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535" tabRatio="887" activeTab="0"/>
  </bookViews>
  <sheets>
    <sheet name="Sommaire" sheetId="1" r:id="rId1"/>
    <sheet name="2_1" sheetId="2" r:id="rId2"/>
    <sheet name="2_2" sheetId="3" r:id="rId3"/>
    <sheet name="2_3a" sheetId="4" r:id="rId4"/>
    <sheet name="2_3b" sheetId="5" r:id="rId5"/>
    <sheet name="2_4" sheetId="6" r:id="rId6"/>
    <sheet name="2_5" sheetId="7" r:id="rId7"/>
    <sheet name="2_6" sheetId="8" r:id="rId8"/>
    <sheet name="2_7" sheetId="9" r:id="rId9"/>
    <sheet name="2_8" sheetId="10" r:id="rId10"/>
    <sheet name="2_9" sheetId="11" r:id="rId11"/>
    <sheet name="2_10" sheetId="12" r:id="rId12"/>
    <sheet name="2_11" sheetId="13" r:id="rId13"/>
    <sheet name="2_12" sheetId="14" r:id="rId14"/>
    <sheet name="2_13" sheetId="15" r:id="rId15"/>
    <sheet name="2_14" sheetId="16" r:id="rId16"/>
    <sheet name="2_15" sheetId="17" r:id="rId17"/>
    <sheet name="2_16" sheetId="18" r:id="rId18"/>
    <sheet name="2_17" sheetId="19" r:id="rId19"/>
    <sheet name="2_18" sheetId="20" r:id="rId20"/>
    <sheet name="2_19" sheetId="21" r:id="rId21"/>
    <sheet name="2_20" sheetId="22" r:id="rId22"/>
    <sheet name="2_21" sheetId="23" r:id="rId23"/>
    <sheet name="2_22" sheetId="24" r:id="rId24"/>
  </sheets>
  <externalReferences>
    <externalReference r:id="rId27"/>
  </externalReferences>
  <definedNames>
    <definedName name="AGE2" localSheetId="11">#REF!</definedName>
    <definedName name="AGE2" localSheetId="12">#REF!</definedName>
    <definedName name="Excel_BuiltIn_Database" localSheetId="1">#REF!</definedName>
    <definedName name="Excel_BuiltIn_Print_Area" localSheetId="2">'2_2'!#REF!</definedName>
    <definedName name="Hnes114" localSheetId="1">#REF!</definedName>
    <definedName name="_xlnm.Print_Titles" localSheetId="1">'2_1'!$1:$1</definedName>
    <definedName name="_xlnm.Print_Titles" localSheetId="11">'2_10'!$1:$2</definedName>
    <definedName name="_xlnm.Print_Titles" localSheetId="12">'2_11'!$1:$1</definedName>
    <definedName name="_xlnm.Print_Titles" localSheetId="17">'2_16'!$1:$1</definedName>
    <definedName name="_xlnm.Print_Titles" localSheetId="18">('2_17'!$A:$A,'2_17'!$1:$4)</definedName>
    <definedName name="_xlnm.Print_Titles" localSheetId="21">'2_20'!$B:$B</definedName>
    <definedName name="tableau" localSheetId="1">#REF!</definedName>
    <definedName name="Teff" localSheetId="1">#REF!</definedName>
    <definedName name="_xlnm.Print_Area" localSheetId="1">'2_1'!$A$1:$T$62</definedName>
    <definedName name="_xlnm.Print_Area" localSheetId="14">'2_13'!$A$1:$S$19</definedName>
    <definedName name="_xlnm.Print_Area" localSheetId="15">'2_14'!$A$1:$X$20</definedName>
    <definedName name="_xlnm.Print_Area" localSheetId="16">'2_15'!$A$1:$V$19</definedName>
    <definedName name="_xlnm.Print_Area" localSheetId="17">'2_16'!$A$1:$V$95</definedName>
    <definedName name="_xlnm.Print_Area" localSheetId="18">'2_17'!$A$1:$V$56</definedName>
    <definedName name="_xlnm.Print_Area" localSheetId="19">'2_18'!$A$1:$U$20</definedName>
    <definedName name="_xlnm.Print_Area" localSheetId="20">'2_19'!$A$1:$U$50</definedName>
    <definedName name="_xlnm.Print_Area" localSheetId="21">'2_20'!$A$1:$O$33</definedName>
    <definedName name="_xlnm.Print_Area" localSheetId="22">'2_21'!$A$1:$U$18</definedName>
    <definedName name="_xlnm.Print_Area" localSheetId="3">'2_3a'!$A$1:$Q$27</definedName>
    <definedName name="_xlnm.Print_Area" localSheetId="4">'2_3b'!$A$1:$M$32</definedName>
    <definedName name="_xlnm.Print_Area" localSheetId="8">'2_7'!$A$1:$O$17</definedName>
    <definedName name="_xlnm.Print_Area" localSheetId="0">'Sommaire'!$A$2:$B$20</definedName>
  </definedNames>
  <calcPr fullCalcOnLoad="1"/>
</workbook>
</file>

<file path=xl/sharedStrings.xml><?xml version="1.0" encoding="utf-8"?>
<sst xmlns="http://schemas.openxmlformats.org/spreadsheetml/2006/main" count="2177" uniqueCount="220">
  <si>
    <t>Effectifs en milliers</t>
  </si>
  <si>
    <t>Secteur d'activité</t>
  </si>
  <si>
    <t>Transports et entreposage * dont</t>
  </si>
  <si>
    <t>Transport Routier de Voyageurs</t>
  </si>
  <si>
    <t>Transport routier de voyageurs</t>
  </si>
  <si>
    <t xml:space="preserve">  Transport routier régulier de voyageurs</t>
  </si>
  <si>
    <t xml:space="preserve">  Autres transports routiers de voyageurs</t>
  </si>
  <si>
    <t>Transport Routier March. élargi</t>
  </si>
  <si>
    <t>Transport routier de fret élargi</t>
  </si>
  <si>
    <t xml:space="preserve">  Transports routiers de fret interurbains</t>
  </si>
  <si>
    <t xml:space="preserve">  Transports routiers de fret de proximité</t>
  </si>
  <si>
    <t xml:space="preserve">  Location de camions avec chauffeur</t>
  </si>
  <si>
    <t xml:space="preserve">  Messagerie, fret express</t>
  </si>
  <si>
    <t>Évolutions en %</t>
  </si>
  <si>
    <t>-</t>
  </si>
  <si>
    <t>Part dans le secteur tranports et entreposage en %</t>
  </si>
  <si>
    <t>Transports et entreposage *</t>
  </si>
  <si>
    <t>Part dans le TRF élargi en %</t>
  </si>
  <si>
    <t>Annexe 2.2 Effectif salarié en moyenne annuelle</t>
  </si>
  <si>
    <t xml:space="preserve"> Transports routiers de fret interurbains</t>
  </si>
  <si>
    <t xml:space="preserve"> Transports routiers de fret de proximité</t>
  </si>
  <si>
    <t xml:space="preserve"> Location de camions avec chauffeur</t>
  </si>
  <si>
    <t xml:space="preserve"> Messagerie, fret express</t>
  </si>
  <si>
    <t>en %</t>
  </si>
  <si>
    <t>2013 r</t>
  </si>
  <si>
    <t>Transports routiers de fret interurbains</t>
  </si>
  <si>
    <t>Transports routiers de fret de proximité</t>
  </si>
  <si>
    <t>Location de camions avec chauffeur</t>
  </si>
  <si>
    <t>Messagerie, fret express</t>
  </si>
  <si>
    <t>TRF interurbains</t>
  </si>
  <si>
    <t>TRF de proximité</t>
  </si>
  <si>
    <t>TRF élargi</t>
  </si>
  <si>
    <t>Activité</t>
  </si>
  <si>
    <t xml:space="preserve"> Taille</t>
  </si>
  <si>
    <t>Transports
routiers de fret
interurbains</t>
  </si>
  <si>
    <t>0  à 9 salariés</t>
  </si>
  <si>
    <t>10 à 49 salariés</t>
  </si>
  <si>
    <t>50 salariés et plus</t>
  </si>
  <si>
    <t>Total</t>
  </si>
  <si>
    <t>Transports
routiers de fret
de proximité</t>
  </si>
  <si>
    <t>Location de
camions avec
chauffeur</t>
  </si>
  <si>
    <t>Messagerie,</t>
  </si>
  <si>
    <t>fret express</t>
  </si>
  <si>
    <t>Ensemble</t>
  </si>
  <si>
    <t>Champ : secteur concurrentiel du TRF élargi.</t>
  </si>
  <si>
    <r>
      <t>Série arrêtée. Pôle emploi ne diffuse plus de statistiques sur l'emploi salarié en raison du transfert au réseau des Urssaf du recouvrement des cotisations Assurance chômage et AGS depuis le 1</t>
    </r>
    <r>
      <rPr>
        <i/>
        <vertAlign val="superscript"/>
        <sz val="8"/>
        <rFont val="Arial"/>
        <family val="2"/>
      </rPr>
      <t>er</t>
    </r>
    <r>
      <rPr>
        <i/>
        <sz val="8"/>
        <rFont val="Arial"/>
        <family val="2"/>
      </rPr>
      <t xml:space="preserve"> janvier 2011.</t>
    </r>
  </si>
  <si>
    <t>Cadres</t>
  </si>
  <si>
    <t>Professions Intermédiaires</t>
  </si>
  <si>
    <t>Employés</t>
  </si>
  <si>
    <t>Ouvriers</t>
  </si>
  <si>
    <t>Note : en 2012, le groupe La Poste a changé la codification socioprofessionnelle de certaines catégories de personnel, suite au changement de statut juridique de l'entreprise. Il en résulte une hausse de la part des ouvriers dans le total des salariés de 4 points par rapport à l'année passée.</t>
  </si>
  <si>
    <t>Transports et entreposage hors activités postales</t>
  </si>
  <si>
    <t>Ensemble des secteurs hors fonction publique et salariés des particuliers employeurs</t>
  </si>
  <si>
    <t>âge en années</t>
  </si>
  <si>
    <t>Âge moyen de l'ensemble des salariés</t>
  </si>
  <si>
    <t xml:space="preserve">Transports et entreposage dont </t>
  </si>
  <si>
    <t>n.d.</t>
  </si>
  <si>
    <t>Transports et entreposage hors activités postales dont</t>
  </si>
  <si>
    <t>Âge moyen des conducteurs</t>
  </si>
  <si>
    <t>Âge médian de l'ensemble des salariés</t>
  </si>
  <si>
    <t>Âge médian des conducteurs</t>
  </si>
  <si>
    <t>Ensemble des secteurs</t>
  </si>
  <si>
    <t>en milliers</t>
  </si>
  <si>
    <t xml:space="preserve">Secteur d'activité </t>
  </si>
  <si>
    <t>Agriculture</t>
  </si>
  <si>
    <t xml:space="preserve">Industrie                 </t>
  </si>
  <si>
    <t xml:space="preserve">Construction              </t>
  </si>
  <si>
    <t xml:space="preserve">Tertiaire dont </t>
  </si>
  <si>
    <t xml:space="preserve">Ensemble                  </t>
  </si>
  <si>
    <t>2009*</t>
  </si>
  <si>
    <t>2011**</t>
  </si>
  <si>
    <t xml:space="preserve">  Autres transports routiers de voyageurs ***</t>
  </si>
  <si>
    <t>- établissements d'au moins 1 salarié, à partir de 2009</t>
  </si>
  <si>
    <t>- établissements d'au moins 10 salariés, jusqu'en 2008</t>
  </si>
  <si>
    <t>- : non significatif</t>
  </si>
  <si>
    <t>Par secteur émetteur des offres</t>
  </si>
  <si>
    <t>données brutes ; nombre d'offres déposées en milliers</t>
  </si>
  <si>
    <t>2010*</t>
  </si>
  <si>
    <t>ENSEMBLE TRANSPORT ET LOGISTIQUE (T &amp; L)</t>
  </si>
  <si>
    <t>Industrie, construction (B, C, F)</t>
  </si>
  <si>
    <t>Commerce ; réparation d'automobiles et de motocycles (G)</t>
  </si>
  <si>
    <t>Transports et entreposage (HZ) dont</t>
  </si>
  <si>
    <t>49. Transports terrestres et transports par conduites</t>
  </si>
  <si>
    <t xml:space="preserve">52. Entreposage et services auxiliaires des transports </t>
  </si>
  <si>
    <t>Activités liées à l'emploi **</t>
  </si>
  <si>
    <t>Autres secteurs</t>
  </si>
  <si>
    <t>Par métier et secteur émetteur</t>
  </si>
  <si>
    <t>Magasinage et préparation de commandes</t>
  </si>
  <si>
    <t>Courses-livraisons express ou par tournée</t>
  </si>
  <si>
    <t>Conduite d'engins de déplacement de charges</t>
  </si>
  <si>
    <t>Conduite de transport de marchandises sur longue distance</t>
  </si>
  <si>
    <t>Conduite de transport en commun sur route</t>
  </si>
  <si>
    <t>n.s.</t>
  </si>
  <si>
    <t>Manutention manuelle de charges</t>
  </si>
  <si>
    <t>Autres métiers du T &amp; L</t>
  </si>
  <si>
    <t>n.d. : non disponible.</t>
  </si>
  <si>
    <t>n.s. : donnée non significative (nombre insuffisant d'offres concernées)</t>
  </si>
  <si>
    <t>* Rupture de série due à un changement de codification des métiers : passage de la nomenclature Rome (répertoire opérationnel des métiers et des emplois) version 2 à Rome version 3.</t>
  </si>
  <si>
    <t>** Ce secteur comprend notamment les agences d'intérim. Jusqu'en 2007, code 74.5B en NAF rév.1 et à partir de 2008, code 78 en NAF rév.2 .</t>
  </si>
  <si>
    <t>Contrat à durée indéterminée (CDI)</t>
  </si>
  <si>
    <t>Contrat à durée déterminée (CDD) &gt; 6 mois</t>
  </si>
  <si>
    <t>Contrat 1 - 6 mois</t>
  </si>
  <si>
    <t>Contrat &lt; 1 mois</t>
  </si>
  <si>
    <t>Contrat &lt; 6 mois</t>
  </si>
  <si>
    <t>* rupture de série due à un changement de codification des métiers : passage de la nomenclature ROME (Répertoire Opérationnel des Métiers et des Emplois) version 2 à ROME version 3</t>
  </si>
  <si>
    <t>données brutes ; nombre de demandeurs en milliers</t>
  </si>
  <si>
    <t>Actes positifs de recherche d'emploi : catégories A, B et C</t>
  </si>
  <si>
    <t xml:space="preserve">   sans emploi : catégorie A </t>
  </si>
  <si>
    <t xml:space="preserve">   en activité réduite courte : catégorie B  </t>
  </si>
  <si>
    <t xml:space="preserve">   en activité réduite longue : catégorie C </t>
  </si>
  <si>
    <t>Sans actes positifs de recherche d'emploi</t>
  </si>
  <si>
    <t xml:space="preserve">    sans emploi : catégorie D </t>
  </si>
  <si>
    <t xml:space="preserve">    en emploi : catégorie E </t>
  </si>
  <si>
    <t>données brutes ; nombre de demandeurs des catégories A, B et C en milliers</t>
  </si>
  <si>
    <t>Moins de 25 ans</t>
  </si>
  <si>
    <t>Entre 25 ans et 49 ans</t>
  </si>
  <si>
    <t>50 ans et plus</t>
  </si>
  <si>
    <t>Hommes</t>
  </si>
  <si>
    <t>Femmes</t>
  </si>
  <si>
    <t>données brutes ; nombre de demandes des catégories A, B et C déposées en milliers</t>
  </si>
  <si>
    <t>ENSEMBLE TRANSPORT ET LOGISTIQUE</t>
  </si>
  <si>
    <t xml:space="preserve"> </t>
  </si>
  <si>
    <t>données brutes ; en %</t>
  </si>
  <si>
    <t>Ensemble des secteurs hors fonction publique</t>
  </si>
  <si>
    <t>4941A TRF interurbains</t>
  </si>
  <si>
    <t>4941B TRF de proximité</t>
  </si>
  <si>
    <t>4941C Location de camions avec chauffeur</t>
  </si>
  <si>
    <t>5229A Messagerie, fret express</t>
  </si>
  <si>
    <t>Ensemble des transports</t>
  </si>
  <si>
    <t>Ensemble des non-salariés, hors agriculture</t>
  </si>
  <si>
    <t xml:space="preserve">
2013</t>
  </si>
  <si>
    <t>Transport et entreposage</t>
  </si>
  <si>
    <t>Transports et entreposage</t>
  </si>
  <si>
    <t>Annexe 2.4 Effectifs salariés et non salariés au 31 décembre dans le transport routier de fret élargi</t>
  </si>
  <si>
    <t>Annexe 2.6 Structure de l'emploi non salarié au 31 décembre</t>
  </si>
  <si>
    <t>Annexe 2.7 Taux de féminisation de la population salariée au 31 décembre</t>
  </si>
  <si>
    <t>Annexe 2.8 Part des conducteurs dans  la population salariée au 31 décembre</t>
  </si>
  <si>
    <t>Annexe 2.9 Structure par catégorie professionnelle des salariés au 31 décembre</t>
  </si>
  <si>
    <t>Annexe 2.10 Âges moyen et médian de la population salariée au 31 décembre</t>
  </si>
  <si>
    <t>Annexe 2.11 Répartition des salariés par âge au 31 décembre</t>
  </si>
  <si>
    <t>Annexe 2.12 Part des salariés à temps partiel au 31 décembre</t>
  </si>
  <si>
    <t>Annexe 2.13 Nombre d'intérimaires en équivalents-emplois temps plein sur l’année</t>
  </si>
  <si>
    <t>Annexe 2.14 Taux de recours moyen au travail intérimaire</t>
  </si>
  <si>
    <t>Annexe 2.15 Taux de rotation de la main-d'œuvre</t>
  </si>
  <si>
    <t>Annexe 2.16 Offres d'emploi collectées par secteur émetteur</t>
  </si>
  <si>
    <t xml:space="preserve">Annexe 2.17 Offres d'emploi collectées par contrat de travail proposé </t>
  </si>
  <si>
    <t xml:space="preserve">Annexe 2.18 Demandeurs d'emploi en fin d'année des métiers " Transport et logistique " par catégorie </t>
  </si>
  <si>
    <t>Annexe 2.21 Demandes d'emploi enregistrées (flux)</t>
  </si>
  <si>
    <t>Annexe 2.22 Indicateur de tension annuel (flux offres de l'année / flux nouvelles demandes de l'année)</t>
  </si>
  <si>
    <t>18-25 ans</t>
  </si>
  <si>
    <t>26-30 ans</t>
  </si>
  <si>
    <t>31-35 ans</t>
  </si>
  <si>
    <t>36-40 ans</t>
  </si>
  <si>
    <t>41-45 ans</t>
  </si>
  <si>
    <t>46-50 ans</t>
  </si>
  <si>
    <t>51-55 ans</t>
  </si>
  <si>
    <t>56 ans et plus</t>
  </si>
  <si>
    <t>Tous secteurs hors fonction publique et particuliers employeurs</t>
  </si>
  <si>
    <t>Annexe 2.3a Répartition des effectifs salariés au 31 décembre selon la taille de l’entreprise (de 2000 à 2010)</t>
  </si>
  <si>
    <t>Total hommes</t>
  </si>
  <si>
    <t>Total femmes</t>
  </si>
  <si>
    <t>Effectifs en milliers au 31/12</t>
  </si>
  <si>
    <t>Évolution en %</t>
  </si>
  <si>
    <t>Part des gérants en %</t>
  </si>
  <si>
    <t>Part des auto-entrepreneurs en %</t>
  </si>
  <si>
    <t>Part des femmes en %</t>
  </si>
  <si>
    <t>Tranche d'âge</t>
  </si>
  <si>
    <r>
      <t xml:space="preserve">Source : </t>
    </r>
    <r>
      <rPr>
        <i/>
        <sz val="8"/>
        <rFont val="Arial"/>
        <family val="2"/>
      </rPr>
      <t>Pôle emploi</t>
    </r>
  </si>
  <si>
    <t>Ensemble du TRF élargi</t>
  </si>
  <si>
    <r>
      <t xml:space="preserve">Source : </t>
    </r>
    <r>
      <rPr>
        <i/>
        <sz val="8"/>
        <rFont val="Arial"/>
        <family val="2"/>
      </rPr>
      <t>DMMO, statistique publique, Dares, enquêtes DMMO-EMMO</t>
    </r>
  </si>
  <si>
    <t>** Rupture en 2011 liée à un nouveau mode de traitement des données.</t>
  </si>
  <si>
    <t>n.d. : non disponible.</t>
  </si>
  <si>
    <t>r : révisé.</t>
  </si>
  <si>
    <t>p : provisoire.</t>
  </si>
  <si>
    <t>Ouvriers qualifiés</t>
  </si>
  <si>
    <t>Ouvriers non qualifiés</t>
  </si>
  <si>
    <t>Annexe 2.19 Répartition des demandeurs d'emploi au 31 décembre par tranche d'âge</t>
  </si>
  <si>
    <t>* Rupture en 2009 liée à un changement de champ (cf. Champ), au fait que les transferts entre établissements d’une même entreprise sont désormais exclus des
 mouvements de main-d’œuvre. La rupture est liée dans une moindre mesure à un changement de définition du taux de rotation (cf. Définitions, dans les annexes).</t>
  </si>
  <si>
    <t>Champ : France (métropole et DOM).</t>
  </si>
  <si>
    <r>
      <t xml:space="preserve">Sources : </t>
    </r>
    <r>
      <rPr>
        <i/>
        <sz val="8"/>
        <rFont val="Arial"/>
        <family val="2"/>
      </rPr>
      <t>Dares ; Pôle emploi, statistiques du marché du travail</t>
    </r>
  </si>
  <si>
    <r>
      <t xml:space="preserve">Sources : </t>
    </r>
    <r>
      <rPr>
        <i/>
        <sz val="8"/>
        <rFont val="Arial"/>
        <family val="2"/>
      </rPr>
      <t>Dares, Pôle emploi : statistiques du marché du travail</t>
    </r>
  </si>
  <si>
    <r>
      <t>Sources :</t>
    </r>
    <r>
      <rPr>
        <i/>
        <sz val="8"/>
        <rFont val="Arial"/>
        <family val="2"/>
      </rPr>
      <t xml:space="preserve"> Dares, Pôle emploi : statistiques du marché du travail</t>
    </r>
  </si>
  <si>
    <t>Sources : SDES à partir de Insee, estimations d’emploi ; Acoss ; SNCF</t>
  </si>
  <si>
    <t>Champ : France métropolitaine, marché du travail " Transport et logistique ". Pour plus d'informations, consulter le site du SDES www.statistiques.developpement-durable.gouv.fr,
 rubrique Sources et Méthodes/Opérations statistiques et production d'indices/Transports/Marché du travail pour le champ « Transport et logistique ».</t>
  </si>
  <si>
    <t>Sources : SDES à partir de Insee, base Non-salariés</t>
  </si>
  <si>
    <t>Sources : SDES à partir de Insee, estimations d’emploi et base Non-salariés</t>
  </si>
  <si>
    <t>Sources : SDES à partir de Insee, estimations d’emploi et base Non-salariés ; Acoss ; SNCF</t>
  </si>
  <si>
    <t>Champ : France métropolitaine, marché du travail " Transport et logistique ". Pour plus d'informations, consulter le site du SDES www.statistiques.developpement-durable.gouv.fr, rubrique Sources et Méthodes/Opérations statistiques et production d'indices/Transports/Marché du travail pour le champ « Transport et logistique ».</t>
  </si>
  <si>
    <t xml:space="preserve">Annexe 2.20 Répartition des demandeurs d'emploi au 31 décembre par sexe </t>
  </si>
  <si>
    <t>* hors "Activité de poste et de courrier", hors intérim.</t>
  </si>
  <si>
    <t>n.d. : non disponible</t>
  </si>
  <si>
    <t>2015 p</t>
  </si>
  <si>
    <t>2014 r</t>
  </si>
  <si>
    <t>Série arrêtée : Du fait de la substitution des déclarations de mouvement de main-d’oeuvre (DMMO) par la DSN, la Dares a dû interrompre la publication des statistiques trimestrielles de mouvements de main-d’oeuvre. Un important travail méthodologique a été mené en 2016 pour construire les indicateurs à partir de la DSN. Celui-ci devra être poursuivi pour rétropoler ces indicateurs à partir des anciennes séries. En 2017, des publications annuelles sont prévues ; les publications trimestrielles reprendront dès que possible.</t>
  </si>
  <si>
    <t>50 à 149 salariés</t>
  </si>
  <si>
    <t>150 salariés et plus</t>
  </si>
  <si>
    <t>Ensemble TRF élargi</t>
  </si>
  <si>
    <t>Annexe 2.3b Répartition des effectifs salariés au 31 décembre selon la taille de l’entreprise (de 2012 à 2015)</t>
  </si>
  <si>
    <t>Annexe 2.1 Effectif salarié au 31 décembre, hors intérim</t>
  </si>
  <si>
    <t>Champ : France (hors Mayotte) ensemble du secteur privé hors intérim.</t>
  </si>
  <si>
    <t>** hors intérim.</t>
  </si>
  <si>
    <t>Ensemble du secteur privé **</t>
  </si>
  <si>
    <t>Champ : France (hors Mayotte)</t>
  </si>
  <si>
    <t>n.d</t>
  </si>
  <si>
    <t>Champ : France (Hors Mayotte)</t>
  </si>
  <si>
    <t>Champ : France (hors Mayotte)</t>
  </si>
  <si>
    <r>
      <t>Sources :</t>
    </r>
    <r>
      <rPr>
        <i/>
        <sz val="8"/>
        <rFont val="Arial"/>
        <family val="2"/>
      </rPr>
      <t xml:space="preserve"> Insee - DADS 2015, calculs SDES</t>
    </r>
  </si>
  <si>
    <t>Champ :  France (Hors Mayotte)</t>
  </si>
  <si>
    <r>
      <t xml:space="preserve">Sources : </t>
    </r>
    <r>
      <rPr>
        <i/>
        <sz val="8"/>
        <rFont val="Arial"/>
        <family val="2"/>
      </rPr>
      <t>Dares ; calculs SDES</t>
    </r>
  </si>
  <si>
    <t>Lecture : au 31/12/2014, les salariés du TRF élargi ont un âge moyen de 41,9 ans, soit 42 ans et 11 mois.</t>
  </si>
  <si>
    <t>Lecture : au 31/12/2014, les conducteurs du TRF élargi ont un âge moyen de 42,3 ans, soit 42 ans et 4 mois.</t>
  </si>
  <si>
    <t>Note : en 2012, le groupe La Poste a changé la codification socioprofessionnelle de certaines catégories de personnel, suite au changement de statut juridique de l'entreprise. Il en résulte une hausse de 4 points de la part des conducteurs dans le total transports et entreposage (y compris activités postales) par rapport à l'année passée.</t>
  </si>
  <si>
    <t>Salariés *</t>
  </si>
  <si>
    <t>* Hors intérim utilisé par le secteur</t>
  </si>
  <si>
    <t>Non salariés</t>
  </si>
  <si>
    <t xml:space="preserve">
2014</t>
  </si>
  <si>
    <t>Annexe 2.5 Part des non-salariés dans l'emploi total au 31 décembre</t>
  </si>
  <si>
    <t>Ensemble secteur privé</t>
  </si>
  <si>
    <t>note : le dénominateur est la somme de l'emploi non salarié (hors secteur agricole) et de l'emploi salarié hors intérim</t>
  </si>
  <si>
    <t>Part des entrepreneurs individuels en %</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</si>
</sst>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_€_-;\-* #,##0.00\ _€_-;_-* \-??\ _€_-;_-@_-"/>
    <numFmt numFmtId="166" formatCode="\$#,##0\ ;&quot;($&quot;#,##0\)"/>
    <numFmt numFmtId="167" formatCode="#,##0.000"/>
    <numFmt numFmtId="168" formatCode="#,##0.0000"/>
    <numFmt numFmtId="169" formatCode="[$€-2]\ #,##0.0"/>
    <numFmt numFmtId="170" formatCode="[$€-2]\ #,##0.00"/>
    <numFmt numFmtId="171" formatCode="[$€-2]\ #,##0"/>
    <numFmt numFmtId="172" formatCode="#,##0.0&quot; F&quot;"/>
    <numFmt numFmtId="173" formatCode="#,##0.00&quot; F&quot;"/>
    <numFmt numFmtId="174" formatCode="#,##0&quot; F&quot;"/>
    <numFmt numFmtId="175" formatCode="0.0%"/>
    <numFmt numFmtId="176" formatCode="0.0"/>
    <numFmt numFmtId="177" formatCode="#,##0.0&quot;  &quot;"/>
    <numFmt numFmtId="178" formatCode="_-* #,##0.0&quot; €&quot;_-;\-* #,##0.0&quot; €&quot;_-;_-* \-??&quot; €&quot;_-;_-@_-"/>
    <numFmt numFmtId="179" formatCode="#,##0,"/>
    <numFmt numFmtId="180" formatCode="#,##0.0,"/>
    <numFmt numFmtId="181" formatCode="_-* #,##0\ &quot;F&quot;_-;\-* #,##0\ &quot;F&quot;_-;_-* &quot;-&quot;\ &quot;F&quot;_-;_-@_-"/>
    <numFmt numFmtId="182" formatCode="_-* #,##0\ _F_-;\-* #,##0\ _F_-;_-* &quot;-&quot;\ _F_-;_-@_-"/>
    <numFmt numFmtId="183" formatCode="_-* #,##0.00\ &quot;F&quot;_-;\-* #,##0.00\ &quot;F&quot;_-;_-* &quot;-&quot;??\ &quot;F&quot;_-;_-@_-"/>
    <numFmt numFmtId="184" formatCode="_-* #,##0.00\ _F_-;\-* #,##0.00\ _F_-;_-* &quot;-&quot;??\ _F_-;_-@_-"/>
    <numFmt numFmtId="185" formatCode="\ General"/>
    <numFmt numFmtId="186" formatCode="_-* #,##0.00\ [$€]_-;\-* #,##0.00\ [$€]_-;_-* &quot;-&quot;??\ [$€]_-;_-@_-"/>
    <numFmt numFmtId="187" formatCode="#,##0.0_ ;\-#,##0.0\ "/>
    <numFmt numFmtId="188" formatCode="#,##0.00\ &quot;€&quot;"/>
    <numFmt numFmtId="189" formatCode="\$#,##0\ ;\(\$#,##0\)"/>
    <numFmt numFmtId="190" formatCode="_-* #,##0.0\ _€_-;\-* #,##0.0\ _€_-;_-* &quot;-&quot;??\ _€_-;_-@_-"/>
    <numFmt numFmtId="191" formatCode="_-* #,##0\ _€_-;\-* #,##0\ _€_-;_-* &quot;-&quot;??\ _€_-;_-@_-"/>
    <numFmt numFmtId="192" formatCode="#,##0.00\ &quot;F&quot;"/>
    <numFmt numFmtId="193" formatCode="#,##0\ &quot;F&quot;"/>
    <numFmt numFmtId="194" formatCode="#,##0.0\ &quot;F&quot;"/>
    <numFmt numFmtId="195" formatCode="#,###,##0"/>
    <numFmt numFmtId="196" formatCode="_-* #,##0.0\ _€_-;\-* #,##0.0\ _€_-;_-* &quot;-&quot;?\ _€_-;_-@_-"/>
    <numFmt numFmtId="197" formatCode="&quot;Vrai&quot;;&quot;Vrai&quot;;&quot;Faux&quot;"/>
    <numFmt numFmtId="198" formatCode="&quot;Actif&quot;;&quot;Actif&quot;;&quot;Inactif&quot;"/>
    <numFmt numFmtId="199" formatCode="0.0000"/>
    <numFmt numFmtId="200" formatCode="0.00000"/>
    <numFmt numFmtId="201" formatCode="0.000"/>
    <numFmt numFmtId="202" formatCode="0.00000000"/>
    <numFmt numFmtId="203" formatCode="0.0000000"/>
    <numFmt numFmtId="204" formatCode="0.000000"/>
    <numFmt numFmtId="205" formatCode="_(* #,##0.00_);_(* \(#,##0.00\);_(* &quot;-&quot;??_);_(@_)"/>
    <numFmt numFmtId="206" formatCode="_(* #,##0_);_(* \(#,##0\);_(* &quot;-&quot;_);_(@_)"/>
    <numFmt numFmtId="207" formatCode="_(&quot;$&quot;* #,##0.00_);_(&quot;$&quot;* \(#,##0.00\);_(&quot;$&quot;* &quot;-&quot;??_);_(@_)"/>
    <numFmt numFmtId="208" formatCode="_(&quot;$&quot;* #,##0_);_(&quot;$&quot;* \(#,##0\);_(&quot;$&quot;* &quot;-&quot;_);_(@_)"/>
    <numFmt numFmtId="209" formatCode="#,##0.00\ ;\-#,##0.00\ ;\-#\ ;@\ "/>
    <numFmt numFmtId="210" formatCode="#,##0.00&quot; € &quot;;#,##0.00&quot; € &quot;;\-#&quot; € &quot;;@\ "/>
    <numFmt numFmtId="211" formatCode="#,##0.00\ [$€-401]\ ;#,##0.00\ [$€-401]\ ;\-#\ [$€-401]\ "/>
    <numFmt numFmtId="212" formatCode="#,##0.00\ [$€]\ ;#,##0.00\ [$€]\ ;\-#\ [$€]\ ;@\ "/>
    <numFmt numFmtId="213" formatCode="#,##0.00&quot;    &quot;;#,##0.00&quot;    &quot;;\-#&quot;    &quot;;@\ "/>
    <numFmt numFmtId="214" formatCode="0.00\ "/>
    <numFmt numFmtId="215" formatCode="\(#\);\(#\)"/>
    <numFmt numFmtId="216" formatCode="0\ %"/>
    <numFmt numFmtId="217" formatCode="#,##0.00\ [$€-40C];[Red]\-#,##0.00\ [$€-40C]"/>
    <numFmt numFmtId="218" formatCode="0.00\ %"/>
  </numFmts>
  <fonts count="102">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23"/>
      <name val="Courier New"/>
      <family val="3"/>
    </font>
    <font>
      <sz val="10"/>
      <name val="Courier New"/>
      <family val="3"/>
    </font>
    <font>
      <b/>
      <sz val="10"/>
      <color indexed="9"/>
      <name val="Arial"/>
      <family val="2"/>
    </font>
    <font>
      <b/>
      <sz val="10"/>
      <name val="Courier New"/>
      <family val="3"/>
    </font>
    <font>
      <sz val="8"/>
      <name val="Courier New"/>
      <family val="3"/>
    </font>
    <font>
      <b/>
      <i/>
      <sz val="10"/>
      <color indexed="60"/>
      <name val="Courier New"/>
      <family val="3"/>
    </font>
    <font>
      <i/>
      <sz val="10"/>
      <color indexed="12"/>
      <name val="Courier New"/>
      <family val="3"/>
    </font>
    <font>
      <b/>
      <sz val="11"/>
      <name val="Times New Roman"/>
      <family val="1"/>
    </font>
    <font>
      <b/>
      <sz val="10"/>
      <name val="Times New Roman"/>
      <family val="1"/>
    </font>
    <font>
      <b/>
      <sz val="18"/>
      <color indexed="22"/>
      <name val="Arial"/>
      <family val="2"/>
    </font>
    <font>
      <b/>
      <sz val="12"/>
      <color indexed="22"/>
      <name val="Arial"/>
      <family val="2"/>
    </font>
    <font>
      <b/>
      <sz val="10"/>
      <name val="Arial"/>
      <family val="2"/>
    </font>
    <font>
      <sz val="11"/>
      <color indexed="62"/>
      <name val="Calibri"/>
      <family val="2"/>
    </font>
    <font>
      <sz val="10"/>
      <color indexed="8"/>
      <name val="Arial"/>
      <family val="2"/>
    </font>
    <font>
      <b/>
      <sz val="8"/>
      <color indexed="8"/>
      <name val="Arial"/>
      <family val="2"/>
    </font>
    <font>
      <b/>
      <u val="single"/>
      <sz val="8"/>
      <color indexed="8"/>
      <name val="Arial"/>
      <family val="2"/>
    </font>
    <font>
      <i/>
      <u val="single"/>
      <sz val="8"/>
      <color indexed="8"/>
      <name val="Arial"/>
      <family val="2"/>
    </font>
    <font>
      <sz val="11"/>
      <color indexed="60"/>
      <name val="Calibri"/>
      <family val="2"/>
    </font>
    <font>
      <sz val="10"/>
      <name val="MS Sans Serif"/>
      <family val="2"/>
    </font>
    <font>
      <sz val="10"/>
      <name val="Times New Roman"/>
      <family val="1"/>
    </font>
    <font>
      <sz val="11"/>
      <color indexed="17"/>
      <name val="Calibri"/>
      <family val="2"/>
    </font>
    <font>
      <b/>
      <sz val="11"/>
      <color indexed="63"/>
      <name val="Calibri"/>
      <family val="2"/>
    </font>
    <font>
      <sz val="9"/>
      <name val="Verdana"/>
      <family val="2"/>
    </font>
    <font>
      <sz val="10"/>
      <color indexed="21"/>
      <name val="Courier New"/>
      <family val="3"/>
    </font>
    <font>
      <sz val="10"/>
      <color indexed="17"/>
      <name val="Courier New"/>
      <family val="3"/>
    </font>
    <font>
      <i/>
      <sz val="9"/>
      <color indexed="60"/>
      <name val="Verdana"/>
      <family val="2"/>
    </font>
    <font>
      <sz val="9"/>
      <color indexed="18"/>
      <name val="Verdana"/>
      <family val="2"/>
    </font>
    <font>
      <sz val="9"/>
      <color indexed="12"/>
      <name val="Verdana"/>
      <family val="2"/>
    </font>
    <font>
      <b/>
      <sz val="9"/>
      <name val="Verdana"/>
      <family val="2"/>
    </font>
    <font>
      <b/>
      <sz val="10"/>
      <color indexed="21"/>
      <name val="Courier New"/>
      <family val="3"/>
    </font>
    <font>
      <b/>
      <sz val="10"/>
      <color indexed="17"/>
      <name val="Courier New"/>
      <family val="3"/>
    </font>
    <font>
      <b/>
      <i/>
      <sz val="9"/>
      <color indexed="60"/>
      <name val="Verdana"/>
      <family val="2"/>
    </font>
    <font>
      <b/>
      <sz val="9"/>
      <color indexed="18"/>
      <name val="Verdana"/>
      <family val="2"/>
    </font>
    <font>
      <b/>
      <sz val="9"/>
      <color indexed="12"/>
      <name val="Verdana"/>
      <family val="2"/>
    </font>
    <font>
      <b/>
      <sz val="9"/>
      <name val="Arial"/>
      <family val="2"/>
    </font>
    <font>
      <sz val="10"/>
      <color indexed="27"/>
      <name val="Arial"/>
      <family val="2"/>
    </font>
    <font>
      <i/>
      <sz val="10"/>
      <name val="Arial"/>
      <family val="2"/>
    </font>
    <font>
      <sz val="10"/>
      <color indexed="42"/>
      <name val="Arial"/>
      <family val="2"/>
    </font>
    <font>
      <i/>
      <sz val="11"/>
      <color indexed="23"/>
      <name val="Calibri"/>
      <family val="2"/>
    </font>
    <font>
      <sz val="18"/>
      <color indexed="54"/>
      <name val="Calibri Light"/>
      <family val="2"/>
    </font>
    <font>
      <b/>
      <sz val="12"/>
      <color indexed="8"/>
      <name val="Arial"/>
      <family val="2"/>
    </font>
    <font>
      <b/>
      <i/>
      <sz val="12"/>
      <color indexed="8"/>
      <name val="Arial"/>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8"/>
      <name val="Arial"/>
      <family val="2"/>
    </font>
    <font>
      <u val="single"/>
      <sz val="10"/>
      <color indexed="12"/>
      <name val="Arial"/>
      <family val="2"/>
    </font>
    <font>
      <u val="single"/>
      <sz val="10"/>
      <color indexed="12"/>
      <name val="MS Sans Serif"/>
      <family val="2"/>
    </font>
    <font>
      <b/>
      <sz val="10"/>
      <color indexed="12"/>
      <name val="Arial"/>
      <family val="2"/>
    </font>
    <font>
      <i/>
      <sz val="8"/>
      <name val="Arial"/>
      <family val="2"/>
    </font>
    <font>
      <b/>
      <sz val="8"/>
      <name val="Arial"/>
      <family val="2"/>
    </font>
    <font>
      <b/>
      <sz val="7.5"/>
      <name val="Arial"/>
      <family val="2"/>
    </font>
    <font>
      <i/>
      <vertAlign val="superscript"/>
      <sz val="8"/>
      <name val="Arial"/>
      <family val="2"/>
    </font>
    <font>
      <sz val="8"/>
      <name val="MS Sans Serif"/>
      <family val="2"/>
    </font>
    <font>
      <sz val="8"/>
      <color indexed="10"/>
      <name val="Arial"/>
      <family val="2"/>
    </font>
    <font>
      <sz val="10"/>
      <color indexed="10"/>
      <name val="Arial"/>
      <family val="2"/>
    </font>
    <font>
      <b/>
      <sz val="8"/>
      <color indexed="10"/>
      <name val="Arial"/>
      <family val="2"/>
    </font>
    <font>
      <u val="single"/>
      <sz val="10"/>
      <color indexed="36"/>
      <name val="Arial"/>
      <family val="2"/>
    </font>
    <font>
      <sz val="8"/>
      <name val="Times New Roman"/>
      <family val="0"/>
    </font>
    <font>
      <b/>
      <i/>
      <sz val="8"/>
      <name val="Arial"/>
      <family val="2"/>
    </font>
    <font>
      <i/>
      <u val="single"/>
      <sz val="10"/>
      <name val="Arial"/>
      <family val="2"/>
    </font>
    <font>
      <sz val="8"/>
      <color indexed="8"/>
      <name val="Arial"/>
      <family val="2"/>
    </font>
    <font>
      <sz val="8"/>
      <color indexed="63"/>
      <name val="Arial"/>
      <family val="2"/>
    </font>
    <font>
      <b/>
      <i/>
      <sz val="10"/>
      <name val="Arial"/>
      <family val="2"/>
    </font>
    <font>
      <sz val="11"/>
      <color indexed="20"/>
      <name val="Calibri"/>
      <family val="2"/>
    </font>
    <font>
      <b/>
      <sz val="18"/>
      <color indexed="56"/>
      <name val="Cambria"/>
      <family val="2"/>
    </font>
    <font>
      <b/>
      <sz val="11"/>
      <color indexed="8"/>
      <name val="Calibri"/>
      <family val="2"/>
    </font>
    <font>
      <sz val="10"/>
      <color indexed="8"/>
      <name val="Arial1"/>
      <family val="2"/>
    </font>
    <font>
      <sz val="12"/>
      <color indexed="8"/>
      <name val="Calibri"/>
      <family val="2"/>
    </font>
    <font>
      <sz val="12"/>
      <color indexed="9"/>
      <name val="Calibri"/>
      <family val="2"/>
    </font>
    <font>
      <sz val="12"/>
      <color indexed="17"/>
      <name val="Calibri"/>
      <family val="2"/>
    </font>
    <font>
      <sz val="10"/>
      <color indexed="62"/>
      <name val="Arial1"/>
      <family val="2"/>
    </font>
    <font>
      <sz val="10"/>
      <color indexed="48"/>
      <name val="Arial"/>
      <family val="2"/>
    </font>
    <font>
      <sz val="10"/>
      <color indexed="56"/>
      <name val="Arial"/>
      <family val="2"/>
    </font>
    <font>
      <b/>
      <sz val="10"/>
      <color indexed="48"/>
      <name val="Arial"/>
      <family val="2"/>
    </font>
    <font>
      <b/>
      <sz val="11"/>
      <color indexed="62"/>
      <name val="Calibri"/>
      <family val="2"/>
    </font>
    <font>
      <b/>
      <sz val="10"/>
      <color indexed="8"/>
      <name val="Arial1"/>
      <family val="2"/>
    </font>
    <font>
      <sz val="11"/>
      <color indexed="9"/>
      <name val="Franklin Gothic Medium"/>
      <family val="2"/>
    </font>
    <font>
      <b/>
      <i/>
      <sz val="16"/>
      <color indexed="8"/>
      <name val="Arial"/>
      <family val="2"/>
    </font>
    <font>
      <b/>
      <sz val="15"/>
      <color indexed="62"/>
      <name val="Calibri"/>
      <family val="2"/>
    </font>
    <font>
      <b/>
      <sz val="13"/>
      <color indexed="62"/>
      <name val="Calibri"/>
      <family val="2"/>
    </font>
    <font>
      <u val="single"/>
      <sz val="10"/>
      <color indexed="12"/>
      <name val="Arial1"/>
      <family val="2"/>
    </font>
    <font>
      <sz val="8"/>
      <color indexed="8"/>
      <name val="Comic Sans MS"/>
      <family val="4"/>
    </font>
    <font>
      <sz val="10"/>
      <color indexed="10"/>
      <name val="Arial1"/>
      <family val="2"/>
    </font>
    <font>
      <b/>
      <i/>
      <sz val="16"/>
      <color indexed="8"/>
      <name val="Arial1"/>
      <family val="2"/>
    </font>
    <font>
      <sz val="8"/>
      <color indexed="8"/>
      <name val="Arial1"/>
      <family val="2"/>
    </font>
    <font>
      <sz val="10"/>
      <color indexed="8"/>
      <name val="Tahoma"/>
      <family val="2"/>
    </font>
    <font>
      <sz val="8"/>
      <color indexed="8"/>
      <name val="Tahoma"/>
      <family val="2"/>
    </font>
    <font>
      <sz val="11"/>
      <color indexed="8"/>
      <name val="Arial"/>
      <family val="2"/>
    </font>
    <font>
      <b/>
      <sz val="12"/>
      <color indexed="23"/>
      <name val="Arial1"/>
      <family val="2"/>
    </font>
    <font>
      <b/>
      <i/>
      <u val="single"/>
      <sz val="11"/>
      <color indexed="8"/>
      <name val="Arial"/>
      <family val="2"/>
    </font>
    <font>
      <b/>
      <sz val="11"/>
      <color indexed="8"/>
      <name val="Arial"/>
      <family val="2"/>
    </font>
    <font>
      <b/>
      <sz val="18"/>
      <color indexed="62"/>
      <name val="Cambria"/>
      <family val="1"/>
    </font>
    <font>
      <b/>
      <sz val="12"/>
      <color indexed="9"/>
      <name val="Calibri"/>
      <family val="2"/>
    </font>
    <font>
      <b/>
      <u val="single"/>
      <sz val="10"/>
      <color indexed="12"/>
      <name val="MS Sans Serif"/>
      <family val="2"/>
    </font>
  </fonts>
  <fills count="71">
    <fill>
      <patternFill/>
    </fill>
    <fill>
      <patternFill patternType="gray125"/>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2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21"/>
        <bgColor indexed="64"/>
      </patternFill>
    </fill>
    <fill>
      <patternFill patternType="solid">
        <fgColor indexed="50"/>
        <bgColor indexed="64"/>
      </patternFill>
    </fill>
    <fill>
      <patternFill patternType="solid">
        <fgColor indexed="11"/>
        <bgColor indexed="64"/>
      </patternFill>
    </fill>
    <fill>
      <patternFill patternType="solid">
        <fgColor indexed="57"/>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darkGray">
        <fgColor indexed="62"/>
        <bgColor indexed="63"/>
      </patternFill>
    </fill>
    <fill>
      <patternFill patternType="solid">
        <fgColor indexed="25"/>
        <bgColor indexed="64"/>
      </patternFill>
    </fill>
    <fill>
      <patternFill patternType="solid">
        <fgColor indexed="46"/>
        <bgColor indexed="64"/>
      </patternFill>
    </fill>
    <fill>
      <patternFill patternType="solid">
        <fgColor indexed="33"/>
        <bgColor indexed="64"/>
      </patternFill>
    </fill>
    <fill>
      <patternFill patternType="solid">
        <fgColor indexed="19"/>
        <bgColor indexed="64"/>
      </patternFill>
    </fill>
    <fill>
      <patternFill patternType="solid">
        <fgColor indexed="17"/>
        <bgColor indexed="64"/>
      </patternFill>
    </fill>
    <fill>
      <patternFill patternType="solid">
        <fgColor indexed="32"/>
        <bgColor indexed="64"/>
      </patternFill>
    </fill>
    <fill>
      <patternFill patternType="solid">
        <fgColor indexed="39"/>
        <bgColor indexed="64"/>
      </patternFill>
    </fill>
    <fill>
      <patternFill patternType="solid">
        <fgColor indexed="58"/>
        <bgColor indexed="64"/>
      </patternFill>
    </fill>
    <fill>
      <patternFill patternType="solid">
        <fgColor indexed="50"/>
        <bgColor indexed="64"/>
      </patternFill>
    </fill>
    <fill>
      <patternFill patternType="solid">
        <fgColor indexed="59"/>
        <bgColor indexed="64"/>
      </patternFill>
    </fill>
    <fill>
      <patternFill patternType="solid">
        <fgColor indexed="41"/>
        <bgColor indexed="64"/>
      </patternFill>
    </fill>
    <fill>
      <patternFill patternType="darkGray">
        <fgColor indexed="29"/>
        <bgColor indexed="45"/>
      </patternFill>
    </fill>
    <fill>
      <patternFill patternType="solid">
        <fgColor indexed="14"/>
        <bgColor indexed="64"/>
      </patternFill>
    </fill>
    <fill>
      <patternFill patternType="solid">
        <fgColor indexed="40"/>
        <bgColor indexed="64"/>
      </patternFill>
    </fill>
    <fill>
      <patternFill patternType="solid">
        <fgColor indexed="38"/>
        <bgColor indexed="64"/>
      </patternFill>
    </fill>
    <fill>
      <patternFill patternType="solid">
        <fgColor indexed="30"/>
        <bgColor indexed="64"/>
      </patternFill>
    </fill>
    <fill>
      <patternFill patternType="solid">
        <fgColor indexed="28"/>
        <bgColor indexed="64"/>
      </patternFill>
    </fill>
    <fill>
      <patternFill patternType="solid">
        <fgColor indexed="20"/>
        <bgColor indexed="64"/>
      </patternFill>
    </fill>
    <fill>
      <patternFill patternType="solid">
        <fgColor indexed="16"/>
        <bgColor indexed="64"/>
      </patternFill>
    </fill>
    <fill>
      <patternFill patternType="solid">
        <fgColor indexed="34"/>
        <bgColor indexed="64"/>
      </patternFill>
    </fill>
    <fill>
      <patternFill patternType="solid">
        <fgColor indexed="62"/>
        <bgColor indexed="64"/>
      </patternFill>
    </fill>
    <fill>
      <patternFill patternType="solid">
        <fgColor indexed="26"/>
        <bgColor indexed="64"/>
      </patternFill>
    </fill>
    <fill>
      <patternFill patternType="solid">
        <fgColor indexed="54"/>
        <bgColor indexed="64"/>
      </patternFill>
    </fill>
    <fill>
      <patternFill patternType="solid">
        <fgColor indexed="45"/>
        <bgColor indexed="64"/>
      </patternFill>
    </fill>
    <fill>
      <patternFill patternType="solid">
        <fgColor indexed="36"/>
        <bgColor indexed="64"/>
      </patternFill>
    </fill>
    <fill>
      <patternFill patternType="solid">
        <fgColor indexed="35"/>
        <bgColor indexed="64"/>
      </patternFill>
    </fill>
    <fill>
      <patternFill patternType="solid">
        <fgColor indexed="37"/>
        <bgColor indexed="64"/>
      </patternFill>
    </fill>
    <fill>
      <patternFill patternType="solid">
        <fgColor indexed="56"/>
        <bgColor indexed="64"/>
      </patternFill>
    </fill>
    <fill>
      <patternFill patternType="solid">
        <fgColor indexed="61"/>
        <bgColor indexed="64"/>
      </patternFill>
    </fill>
    <fill>
      <patternFill patternType="solid">
        <fgColor indexed="48"/>
        <bgColor indexed="64"/>
      </patternFill>
    </fill>
    <fill>
      <patternFill patternType="solid">
        <fgColor indexed="15"/>
        <bgColor indexed="64"/>
      </patternFill>
    </fill>
    <fill>
      <patternFill patternType="solid">
        <fgColor indexed="9"/>
        <bgColor indexed="64"/>
      </patternFill>
    </fill>
    <fill>
      <patternFill patternType="solid">
        <fgColor indexed="65"/>
        <bgColor indexed="64"/>
      </patternFill>
    </fill>
    <fill>
      <patternFill patternType="solid">
        <fgColor indexed="65"/>
        <bgColor indexed="64"/>
      </patternFill>
    </fill>
    <fill>
      <patternFill patternType="solid">
        <fgColor indexed="43"/>
        <bgColor indexed="64"/>
      </patternFill>
    </fill>
    <fill>
      <patternFill patternType="solid">
        <fgColor indexed="47"/>
        <bgColor indexed="64"/>
      </patternFill>
    </fill>
    <fill>
      <patternFill patternType="solid">
        <fgColor indexed="43"/>
        <bgColor indexed="64"/>
      </patternFill>
    </fill>
  </fills>
  <borders count="156">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8"/>
      </bottom>
    </border>
    <border>
      <left>
        <color indexed="63"/>
      </left>
      <right>
        <color indexed="63"/>
      </right>
      <top>
        <color indexed="63"/>
      </top>
      <bottom style="double">
        <color indexed="52"/>
      </bottom>
    </border>
    <border>
      <left style="medium">
        <color indexed="23"/>
      </left>
      <right style="medium">
        <color indexed="23"/>
      </right>
      <top style="medium">
        <color indexed="23"/>
      </top>
      <bottom style="thin">
        <color indexed="23"/>
      </bottom>
    </border>
    <border>
      <left style="mediumDashed">
        <color indexed="29"/>
      </left>
      <right style="mediumDashed">
        <color indexed="29"/>
      </right>
      <top style="mediumDashed">
        <color indexed="29"/>
      </top>
      <bottom style="mediumDashed">
        <color indexed="29"/>
      </bottom>
    </border>
    <border diagonalUp="1" diagonalDown="1">
      <left style="mediumDashed">
        <color indexed="8"/>
      </left>
      <right style="mediumDashed">
        <color indexed="8"/>
      </right>
      <top style="mediumDashed">
        <color indexed="8"/>
      </top>
      <bottom style="mediumDashed">
        <color indexed="8"/>
      </bottom>
      <diagonal style="thick">
        <color indexed="29"/>
      </diagonal>
    </border>
    <border diagonalUp="1" diagonalDown="1">
      <left style="mediumDashed">
        <color indexed="8"/>
      </left>
      <right style="mediumDashed">
        <color indexed="8"/>
      </right>
      <top style="mediumDashed">
        <color indexed="8"/>
      </top>
      <bottom style="mediumDashed">
        <color indexed="8"/>
      </bottom>
      <diagonal style="thick">
        <color indexed="57"/>
      </diagonal>
    </border>
    <border>
      <left style="mediumDashed">
        <color indexed="57"/>
      </left>
      <right style="mediumDashed">
        <color indexed="57"/>
      </right>
      <top style="mediumDashed">
        <color indexed="57"/>
      </top>
      <bottom style="mediumDashed">
        <color indexed="57"/>
      </bottom>
    </border>
    <border>
      <left style="double">
        <color indexed="27"/>
      </left>
      <right style="double">
        <color indexed="27"/>
      </right>
      <top style="double">
        <color indexed="27"/>
      </top>
      <bottom style="double">
        <color indexed="27"/>
      </bottom>
    </border>
    <border>
      <left style="thin">
        <color indexed="8"/>
      </left>
      <right style="dotted">
        <color indexed="8"/>
      </right>
      <top style="thin">
        <color indexed="8"/>
      </top>
      <bottom style="thin">
        <color indexed="8"/>
      </bottom>
    </border>
    <border>
      <left>
        <color indexed="63"/>
      </left>
      <right style="double">
        <color indexed="8"/>
      </right>
      <top style="thin">
        <color indexed="8"/>
      </top>
      <bottom style="thin">
        <color indexed="8"/>
      </bottom>
    </border>
    <border diagonalUp="1" diagonalDown="1">
      <left style="double">
        <color indexed="8"/>
      </left>
      <right style="double">
        <color indexed="8"/>
      </right>
      <top style="double">
        <color indexed="8"/>
      </top>
      <bottom style="double">
        <color indexed="8"/>
      </bottom>
      <diagonal style="thick">
        <color indexed="8"/>
      </diagonal>
    </border>
    <border diagonalUp="1" diagonalDown="1">
      <left style="medium">
        <color indexed="8"/>
      </left>
      <right style="medium">
        <color indexed="8"/>
      </right>
      <top style="medium">
        <color indexed="8"/>
      </top>
      <bottom style="medium">
        <color indexed="8"/>
      </bottom>
      <diagonal style="thick">
        <color indexed="8"/>
      </diagonal>
    </border>
    <border>
      <left style="medium">
        <color indexed="8"/>
      </left>
      <right style="medium">
        <color indexed="8"/>
      </right>
      <top style="medium">
        <color indexed="8"/>
      </top>
      <bottom style="medium">
        <color indexed="8"/>
      </bottom>
    </border>
    <border>
      <left style="double">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style="thin">
        <color indexed="30"/>
      </left>
      <right style="thin">
        <color indexed="30"/>
      </right>
      <top style="thin">
        <color indexed="30"/>
      </top>
      <bottom style="thin">
        <color indexed="30"/>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56"/>
      </left>
      <right style="thin">
        <color indexed="56"/>
      </right>
      <top style="thin">
        <color indexed="56"/>
      </top>
      <bottom style="thin">
        <color indexed="56"/>
      </bottom>
    </border>
    <border>
      <left>
        <color indexed="63"/>
      </left>
      <right>
        <color indexed="63"/>
      </right>
      <top>
        <color indexed="63"/>
      </top>
      <bottom style="medium">
        <color indexed="62"/>
      </bottom>
    </border>
    <border>
      <left>
        <color indexed="63"/>
      </left>
      <right>
        <color indexed="63"/>
      </right>
      <top>
        <color indexed="63"/>
      </top>
      <bottom style="medium">
        <color indexed="22"/>
      </bottom>
    </border>
    <border>
      <left>
        <color indexed="63"/>
      </left>
      <right>
        <color indexed="63"/>
      </right>
      <top>
        <color indexed="63"/>
      </top>
      <bottom style="thin">
        <color indexed="30"/>
      </bottom>
    </border>
    <border>
      <left style="thin">
        <color indexed="63"/>
      </left>
      <right style="thin">
        <color indexed="63"/>
      </right>
      <top style="thin">
        <color indexed="63"/>
      </top>
      <bottom style="thin">
        <color indexed="63"/>
      </bottom>
    </border>
    <border>
      <left style="thick">
        <color indexed="10"/>
      </left>
      <right style="thick">
        <color indexed="10"/>
      </right>
      <top style="thin">
        <color indexed="10"/>
      </top>
      <bottom style="thin">
        <color indexed="10"/>
      </bottom>
    </border>
    <border>
      <left style="thin">
        <color indexed="24"/>
      </left>
      <right style="thin">
        <color indexed="24"/>
      </right>
      <top style="thin">
        <color indexed="24"/>
      </top>
      <bottom style="thin">
        <color indexed="24"/>
      </bottom>
    </border>
    <border>
      <left style="thin">
        <color indexed="8"/>
      </left>
      <right>
        <color indexed="63"/>
      </right>
      <top style="thin">
        <color indexed="8"/>
      </top>
      <bottom style="thin">
        <color indexed="8"/>
      </bottom>
    </border>
    <border diagonalUp="1" diagonalDown="1">
      <left>
        <color indexed="63"/>
      </left>
      <right style="thin">
        <color indexed="8"/>
      </right>
      <top style="thin">
        <color indexed="8"/>
      </top>
      <bottom style="thin">
        <color indexed="8"/>
      </bottom>
      <diagonal style="thick">
        <color indexed="8"/>
      </diagonal>
    </border>
    <border diagonalUp="1" diagonalDown="1">
      <left style="dashed">
        <color indexed="8"/>
      </left>
      <right style="dashed">
        <color indexed="8"/>
      </right>
      <top>
        <color indexed="63"/>
      </top>
      <bottom>
        <color indexed="63"/>
      </bottom>
      <diagonal style="thick">
        <color indexed="8"/>
      </diagonal>
    </border>
    <border>
      <left>
        <color indexed="63"/>
      </left>
      <right>
        <color indexed="63"/>
      </right>
      <top>
        <color indexed="63"/>
      </top>
      <bottom style="thin">
        <color indexed="49"/>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double">
        <color indexed="8"/>
      </top>
      <bottom>
        <color indexed="63"/>
      </bottom>
    </border>
    <border>
      <left>
        <color indexed="63"/>
      </left>
      <right>
        <color indexed="63"/>
      </right>
      <top style="thin">
        <color indexed="62"/>
      </top>
      <bottom style="double">
        <color indexed="8"/>
      </bottom>
    </border>
    <border>
      <left style="double">
        <color indexed="63"/>
      </left>
      <right style="double">
        <color indexed="63"/>
      </right>
      <top style="double">
        <color indexed="63"/>
      </top>
      <bottom style="double">
        <color indexed="63"/>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medium">
        <color indexed="8"/>
      </bottom>
    </border>
    <border>
      <left style="medium">
        <color indexed="8"/>
      </left>
      <right style="thin">
        <color indexed="8"/>
      </right>
      <top>
        <color indexed="63"/>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thin">
        <color indexed="8"/>
      </right>
      <top style="thin">
        <color indexed="8"/>
      </top>
      <bottom>
        <color indexed="63"/>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color indexed="63"/>
      </bottom>
    </border>
    <border>
      <left style="thin"/>
      <right style="thin"/>
      <top>
        <color indexed="63"/>
      </top>
      <bottom>
        <color indexed="63"/>
      </bottom>
    </border>
    <border>
      <left style="thin"/>
      <right style="thin"/>
      <top style="dotted">
        <color indexed="8"/>
      </top>
      <bottom style="dotted">
        <color indexed="8"/>
      </bottom>
    </border>
    <border>
      <left>
        <color indexed="63"/>
      </left>
      <right style="medium"/>
      <top>
        <color indexed="63"/>
      </top>
      <bottom>
        <color indexed="63"/>
      </bottom>
    </border>
    <border>
      <left style="thin"/>
      <right style="thin"/>
      <top>
        <color indexed="63"/>
      </top>
      <bottom style="thin"/>
    </border>
    <border>
      <left style="thin"/>
      <right style="thin"/>
      <top style="dotted"/>
      <bottom style="dotted"/>
    </border>
    <border>
      <left style="thin"/>
      <right style="thin"/>
      <top style="thin"/>
      <bottom>
        <color indexed="63"/>
      </bottom>
    </border>
    <border>
      <left style="thin">
        <color indexed="8"/>
      </left>
      <right style="thin">
        <color indexed="8"/>
      </right>
      <top style="medium"/>
      <bottom style="thin">
        <color indexed="8"/>
      </bottom>
    </border>
    <border>
      <left style="thin"/>
      <right style="thin"/>
      <top style="thin"/>
      <bottom style="medium"/>
    </border>
    <border>
      <left>
        <color indexed="63"/>
      </left>
      <right style="thin">
        <color indexed="8"/>
      </right>
      <top style="thin">
        <color indexed="8"/>
      </top>
      <bottom>
        <color indexed="63"/>
      </bottom>
    </border>
    <border>
      <left>
        <color indexed="63"/>
      </left>
      <right style="thin">
        <color indexed="8"/>
      </right>
      <top style="dotted">
        <color indexed="8"/>
      </top>
      <bottom style="dotted">
        <color indexed="8"/>
      </bottom>
    </border>
    <border>
      <left style="thin"/>
      <right style="thin">
        <color indexed="8"/>
      </right>
      <top style="dotted">
        <color indexed="8"/>
      </top>
      <bottom style="thin"/>
    </border>
    <border>
      <left>
        <color indexed="63"/>
      </left>
      <right style="thin">
        <color indexed="8"/>
      </right>
      <top>
        <color indexed="63"/>
      </top>
      <bottom style="thin"/>
    </border>
    <border>
      <left>
        <color indexed="63"/>
      </left>
      <right style="thin">
        <color indexed="8"/>
      </right>
      <top style="thin"/>
      <bottom>
        <color indexed="63"/>
      </bottom>
    </border>
    <border>
      <left>
        <color indexed="63"/>
      </left>
      <right style="thin">
        <color indexed="8"/>
      </right>
      <top style="dotted"/>
      <bottom style="dotted"/>
    </border>
    <border>
      <left style="thin"/>
      <right style="thin">
        <color indexed="8"/>
      </right>
      <top style="dotted"/>
      <bottom style="thin"/>
    </border>
    <border>
      <left style="thin"/>
      <right style="medium"/>
      <top style="thin"/>
      <bottom style="medium"/>
    </border>
    <border>
      <left style="medium"/>
      <right>
        <color indexed="63"/>
      </right>
      <top>
        <color indexed="63"/>
      </top>
      <bottom style="mediu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medium"/>
      <right>
        <color indexed="63"/>
      </right>
      <top style="medium"/>
      <bottom style="thin"/>
    </border>
    <border>
      <left style="medium"/>
      <right style="thin">
        <color indexed="8"/>
      </right>
      <top style="medium"/>
      <bottom style="thin">
        <color indexed="8"/>
      </bottom>
    </border>
    <border>
      <left>
        <color indexed="63"/>
      </left>
      <right>
        <color indexed="63"/>
      </right>
      <top>
        <color indexed="63"/>
      </top>
      <bottom style="thin"/>
    </border>
    <border>
      <left style="thin"/>
      <right style="thin"/>
      <top style="dotted">
        <color indexed="8"/>
      </top>
      <bottom style="thin">
        <color indexed="8"/>
      </bottom>
    </border>
    <border>
      <left style="thin"/>
      <right style="thin"/>
      <top style="dotted"/>
      <bottom style="thin">
        <color indexed="8"/>
      </bottom>
    </border>
    <border>
      <left style="thin"/>
      <right style="thin"/>
      <top style="dotted"/>
      <bottom style="thin"/>
    </border>
    <border>
      <left style="thin"/>
      <right style="thin"/>
      <top style="dotted">
        <color indexed="8"/>
      </top>
      <bottom style="thin"/>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medium"/>
      <right style="thin"/>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color indexed="63"/>
      </left>
      <right>
        <color indexed="63"/>
      </right>
      <top style="thin"/>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color indexed="63"/>
      </top>
      <bottom style="medium"/>
    </border>
    <border>
      <left style="medium">
        <color indexed="8"/>
      </left>
      <right>
        <color indexed="63"/>
      </right>
      <top style="medium">
        <color indexed="8"/>
      </top>
      <bottom>
        <color indexed="63"/>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right style="medium"/>
      <top>
        <color indexed="63"/>
      </top>
      <bottom style="thin"/>
    </border>
    <border>
      <left style="thin">
        <color indexed="8"/>
      </left>
      <right style="medium">
        <color indexed="8"/>
      </right>
      <top style="medium">
        <color indexed="8"/>
      </top>
      <bottom>
        <color indexed="63"/>
      </bottom>
    </border>
    <border>
      <left style="thin"/>
      <right style="medium"/>
      <top>
        <color indexed="63"/>
      </top>
      <bottom>
        <color indexed="63"/>
      </bottom>
    </border>
    <border>
      <left style="thin"/>
      <right style="medium"/>
      <top style="dotted">
        <color indexed="8"/>
      </top>
      <bottom style="dotted">
        <color indexed="8"/>
      </bottom>
    </border>
    <border>
      <left style="thin"/>
      <right style="medium"/>
      <top style="dotted">
        <color indexed="8"/>
      </top>
      <bottom style="thin"/>
    </border>
    <border>
      <left style="thin"/>
      <right style="medium"/>
      <top style="thin"/>
      <bottom>
        <color indexed="63"/>
      </bottom>
    </border>
    <border>
      <left style="thin"/>
      <right style="medium"/>
      <top style="dotted"/>
      <bottom style="dotted"/>
    </border>
    <border>
      <left style="thin"/>
      <right style="medium"/>
      <top style="dotted"/>
      <bottom style="thin"/>
    </border>
    <border>
      <left style="thin"/>
      <right style="thin"/>
      <top style="thin"/>
      <bottom style="thin"/>
    </border>
    <border>
      <left style="thin"/>
      <right style="medium"/>
      <top style="thin"/>
      <bottom style="thin"/>
    </border>
    <border>
      <left style="thin">
        <color indexed="8"/>
      </left>
      <right>
        <color indexed="63"/>
      </right>
      <top style="double">
        <color indexed="8"/>
      </top>
      <bottom>
        <color indexed="63"/>
      </bottom>
    </border>
    <border>
      <left style="thin"/>
      <right style="thin"/>
      <top style="double">
        <color indexed="8"/>
      </top>
      <bottom style="thin"/>
    </border>
    <border>
      <left style="thin"/>
      <right style="medium">
        <color indexed="8"/>
      </right>
      <top style="double">
        <color indexed="8"/>
      </top>
      <bottom style="thin"/>
    </border>
    <border>
      <left style="thin"/>
      <right style="medium">
        <color indexed="8"/>
      </right>
      <top style="thin"/>
      <bottom style="thin"/>
    </border>
    <border>
      <left>
        <color indexed="63"/>
      </left>
      <right>
        <color indexed="63"/>
      </right>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medium"/>
    </border>
    <border>
      <left style="thin">
        <color indexed="9"/>
      </left>
      <right>
        <color indexed="63"/>
      </right>
      <top>
        <color indexed="63"/>
      </top>
      <bottom style="dotted">
        <color indexed="8"/>
      </bottom>
    </border>
    <border>
      <left style="thin">
        <color indexed="9"/>
      </left>
      <right style="thin">
        <color indexed="8"/>
      </right>
      <top>
        <color indexed="63"/>
      </top>
      <bottom style="dotted">
        <color indexed="8"/>
      </bottom>
    </border>
    <border>
      <left style="thin">
        <color indexed="9"/>
      </left>
      <right>
        <color indexed="63"/>
      </right>
      <top style="dotted">
        <color indexed="8"/>
      </top>
      <bottom style="dotted">
        <color indexed="8"/>
      </bottom>
    </border>
    <border>
      <left style="thin">
        <color indexed="9"/>
      </left>
      <right style="thin">
        <color indexed="8"/>
      </right>
      <top style="dotted">
        <color indexed="8"/>
      </top>
      <bottom style="dotted">
        <color indexed="8"/>
      </bottom>
    </border>
    <border>
      <left>
        <color indexed="63"/>
      </left>
      <right>
        <color indexed="63"/>
      </right>
      <top style="dotted">
        <color indexed="8"/>
      </top>
      <bottom style="dotted">
        <color indexed="8"/>
      </bottom>
    </border>
    <border>
      <left>
        <color indexed="63"/>
      </left>
      <right style="thin">
        <color indexed="8"/>
      </right>
      <top style="dotted">
        <color indexed="8"/>
      </top>
      <bottom>
        <color indexed="63"/>
      </bottom>
    </border>
    <border>
      <left>
        <color indexed="63"/>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double">
        <color indexed="8"/>
      </top>
      <bottom>
        <color indexed="63"/>
      </bottom>
    </border>
    <border>
      <left style="medium"/>
      <right style="thin"/>
      <top style="medium"/>
      <bottom>
        <color indexed="63"/>
      </bottom>
    </border>
  </borders>
  <cellStyleXfs count="4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75" fillId="6" borderId="0">
      <alignment/>
      <protection/>
    </xf>
    <xf numFmtId="0" fontId="75" fillId="6" borderId="0">
      <alignment/>
      <protection/>
    </xf>
    <xf numFmtId="0" fontId="75" fillId="7" borderId="0">
      <alignment/>
      <protection/>
    </xf>
    <xf numFmtId="0" fontId="75" fillId="6" borderId="0">
      <alignment/>
      <protection/>
    </xf>
    <xf numFmtId="0" fontId="75" fillId="8" borderId="0">
      <alignment/>
      <protection/>
    </xf>
    <xf numFmtId="0" fontId="75" fillId="6" borderId="0">
      <alignment/>
      <protection/>
    </xf>
    <xf numFmtId="0" fontId="1" fillId="9"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2" borderId="0" applyNumberFormat="0" applyBorder="0" applyAlignment="0" applyProtection="0"/>
    <xf numFmtId="0" fontId="1" fillId="13" borderId="0">
      <alignment/>
      <protection/>
    </xf>
    <xf numFmtId="0" fontId="1" fillId="14" borderId="0">
      <alignment/>
      <protection/>
    </xf>
    <xf numFmtId="0" fontId="1" fillId="15" borderId="0">
      <alignment/>
      <protection/>
    </xf>
    <xf numFmtId="0" fontId="1" fillId="16" borderId="0">
      <alignment/>
      <protection/>
    </xf>
    <xf numFmtId="0" fontId="1" fillId="8" borderId="0">
      <alignment/>
      <protection/>
    </xf>
    <xf numFmtId="0" fontId="1" fillId="6" borderId="0">
      <alignment/>
      <protection/>
    </xf>
    <xf numFmtId="0" fontId="1" fillId="13" borderId="0">
      <alignment/>
      <protection/>
    </xf>
    <xf numFmtId="0" fontId="1" fillId="14" borderId="0">
      <alignment/>
      <protection/>
    </xf>
    <xf numFmtId="0" fontId="1" fillId="15" borderId="0">
      <alignment/>
      <protection/>
    </xf>
    <xf numFmtId="0" fontId="1" fillId="16" borderId="0">
      <alignment/>
      <protection/>
    </xf>
    <xf numFmtId="0" fontId="1" fillId="8" borderId="0">
      <alignment/>
      <protection/>
    </xf>
    <xf numFmtId="0" fontId="1" fillId="6" borderId="0">
      <alignment/>
      <protection/>
    </xf>
    <xf numFmtId="0" fontId="1" fillId="13" borderId="0">
      <alignment/>
      <protection/>
    </xf>
    <xf numFmtId="0" fontId="1" fillId="14" borderId="0">
      <alignment/>
      <protection/>
    </xf>
    <xf numFmtId="0" fontId="1" fillId="15" borderId="0">
      <alignment/>
      <protection/>
    </xf>
    <xf numFmtId="0" fontId="1" fillId="16" borderId="0">
      <alignment/>
      <protection/>
    </xf>
    <xf numFmtId="0" fontId="1" fillId="8" borderId="0">
      <alignment/>
      <protection/>
    </xf>
    <xf numFmtId="0" fontId="1" fillId="6" borderId="0">
      <alignment/>
      <protection/>
    </xf>
    <xf numFmtId="0" fontId="75" fillId="14" borderId="0">
      <alignment/>
      <protection/>
    </xf>
    <xf numFmtId="0" fontId="75" fillId="17" borderId="0">
      <alignment/>
      <protection/>
    </xf>
    <xf numFmtId="0" fontId="75" fillId="18" borderId="0">
      <alignment/>
      <protection/>
    </xf>
    <xf numFmtId="0" fontId="75" fillId="14" borderId="0">
      <alignment/>
      <protection/>
    </xf>
    <xf numFmtId="0" fontId="75" fillId="19" borderId="0">
      <alignment/>
      <protection/>
    </xf>
    <xf numFmtId="0" fontId="75" fillId="6" borderId="0">
      <alignment/>
      <protection/>
    </xf>
    <xf numFmtId="0" fontId="1" fillId="20" borderId="0" applyNumberFormat="0" applyBorder="0" applyAlignment="0" applyProtection="0"/>
    <xf numFmtId="0" fontId="1" fillId="5"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19" borderId="0">
      <alignment/>
      <protection/>
    </xf>
    <xf numFmtId="0" fontId="1" fillId="17" borderId="0">
      <alignment/>
      <protection/>
    </xf>
    <xf numFmtId="0" fontId="1" fillId="23" borderId="0">
      <alignment/>
      <protection/>
    </xf>
    <xf numFmtId="0" fontId="1" fillId="16" borderId="0">
      <alignment/>
      <protection/>
    </xf>
    <xf numFmtId="0" fontId="1" fillId="19" borderId="0">
      <alignment/>
      <protection/>
    </xf>
    <xf numFmtId="0" fontId="1" fillId="24" borderId="0">
      <alignment/>
      <protection/>
    </xf>
    <xf numFmtId="0" fontId="1" fillId="19" borderId="0">
      <alignment/>
      <protection/>
    </xf>
    <xf numFmtId="0" fontId="1" fillId="17" borderId="0">
      <alignment/>
      <protection/>
    </xf>
    <xf numFmtId="0" fontId="1" fillId="23" borderId="0">
      <alignment/>
      <protection/>
    </xf>
    <xf numFmtId="0" fontId="1" fillId="16" borderId="0">
      <alignment/>
      <protection/>
    </xf>
    <xf numFmtId="0" fontId="1" fillId="19" borderId="0">
      <alignment/>
      <protection/>
    </xf>
    <xf numFmtId="0" fontId="1" fillId="24" borderId="0">
      <alignment/>
      <protection/>
    </xf>
    <xf numFmtId="0" fontId="1" fillId="19" borderId="0">
      <alignment/>
      <protection/>
    </xf>
    <xf numFmtId="0" fontId="1" fillId="17" borderId="0">
      <alignment/>
      <protection/>
    </xf>
    <xf numFmtId="0" fontId="1" fillId="25" borderId="0">
      <alignment/>
      <protection/>
    </xf>
    <xf numFmtId="0" fontId="1" fillId="16" borderId="0">
      <alignment/>
      <protection/>
    </xf>
    <xf numFmtId="0" fontId="1" fillId="19" borderId="0">
      <alignment/>
      <protection/>
    </xf>
    <xf numFmtId="0" fontId="1" fillId="24" borderId="0">
      <alignment/>
      <protection/>
    </xf>
    <xf numFmtId="0" fontId="76" fillId="8" borderId="0">
      <alignment/>
      <protection/>
    </xf>
    <xf numFmtId="0" fontId="76" fillId="17" borderId="0">
      <alignment/>
      <protection/>
    </xf>
    <xf numFmtId="0" fontId="76" fillId="18" borderId="0">
      <alignment/>
      <protection/>
    </xf>
    <xf numFmtId="0" fontId="76" fillId="14" borderId="0">
      <alignment/>
      <protection/>
    </xf>
    <xf numFmtId="0" fontId="76" fillId="8" borderId="0">
      <alignment/>
      <protection/>
    </xf>
    <xf numFmtId="0" fontId="76" fillId="6" borderId="0">
      <alignment/>
      <protection/>
    </xf>
    <xf numFmtId="0" fontId="2" fillId="20" borderId="0" applyNumberFormat="0" applyBorder="0" applyAlignment="0" applyProtection="0"/>
    <xf numFmtId="0" fontId="2" fillId="5"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8" borderId="0" applyNumberFormat="0" applyBorder="0" applyAlignment="0" applyProtection="0"/>
    <xf numFmtId="0" fontId="2" fillId="26" borderId="0" applyNumberFormat="0" applyBorder="0" applyAlignment="0" applyProtection="0"/>
    <xf numFmtId="0" fontId="2" fillId="27" borderId="0">
      <alignment/>
      <protection/>
    </xf>
    <xf numFmtId="0" fontId="2" fillId="17" borderId="0">
      <alignment/>
      <protection/>
    </xf>
    <xf numFmtId="0" fontId="2" fillId="23" borderId="0">
      <alignment/>
      <protection/>
    </xf>
    <xf numFmtId="0" fontId="2" fillId="28" borderId="0">
      <alignment/>
      <protection/>
    </xf>
    <xf numFmtId="0" fontId="2" fillId="8" borderId="0">
      <alignment/>
      <protection/>
    </xf>
    <xf numFmtId="0" fontId="2" fillId="29" borderId="0">
      <alignment/>
      <protection/>
    </xf>
    <xf numFmtId="0" fontId="2" fillId="27" borderId="0">
      <alignment/>
      <protection/>
    </xf>
    <xf numFmtId="0" fontId="2" fillId="17" borderId="0">
      <alignment/>
      <protection/>
    </xf>
    <xf numFmtId="0" fontId="2" fillId="23" borderId="0">
      <alignment/>
      <protection/>
    </xf>
    <xf numFmtId="0" fontId="2" fillId="28" borderId="0">
      <alignment/>
      <protection/>
    </xf>
    <xf numFmtId="0" fontId="2" fillId="8" borderId="0">
      <alignment/>
      <protection/>
    </xf>
    <xf numFmtId="0" fontId="2" fillId="29" borderId="0">
      <alignment/>
      <protection/>
    </xf>
    <xf numFmtId="0" fontId="2" fillId="27" borderId="0">
      <alignment/>
      <protection/>
    </xf>
    <xf numFmtId="0" fontId="2" fillId="17" borderId="0">
      <alignment/>
      <protection/>
    </xf>
    <xf numFmtId="0" fontId="2" fillId="25" borderId="0">
      <alignment/>
      <protection/>
    </xf>
    <xf numFmtId="0" fontId="2" fillId="28" borderId="0">
      <alignment/>
      <protection/>
    </xf>
    <xf numFmtId="0" fontId="2" fillId="8" borderId="0">
      <alignment/>
      <protection/>
    </xf>
    <xf numFmtId="0" fontId="2" fillId="29" borderId="0">
      <alignment/>
      <protection/>
    </xf>
    <xf numFmtId="0" fontId="2" fillId="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26" borderId="0" applyNumberFormat="0" applyBorder="0" applyAlignment="0" applyProtection="0"/>
    <xf numFmtId="0" fontId="3" fillId="0" borderId="0" applyNumberFormat="0" applyFill="0" applyBorder="0" applyAlignment="0" applyProtection="0"/>
    <xf numFmtId="0" fontId="71" fillId="14" borderId="0">
      <alignment/>
      <protection/>
    </xf>
    <xf numFmtId="0" fontId="77" fillId="15" borderId="0">
      <alignment/>
      <protection/>
    </xf>
    <xf numFmtId="0" fontId="26" fillId="15" borderId="0">
      <alignment/>
      <protection/>
    </xf>
    <xf numFmtId="0" fontId="4" fillId="14" borderId="1">
      <alignment/>
      <protection/>
    </xf>
    <xf numFmtId="0" fontId="4" fillId="21" borderId="1" applyNumberFormat="0" applyAlignment="0" applyProtection="0"/>
    <xf numFmtId="0" fontId="4" fillId="14" borderId="1">
      <alignment/>
      <protection/>
    </xf>
    <xf numFmtId="0" fontId="4" fillId="14" borderId="1">
      <alignment/>
      <protection/>
    </xf>
    <xf numFmtId="0" fontId="51" fillId="31" borderId="2">
      <alignment/>
      <protection/>
    </xf>
    <xf numFmtId="0" fontId="5" fillId="0" borderId="3">
      <alignment/>
      <protection/>
    </xf>
    <xf numFmtId="0" fontId="5" fillId="0" borderId="3">
      <alignment/>
      <protection/>
    </xf>
    <xf numFmtId="0" fontId="51" fillId="31" borderId="2">
      <alignment/>
      <protection/>
    </xf>
    <xf numFmtId="0" fontId="5" fillId="0" borderId="4" applyNumberFormat="0" applyFill="0" applyAlignment="0" applyProtection="0"/>
    <xf numFmtId="0" fontId="51" fillId="31" borderId="2">
      <alignment/>
      <protection/>
    </xf>
    <xf numFmtId="0" fontId="6" fillId="21" borderId="5">
      <alignment horizontal="center" vertical="center"/>
      <protection/>
    </xf>
    <xf numFmtId="49" fontId="7" fillId="34" borderId="6">
      <alignment horizontal="center" vertical="center" wrapText="1"/>
      <protection/>
    </xf>
    <xf numFmtId="49" fontId="7" fillId="35" borderId="7">
      <alignment horizontal="center" vertical="center" wrapText="1"/>
      <protection/>
    </xf>
    <xf numFmtId="49" fontId="7" fillId="36" borderId="7">
      <alignment horizontal="center" vertical="center" wrapText="1"/>
      <protection/>
    </xf>
    <xf numFmtId="49" fontId="7" fillId="36" borderId="8">
      <alignment horizontal="center" vertical="center" wrapText="1"/>
      <protection/>
    </xf>
    <xf numFmtId="49" fontId="7" fillId="35" borderId="8">
      <alignment horizontal="center" vertical="center" wrapText="1"/>
      <protection/>
    </xf>
    <xf numFmtId="49" fontId="7" fillId="34" borderId="9">
      <alignment horizontal="center" vertical="center" wrapText="1"/>
      <protection/>
    </xf>
    <xf numFmtId="0" fontId="8" fillId="33" borderId="10">
      <alignment horizontal="left" vertical="center"/>
      <protection/>
    </xf>
    <xf numFmtId="0" fontId="9" fillId="11" borderId="11">
      <alignment horizontal="center" vertical="center"/>
      <protection/>
    </xf>
    <xf numFmtId="0" fontId="10" fillId="22" borderId="12">
      <alignment horizontal="left" vertical="top" wrapText="1"/>
      <protection/>
    </xf>
    <xf numFmtId="49" fontId="7" fillId="37" borderId="13">
      <alignment vertical="center" wrapText="1"/>
      <protection/>
    </xf>
    <xf numFmtId="49" fontId="7" fillId="38" borderId="13">
      <alignment wrapText="1"/>
      <protection/>
    </xf>
    <xf numFmtId="49" fontId="7" fillId="39" borderId="2">
      <alignment wrapText="1"/>
      <protection/>
    </xf>
    <xf numFmtId="49" fontId="7" fillId="40" borderId="13">
      <alignment vertical="center" wrapText="1"/>
      <protection/>
    </xf>
    <xf numFmtId="49" fontId="7" fillId="41" borderId="13">
      <alignment wrapText="1"/>
      <protection/>
    </xf>
    <xf numFmtId="49" fontId="7" fillId="42" borderId="13">
      <alignment vertical="center" wrapText="1"/>
      <protection/>
    </xf>
    <xf numFmtId="49" fontId="7" fillId="43" borderId="13">
      <alignment vertical="center" wrapText="1"/>
      <protection/>
    </xf>
    <xf numFmtId="49" fontId="7" fillId="44" borderId="14">
      <alignment vertical="center" wrapText="1"/>
      <protection/>
    </xf>
    <xf numFmtId="49" fontId="11" fillId="45" borderId="15">
      <alignment vertical="center" wrapText="1" shrinkToFit="1"/>
      <protection/>
    </xf>
    <xf numFmtId="49" fontId="12" fillId="45" borderId="15">
      <alignment vertical="center" wrapText="1"/>
      <protection/>
    </xf>
    <xf numFmtId="49" fontId="7" fillId="46" borderId="15">
      <alignment vertical="center" wrapText="1"/>
      <protection/>
    </xf>
    <xf numFmtId="49" fontId="12" fillId="47" borderId="15">
      <alignment vertical="center" wrapText="1" shrinkToFit="1"/>
      <protection/>
    </xf>
    <xf numFmtId="49" fontId="7" fillId="48" borderId="15">
      <alignment vertical="center" wrapText="1"/>
      <protection/>
    </xf>
    <xf numFmtId="49" fontId="13" fillId="49" borderId="16">
      <alignment vertical="center" wrapText="1"/>
      <protection/>
    </xf>
    <xf numFmtId="0" fontId="14" fillId="50" borderId="17">
      <alignment horizontal="left" vertical="center" wrapText="1"/>
      <protection/>
    </xf>
    <xf numFmtId="49" fontId="7" fillId="29" borderId="18">
      <alignment vertical="center" wrapText="1"/>
      <protection/>
    </xf>
    <xf numFmtId="49" fontId="7" fillId="51" borderId="18">
      <alignment vertical="center" wrapText="1"/>
      <protection/>
    </xf>
    <xf numFmtId="49" fontId="7" fillId="32" borderId="18">
      <alignment vertical="center" wrapText="1"/>
      <protection/>
    </xf>
    <xf numFmtId="49" fontId="7" fillId="52" borderId="18">
      <alignment vertical="center" wrapText="1"/>
      <protection/>
    </xf>
    <xf numFmtId="49" fontId="7" fillId="53" borderId="18">
      <alignment vertical="center" wrapText="1"/>
      <protection/>
    </xf>
    <xf numFmtId="49" fontId="74" fillId="8" borderId="19">
      <alignment vertical="top" wrapText="1"/>
      <protection/>
    </xf>
    <xf numFmtId="0" fontId="2" fillId="54" borderId="0">
      <alignment/>
      <protection/>
    </xf>
    <xf numFmtId="0" fontId="2" fillId="4" borderId="0">
      <alignment/>
      <protection/>
    </xf>
    <xf numFmtId="0" fontId="2" fillId="26" borderId="0">
      <alignment/>
      <protection/>
    </xf>
    <xf numFmtId="0" fontId="2" fillId="28" borderId="0">
      <alignment/>
      <protection/>
    </xf>
    <xf numFmtId="0" fontId="2" fillId="8" borderId="0">
      <alignment/>
      <protection/>
    </xf>
    <xf numFmtId="0" fontId="2" fillId="4" borderId="0">
      <alignment/>
      <protection/>
    </xf>
    <xf numFmtId="209" fontId="74" fillId="0" borderId="0">
      <alignment/>
      <protection/>
    </xf>
    <xf numFmtId="0" fontId="0" fillId="11" borderId="20" applyNumberFormat="0" applyAlignment="0" applyProtection="0"/>
    <xf numFmtId="0" fontId="1" fillId="55" borderId="20" applyNumberFormat="0" applyFont="0" applyAlignment="0" applyProtection="0"/>
    <xf numFmtId="0" fontId="0" fillId="0" borderId="0" applyFill="0" applyBorder="0" applyAlignment="0" applyProtection="0"/>
    <xf numFmtId="3" fontId="78" fillId="0" borderId="19">
      <alignment horizontal="right" vertical="top"/>
      <protection/>
    </xf>
    <xf numFmtId="164" fontId="79" fillId="0" borderId="21">
      <alignment/>
      <protection/>
    </xf>
    <xf numFmtId="4" fontId="80" fillId="0" borderId="22">
      <alignment/>
      <protection/>
    </xf>
    <xf numFmtId="164" fontId="81" fillId="0" borderId="21">
      <alignment/>
      <protection/>
    </xf>
    <xf numFmtId="0" fontId="82" fillId="0" borderId="0">
      <alignment/>
      <protection/>
    </xf>
    <xf numFmtId="0" fontId="2" fillId="54" borderId="0">
      <alignment/>
      <protection/>
    </xf>
    <xf numFmtId="0" fontId="2" fillId="4" borderId="0">
      <alignment/>
      <protection/>
    </xf>
    <xf numFmtId="0" fontId="2" fillId="26" borderId="0">
      <alignment/>
      <protection/>
    </xf>
    <xf numFmtId="0" fontId="2" fillId="28" borderId="0">
      <alignment/>
      <protection/>
    </xf>
    <xf numFmtId="0" fontId="2" fillId="8" borderId="0">
      <alignment/>
      <protection/>
    </xf>
    <xf numFmtId="0" fontId="2" fillId="4" borderId="0">
      <alignment/>
      <protection/>
    </xf>
    <xf numFmtId="0" fontId="17" fillId="8" borderId="18">
      <alignment horizontal="center" vertical="top" wrapText="1"/>
      <protection/>
    </xf>
    <xf numFmtId="0" fontId="15" fillId="0" borderId="0" applyNumberFormat="0" applyFill="0" applyBorder="0" applyAlignment="0" applyProtection="0"/>
    <xf numFmtId="0" fontId="16" fillId="0" borderId="0" applyNumberFormat="0" applyFill="0" applyBorder="0" applyAlignment="0" applyProtection="0"/>
    <xf numFmtId="0" fontId="18" fillId="6" borderId="1">
      <alignment/>
      <protection/>
    </xf>
    <xf numFmtId="0" fontId="18" fillId="5" borderId="1" applyNumberFormat="0" applyAlignment="0" applyProtection="0"/>
    <xf numFmtId="0" fontId="0" fillId="0" borderId="0" applyFill="0" applyBorder="0" applyAlignment="0" applyProtection="0"/>
    <xf numFmtId="210" fontId="74" fillId="0" borderId="0">
      <alignment/>
      <protection/>
    </xf>
    <xf numFmtId="210" fontId="74" fillId="0" borderId="0">
      <alignment/>
      <protection/>
    </xf>
    <xf numFmtId="211" fontId="74" fillId="0" borderId="0">
      <alignment/>
      <protection/>
    </xf>
    <xf numFmtId="210" fontId="74" fillId="0" borderId="0">
      <alignment/>
      <protection/>
    </xf>
    <xf numFmtId="210" fontId="74" fillId="0" borderId="0">
      <alignment/>
      <protection/>
    </xf>
    <xf numFmtId="210" fontId="74" fillId="0" borderId="0">
      <alignment/>
      <protection/>
    </xf>
    <xf numFmtId="210" fontId="74" fillId="0" borderId="0">
      <alignment/>
      <protection/>
    </xf>
    <xf numFmtId="211" fontId="74" fillId="0" borderId="0">
      <alignment/>
      <protection/>
    </xf>
    <xf numFmtId="210" fontId="74" fillId="0" borderId="0">
      <alignment/>
      <protection/>
    </xf>
    <xf numFmtId="210" fontId="74" fillId="0" borderId="0">
      <alignment/>
      <protection/>
    </xf>
    <xf numFmtId="212" fontId="74" fillId="0" borderId="0">
      <alignment/>
      <protection/>
    </xf>
    <xf numFmtId="0" fontId="25" fillId="0" borderId="0" applyFont="0" applyFill="0" applyBorder="0" applyAlignment="0" applyProtection="0"/>
    <xf numFmtId="0" fontId="84" fillId="56" borderId="0" applyNumberFormat="0" applyBorder="0" applyAlignment="0" applyProtection="0"/>
    <xf numFmtId="0" fontId="44" fillId="0" borderId="0">
      <alignment/>
      <protection/>
    </xf>
    <xf numFmtId="164" fontId="0" fillId="0" borderId="0" applyFill="0" applyBorder="0" applyAlignment="0" applyProtection="0"/>
    <xf numFmtId="3" fontId="0" fillId="0" borderId="0" applyFill="0" applyBorder="0" applyAlignment="0" applyProtection="0"/>
    <xf numFmtId="0" fontId="26" fillId="15" borderId="0">
      <alignment/>
      <protection/>
    </xf>
    <xf numFmtId="0" fontId="85" fillId="0" borderId="0">
      <alignment horizontal="center"/>
      <protection/>
    </xf>
    <xf numFmtId="0" fontId="86" fillId="0" borderId="23">
      <alignment/>
      <protection/>
    </xf>
    <xf numFmtId="0" fontId="87" fillId="0" borderId="24">
      <alignment/>
      <protection/>
    </xf>
    <xf numFmtId="0" fontId="82" fillId="0" borderId="25">
      <alignment/>
      <protection/>
    </xf>
    <xf numFmtId="0" fontId="82" fillId="0" borderId="0">
      <alignment/>
      <protection/>
    </xf>
    <xf numFmtId="0" fontId="85" fillId="0" borderId="0">
      <alignment horizontal="center" textRotation="90"/>
      <protection/>
    </xf>
    <xf numFmtId="0" fontId="71" fillId="14" borderId="0">
      <alignment/>
      <protection/>
    </xf>
    <xf numFmtId="0" fontId="18" fillId="6" borderId="1">
      <alignment/>
      <protection/>
    </xf>
    <xf numFmtId="0" fontId="18" fillId="57" borderId="0" applyNumberFormat="0" applyBorder="0" applyAlignment="0" applyProtection="0"/>
    <xf numFmtId="0" fontId="54" fillId="0" borderId="0" applyNumberFormat="0" applyFill="0" applyBorder="0" applyAlignment="0" applyProtection="0"/>
    <xf numFmtId="0" fontId="88" fillId="0" borderId="0">
      <alignment/>
      <protection/>
    </xf>
    <xf numFmtId="0" fontId="64" fillId="0" borderId="0" applyNumberFormat="0" applyFill="0" applyBorder="0" applyAlignment="0" applyProtection="0"/>
    <xf numFmtId="0" fontId="19" fillId="10" borderId="0" applyNumberFormat="0" applyBorder="0">
      <alignment horizontal="right"/>
      <protection locked="0"/>
    </xf>
    <xf numFmtId="0" fontId="17" fillId="13" borderId="19">
      <alignment/>
      <protection/>
    </xf>
    <xf numFmtId="0" fontId="5" fillId="0" borderId="3">
      <alignment/>
      <protection/>
    </xf>
    <xf numFmtId="0" fontId="20" fillId="10" borderId="0" applyNumberFormat="0" applyBorder="0">
      <alignment horizontal="right"/>
      <protection locked="0"/>
    </xf>
    <xf numFmtId="0" fontId="21" fillId="10" borderId="0" applyNumberFormat="0" applyBorder="0">
      <alignment horizontal="right"/>
      <protection locked="0"/>
    </xf>
    <xf numFmtId="0" fontId="22" fillId="10" borderId="0" applyNumberFormat="0" applyBorder="0">
      <alignment horizontal="right"/>
      <protection locked="0"/>
    </xf>
    <xf numFmtId="0" fontId="89" fillId="18" borderId="0">
      <alignment horizontal="right" vertical="center"/>
      <protection locked="0"/>
    </xf>
    <xf numFmtId="0" fontId="89" fillId="6" borderId="0">
      <alignment horizontal="right" vertical="center"/>
      <protection locked="0"/>
    </xf>
    <xf numFmtId="43" fontId="0" fillId="0" borderId="0" applyFill="0" applyBorder="0" applyAlignment="0" applyProtection="0"/>
    <xf numFmtId="41" fontId="0" fillId="0" borderId="0" applyFill="0" applyBorder="0" applyAlignment="0" applyProtection="0"/>
    <xf numFmtId="213" fontId="74" fillId="0" borderId="0">
      <alignment/>
      <protection/>
    </xf>
    <xf numFmtId="213" fontId="74" fillId="0" borderId="0">
      <alignment/>
      <protection/>
    </xf>
    <xf numFmtId="213" fontId="74" fillId="0" borderId="0">
      <alignment/>
      <protection/>
    </xf>
    <xf numFmtId="43" fontId="0" fillId="0" borderId="0" applyFont="0" applyFill="0" applyBorder="0" applyAlignment="0" applyProtection="0"/>
    <xf numFmtId="213" fontId="74" fillId="0" borderId="0">
      <alignment/>
      <protection/>
    </xf>
    <xf numFmtId="213" fontId="74" fillId="0" borderId="0">
      <alignment/>
      <protection/>
    </xf>
    <xf numFmtId="213" fontId="74" fillId="0" borderId="0">
      <alignment/>
      <protection/>
    </xf>
    <xf numFmtId="213" fontId="74" fillId="0" borderId="0">
      <alignment/>
      <protection/>
    </xf>
    <xf numFmtId="165"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210" fontId="74" fillId="0" borderId="0">
      <alignment/>
      <protection/>
    </xf>
    <xf numFmtId="210" fontId="74" fillId="0" borderId="0">
      <alignment/>
      <protection/>
    </xf>
    <xf numFmtId="166" fontId="0" fillId="0" borderId="0" applyFill="0" applyBorder="0" applyAlignment="0" applyProtection="0"/>
    <xf numFmtId="0" fontId="90" fillId="6" borderId="0">
      <alignment/>
      <protection/>
    </xf>
    <xf numFmtId="0" fontId="23" fillId="18" borderId="0">
      <alignment/>
      <protection/>
    </xf>
    <xf numFmtId="0" fontId="23" fillId="18" borderId="0">
      <alignment/>
      <protection/>
    </xf>
    <xf numFmtId="0" fontId="23" fillId="22" borderId="0" applyNumberFormat="0" applyBorder="0" applyAlignment="0" applyProtection="0"/>
    <xf numFmtId="0" fontId="90" fillId="6" borderId="0">
      <alignment/>
      <protection/>
    </xf>
    <xf numFmtId="0" fontId="90" fillId="6" borderId="0">
      <alignment/>
      <protection/>
    </xf>
    <xf numFmtId="214" fontId="91" fillId="0" borderId="0">
      <alignment/>
      <protection/>
    </xf>
    <xf numFmtId="0" fontId="74" fillId="0" borderId="0">
      <alignment/>
      <protection/>
    </xf>
    <xf numFmtId="0" fontId="7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4" fillId="0" borderId="0">
      <alignment/>
      <protection/>
    </xf>
    <xf numFmtId="0" fontId="74" fillId="0" borderId="0">
      <alignment/>
      <protection/>
    </xf>
    <xf numFmtId="0" fontId="74" fillId="0" borderId="0">
      <alignment/>
      <protection/>
    </xf>
    <xf numFmtId="0" fontId="92" fillId="0" borderId="0">
      <alignment/>
      <protection/>
    </xf>
    <xf numFmtId="0" fontId="1" fillId="0" borderId="0">
      <alignment/>
      <protection/>
    </xf>
    <xf numFmtId="0" fontId="74" fillId="0" borderId="0">
      <alignment wrapText="1"/>
      <protection/>
    </xf>
    <xf numFmtId="0" fontId="74" fillId="0" borderId="0">
      <alignment wrapText="1"/>
      <protection/>
    </xf>
    <xf numFmtId="0" fontId="93" fillId="0" borderId="0">
      <alignment/>
      <protection/>
    </xf>
    <xf numFmtId="0" fontId="0" fillId="0" borderId="0">
      <alignment/>
      <protection/>
    </xf>
    <xf numFmtId="0" fontId="74" fillId="0" borderId="0">
      <alignment wrapText="1"/>
      <protection/>
    </xf>
    <xf numFmtId="0" fontId="74" fillId="0" borderId="0">
      <alignment/>
      <protection/>
    </xf>
    <xf numFmtId="0" fontId="74" fillId="0" borderId="0">
      <alignment wrapText="1"/>
      <protection/>
    </xf>
    <xf numFmtId="0" fontId="74" fillId="0" borderId="0">
      <alignment/>
      <protection/>
    </xf>
    <xf numFmtId="0" fontId="74" fillId="0" borderId="0">
      <alignment wrapText="1"/>
      <protection/>
    </xf>
    <xf numFmtId="0" fontId="74" fillId="0" borderId="0">
      <alignment wrapText="1"/>
      <protection/>
    </xf>
    <xf numFmtId="0" fontId="74" fillId="0" borderId="0">
      <alignment wrapText="1"/>
      <protection/>
    </xf>
    <xf numFmtId="0" fontId="1" fillId="0" borderId="0">
      <alignment/>
      <protection/>
    </xf>
    <xf numFmtId="0" fontId="74" fillId="0" borderId="0">
      <alignment wrapText="1"/>
      <protection/>
    </xf>
    <xf numFmtId="0" fontId="1" fillId="0" borderId="0">
      <alignment/>
      <protection/>
    </xf>
    <xf numFmtId="0" fontId="94" fillId="0" borderId="0">
      <alignment/>
      <protection/>
    </xf>
    <xf numFmtId="0" fontId="1" fillId="0" borderId="0">
      <alignment/>
      <protection/>
    </xf>
    <xf numFmtId="0" fontId="1" fillId="0" borderId="0">
      <alignment/>
      <protection/>
    </xf>
    <xf numFmtId="0" fontId="1" fillId="0" borderId="0">
      <alignment/>
      <protection/>
    </xf>
    <xf numFmtId="0" fontId="74" fillId="0" borderId="0">
      <alignment/>
      <protection/>
    </xf>
    <xf numFmtId="0" fontId="74" fillId="0" borderId="0">
      <alignment/>
      <protection/>
    </xf>
    <xf numFmtId="0" fontId="1"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vertical="top"/>
      <protection/>
    </xf>
    <xf numFmtId="0" fontId="25"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vertical="top"/>
      <protection/>
    </xf>
    <xf numFmtId="0" fontId="74" fillId="7" borderId="20">
      <alignment/>
      <protection/>
    </xf>
    <xf numFmtId="0" fontId="74" fillId="7" borderId="20">
      <alignment/>
      <protection/>
    </xf>
    <xf numFmtId="0" fontId="74" fillId="7" borderId="20">
      <alignment/>
      <protection/>
    </xf>
    <xf numFmtId="215" fontId="96" fillId="0" borderId="0">
      <alignment horizontal="right"/>
      <protection/>
    </xf>
    <xf numFmtId="0" fontId="90" fillId="6" borderId="0">
      <alignment/>
      <protection/>
    </xf>
    <xf numFmtId="0" fontId="27" fillId="14" borderId="26">
      <alignment/>
      <protection/>
    </xf>
    <xf numFmtId="9" fontId="0" fillId="0" borderId="0" applyFill="0" applyBorder="0" applyAlignment="0" applyProtection="0"/>
    <xf numFmtId="216" fontId="74" fillId="0" borderId="0">
      <alignment/>
      <protection/>
    </xf>
    <xf numFmtId="216" fontId="74" fillId="0" borderId="0">
      <alignment/>
      <protection/>
    </xf>
    <xf numFmtId="216" fontId="74" fillId="0" borderId="0">
      <alignment/>
      <protection/>
    </xf>
    <xf numFmtId="216" fontId="74" fillId="0" borderId="0">
      <alignment/>
      <protection/>
    </xf>
    <xf numFmtId="216" fontId="74" fillId="0" borderId="0">
      <alignment/>
      <protection/>
    </xf>
    <xf numFmtId="216" fontId="74" fillId="0" borderId="0">
      <alignment/>
      <protection/>
    </xf>
    <xf numFmtId="216" fontId="74" fillId="0" borderId="0">
      <alignment/>
      <protection/>
    </xf>
    <xf numFmtId="0" fontId="74" fillId="7" borderId="20">
      <alignment/>
      <protection/>
    </xf>
    <xf numFmtId="0" fontId="97" fillId="0" borderId="0">
      <alignment/>
      <protection/>
    </xf>
    <xf numFmtId="217" fontId="97" fillId="0" borderId="0">
      <alignment/>
      <protection/>
    </xf>
    <xf numFmtId="0" fontId="27" fillId="14" borderId="26">
      <alignment/>
      <protection/>
    </xf>
    <xf numFmtId="0" fontId="26" fillId="2" borderId="0" applyNumberFormat="0" applyBorder="0" applyAlignment="0" applyProtection="0"/>
    <xf numFmtId="0" fontId="27" fillId="21" borderId="26" applyNumberFormat="0" applyAlignment="0" applyProtection="0"/>
    <xf numFmtId="0" fontId="74" fillId="0" borderId="0">
      <alignment horizontal="left"/>
      <protection/>
    </xf>
    <xf numFmtId="0" fontId="74" fillId="0" borderId="0">
      <alignment/>
      <protection/>
    </xf>
    <xf numFmtId="0" fontId="74" fillId="0" borderId="0">
      <alignment/>
      <protection/>
    </xf>
    <xf numFmtId="0" fontId="83" fillId="0" borderId="0">
      <alignment/>
      <protection/>
    </xf>
    <xf numFmtId="0" fontId="83" fillId="0" borderId="0">
      <alignment horizontal="left"/>
      <protection/>
    </xf>
    <xf numFmtId="0" fontId="74" fillId="0" borderId="0">
      <alignment/>
      <protection/>
    </xf>
    <xf numFmtId="0" fontId="95" fillId="0" borderId="0" applyNumberFormat="0" applyFill="0" applyBorder="0" applyProtection="0">
      <alignment horizontal="left"/>
    </xf>
    <xf numFmtId="0" fontId="95" fillId="0" borderId="0" applyNumberFormat="0" applyFill="0" applyBorder="0" applyAlignment="0" applyProtection="0"/>
    <xf numFmtId="0" fontId="95"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Protection="0">
      <alignment horizontal="left"/>
    </xf>
    <xf numFmtId="0" fontId="95" fillId="0" borderId="0" applyNumberFormat="0" applyFill="0" applyBorder="0" applyAlignment="0" applyProtection="0"/>
    <xf numFmtId="164" fontId="28" fillId="58" borderId="27">
      <alignment vertical="center"/>
      <protection/>
    </xf>
    <xf numFmtId="4" fontId="28" fillId="58" borderId="27">
      <alignment vertical="center"/>
      <protection/>
    </xf>
    <xf numFmtId="167" fontId="28" fillId="58" borderId="27">
      <alignment vertical="center"/>
      <protection/>
    </xf>
    <xf numFmtId="168" fontId="28" fillId="58" borderId="27">
      <alignment vertical="center"/>
      <protection/>
    </xf>
    <xf numFmtId="3" fontId="28" fillId="58" borderId="27">
      <alignment vertical="center"/>
      <protection/>
    </xf>
    <xf numFmtId="169" fontId="29" fillId="58" borderId="27">
      <alignment vertical="center"/>
      <protection/>
    </xf>
    <xf numFmtId="170" fontId="29" fillId="58" borderId="27">
      <alignment vertical="center"/>
      <protection/>
    </xf>
    <xf numFmtId="171" fontId="29" fillId="58" borderId="27">
      <alignment vertical="center"/>
      <protection/>
    </xf>
    <xf numFmtId="172" fontId="30" fillId="58" borderId="27">
      <alignment vertical="center"/>
      <protection/>
    </xf>
    <xf numFmtId="173" fontId="30" fillId="58" borderId="27">
      <alignment vertical="center"/>
      <protection/>
    </xf>
    <xf numFmtId="174" fontId="30" fillId="58" borderId="27">
      <alignment vertical="center"/>
      <protection/>
    </xf>
    <xf numFmtId="175" fontId="31" fillId="58" borderId="27">
      <alignment vertical="center"/>
      <protection/>
    </xf>
    <xf numFmtId="10" fontId="31" fillId="58" borderId="27">
      <alignment vertical="center"/>
      <protection/>
    </xf>
    <xf numFmtId="9" fontId="31" fillId="58" borderId="27">
      <alignment vertical="center"/>
      <protection/>
    </xf>
    <xf numFmtId="0" fontId="32" fillId="58" borderId="27">
      <alignment vertical="center"/>
      <protection/>
    </xf>
    <xf numFmtId="0" fontId="33" fillId="58" borderId="27">
      <alignment horizontal="left" vertical="center"/>
      <protection/>
    </xf>
    <xf numFmtId="164" fontId="34" fillId="59" borderId="27">
      <alignment vertical="center"/>
      <protection/>
    </xf>
    <xf numFmtId="4" fontId="34" fillId="59" borderId="27">
      <alignment vertical="center"/>
      <protection/>
    </xf>
    <xf numFmtId="167" fontId="34" fillId="59" borderId="27">
      <alignment vertical="center"/>
      <protection/>
    </xf>
    <xf numFmtId="168" fontId="34" fillId="59" borderId="27">
      <alignment vertical="center"/>
      <protection/>
    </xf>
    <xf numFmtId="3" fontId="34" fillId="59" borderId="27">
      <alignment vertical="center"/>
      <protection/>
    </xf>
    <xf numFmtId="169" fontId="35" fillId="59" borderId="27">
      <alignment vertical="center"/>
      <protection/>
    </xf>
    <xf numFmtId="170" fontId="35" fillId="59" borderId="27">
      <alignment vertical="center"/>
      <protection/>
    </xf>
    <xf numFmtId="171" fontId="35" fillId="59" borderId="27">
      <alignment vertical="center"/>
      <protection/>
    </xf>
    <xf numFmtId="172" fontId="36" fillId="59" borderId="27">
      <alignment vertical="center"/>
      <protection/>
    </xf>
    <xf numFmtId="173" fontId="36" fillId="59" borderId="27">
      <alignment vertical="center"/>
      <protection/>
    </xf>
    <xf numFmtId="174" fontId="36" fillId="59" borderId="27">
      <alignment vertical="center"/>
      <protection/>
    </xf>
    <xf numFmtId="175" fontId="37" fillId="59" borderId="27">
      <alignment vertical="center"/>
      <protection/>
    </xf>
    <xf numFmtId="10" fontId="37" fillId="59" borderId="27">
      <alignment vertical="center"/>
      <protection/>
    </xf>
    <xf numFmtId="9" fontId="37" fillId="59" borderId="27">
      <alignment vertical="center"/>
      <protection/>
    </xf>
    <xf numFmtId="0" fontId="38" fillId="59" borderId="27">
      <alignment vertical="center"/>
      <protection/>
    </xf>
    <xf numFmtId="0" fontId="39" fillId="59" borderId="27">
      <alignment horizontal="left" vertical="center"/>
      <protection/>
    </xf>
    <xf numFmtId="164" fontId="28" fillId="60" borderId="28">
      <alignment vertical="center"/>
      <protection/>
    </xf>
    <xf numFmtId="4" fontId="28" fillId="60" borderId="28">
      <alignment vertical="center"/>
      <protection/>
    </xf>
    <xf numFmtId="167" fontId="28" fillId="60" borderId="28">
      <alignment vertical="center"/>
      <protection/>
    </xf>
    <xf numFmtId="168" fontId="28" fillId="60" borderId="28">
      <alignment vertical="center"/>
      <protection/>
    </xf>
    <xf numFmtId="3" fontId="28" fillId="60" borderId="28">
      <alignment vertical="center"/>
      <protection/>
    </xf>
    <xf numFmtId="169" fontId="29" fillId="60" borderId="28">
      <alignment vertical="center"/>
      <protection/>
    </xf>
    <xf numFmtId="170" fontId="29" fillId="60" borderId="28">
      <alignment vertical="center"/>
      <protection/>
    </xf>
    <xf numFmtId="171" fontId="29" fillId="60" borderId="28">
      <alignment vertical="center"/>
      <protection/>
    </xf>
    <xf numFmtId="172" fontId="30" fillId="60" borderId="28">
      <alignment vertical="center"/>
      <protection/>
    </xf>
    <xf numFmtId="173" fontId="30" fillId="60" borderId="28">
      <alignment vertical="center"/>
      <protection/>
    </xf>
    <xf numFmtId="174" fontId="30" fillId="60" borderId="28">
      <alignment vertical="center"/>
      <protection/>
    </xf>
    <xf numFmtId="175" fontId="31" fillId="60" borderId="28">
      <alignment vertical="center"/>
      <protection/>
    </xf>
    <xf numFmtId="10" fontId="31" fillId="60" borderId="28">
      <alignment vertical="center"/>
      <protection/>
    </xf>
    <xf numFmtId="9" fontId="31" fillId="60" borderId="28">
      <alignment vertical="center"/>
      <protection/>
    </xf>
    <xf numFmtId="0" fontId="32" fillId="60" borderId="28">
      <alignment vertical="center"/>
      <protection/>
    </xf>
    <xf numFmtId="0" fontId="33" fillId="60" borderId="28">
      <alignment horizontal="left" vertical="center"/>
      <protection/>
    </xf>
    <xf numFmtId="164" fontId="34" fillId="61" borderId="28">
      <alignment vertical="center"/>
      <protection/>
    </xf>
    <xf numFmtId="4" fontId="34" fillId="61" borderId="28">
      <alignment vertical="center"/>
      <protection/>
    </xf>
    <xf numFmtId="167" fontId="34" fillId="61" borderId="28">
      <alignment vertical="center"/>
      <protection/>
    </xf>
    <xf numFmtId="168" fontId="34" fillId="61" borderId="28">
      <alignment vertical="center"/>
      <protection/>
    </xf>
    <xf numFmtId="3" fontId="34" fillId="61" borderId="28">
      <alignment vertical="center"/>
      <protection/>
    </xf>
    <xf numFmtId="169" fontId="35" fillId="61" borderId="28">
      <alignment vertical="center"/>
      <protection/>
    </xf>
    <xf numFmtId="170" fontId="35" fillId="61" borderId="28">
      <alignment vertical="center"/>
      <protection/>
    </xf>
    <xf numFmtId="171" fontId="35" fillId="61" borderId="28">
      <alignment vertical="center"/>
      <protection/>
    </xf>
    <xf numFmtId="172" fontId="36" fillId="61" borderId="28">
      <alignment vertical="center"/>
      <protection/>
    </xf>
    <xf numFmtId="173" fontId="36" fillId="61" borderId="28">
      <alignment vertical="center"/>
      <protection/>
    </xf>
    <xf numFmtId="174" fontId="36" fillId="61" borderId="28">
      <alignment vertical="center"/>
      <protection/>
    </xf>
    <xf numFmtId="175" fontId="37" fillId="61" borderId="28">
      <alignment vertical="center"/>
      <protection/>
    </xf>
    <xf numFmtId="10" fontId="37" fillId="61" borderId="28">
      <alignment vertical="center"/>
      <protection/>
    </xf>
    <xf numFmtId="9" fontId="37" fillId="61" borderId="28">
      <alignment vertical="center"/>
      <protection/>
    </xf>
    <xf numFmtId="0" fontId="38" fillId="61" borderId="28">
      <alignment vertical="center"/>
      <protection/>
    </xf>
    <xf numFmtId="0" fontId="39" fillId="61" borderId="28">
      <alignment horizontal="left" vertical="center"/>
      <protection/>
    </xf>
    <xf numFmtId="0" fontId="0" fillId="26" borderId="0" applyBorder="0">
      <alignment horizontal="left" vertical="center"/>
      <protection/>
    </xf>
    <xf numFmtId="49" fontId="0" fillId="46" borderId="18">
      <alignment vertical="center" wrapText="1"/>
      <protection/>
    </xf>
    <xf numFmtId="0" fontId="0" fillId="8" borderId="18">
      <alignment horizontal="left" vertical="center" wrapText="1"/>
      <protection/>
    </xf>
    <xf numFmtId="0" fontId="17" fillId="8" borderId="18">
      <alignment horizontal="left" vertical="center" wrapText="1"/>
      <protection/>
    </xf>
    <xf numFmtId="0" fontId="0" fillId="62" borderId="29">
      <alignment horizontal="left" vertical="center" wrapText="1"/>
      <protection/>
    </xf>
    <xf numFmtId="0" fontId="40" fillId="63" borderId="18">
      <alignment horizontal="left" vertical="center" wrapText="1"/>
      <protection/>
    </xf>
    <xf numFmtId="49" fontId="41" fillId="64" borderId="30">
      <alignment vertical="center"/>
      <protection/>
    </xf>
    <xf numFmtId="0" fontId="42" fillId="64" borderId="29">
      <alignment horizontal="left" vertical="center" wrapText="1"/>
      <protection/>
    </xf>
    <xf numFmtId="49" fontId="0" fillId="50" borderId="31">
      <alignment vertical="center" wrapText="1"/>
      <protection/>
    </xf>
    <xf numFmtId="0" fontId="0" fillId="29" borderId="18">
      <alignment horizontal="left" vertical="center" wrapText="1"/>
      <protection/>
    </xf>
    <xf numFmtId="0" fontId="0" fillId="51" borderId="18">
      <alignment horizontal="left" vertical="center" wrapText="1"/>
      <protection/>
    </xf>
    <xf numFmtId="0" fontId="0" fillId="32" borderId="18">
      <alignment horizontal="left" vertical="center" wrapText="1"/>
      <protection/>
    </xf>
    <xf numFmtId="0" fontId="0" fillId="52" borderId="18">
      <alignment horizontal="left" vertical="center" wrapText="1"/>
      <protection/>
    </xf>
    <xf numFmtId="0" fontId="0" fillId="53" borderId="18">
      <alignment horizontal="left" vertical="center" wrapText="1"/>
      <protection/>
    </xf>
    <xf numFmtId="49" fontId="43" fillId="2" borderId="30">
      <alignment vertical="center"/>
      <protection/>
    </xf>
    <xf numFmtId="0" fontId="42" fillId="2" borderId="29">
      <alignment horizontal="left" vertical="center" wrapText="1"/>
      <protection/>
    </xf>
    <xf numFmtId="49" fontId="41" fillId="9" borderId="30">
      <alignment vertical="center"/>
      <protection/>
    </xf>
    <xf numFmtId="0" fontId="42" fillId="9" borderId="29">
      <alignment horizontal="left" vertical="center" wrapText="1"/>
      <protection/>
    </xf>
    <xf numFmtId="0" fontId="3" fillId="0" borderId="0">
      <alignment/>
      <protection/>
    </xf>
    <xf numFmtId="0" fontId="44" fillId="0" borderId="0">
      <alignment/>
      <protection/>
    </xf>
    <xf numFmtId="0" fontId="44" fillId="0" borderId="0" applyNumberFormat="0" applyFill="0" applyBorder="0" applyAlignment="0" applyProtection="0"/>
    <xf numFmtId="0" fontId="3" fillId="0" borderId="0">
      <alignment/>
      <protection/>
    </xf>
    <xf numFmtId="0" fontId="44" fillId="0" borderId="0">
      <alignment/>
      <protection/>
    </xf>
    <xf numFmtId="0" fontId="99" fillId="0" borderId="0">
      <alignment/>
      <protection/>
    </xf>
    <xf numFmtId="0" fontId="99" fillId="0" borderId="0">
      <alignment/>
      <protection/>
    </xf>
    <xf numFmtId="0" fontId="86" fillId="0" borderId="23">
      <alignment/>
      <protection/>
    </xf>
    <xf numFmtId="0" fontId="87" fillId="0" borderId="24">
      <alignment/>
      <protection/>
    </xf>
    <xf numFmtId="0" fontId="82" fillId="0" borderId="25">
      <alignment/>
      <protection/>
    </xf>
    <xf numFmtId="0" fontId="82" fillId="0" borderId="0">
      <alignment/>
      <protection/>
    </xf>
    <xf numFmtId="0" fontId="99" fillId="0" borderId="0">
      <alignment/>
      <protection/>
    </xf>
    <xf numFmtId="0" fontId="72" fillId="0" borderId="0" applyNumberFormat="0" applyFill="0" applyBorder="0" applyAlignment="0" applyProtection="0"/>
    <xf numFmtId="0" fontId="45" fillId="0" borderId="0" applyNumberFormat="0" applyFill="0" applyBorder="0" applyAlignment="0" applyProtection="0"/>
    <xf numFmtId="0" fontId="87" fillId="0" borderId="24">
      <alignment/>
      <protection/>
    </xf>
    <xf numFmtId="0" fontId="82" fillId="0" borderId="32">
      <alignment/>
      <protection/>
    </xf>
    <xf numFmtId="0" fontId="82" fillId="0" borderId="0">
      <alignment/>
      <protection/>
    </xf>
    <xf numFmtId="0" fontId="99" fillId="0" borderId="0">
      <alignment/>
      <protection/>
    </xf>
    <xf numFmtId="0" fontId="19" fillId="10" borderId="0" applyNumberFormat="0" applyBorder="0">
      <alignment horizontal="center"/>
      <protection locked="0"/>
    </xf>
    <xf numFmtId="0" fontId="46" fillId="10" borderId="0" applyNumberFormat="0" applyBorder="0">
      <alignment horizontal="center"/>
      <protection locked="0"/>
    </xf>
    <xf numFmtId="0" fontId="19" fillId="10" borderId="0" applyNumberFormat="0" applyBorder="0">
      <alignment horizontal="left"/>
      <protection locked="0"/>
    </xf>
    <xf numFmtId="0" fontId="47" fillId="10" borderId="0" applyNumberFormat="0" applyBorder="0">
      <alignment horizontal="left"/>
      <protection locked="0"/>
    </xf>
    <xf numFmtId="0" fontId="99" fillId="0" borderId="0">
      <alignment/>
      <protection/>
    </xf>
    <xf numFmtId="0" fontId="48" fillId="0" borderId="33" applyNumberFormat="0" applyFill="0" applyAlignment="0" applyProtection="0"/>
    <xf numFmtId="0" fontId="49" fillId="0" borderId="34" applyNumberFormat="0" applyFill="0" applyAlignment="0" applyProtection="0"/>
    <xf numFmtId="0" fontId="50" fillId="0" borderId="35" applyNumberFormat="0" applyFill="0" applyAlignment="0" applyProtection="0"/>
    <xf numFmtId="0" fontId="50" fillId="0" borderId="0" applyNumberFormat="0" applyFill="0" applyBorder="0" applyAlignment="0" applyProtection="0"/>
    <xf numFmtId="0" fontId="99" fillId="0" borderId="0">
      <alignment/>
      <protection/>
    </xf>
    <xf numFmtId="0" fontId="86" fillId="0" borderId="23">
      <alignment/>
      <protection/>
    </xf>
    <xf numFmtId="0" fontId="87" fillId="0" borderId="24">
      <alignment/>
      <protection/>
    </xf>
    <xf numFmtId="0" fontId="82" fillId="0" borderId="25">
      <alignment/>
      <protection/>
    </xf>
    <xf numFmtId="0" fontId="0" fillId="0" borderId="36" applyNumberFormat="0" applyFill="0" applyAlignment="0" applyProtection="0"/>
    <xf numFmtId="0" fontId="73" fillId="0" borderId="37">
      <alignment/>
      <protection/>
    </xf>
    <xf numFmtId="0" fontId="71" fillId="14" borderId="0">
      <alignment/>
      <protection/>
    </xf>
    <xf numFmtId="0" fontId="26" fillId="15" borderId="0">
      <alignment/>
      <protection/>
    </xf>
    <xf numFmtId="0" fontId="51" fillId="31" borderId="38" applyNumberFormat="0" applyAlignment="0" applyProtection="0"/>
    <xf numFmtId="0" fontId="100" fillId="31" borderId="2">
      <alignment/>
      <protection/>
    </xf>
    <xf numFmtId="2" fontId="0" fillId="0" borderId="0" applyFill="0" applyBorder="0" applyAlignment="0" applyProtection="0"/>
    <xf numFmtId="0" fontId="3" fillId="0" borderId="0">
      <alignment/>
      <protection/>
    </xf>
  </cellStyleXfs>
  <cellXfs count="744">
    <xf numFmtId="0" fontId="0" fillId="0" borderId="0" xfId="0" applyAlignment="1">
      <alignment/>
    </xf>
    <xf numFmtId="0" fontId="52" fillId="10" borderId="0" xfId="287" applyFont="1" applyFill="1" applyAlignment="1">
      <alignment vertical="center"/>
      <protection/>
    </xf>
    <xf numFmtId="0" fontId="55" fillId="10" borderId="0" xfId="294" applyFont="1" applyFill="1" applyBorder="1" applyAlignment="1">
      <alignment horizontal="left" vertical="center"/>
      <protection/>
    </xf>
    <xf numFmtId="0" fontId="56" fillId="10" borderId="0" xfId="287" applyFont="1" applyFill="1" applyAlignment="1">
      <alignment vertical="center"/>
      <protection/>
    </xf>
    <xf numFmtId="0" fontId="56" fillId="10" borderId="0" xfId="287" applyFont="1" applyFill="1" applyBorder="1" applyAlignment="1">
      <alignment vertical="center"/>
      <protection/>
    </xf>
    <xf numFmtId="0" fontId="57" fillId="10" borderId="39" xfId="287" applyNumberFormat="1" applyFont="1" applyFill="1" applyBorder="1" applyAlignment="1" applyProtection="1">
      <alignment vertical="center"/>
      <protection locked="0"/>
    </xf>
    <xf numFmtId="0" fontId="0" fillId="0" borderId="40" xfId="287" applyBorder="1" applyAlignment="1">
      <alignment vertical="center" wrapText="1"/>
      <protection/>
    </xf>
    <xf numFmtId="0" fontId="57" fillId="10" borderId="41" xfId="287" applyNumberFormat="1" applyFont="1" applyFill="1" applyBorder="1" applyAlignment="1" applyProtection="1">
      <alignment horizontal="center" vertical="center" wrapText="1"/>
      <protection locked="0"/>
    </xf>
    <xf numFmtId="0" fontId="58" fillId="10" borderId="41" xfId="287" applyNumberFormat="1" applyFont="1" applyFill="1" applyBorder="1" applyAlignment="1" applyProtection="1">
      <alignment horizontal="center" vertical="center" wrapText="1"/>
      <protection locked="0"/>
    </xf>
    <xf numFmtId="0" fontId="58" fillId="10" borderId="42" xfId="287" applyNumberFormat="1" applyFont="1" applyFill="1" applyBorder="1" applyAlignment="1" applyProtection="1">
      <alignment horizontal="center" vertical="center" wrapText="1"/>
      <protection locked="0"/>
    </xf>
    <xf numFmtId="0" fontId="58" fillId="10" borderId="43" xfId="287" applyNumberFormat="1" applyFont="1" applyFill="1" applyBorder="1" applyAlignment="1" applyProtection="1">
      <alignment horizontal="center" vertical="center" wrapText="1"/>
      <protection locked="0"/>
    </xf>
    <xf numFmtId="0" fontId="58" fillId="10" borderId="44" xfId="287" applyNumberFormat="1" applyFont="1" applyFill="1" applyBorder="1" applyAlignment="1" applyProtection="1">
      <alignment horizontal="center" vertical="center" wrapText="1"/>
      <protection locked="0"/>
    </xf>
    <xf numFmtId="0" fontId="57" fillId="10" borderId="45" xfId="287" applyFont="1" applyFill="1" applyBorder="1" applyAlignment="1">
      <alignment vertical="center"/>
      <protection/>
    </xf>
    <xf numFmtId="0" fontId="57" fillId="10" borderId="46" xfId="287" applyFont="1" applyFill="1" applyBorder="1" applyAlignment="1">
      <alignment vertical="center"/>
      <protection/>
    </xf>
    <xf numFmtId="176" fontId="57" fillId="0" borderId="47" xfId="287" applyNumberFormat="1" applyFont="1" applyFill="1" applyBorder="1" applyAlignment="1">
      <alignment vertical="center"/>
      <protection/>
    </xf>
    <xf numFmtId="164" fontId="57" fillId="0" borderId="47" xfId="287" applyNumberFormat="1" applyFont="1" applyFill="1" applyBorder="1" applyAlignment="1">
      <alignment vertical="center"/>
      <protection/>
    </xf>
    <xf numFmtId="164" fontId="57" fillId="0" borderId="47" xfId="287" applyNumberFormat="1" applyFont="1" applyFill="1" applyBorder="1" applyAlignment="1" applyProtection="1">
      <alignment horizontal="right" vertical="center"/>
      <protection locked="0"/>
    </xf>
    <xf numFmtId="164" fontId="57" fillId="0" borderId="48" xfId="287" applyNumberFormat="1" applyFont="1" applyFill="1" applyBorder="1" applyAlignment="1" applyProtection="1">
      <alignment horizontal="right" vertical="center"/>
      <protection locked="0"/>
    </xf>
    <xf numFmtId="164" fontId="57" fillId="0" borderId="0" xfId="287" applyNumberFormat="1" applyFont="1" applyFill="1" applyBorder="1" applyAlignment="1" applyProtection="1">
      <alignment horizontal="right" vertical="center"/>
      <protection locked="0"/>
    </xf>
    <xf numFmtId="164" fontId="57" fillId="0" borderId="49" xfId="287" applyNumberFormat="1" applyFont="1" applyFill="1" applyBorder="1" applyAlignment="1" applyProtection="1">
      <alignment horizontal="right" vertical="center"/>
      <protection locked="0"/>
    </xf>
    <xf numFmtId="0" fontId="57" fillId="10" borderId="0" xfId="287" applyFont="1" applyFill="1" applyAlignment="1">
      <alignment vertical="center"/>
      <protection/>
    </xf>
    <xf numFmtId="0" fontId="57" fillId="10" borderId="45" xfId="287" applyFont="1" applyFill="1" applyBorder="1" applyAlignment="1">
      <alignment horizontal="left" vertical="center" indent="1"/>
      <protection/>
    </xf>
    <xf numFmtId="176" fontId="57" fillId="0" borderId="47" xfId="287" applyNumberFormat="1" applyFont="1" applyFill="1" applyBorder="1" applyAlignment="1" applyProtection="1">
      <alignment horizontal="right" vertical="center"/>
      <protection locked="0"/>
    </xf>
    <xf numFmtId="176" fontId="57" fillId="0" borderId="0" xfId="287" applyNumberFormat="1" applyFont="1" applyFill="1" applyBorder="1" applyAlignment="1" applyProtection="1">
      <alignment horizontal="right" vertical="center"/>
      <protection locked="0"/>
    </xf>
    <xf numFmtId="176" fontId="57" fillId="0" borderId="48" xfId="287" applyNumberFormat="1" applyFont="1" applyFill="1" applyBorder="1" applyAlignment="1" applyProtection="1">
      <alignment horizontal="right" vertical="center"/>
      <protection locked="0"/>
    </xf>
    <xf numFmtId="176" fontId="57" fillId="0" borderId="49" xfId="287" applyNumberFormat="1" applyFont="1" applyFill="1" applyBorder="1" applyAlignment="1" applyProtection="1">
      <alignment horizontal="right" vertical="center"/>
      <protection locked="0"/>
    </xf>
    <xf numFmtId="0" fontId="52" fillId="10" borderId="0" xfId="287" applyFont="1" applyFill="1" applyBorder="1" applyAlignment="1">
      <alignment vertical="center"/>
      <protection/>
    </xf>
    <xf numFmtId="0" fontId="52" fillId="10" borderId="45" xfId="287" applyFont="1" applyFill="1" applyBorder="1" applyAlignment="1">
      <alignment vertical="center"/>
      <protection/>
    </xf>
    <xf numFmtId="0" fontId="52" fillId="10" borderId="46" xfId="287" applyFont="1" applyFill="1" applyBorder="1" applyAlignment="1">
      <alignment vertical="center"/>
      <protection/>
    </xf>
    <xf numFmtId="176" fontId="52" fillId="0" borderId="47" xfId="287" applyNumberFormat="1" applyFont="1" applyFill="1" applyBorder="1" applyAlignment="1" applyProtection="1">
      <alignment horizontal="right" vertical="center"/>
      <protection locked="0"/>
    </xf>
    <xf numFmtId="176" fontId="52" fillId="0" borderId="48" xfId="287" applyNumberFormat="1" applyFont="1" applyFill="1" applyBorder="1" applyAlignment="1" applyProtection="1">
      <alignment horizontal="right" vertical="center"/>
      <protection locked="0"/>
    </xf>
    <xf numFmtId="176" fontId="52" fillId="0" borderId="0" xfId="287" applyNumberFormat="1" applyFont="1" applyFill="1" applyBorder="1" applyAlignment="1" applyProtection="1">
      <alignment horizontal="right" vertical="center"/>
      <protection locked="0"/>
    </xf>
    <xf numFmtId="176" fontId="52" fillId="0" borderId="49" xfId="287" applyNumberFormat="1" applyFont="1" applyFill="1" applyBorder="1" applyAlignment="1" applyProtection="1">
      <alignment horizontal="right" vertical="center"/>
      <protection locked="0"/>
    </xf>
    <xf numFmtId="0" fontId="57" fillId="10" borderId="0" xfId="287" applyFont="1" applyFill="1" applyBorder="1" applyAlignment="1">
      <alignment vertical="center"/>
      <protection/>
    </xf>
    <xf numFmtId="1" fontId="57" fillId="10" borderId="45" xfId="287" applyNumberFormat="1" applyFont="1" applyFill="1" applyBorder="1" applyAlignment="1">
      <alignment horizontal="left" vertical="center" indent="1"/>
      <protection/>
    </xf>
    <xf numFmtId="0" fontId="52" fillId="10" borderId="50" xfId="287" applyFont="1" applyFill="1" applyBorder="1" applyAlignment="1">
      <alignment vertical="center"/>
      <protection/>
    </xf>
    <xf numFmtId="0" fontId="52" fillId="10" borderId="51" xfId="287" applyFont="1" applyFill="1" applyBorder="1" applyAlignment="1">
      <alignment vertical="center"/>
      <protection/>
    </xf>
    <xf numFmtId="3" fontId="57" fillId="0" borderId="52" xfId="287" applyNumberFormat="1" applyFont="1" applyFill="1" applyBorder="1" applyAlignment="1" applyProtection="1">
      <alignment horizontal="right" vertical="center"/>
      <protection locked="0"/>
    </xf>
    <xf numFmtId="3" fontId="57" fillId="0" borderId="53" xfId="287" applyNumberFormat="1" applyFont="1" applyFill="1" applyBorder="1" applyAlignment="1" applyProtection="1">
      <alignment horizontal="right" vertical="center"/>
      <protection locked="0"/>
    </xf>
    <xf numFmtId="3" fontId="57" fillId="0" borderId="54" xfId="287" applyNumberFormat="1" applyFont="1" applyFill="1" applyBorder="1" applyAlignment="1" applyProtection="1">
      <alignment horizontal="right" vertical="center"/>
      <protection locked="0"/>
    </xf>
    <xf numFmtId="3" fontId="57" fillId="0" borderId="55" xfId="287" applyNumberFormat="1" applyFont="1" applyFill="1" applyBorder="1" applyAlignment="1" applyProtection="1">
      <alignment horizontal="right" vertical="center"/>
      <protection locked="0"/>
    </xf>
    <xf numFmtId="0" fontId="52" fillId="10" borderId="56" xfId="287" applyFont="1" applyFill="1" applyBorder="1" applyAlignment="1">
      <alignment vertical="center"/>
      <protection/>
    </xf>
    <xf numFmtId="0" fontId="57" fillId="10" borderId="42" xfId="287" applyNumberFormat="1" applyFont="1" applyFill="1" applyBorder="1" applyAlignment="1" applyProtection="1">
      <alignment horizontal="center" vertical="center" wrapText="1"/>
      <protection locked="0"/>
    </xf>
    <xf numFmtId="0" fontId="57" fillId="10" borderId="43" xfId="287" applyNumberFormat="1" applyFont="1" applyFill="1" applyBorder="1" applyAlignment="1" applyProtection="1">
      <alignment horizontal="center" vertical="center" wrapText="1"/>
      <protection locked="0"/>
    </xf>
    <xf numFmtId="0" fontId="57" fillId="10" borderId="44" xfId="287" applyNumberFormat="1" applyFont="1" applyFill="1" applyBorder="1" applyAlignment="1" applyProtection="1">
      <alignment horizontal="center" vertical="center" wrapText="1"/>
      <protection locked="0"/>
    </xf>
    <xf numFmtId="0" fontId="52" fillId="10" borderId="0" xfId="287" applyFont="1" applyFill="1" applyAlignment="1">
      <alignment vertical="center" wrapText="1"/>
      <protection/>
    </xf>
    <xf numFmtId="176" fontId="57" fillId="0" borderId="47" xfId="287" applyNumberFormat="1" applyFont="1" applyFill="1" applyBorder="1" applyAlignment="1">
      <alignment horizontal="center" vertical="center"/>
      <protection/>
    </xf>
    <xf numFmtId="176" fontId="57" fillId="0" borderId="48" xfId="287" applyNumberFormat="1" applyFont="1" applyFill="1" applyBorder="1" applyAlignment="1">
      <alignment vertical="center"/>
      <protection/>
    </xf>
    <xf numFmtId="176" fontId="57" fillId="0" borderId="0" xfId="287" applyNumberFormat="1" applyFont="1" applyFill="1" applyBorder="1" applyAlignment="1">
      <alignment vertical="center"/>
      <protection/>
    </xf>
    <xf numFmtId="176" fontId="57" fillId="0" borderId="49" xfId="287" applyNumberFormat="1" applyFont="1" applyFill="1" applyBorder="1" applyAlignment="1">
      <alignment vertical="center"/>
      <protection/>
    </xf>
    <xf numFmtId="176" fontId="52" fillId="0" borderId="47" xfId="287" applyNumberFormat="1" applyFont="1" applyFill="1" applyBorder="1" applyAlignment="1" applyProtection="1">
      <alignment horizontal="center" vertical="center"/>
      <protection locked="0"/>
    </xf>
    <xf numFmtId="176" fontId="57" fillId="0" borderId="47" xfId="287" applyNumberFormat="1" applyFont="1" applyFill="1" applyBorder="1" applyAlignment="1" applyProtection="1">
      <alignment horizontal="center" vertical="center"/>
      <protection locked="0"/>
    </xf>
    <xf numFmtId="164" fontId="57" fillId="0" borderId="52" xfId="287" applyNumberFormat="1" applyFont="1" applyFill="1" applyBorder="1" applyAlignment="1" applyProtection="1">
      <alignment horizontal="center" vertical="center"/>
      <protection locked="0"/>
    </xf>
    <xf numFmtId="164" fontId="57" fillId="0" borderId="52" xfId="287" applyNumberFormat="1" applyFont="1" applyFill="1" applyBorder="1" applyAlignment="1" applyProtection="1">
      <alignment horizontal="right" vertical="center"/>
      <protection locked="0"/>
    </xf>
    <xf numFmtId="164" fontId="57" fillId="0" borderId="53" xfId="287" applyNumberFormat="1" applyFont="1" applyFill="1" applyBorder="1" applyAlignment="1" applyProtection="1">
      <alignment horizontal="right" vertical="center"/>
      <protection locked="0"/>
    </xf>
    <xf numFmtId="164" fontId="57" fillId="0" borderId="54" xfId="287" applyNumberFormat="1" applyFont="1" applyFill="1" applyBorder="1" applyAlignment="1" applyProtection="1">
      <alignment horizontal="right" vertical="center"/>
      <protection locked="0"/>
    </xf>
    <xf numFmtId="164" fontId="57" fillId="0" borderId="55" xfId="287" applyNumberFormat="1" applyFont="1" applyFill="1" applyBorder="1" applyAlignment="1" applyProtection="1">
      <alignment horizontal="right" vertical="center"/>
      <protection locked="0"/>
    </xf>
    <xf numFmtId="176" fontId="57" fillId="0" borderId="52" xfId="287" applyNumberFormat="1" applyFont="1" applyFill="1" applyBorder="1" applyAlignment="1">
      <alignment vertical="center"/>
      <protection/>
    </xf>
    <xf numFmtId="176" fontId="57" fillId="0" borderId="53" xfId="287" applyNumberFormat="1" applyFont="1" applyFill="1" applyBorder="1" applyAlignment="1">
      <alignment vertical="center"/>
      <protection/>
    </xf>
    <xf numFmtId="176" fontId="57" fillId="0" borderId="55" xfId="287" applyNumberFormat="1" applyFont="1" applyFill="1" applyBorder="1" applyAlignment="1">
      <alignment vertical="center"/>
      <protection/>
    </xf>
    <xf numFmtId="2" fontId="52" fillId="10" borderId="0" xfId="287" applyNumberFormat="1" applyFont="1" applyFill="1" applyAlignment="1">
      <alignment vertical="center"/>
      <protection/>
    </xf>
    <xf numFmtId="0" fontId="0" fillId="10" borderId="0" xfId="287" applyFill="1" applyAlignment="1">
      <alignment vertical="center"/>
      <protection/>
    </xf>
    <xf numFmtId="1" fontId="57" fillId="10" borderId="57" xfId="287" applyNumberFormat="1" applyFont="1" applyFill="1" applyBorder="1" applyAlignment="1">
      <alignment horizontal="left" vertical="center"/>
      <protection/>
    </xf>
    <xf numFmtId="0" fontId="57" fillId="10" borderId="47" xfId="287" applyFont="1" applyFill="1" applyBorder="1" applyAlignment="1">
      <alignment vertical="center"/>
      <protection/>
    </xf>
    <xf numFmtId="164" fontId="52" fillId="0" borderId="47" xfId="287" applyNumberFormat="1" applyFont="1" applyFill="1" applyBorder="1" applyAlignment="1" applyProtection="1">
      <alignment horizontal="right" vertical="center"/>
      <protection locked="0"/>
    </xf>
    <xf numFmtId="164" fontId="52" fillId="0" borderId="0" xfId="287" applyNumberFormat="1" applyFont="1" applyFill="1" applyBorder="1" applyAlignment="1" applyProtection="1">
      <alignment horizontal="right" vertical="center"/>
      <protection locked="0"/>
    </xf>
    <xf numFmtId="164" fontId="52" fillId="0" borderId="48" xfId="287" applyNumberFormat="1" applyFont="1" applyFill="1" applyBorder="1" applyAlignment="1" applyProtection="1">
      <alignment horizontal="right" vertical="center"/>
      <protection locked="0"/>
    </xf>
    <xf numFmtId="164" fontId="52" fillId="0" borderId="49" xfId="287" applyNumberFormat="1" applyFont="1" applyFill="1" applyBorder="1" applyAlignment="1" applyProtection="1">
      <alignment horizontal="right" vertical="center"/>
      <protection locked="0"/>
    </xf>
    <xf numFmtId="0" fontId="52" fillId="10" borderId="58" xfId="287" applyFont="1" applyFill="1" applyBorder="1" applyAlignment="1">
      <alignment vertical="center"/>
      <protection/>
    </xf>
    <xf numFmtId="0" fontId="52" fillId="10" borderId="59" xfId="287" applyFont="1" applyFill="1" applyBorder="1" applyAlignment="1">
      <alignment vertical="center"/>
      <protection/>
    </xf>
    <xf numFmtId="164" fontId="52" fillId="0" borderId="60" xfId="287" applyNumberFormat="1" applyFont="1" applyFill="1" applyBorder="1" applyAlignment="1" applyProtection="1">
      <alignment horizontal="right" vertical="center"/>
      <protection locked="0"/>
    </xf>
    <xf numFmtId="164" fontId="52" fillId="0" borderId="56" xfId="287" applyNumberFormat="1" applyFont="1" applyFill="1" applyBorder="1" applyAlignment="1" applyProtection="1">
      <alignment horizontal="right" vertical="center"/>
      <protection locked="0"/>
    </xf>
    <xf numFmtId="164" fontId="52" fillId="0" borderId="61" xfId="287" applyNumberFormat="1" applyFont="1" applyFill="1" applyBorder="1" applyAlignment="1" applyProtection="1">
      <alignment horizontal="right" vertical="center"/>
      <protection locked="0"/>
    </xf>
    <xf numFmtId="164" fontId="52" fillId="0" borderId="62" xfId="287" applyNumberFormat="1" applyFont="1" applyFill="1" applyBorder="1" applyAlignment="1" applyProtection="1">
      <alignment horizontal="right" vertical="center"/>
      <protection locked="0"/>
    </xf>
    <xf numFmtId="167" fontId="0" fillId="10" borderId="0" xfId="287" applyNumberFormat="1" applyFill="1" applyAlignment="1">
      <alignment vertical="center"/>
      <protection/>
    </xf>
    <xf numFmtId="0" fontId="52" fillId="0" borderId="0" xfId="287" applyFont="1" applyFill="1" applyAlignment="1">
      <alignment vertical="center"/>
      <protection/>
    </xf>
    <xf numFmtId="0" fontId="52" fillId="10" borderId="0" xfId="0" applyFont="1" applyFill="1" applyAlignment="1">
      <alignment/>
    </xf>
    <xf numFmtId="0" fontId="52" fillId="10" borderId="0" xfId="0" applyFont="1" applyFill="1" applyAlignment="1">
      <alignment vertical="center"/>
    </xf>
    <xf numFmtId="0" fontId="0" fillId="10" borderId="0" xfId="0" applyFill="1" applyAlignment="1">
      <alignment/>
    </xf>
    <xf numFmtId="0" fontId="0" fillId="10" borderId="0" xfId="0" applyFill="1" applyAlignment="1">
      <alignment horizontal="left"/>
    </xf>
    <xf numFmtId="0" fontId="56" fillId="10" borderId="0" xfId="0" applyFont="1" applyFill="1" applyAlignment="1">
      <alignment/>
    </xf>
    <xf numFmtId="0" fontId="56" fillId="10" borderId="0" xfId="287" applyFont="1" applyFill="1" applyBorder="1" applyAlignment="1">
      <alignment wrapText="1"/>
      <protection/>
    </xf>
    <xf numFmtId="0" fontId="52" fillId="10" borderId="63" xfId="293" applyFont="1" applyFill="1" applyBorder="1" applyAlignment="1">
      <alignment horizontal="left" indent="1"/>
      <protection/>
    </xf>
    <xf numFmtId="3" fontId="52" fillId="0" borderId="64" xfId="287" applyNumberFormat="1" applyFont="1" applyFill="1" applyBorder="1" applyAlignment="1">
      <alignment horizontal="right"/>
      <protection/>
    </xf>
    <xf numFmtId="0" fontId="52" fillId="10" borderId="47" xfId="293" applyFont="1" applyFill="1" applyBorder="1" applyAlignment="1">
      <alignment horizontal="left" indent="1"/>
      <protection/>
    </xf>
    <xf numFmtId="3" fontId="52" fillId="0" borderId="0" xfId="287" applyNumberFormat="1" applyFont="1" applyFill="1" applyBorder="1" applyAlignment="1">
      <alignment horizontal="right"/>
      <protection/>
    </xf>
    <xf numFmtId="0" fontId="57" fillId="10" borderId="65" xfId="293" applyFont="1" applyFill="1" applyBorder="1" applyAlignment="1">
      <alignment horizontal="left"/>
      <protection/>
    </xf>
    <xf numFmtId="3" fontId="57" fillId="0" borderId="66" xfId="287" applyNumberFormat="1" applyFont="1" applyFill="1" applyBorder="1" applyAlignment="1">
      <alignment horizontal="right"/>
      <protection/>
    </xf>
    <xf numFmtId="0" fontId="57" fillId="10" borderId="63" xfId="293" applyFont="1" applyFill="1" applyBorder="1" applyAlignment="1">
      <alignment horizontal="left" indent="1"/>
      <protection/>
    </xf>
    <xf numFmtId="3" fontId="57" fillId="0" borderId="64" xfId="287" applyNumberFormat="1" applyFont="1" applyFill="1" applyBorder="1" applyAlignment="1">
      <alignment horizontal="right"/>
      <protection/>
    </xf>
    <xf numFmtId="0" fontId="57" fillId="10" borderId="47" xfId="293" applyFont="1" applyFill="1" applyBorder="1" applyAlignment="1">
      <alignment horizontal="left" indent="1"/>
      <protection/>
    </xf>
    <xf numFmtId="3" fontId="57" fillId="0" borderId="0" xfId="287" applyNumberFormat="1" applyFont="1" applyFill="1" applyBorder="1" applyAlignment="1">
      <alignment horizontal="right"/>
      <protection/>
    </xf>
    <xf numFmtId="0" fontId="0" fillId="0" borderId="0" xfId="0" applyFont="1" applyBorder="1" applyAlignment="1">
      <alignment/>
    </xf>
    <xf numFmtId="0" fontId="0" fillId="10" borderId="0" xfId="0" applyFill="1" applyBorder="1" applyAlignment="1">
      <alignment/>
    </xf>
    <xf numFmtId="0" fontId="0" fillId="10" borderId="0" xfId="0" applyFont="1" applyFill="1" applyBorder="1" applyAlignment="1">
      <alignment vertical="center"/>
    </xf>
    <xf numFmtId="0" fontId="0" fillId="10" borderId="0" xfId="0" applyFill="1" applyAlignment="1">
      <alignment/>
    </xf>
    <xf numFmtId="0" fontId="56" fillId="10" borderId="0" xfId="287" applyFont="1" applyFill="1">
      <alignment/>
      <protection/>
    </xf>
    <xf numFmtId="0" fontId="0" fillId="10" borderId="0" xfId="0" applyFont="1" applyFill="1" applyBorder="1" applyAlignment="1">
      <alignment/>
    </xf>
    <xf numFmtId="0" fontId="52" fillId="10" borderId="0" xfId="287" applyFont="1" applyFill="1" applyBorder="1" applyAlignment="1">
      <alignment vertical="center" wrapText="1"/>
      <protection/>
    </xf>
    <xf numFmtId="0" fontId="52" fillId="0" borderId="57" xfId="0" applyFont="1" applyFill="1" applyBorder="1" applyAlignment="1">
      <alignment horizontal="left" indent="1"/>
    </xf>
    <xf numFmtId="0" fontId="52" fillId="0" borderId="0" xfId="0" applyFont="1" applyFill="1" applyAlignment="1">
      <alignment/>
    </xf>
    <xf numFmtId="0" fontId="0" fillId="10" borderId="0" xfId="0" applyFont="1" applyFill="1" applyAlignment="1">
      <alignment vertical="center"/>
    </xf>
    <xf numFmtId="0" fontId="52" fillId="10" borderId="57" xfId="0" applyFont="1" applyFill="1" applyBorder="1" applyAlignment="1">
      <alignment/>
    </xf>
    <xf numFmtId="1" fontId="57" fillId="10" borderId="57" xfId="289" applyNumberFormat="1" applyFont="1" applyFill="1" applyBorder="1" applyAlignment="1">
      <alignment horizontal="left" vertical="center"/>
      <protection/>
    </xf>
    <xf numFmtId="0" fontId="0" fillId="0" borderId="47" xfId="0" applyBorder="1" applyAlignment="1">
      <alignment/>
    </xf>
    <xf numFmtId="176" fontId="0" fillId="0" borderId="47" xfId="0" applyNumberFormat="1" applyBorder="1" applyAlignment="1">
      <alignment/>
    </xf>
    <xf numFmtId="0" fontId="57" fillId="10" borderId="57" xfId="289" applyFont="1" applyFill="1" applyBorder="1" applyAlignment="1">
      <alignment horizontal="left"/>
      <protection/>
    </xf>
    <xf numFmtId="0" fontId="0" fillId="0" borderId="0" xfId="0" applyFill="1" applyAlignment="1">
      <alignment/>
    </xf>
    <xf numFmtId="0" fontId="56" fillId="0" borderId="0" xfId="0" applyFont="1" applyFill="1" applyAlignment="1">
      <alignment/>
    </xf>
    <xf numFmtId="0" fontId="0" fillId="10" borderId="0" xfId="0" applyFont="1" applyFill="1" applyAlignment="1">
      <alignment/>
    </xf>
    <xf numFmtId="0" fontId="0" fillId="0" borderId="0" xfId="0" applyFont="1" applyFill="1" applyAlignment="1">
      <alignment/>
    </xf>
    <xf numFmtId="0" fontId="56" fillId="10" borderId="0" xfId="0" applyFont="1" applyFill="1" applyAlignment="1">
      <alignment horizontal="left"/>
    </xf>
    <xf numFmtId="0" fontId="57" fillId="10" borderId="57" xfId="289" applyFont="1" applyFill="1" applyBorder="1" applyAlignment="1">
      <alignment/>
      <protection/>
    </xf>
    <xf numFmtId="176" fontId="57" fillId="0" borderId="47" xfId="287" applyNumberFormat="1" applyFont="1" applyFill="1" applyBorder="1" applyAlignment="1">
      <alignment horizontal="right" vertical="center"/>
      <protection/>
    </xf>
    <xf numFmtId="0" fontId="57" fillId="10" borderId="57" xfId="289" applyFont="1" applyFill="1" applyBorder="1" applyAlignment="1">
      <alignment horizontal="left" indent="1"/>
      <protection/>
    </xf>
    <xf numFmtId="0" fontId="57" fillId="10" borderId="45" xfId="0" applyFont="1" applyFill="1" applyBorder="1" applyAlignment="1">
      <alignment horizontal="left" indent="1"/>
    </xf>
    <xf numFmtId="0" fontId="52" fillId="10" borderId="45" xfId="0" applyFont="1" applyFill="1" applyBorder="1" applyAlignment="1">
      <alignment horizontal="left" indent="2"/>
    </xf>
    <xf numFmtId="176" fontId="52" fillId="0" borderId="47" xfId="287" applyNumberFormat="1" applyFont="1" applyFill="1" applyBorder="1" applyAlignment="1">
      <alignment vertical="center"/>
      <protection/>
    </xf>
    <xf numFmtId="176" fontId="52" fillId="0" borderId="48" xfId="287" applyNumberFormat="1" applyFont="1" applyFill="1" applyBorder="1" applyAlignment="1">
      <alignment vertical="center"/>
      <protection/>
    </xf>
    <xf numFmtId="176" fontId="52" fillId="0" borderId="49" xfId="287" applyNumberFormat="1" applyFont="1" applyFill="1" applyBorder="1" applyAlignment="1">
      <alignment vertical="center"/>
      <protection/>
    </xf>
    <xf numFmtId="0" fontId="52" fillId="10" borderId="58" xfId="0" applyFont="1" applyFill="1" applyBorder="1" applyAlignment="1">
      <alignment horizontal="left" indent="2"/>
    </xf>
    <xf numFmtId="176" fontId="52" fillId="0" borderId="60" xfId="287" applyNumberFormat="1" applyFont="1" applyFill="1" applyBorder="1" applyAlignment="1" applyProtection="1">
      <alignment horizontal="right" vertical="center"/>
      <protection locked="0"/>
    </xf>
    <xf numFmtId="176" fontId="52" fillId="0" borderId="60" xfId="287" applyNumberFormat="1" applyFont="1" applyFill="1" applyBorder="1" applyAlignment="1">
      <alignment vertical="center"/>
      <protection/>
    </xf>
    <xf numFmtId="176" fontId="52" fillId="0" borderId="61" xfId="287" applyNumberFormat="1" applyFont="1" applyFill="1" applyBorder="1" applyAlignment="1">
      <alignment vertical="center"/>
      <protection/>
    </xf>
    <xf numFmtId="176" fontId="52" fillId="0" borderId="62" xfId="287" applyNumberFormat="1" applyFont="1" applyFill="1" applyBorder="1" applyAlignment="1">
      <alignment vertical="center"/>
      <protection/>
    </xf>
    <xf numFmtId="176" fontId="0" fillId="0" borderId="0" xfId="0" applyNumberFormat="1" applyFont="1" applyFill="1" applyAlignment="1">
      <alignment/>
    </xf>
    <xf numFmtId="1" fontId="57" fillId="0" borderId="47" xfId="287" applyNumberFormat="1" applyFont="1" applyFill="1" applyBorder="1" applyAlignment="1">
      <alignment vertical="center"/>
      <protection/>
    </xf>
    <xf numFmtId="1" fontId="57" fillId="0" borderId="48" xfId="287" applyNumberFormat="1" applyFont="1" applyFill="1" applyBorder="1" applyAlignment="1">
      <alignment vertical="center"/>
      <protection/>
    </xf>
    <xf numFmtId="1" fontId="57" fillId="0" borderId="47" xfId="287" applyNumberFormat="1" applyFont="1" applyFill="1" applyBorder="1" applyAlignment="1" applyProtection="1">
      <alignment horizontal="right" vertical="center"/>
      <protection locked="0"/>
    </xf>
    <xf numFmtId="1" fontId="52" fillId="0" borderId="47" xfId="287" applyNumberFormat="1" applyFont="1" applyFill="1" applyBorder="1" applyAlignment="1" applyProtection="1">
      <alignment horizontal="right" vertical="center"/>
      <protection locked="0"/>
    </xf>
    <xf numFmtId="1" fontId="52" fillId="0" borderId="47" xfId="287" applyNumberFormat="1" applyFont="1" applyFill="1" applyBorder="1" applyAlignment="1">
      <alignment vertical="center"/>
      <protection/>
    </xf>
    <xf numFmtId="1" fontId="52" fillId="0" borderId="48" xfId="287" applyNumberFormat="1" applyFont="1" applyFill="1" applyBorder="1" applyAlignment="1">
      <alignment vertical="center"/>
      <protection/>
    </xf>
    <xf numFmtId="1" fontId="52" fillId="0" borderId="60" xfId="287" applyNumberFormat="1" applyFont="1" applyFill="1" applyBorder="1" applyAlignment="1" applyProtection="1">
      <alignment horizontal="right" vertical="center"/>
      <protection locked="0"/>
    </xf>
    <xf numFmtId="1" fontId="52" fillId="0" borderId="60" xfId="287" applyNumberFormat="1" applyFont="1" applyFill="1" applyBorder="1" applyAlignment="1">
      <alignment vertical="center"/>
      <protection/>
    </xf>
    <xf numFmtId="1" fontId="52" fillId="0" borderId="61" xfId="287" applyNumberFormat="1" applyFont="1" applyFill="1" applyBorder="1" applyAlignment="1">
      <alignment vertical="center"/>
      <protection/>
    </xf>
    <xf numFmtId="0" fontId="57" fillId="10" borderId="57" xfId="0" applyFont="1" applyFill="1" applyBorder="1" applyAlignment="1">
      <alignment vertical="center"/>
    </xf>
    <xf numFmtId="176" fontId="57" fillId="0" borderId="47" xfId="0" applyNumberFormat="1" applyFont="1" applyFill="1" applyBorder="1" applyAlignment="1">
      <alignment horizontal="center"/>
    </xf>
    <xf numFmtId="176" fontId="52" fillId="0" borderId="60" xfId="0" applyNumberFormat="1" applyFont="1" applyFill="1" applyBorder="1" applyAlignment="1">
      <alignment horizontal="center"/>
    </xf>
    <xf numFmtId="0" fontId="56" fillId="10" borderId="0" xfId="0" applyFont="1" applyFill="1" applyAlignment="1">
      <alignment/>
    </xf>
    <xf numFmtId="0" fontId="63" fillId="10" borderId="0" xfId="0" applyFont="1" applyFill="1" applyAlignment="1">
      <alignment vertical="center"/>
    </xf>
    <xf numFmtId="176" fontId="52" fillId="10" borderId="0" xfId="0" applyNumberFormat="1" applyFont="1" applyFill="1" applyAlignment="1">
      <alignment/>
    </xf>
    <xf numFmtId="0" fontId="57" fillId="10" borderId="39" xfId="0" applyFont="1" applyFill="1" applyBorder="1" applyAlignment="1">
      <alignment/>
    </xf>
    <xf numFmtId="0" fontId="57" fillId="10" borderId="67" xfId="0" applyFont="1" applyFill="1" applyBorder="1" applyAlignment="1">
      <alignment/>
    </xf>
    <xf numFmtId="0" fontId="57" fillId="10" borderId="41" xfId="0" applyFont="1" applyFill="1" applyBorder="1" applyAlignment="1">
      <alignment/>
    </xf>
    <xf numFmtId="0" fontId="57" fillId="10" borderId="44" xfId="0" applyFont="1" applyFill="1" applyBorder="1" applyAlignment="1">
      <alignment horizontal="center"/>
    </xf>
    <xf numFmtId="0" fontId="52" fillId="10" borderId="47" xfId="0" applyFont="1" applyFill="1" applyBorder="1" applyAlignment="1">
      <alignment/>
    </xf>
    <xf numFmtId="0" fontId="52" fillId="10" borderId="46" xfId="0" applyFont="1" applyFill="1" applyBorder="1" applyAlignment="1">
      <alignment horizontal="left" indent="1"/>
    </xf>
    <xf numFmtId="0" fontId="57" fillId="10" borderId="0" xfId="0" applyFont="1" applyFill="1" applyAlignment="1">
      <alignment/>
    </xf>
    <xf numFmtId="0" fontId="57" fillId="10" borderId="45" xfId="0" applyFont="1" applyFill="1" applyBorder="1" applyAlignment="1">
      <alignment horizontal="left" indent="2"/>
    </xf>
    <xf numFmtId="0" fontId="57" fillId="10" borderId="0" xfId="0" applyFont="1" applyFill="1" applyBorder="1" applyAlignment="1">
      <alignment horizontal="left"/>
    </xf>
    <xf numFmtId="0" fontId="52" fillId="10" borderId="45" xfId="0" applyFont="1" applyFill="1" applyBorder="1" applyAlignment="1">
      <alignment horizontal="left" indent="3"/>
    </xf>
    <xf numFmtId="0" fontId="52" fillId="10" borderId="0" xfId="0" applyFont="1" applyFill="1" applyBorder="1" applyAlignment="1">
      <alignment horizontal="left"/>
    </xf>
    <xf numFmtId="0" fontId="57" fillId="10" borderId="45" xfId="0" applyFont="1" applyFill="1" applyBorder="1" applyAlignment="1">
      <alignment horizontal="left" indent="3"/>
    </xf>
    <xf numFmtId="0" fontId="57" fillId="10" borderId="46" xfId="287" applyFont="1" applyFill="1" applyBorder="1">
      <alignment/>
      <protection/>
    </xf>
    <xf numFmtId="0" fontId="52" fillId="10" borderId="46" xfId="287" applyFont="1" applyFill="1" applyBorder="1" applyAlignment="1">
      <alignment/>
      <protection/>
    </xf>
    <xf numFmtId="0" fontId="52" fillId="10" borderId="50" xfId="0" applyFont="1" applyFill="1" applyBorder="1" applyAlignment="1">
      <alignment horizontal="left" indent="3"/>
    </xf>
    <xf numFmtId="0" fontId="52" fillId="10" borderId="0" xfId="287" applyFont="1" applyFill="1" applyBorder="1" applyAlignment="1">
      <alignment/>
      <protection/>
    </xf>
    <xf numFmtId="176" fontId="57" fillId="0" borderId="0" xfId="0" applyNumberFormat="1" applyFont="1" applyFill="1" applyBorder="1" applyAlignment="1">
      <alignment/>
    </xf>
    <xf numFmtId="0" fontId="52" fillId="10" borderId="0" xfId="0" applyFont="1" applyFill="1" applyBorder="1" applyAlignment="1">
      <alignment/>
    </xf>
    <xf numFmtId="176" fontId="52" fillId="10" borderId="0" xfId="0" applyNumberFormat="1" applyFont="1" applyFill="1" applyBorder="1" applyAlignment="1">
      <alignment/>
    </xf>
    <xf numFmtId="176" fontId="52" fillId="0" borderId="47" xfId="0" applyNumberFormat="1" applyFont="1" applyFill="1" applyBorder="1" applyAlignment="1">
      <alignment/>
    </xf>
    <xf numFmtId="176" fontId="57" fillId="0" borderId="47" xfId="0" applyNumberFormat="1" applyFont="1" applyFill="1" applyBorder="1" applyAlignment="1">
      <alignment/>
    </xf>
    <xf numFmtId="176" fontId="57" fillId="0" borderId="52" xfId="0" applyNumberFormat="1" applyFont="1" applyFill="1" applyBorder="1" applyAlignment="1">
      <alignment/>
    </xf>
    <xf numFmtId="0" fontId="57" fillId="10" borderId="41" xfId="0" applyFont="1" applyFill="1" applyBorder="1" applyAlignment="1">
      <alignment horizontal="center"/>
    </xf>
    <xf numFmtId="0" fontId="57" fillId="10" borderId="43" xfId="0" applyFont="1" applyFill="1" applyBorder="1" applyAlignment="1">
      <alignment horizontal="center"/>
    </xf>
    <xf numFmtId="0" fontId="57" fillId="10" borderId="67" xfId="0" applyFont="1" applyFill="1" applyBorder="1" applyAlignment="1">
      <alignment horizontal="center"/>
    </xf>
    <xf numFmtId="0" fontId="57" fillId="10" borderId="39" xfId="0" applyFont="1" applyFill="1" applyBorder="1" applyAlignment="1">
      <alignment horizontal="center"/>
    </xf>
    <xf numFmtId="0" fontId="57" fillId="10" borderId="42" xfId="0" applyFont="1" applyFill="1" applyBorder="1" applyAlignment="1">
      <alignment horizontal="center"/>
    </xf>
    <xf numFmtId="0" fontId="57" fillId="10" borderId="57" xfId="287" applyFont="1" applyFill="1" applyBorder="1">
      <alignment/>
      <protection/>
    </xf>
    <xf numFmtId="176" fontId="57" fillId="10" borderId="47" xfId="0" applyNumberFormat="1" applyFont="1" applyFill="1" applyBorder="1" applyAlignment="1">
      <alignment/>
    </xf>
    <xf numFmtId="0" fontId="52" fillId="10" borderId="57" xfId="287" applyFont="1" applyFill="1" applyBorder="1" applyAlignment="1">
      <alignment/>
      <protection/>
    </xf>
    <xf numFmtId="176" fontId="52" fillId="10" borderId="47" xfId="0" applyNumberFormat="1" applyFont="1" applyFill="1" applyBorder="1" applyAlignment="1">
      <alignment/>
    </xf>
    <xf numFmtId="0" fontId="52" fillId="10" borderId="45" xfId="287" applyFont="1" applyFill="1" applyBorder="1" applyAlignment="1">
      <alignment/>
      <protection/>
    </xf>
    <xf numFmtId="0" fontId="57" fillId="10" borderId="57" xfId="0" applyFont="1" applyFill="1" applyBorder="1" applyAlignment="1">
      <alignment horizontal="left"/>
    </xf>
    <xf numFmtId="0" fontId="52" fillId="10" borderId="57" xfId="0" applyFont="1" applyFill="1" applyBorder="1" applyAlignment="1">
      <alignment horizontal="left"/>
    </xf>
    <xf numFmtId="0" fontId="52" fillId="10" borderId="68" xfId="0" applyFont="1" applyFill="1" applyBorder="1" applyAlignment="1">
      <alignment horizontal="left"/>
    </xf>
    <xf numFmtId="176" fontId="52" fillId="10" borderId="60" xfId="0" applyNumberFormat="1" applyFont="1" applyFill="1" applyBorder="1" applyAlignment="1">
      <alignment/>
    </xf>
    <xf numFmtId="0" fontId="52" fillId="0" borderId="0" xfId="0" applyFont="1" applyFill="1" applyBorder="1" applyAlignment="1">
      <alignment/>
    </xf>
    <xf numFmtId="0" fontId="57" fillId="0" borderId="67" xfId="0" applyFont="1" applyFill="1" applyBorder="1" applyAlignment="1">
      <alignment horizontal="center"/>
    </xf>
    <xf numFmtId="0" fontId="57" fillId="0" borderId="41" xfId="0" applyFont="1" applyFill="1" applyBorder="1" applyAlignment="1">
      <alignment horizontal="center"/>
    </xf>
    <xf numFmtId="0" fontId="57" fillId="0" borderId="47" xfId="0" applyFont="1" applyFill="1" applyBorder="1" applyAlignment="1">
      <alignment/>
    </xf>
    <xf numFmtId="0" fontId="57" fillId="0" borderId="49" xfId="0" applyFont="1" applyFill="1" applyBorder="1" applyAlignment="1">
      <alignment/>
    </xf>
    <xf numFmtId="0" fontId="57" fillId="0" borderId="57" xfId="0" applyFont="1" applyFill="1" applyBorder="1" applyAlignment="1">
      <alignment/>
    </xf>
    <xf numFmtId="0" fontId="57" fillId="10" borderId="0" xfId="0" applyFont="1" applyFill="1" applyBorder="1" applyAlignment="1">
      <alignment/>
    </xf>
    <xf numFmtId="164" fontId="57" fillId="0" borderId="47" xfId="0" applyNumberFormat="1" applyFont="1" applyFill="1" applyBorder="1" applyAlignment="1">
      <alignment vertical="center"/>
    </xf>
    <xf numFmtId="164" fontId="57" fillId="0" borderId="49" xfId="0" applyNumberFormat="1" applyFont="1" applyFill="1" applyBorder="1" applyAlignment="1">
      <alignment vertical="center"/>
    </xf>
    <xf numFmtId="164" fontId="57" fillId="0" borderId="57" xfId="0" applyNumberFormat="1" applyFont="1" applyFill="1" applyBorder="1" applyAlignment="1">
      <alignment vertical="center"/>
    </xf>
    <xf numFmtId="164" fontId="57" fillId="0" borderId="0" xfId="0" applyNumberFormat="1" applyFont="1" applyFill="1" applyBorder="1" applyAlignment="1">
      <alignment vertical="center"/>
    </xf>
    <xf numFmtId="164" fontId="57" fillId="0" borderId="48" xfId="0" applyNumberFormat="1" applyFont="1" applyFill="1" applyBorder="1" applyAlignment="1">
      <alignment vertical="center"/>
    </xf>
    <xf numFmtId="0" fontId="57" fillId="10" borderId="0" xfId="0" applyFont="1" applyFill="1" applyBorder="1" applyAlignment="1">
      <alignment vertical="center"/>
    </xf>
    <xf numFmtId="164" fontId="52" fillId="0" borderId="47" xfId="0" applyNumberFormat="1" applyFont="1" applyFill="1" applyBorder="1" applyAlignment="1">
      <alignment/>
    </xf>
    <xf numFmtId="164" fontId="52" fillId="0" borderId="49" xfId="0" applyNumberFormat="1" applyFont="1" applyFill="1" applyBorder="1" applyAlignment="1">
      <alignment/>
    </xf>
    <xf numFmtId="164" fontId="52" fillId="0" borderId="57" xfId="0" applyNumberFormat="1" applyFont="1" applyFill="1" applyBorder="1" applyAlignment="1">
      <alignment/>
    </xf>
    <xf numFmtId="164" fontId="52" fillId="0" borderId="0" xfId="0" applyNumberFormat="1" applyFont="1" applyFill="1" applyBorder="1" applyAlignment="1">
      <alignment/>
    </xf>
    <xf numFmtId="164" fontId="52" fillId="0" borderId="48" xfId="0" applyNumberFormat="1" applyFont="1" applyFill="1" applyBorder="1" applyAlignment="1">
      <alignment/>
    </xf>
    <xf numFmtId="9" fontId="52" fillId="10" borderId="0" xfId="301" applyFont="1" applyFill="1" applyBorder="1" applyAlignment="1" applyProtection="1">
      <alignment/>
      <protection/>
    </xf>
    <xf numFmtId="164" fontId="57" fillId="0" borderId="47" xfId="0" applyNumberFormat="1" applyFont="1" applyFill="1" applyBorder="1" applyAlignment="1">
      <alignment/>
    </xf>
    <xf numFmtId="164" fontId="57" fillId="0" borderId="49" xfId="0" applyNumberFormat="1" applyFont="1" applyFill="1" applyBorder="1" applyAlignment="1">
      <alignment/>
    </xf>
    <xf numFmtId="164" fontId="57" fillId="0" borderId="57" xfId="0" applyNumberFormat="1" applyFont="1" applyFill="1" applyBorder="1" applyAlignment="1">
      <alignment/>
    </xf>
    <xf numFmtId="164" fontId="57" fillId="0" borderId="0" xfId="0" applyNumberFormat="1" applyFont="1" applyFill="1" applyBorder="1" applyAlignment="1">
      <alignment/>
    </xf>
    <xf numFmtId="164" fontId="57" fillId="0" borderId="48" xfId="0" applyNumberFormat="1" applyFont="1" applyFill="1" applyBorder="1" applyAlignment="1">
      <alignment/>
    </xf>
    <xf numFmtId="175" fontId="57" fillId="10" borderId="0" xfId="0" applyNumberFormat="1" applyFont="1" applyFill="1" applyAlignment="1">
      <alignment/>
    </xf>
    <xf numFmtId="175" fontId="52" fillId="10" borderId="0" xfId="301" applyNumberFormat="1" applyFont="1" applyFill="1" applyBorder="1" applyAlignment="1" applyProtection="1">
      <alignment/>
      <protection/>
    </xf>
    <xf numFmtId="164" fontId="52" fillId="0" borderId="60" xfId="0" applyNumberFormat="1" applyFont="1" applyFill="1" applyBorder="1" applyAlignment="1">
      <alignment/>
    </xf>
    <xf numFmtId="164" fontId="52" fillId="0" borderId="62" xfId="0" applyNumberFormat="1" applyFont="1" applyFill="1" applyBorder="1" applyAlignment="1">
      <alignment/>
    </xf>
    <xf numFmtId="164" fontId="52" fillId="0" borderId="68" xfId="0" applyNumberFormat="1" applyFont="1" applyFill="1" applyBorder="1" applyAlignment="1">
      <alignment/>
    </xf>
    <xf numFmtId="164" fontId="52" fillId="0" borderId="56" xfId="0" applyNumberFormat="1" applyFont="1" applyFill="1" applyBorder="1" applyAlignment="1">
      <alignment/>
    </xf>
    <xf numFmtId="164" fontId="52" fillId="0" borderId="61" xfId="0" applyNumberFormat="1" applyFont="1" applyFill="1" applyBorder="1" applyAlignment="1">
      <alignment/>
    </xf>
    <xf numFmtId="0" fontId="52" fillId="10" borderId="0" xfId="0" applyFont="1" applyFill="1" applyBorder="1" applyAlignment="1">
      <alignment horizontal="left" indent="1"/>
    </xf>
    <xf numFmtId="164" fontId="0" fillId="10" borderId="0" xfId="0" applyNumberFormat="1" applyFont="1" applyFill="1" applyBorder="1" applyAlignment="1">
      <alignment/>
    </xf>
    <xf numFmtId="3" fontId="0" fillId="10" borderId="0" xfId="0" applyNumberFormat="1" applyFont="1" applyFill="1" applyBorder="1" applyAlignment="1">
      <alignment/>
    </xf>
    <xf numFmtId="0" fontId="57" fillId="0" borderId="43" xfId="0" applyFont="1" applyFill="1" applyBorder="1" applyAlignment="1">
      <alignment horizontal="center"/>
    </xf>
    <xf numFmtId="0" fontId="57" fillId="0" borderId="48" xfId="0" applyFont="1" applyFill="1" applyBorder="1" applyAlignment="1">
      <alignment/>
    </xf>
    <xf numFmtId="176" fontId="57" fillId="0" borderId="48" xfId="0" applyNumberFormat="1" applyFont="1" applyFill="1" applyBorder="1" applyAlignment="1">
      <alignment vertical="center"/>
    </xf>
    <xf numFmtId="176" fontId="57" fillId="0" borderId="49" xfId="0" applyNumberFormat="1" applyFont="1" applyFill="1" applyBorder="1" applyAlignment="1">
      <alignment vertical="center"/>
    </xf>
    <xf numFmtId="176" fontId="52" fillId="0" borderId="48" xfId="0" applyNumberFormat="1" applyFont="1" applyFill="1" applyBorder="1" applyAlignment="1">
      <alignment/>
    </xf>
    <xf numFmtId="176" fontId="52" fillId="0" borderId="49" xfId="0" applyNumberFormat="1" applyFont="1" applyFill="1" applyBorder="1" applyAlignment="1">
      <alignment/>
    </xf>
    <xf numFmtId="176" fontId="57" fillId="0" borderId="48" xfId="0" applyNumberFormat="1" applyFont="1" applyFill="1" applyBorder="1" applyAlignment="1">
      <alignment/>
    </xf>
    <xf numFmtId="176" fontId="57" fillId="0" borderId="49" xfId="0" applyNumberFormat="1" applyFont="1" applyFill="1" applyBorder="1" applyAlignment="1">
      <alignment/>
    </xf>
    <xf numFmtId="164" fontId="52" fillId="0" borderId="65" xfId="0" applyNumberFormat="1" applyFont="1" applyFill="1" applyBorder="1" applyAlignment="1">
      <alignment/>
    </xf>
    <xf numFmtId="164" fontId="52" fillId="0" borderId="69" xfId="0" applyNumberFormat="1" applyFont="1" applyFill="1" applyBorder="1" applyAlignment="1">
      <alignment/>
    </xf>
    <xf numFmtId="164" fontId="52" fillId="0" borderId="70" xfId="0" applyNumberFormat="1" applyFont="1" applyFill="1" applyBorder="1" applyAlignment="1">
      <alignment/>
    </xf>
    <xf numFmtId="164" fontId="52" fillId="0" borderId="71" xfId="0" applyNumberFormat="1" applyFont="1" applyFill="1" applyBorder="1" applyAlignment="1">
      <alignment/>
    </xf>
    <xf numFmtId="176" fontId="52" fillId="0" borderId="71" xfId="0" applyNumberFormat="1" applyFont="1" applyFill="1" applyBorder="1" applyAlignment="1">
      <alignment/>
    </xf>
    <xf numFmtId="176" fontId="52" fillId="0" borderId="69" xfId="0" applyNumberFormat="1" applyFont="1" applyFill="1" applyBorder="1" applyAlignment="1">
      <alignment/>
    </xf>
    <xf numFmtId="164" fontId="57" fillId="0" borderId="72" xfId="0" applyNumberFormat="1" applyFont="1" applyFill="1" applyBorder="1" applyAlignment="1">
      <alignment/>
    </xf>
    <xf numFmtId="0" fontId="57" fillId="0" borderId="0" xfId="0" applyFont="1" applyFill="1" applyBorder="1" applyAlignment="1">
      <alignment/>
    </xf>
    <xf numFmtId="9" fontId="57" fillId="10" borderId="0" xfId="301" applyFont="1" applyFill="1" applyBorder="1" applyAlignment="1" applyProtection="1">
      <alignment vertical="center"/>
      <protection/>
    </xf>
    <xf numFmtId="9" fontId="57" fillId="10" borderId="0" xfId="301" applyNumberFormat="1" applyFont="1" applyFill="1" applyBorder="1" applyAlignment="1" applyProtection="1">
      <alignment vertical="center"/>
      <protection/>
    </xf>
    <xf numFmtId="164" fontId="52" fillId="0" borderId="47" xfId="0" applyNumberFormat="1" applyFont="1" applyFill="1" applyBorder="1" applyAlignment="1">
      <alignment horizontal="center"/>
    </xf>
    <xf numFmtId="176" fontId="52" fillId="0" borderId="61" xfId="0" applyNumberFormat="1" applyFont="1" applyFill="1" applyBorder="1" applyAlignment="1">
      <alignment/>
    </xf>
    <xf numFmtId="176" fontId="52" fillId="0" borderId="62" xfId="0" applyNumberFormat="1" applyFont="1" applyFill="1" applyBorder="1" applyAlignment="1">
      <alignment/>
    </xf>
    <xf numFmtId="0" fontId="57" fillId="10" borderId="45" xfId="186" applyFont="1" applyFill="1" applyBorder="1" applyAlignment="1" applyProtection="1">
      <alignment horizontal="center" vertical="center"/>
      <protection/>
    </xf>
    <xf numFmtId="3" fontId="57" fillId="0" borderId="57" xfId="0" applyNumberFormat="1" applyFont="1" applyFill="1" applyBorder="1" applyAlignment="1">
      <alignment vertical="center"/>
    </xf>
    <xf numFmtId="3" fontId="57" fillId="0" borderId="47" xfId="0" applyNumberFormat="1" applyFont="1" applyFill="1" applyBorder="1" applyAlignment="1">
      <alignment vertical="center"/>
    </xf>
    <xf numFmtId="3" fontId="57" fillId="0" borderId="49" xfId="0" applyNumberFormat="1" applyFont="1" applyFill="1" applyBorder="1" applyAlignment="1">
      <alignment vertical="center"/>
    </xf>
    <xf numFmtId="3" fontId="57" fillId="0" borderId="48" xfId="0" applyNumberFormat="1" applyFont="1" applyFill="1" applyBorder="1" applyAlignment="1">
      <alignment vertical="center"/>
    </xf>
    <xf numFmtId="0" fontId="57" fillId="10" borderId="0" xfId="0" applyFont="1" applyFill="1" applyAlignment="1">
      <alignment vertical="center"/>
    </xf>
    <xf numFmtId="0" fontId="52" fillId="10" borderId="45" xfId="186" applyFont="1" applyFill="1" applyBorder="1" applyAlignment="1" applyProtection="1">
      <alignment horizontal="left" indent="1"/>
      <protection/>
    </xf>
    <xf numFmtId="178" fontId="57" fillId="10" borderId="50" xfId="186" applyNumberFormat="1" applyFont="1" applyFill="1" applyBorder="1" applyAlignment="1" applyProtection="1">
      <alignment horizontal="left" indent="1"/>
      <protection/>
    </xf>
    <xf numFmtId="164" fontId="57" fillId="0" borderId="70" xfId="0" applyNumberFormat="1" applyFont="1" applyFill="1" applyBorder="1" applyAlignment="1">
      <alignment vertical="center"/>
    </xf>
    <xf numFmtId="164" fontId="57" fillId="0" borderId="65" xfId="0" applyNumberFormat="1" applyFont="1" applyFill="1" applyBorder="1" applyAlignment="1">
      <alignment vertical="center"/>
    </xf>
    <xf numFmtId="164" fontId="57" fillId="0" borderId="69" xfId="0" applyNumberFormat="1" applyFont="1" applyFill="1" applyBorder="1" applyAlignment="1">
      <alignment vertical="center"/>
    </xf>
    <xf numFmtId="164" fontId="57" fillId="0" borderId="71" xfId="0" applyNumberFormat="1" applyFont="1" applyFill="1" applyBorder="1" applyAlignment="1">
      <alignment vertical="center"/>
    </xf>
    <xf numFmtId="9" fontId="57" fillId="0" borderId="45" xfId="301" applyFont="1" applyFill="1" applyBorder="1" applyAlignment="1" applyProtection="1">
      <alignment vertical="center"/>
      <protection/>
    </xf>
    <xf numFmtId="9" fontId="57" fillId="0" borderId="63" xfId="301" applyFont="1" applyFill="1" applyBorder="1" applyAlignment="1" applyProtection="1">
      <alignment vertical="center"/>
      <protection/>
    </xf>
    <xf numFmtId="9" fontId="57" fillId="0" borderId="48" xfId="301" applyFont="1" applyFill="1" applyBorder="1" applyAlignment="1" applyProtection="1">
      <alignment vertical="center"/>
      <protection/>
    </xf>
    <xf numFmtId="9" fontId="57" fillId="0" borderId="49" xfId="301" applyFont="1" applyFill="1" applyBorder="1" applyAlignment="1" applyProtection="1">
      <alignment vertical="center"/>
      <protection/>
    </xf>
    <xf numFmtId="164" fontId="52" fillId="0" borderId="45" xfId="0" applyNumberFormat="1" applyFont="1" applyFill="1" applyBorder="1" applyAlignment="1">
      <alignment/>
    </xf>
    <xf numFmtId="0" fontId="57" fillId="10" borderId="50" xfId="186" applyFont="1" applyFill="1" applyBorder="1" applyAlignment="1" applyProtection="1">
      <alignment horizontal="left" indent="1"/>
      <protection/>
    </xf>
    <xf numFmtId="164" fontId="57" fillId="0" borderId="50" xfId="0" applyNumberFormat="1" applyFont="1" applyFill="1" applyBorder="1" applyAlignment="1">
      <alignment vertical="center"/>
    </xf>
    <xf numFmtId="9" fontId="57" fillId="0" borderId="47" xfId="301" applyFont="1" applyFill="1" applyBorder="1" applyAlignment="1" applyProtection="1">
      <alignment vertical="center"/>
      <protection/>
    </xf>
    <xf numFmtId="0" fontId="52" fillId="0" borderId="73" xfId="0" applyFont="1" applyFill="1" applyBorder="1" applyAlignment="1">
      <alignment/>
    </xf>
    <xf numFmtId="0" fontId="52" fillId="0" borderId="63" xfId="0" applyFont="1" applyFill="1" applyBorder="1" applyAlignment="1">
      <alignment/>
    </xf>
    <xf numFmtId="0" fontId="52" fillId="0" borderId="49" xfId="0" applyFont="1" applyFill="1" applyBorder="1" applyAlignment="1">
      <alignment/>
    </xf>
    <xf numFmtId="0" fontId="52" fillId="0" borderId="74" xfId="0" applyFont="1" applyFill="1" applyBorder="1" applyAlignment="1">
      <alignment/>
    </xf>
    <xf numFmtId="0" fontId="52" fillId="0" borderId="75" xfId="0" applyFont="1" applyFill="1" applyBorder="1" applyAlignment="1">
      <alignment/>
    </xf>
    <xf numFmtId="0" fontId="52" fillId="0" borderId="47" xfId="0" applyFont="1" applyFill="1" applyBorder="1" applyAlignment="1">
      <alignment/>
    </xf>
    <xf numFmtId="176" fontId="52" fillId="0" borderId="45" xfId="0" applyNumberFormat="1" applyFont="1" applyFill="1" applyBorder="1" applyAlignment="1">
      <alignment/>
    </xf>
    <xf numFmtId="176" fontId="52" fillId="0" borderId="0" xfId="0" applyNumberFormat="1" applyFont="1" applyFill="1" applyBorder="1" applyAlignment="1">
      <alignment/>
    </xf>
    <xf numFmtId="0" fontId="57" fillId="0" borderId="65" xfId="0" applyFont="1" applyFill="1" applyBorder="1" applyAlignment="1">
      <alignment/>
    </xf>
    <xf numFmtId="0" fontId="57" fillId="0" borderId="69" xfId="0" applyFont="1" applyFill="1" applyBorder="1" applyAlignment="1">
      <alignment/>
    </xf>
    <xf numFmtId="176" fontId="57" fillId="0" borderId="50" xfId="0" applyNumberFormat="1" applyFont="1" applyFill="1" applyBorder="1" applyAlignment="1">
      <alignment/>
    </xf>
    <xf numFmtId="176" fontId="57" fillId="0" borderId="65" xfId="0" applyNumberFormat="1" applyFont="1" applyFill="1" applyBorder="1" applyAlignment="1">
      <alignment/>
    </xf>
    <xf numFmtId="176" fontId="57" fillId="0" borderId="66" xfId="0" applyNumberFormat="1" applyFont="1" applyFill="1" applyBorder="1" applyAlignment="1">
      <alignment/>
    </xf>
    <xf numFmtId="176" fontId="57" fillId="0" borderId="71" xfId="0" applyNumberFormat="1" applyFont="1" applyFill="1" applyBorder="1" applyAlignment="1">
      <alignment/>
    </xf>
    <xf numFmtId="176" fontId="57" fillId="0" borderId="69" xfId="0" applyNumberFormat="1" applyFont="1" applyFill="1" applyBorder="1" applyAlignment="1">
      <alignment/>
    </xf>
    <xf numFmtId="0" fontId="57" fillId="10" borderId="58" xfId="186" applyFont="1" applyFill="1" applyBorder="1" applyAlignment="1" applyProtection="1">
      <alignment horizontal="left" indent="1"/>
      <protection/>
    </xf>
    <xf numFmtId="164" fontId="57" fillId="0" borderId="68" xfId="0" applyNumberFormat="1" applyFont="1" applyFill="1" applyBorder="1" applyAlignment="1">
      <alignment vertical="center"/>
    </xf>
    <xf numFmtId="164" fontId="57" fillId="0" borderId="60" xfId="0" applyNumberFormat="1" applyFont="1" applyFill="1" applyBorder="1" applyAlignment="1">
      <alignment vertical="center"/>
    </xf>
    <xf numFmtId="164" fontId="57" fillId="0" borderId="62" xfId="0" applyNumberFormat="1" applyFont="1" applyFill="1" applyBorder="1" applyAlignment="1">
      <alignment vertical="center"/>
    </xf>
    <xf numFmtId="164" fontId="57" fillId="0" borderId="56" xfId="0" applyNumberFormat="1" applyFont="1" applyFill="1" applyBorder="1" applyAlignment="1">
      <alignment vertical="center"/>
    </xf>
    <xf numFmtId="164" fontId="57" fillId="0" borderId="61" xfId="0" applyNumberFormat="1" applyFont="1" applyFill="1" applyBorder="1" applyAlignment="1">
      <alignment vertical="center"/>
    </xf>
    <xf numFmtId="167" fontId="52" fillId="10" borderId="0" xfId="0" applyNumberFormat="1" applyFont="1" applyFill="1" applyAlignment="1">
      <alignment/>
    </xf>
    <xf numFmtId="3" fontId="52" fillId="0" borderId="47" xfId="0" applyNumberFormat="1" applyFont="1" applyFill="1" applyBorder="1" applyAlignment="1">
      <alignment/>
    </xf>
    <xf numFmtId="3" fontId="52" fillId="0" borderId="49" xfId="0" applyNumberFormat="1" applyFont="1" applyFill="1" applyBorder="1" applyAlignment="1">
      <alignment/>
    </xf>
    <xf numFmtId="3" fontId="52" fillId="0" borderId="57" xfId="0" applyNumberFormat="1" applyFont="1" applyFill="1" applyBorder="1" applyAlignment="1">
      <alignment/>
    </xf>
    <xf numFmtId="3" fontId="52" fillId="0" borderId="48" xfId="0" applyNumberFormat="1" applyFont="1" applyFill="1" applyBorder="1" applyAlignment="1">
      <alignment/>
    </xf>
    <xf numFmtId="0" fontId="52" fillId="10" borderId="0" xfId="0" applyFont="1" applyFill="1" applyAlignment="1">
      <alignment horizontal="left"/>
    </xf>
    <xf numFmtId="0" fontId="57" fillId="10" borderId="45" xfId="0" applyFont="1" applyFill="1" applyBorder="1" applyAlignment="1">
      <alignment horizontal="center" vertical="center"/>
    </xf>
    <xf numFmtId="0" fontId="52" fillId="0" borderId="57" xfId="0" applyFont="1" applyFill="1" applyBorder="1" applyAlignment="1">
      <alignment vertical="center"/>
    </xf>
    <xf numFmtId="0" fontId="52" fillId="0" borderId="47" xfId="0" applyFont="1" applyFill="1" applyBorder="1" applyAlignment="1">
      <alignment vertical="center"/>
    </xf>
    <xf numFmtId="0" fontId="52" fillId="0" borderId="49" xfId="0" applyFont="1" applyFill="1" applyBorder="1" applyAlignment="1">
      <alignment vertical="center"/>
    </xf>
    <xf numFmtId="0" fontId="52" fillId="0" borderId="48" xfId="0" applyFont="1" applyFill="1" applyBorder="1" applyAlignment="1">
      <alignment vertical="center"/>
    </xf>
    <xf numFmtId="0" fontId="52" fillId="0" borderId="0" xfId="0" applyFont="1" applyFill="1" applyBorder="1" applyAlignment="1">
      <alignment vertical="center"/>
    </xf>
    <xf numFmtId="0" fontId="52" fillId="10" borderId="0" xfId="0" applyFont="1" applyFill="1" applyBorder="1" applyAlignment="1">
      <alignment vertical="center"/>
    </xf>
    <xf numFmtId="0" fontId="52" fillId="10" borderId="45" xfId="0" applyFont="1" applyFill="1" applyBorder="1" applyAlignment="1">
      <alignment horizontal="left" indent="1"/>
    </xf>
    <xf numFmtId="0" fontId="57" fillId="10" borderId="50" xfId="0" applyFont="1" applyFill="1" applyBorder="1" applyAlignment="1">
      <alignment horizontal="left" indent="1"/>
    </xf>
    <xf numFmtId="164" fontId="57" fillId="0" borderId="66" xfId="0" applyNumberFormat="1" applyFont="1" applyFill="1" applyBorder="1" applyAlignment="1">
      <alignment vertical="center"/>
    </xf>
    <xf numFmtId="164" fontId="52" fillId="0" borderId="57" xfId="0" applyNumberFormat="1" applyFont="1" applyFill="1" applyBorder="1" applyAlignment="1">
      <alignment vertical="center"/>
    </xf>
    <xf numFmtId="164" fontId="52" fillId="0" borderId="47" xfId="0" applyNumberFormat="1" applyFont="1" applyFill="1" applyBorder="1" applyAlignment="1">
      <alignment vertical="center"/>
    </xf>
    <xf numFmtId="164" fontId="52" fillId="0" borderId="49" xfId="0" applyNumberFormat="1" applyFont="1" applyFill="1" applyBorder="1" applyAlignment="1">
      <alignment vertical="center"/>
    </xf>
    <xf numFmtId="164" fontId="52" fillId="0" borderId="48" xfId="0" applyNumberFormat="1" applyFont="1" applyFill="1" applyBorder="1" applyAlignment="1">
      <alignment vertical="center"/>
    </xf>
    <xf numFmtId="164" fontId="52" fillId="0" borderId="0" xfId="0" applyNumberFormat="1" applyFont="1" applyFill="1" applyBorder="1" applyAlignment="1">
      <alignment vertical="center"/>
    </xf>
    <xf numFmtId="1" fontId="52" fillId="10" borderId="0" xfId="0" applyNumberFormat="1" applyFont="1" applyFill="1" applyAlignment="1">
      <alignment/>
    </xf>
    <xf numFmtId="1" fontId="52" fillId="10" borderId="0" xfId="0" applyNumberFormat="1" applyFont="1" applyFill="1" applyBorder="1" applyAlignment="1">
      <alignment vertical="center"/>
    </xf>
    <xf numFmtId="0" fontId="57" fillId="10" borderId="58" xfId="0" applyFont="1" applyFill="1" applyBorder="1" applyAlignment="1">
      <alignment horizontal="left" indent="1"/>
    </xf>
    <xf numFmtId="0" fontId="57" fillId="10" borderId="45" xfId="0" applyFont="1" applyFill="1" applyBorder="1" applyAlignment="1">
      <alignment horizontal="left" vertical="center"/>
    </xf>
    <xf numFmtId="164" fontId="56" fillId="10" borderId="0" xfId="0" applyNumberFormat="1" applyFont="1" applyFill="1" applyAlignment="1">
      <alignment/>
    </xf>
    <xf numFmtId="0" fontId="57" fillId="0" borderId="42" xfId="0" applyFont="1" applyFill="1" applyBorder="1" applyAlignment="1">
      <alignment horizontal="center"/>
    </xf>
    <xf numFmtId="0" fontId="57" fillId="0" borderId="44" xfId="0" applyFont="1" applyFill="1" applyBorder="1" applyAlignment="1">
      <alignment horizontal="center"/>
    </xf>
    <xf numFmtId="1" fontId="57" fillId="0" borderId="47" xfId="0" applyNumberFormat="1" applyFont="1" applyFill="1" applyBorder="1" applyAlignment="1">
      <alignment/>
    </xf>
    <xf numFmtId="1" fontId="57" fillId="0" borderId="48" xfId="0" applyNumberFormat="1" applyFont="1" applyFill="1" applyBorder="1" applyAlignment="1">
      <alignment/>
    </xf>
    <xf numFmtId="1" fontId="57" fillId="0" borderId="49" xfId="0" applyNumberFormat="1" applyFont="1" applyFill="1" applyBorder="1" applyAlignment="1">
      <alignment/>
    </xf>
    <xf numFmtId="1" fontId="52" fillId="0" borderId="47" xfId="0" applyNumberFormat="1" applyFont="1" applyFill="1" applyBorder="1" applyAlignment="1">
      <alignment/>
    </xf>
    <xf numFmtId="1" fontId="52" fillId="0" borderId="48" xfId="0" applyNumberFormat="1" applyFont="1" applyFill="1" applyBorder="1" applyAlignment="1">
      <alignment/>
    </xf>
    <xf numFmtId="1" fontId="52" fillId="0" borderId="49" xfId="0" applyNumberFormat="1" applyFont="1" applyFill="1" applyBorder="1" applyAlignment="1">
      <alignment/>
    </xf>
    <xf numFmtId="1" fontId="52" fillId="0" borderId="60" xfId="0" applyNumberFormat="1" applyFont="1" applyFill="1" applyBorder="1" applyAlignment="1">
      <alignment/>
    </xf>
    <xf numFmtId="1" fontId="52" fillId="0" borderId="61" xfId="0" applyNumberFormat="1" applyFont="1" applyFill="1" applyBorder="1" applyAlignment="1">
      <alignment/>
    </xf>
    <xf numFmtId="1" fontId="52" fillId="0" borderId="62" xfId="0" applyNumberFormat="1" applyFont="1" applyFill="1" applyBorder="1" applyAlignment="1">
      <alignment/>
    </xf>
    <xf numFmtId="0" fontId="52" fillId="10" borderId="0" xfId="0" applyFont="1" applyFill="1" applyBorder="1" applyAlignment="1">
      <alignment horizontal="left" indent="2"/>
    </xf>
    <xf numFmtId="176" fontId="52" fillId="0" borderId="0" xfId="287" applyNumberFormat="1" applyFont="1" applyFill="1" applyBorder="1" applyAlignment="1">
      <alignment vertical="center"/>
      <protection/>
    </xf>
    <xf numFmtId="0" fontId="0" fillId="0" borderId="0" xfId="0" applyFont="1" applyFill="1" applyBorder="1" applyAlignment="1">
      <alignment/>
    </xf>
    <xf numFmtId="0" fontId="56" fillId="10" borderId="0" xfId="0" applyFont="1" applyFill="1" applyBorder="1" applyAlignment="1">
      <alignment horizontal="left"/>
    </xf>
    <xf numFmtId="0" fontId="57" fillId="10" borderId="0" xfId="0" applyFont="1" applyFill="1" applyBorder="1" applyAlignment="1">
      <alignment horizontal="center" vertical="center"/>
    </xf>
    <xf numFmtId="1" fontId="57" fillId="10" borderId="0" xfId="287" applyNumberFormat="1" applyFont="1" applyFill="1" applyBorder="1" applyAlignment="1" applyProtection="1">
      <alignment horizontal="center" vertical="center"/>
      <protection locked="0"/>
    </xf>
    <xf numFmtId="1" fontId="57" fillId="10" borderId="0" xfId="287" applyNumberFormat="1" applyFont="1" applyFill="1" applyBorder="1" applyAlignment="1">
      <alignment horizontal="center" vertical="center"/>
      <protection/>
    </xf>
    <xf numFmtId="0" fontId="57" fillId="10" borderId="0" xfId="289" applyFont="1" applyFill="1" applyBorder="1" applyAlignment="1">
      <alignment horizontal="left" indent="1"/>
      <protection/>
    </xf>
    <xf numFmtId="1" fontId="57" fillId="10" borderId="0" xfId="287" applyNumberFormat="1" applyFont="1" applyFill="1" applyBorder="1" applyAlignment="1">
      <alignment vertical="center"/>
      <protection/>
    </xf>
    <xf numFmtId="0" fontId="0" fillId="10" borderId="0" xfId="0" applyFont="1" applyFill="1" applyBorder="1" applyAlignment="1">
      <alignment/>
    </xf>
    <xf numFmtId="176" fontId="57" fillId="0" borderId="53" xfId="0" applyNumberFormat="1" applyFont="1" applyFill="1" applyBorder="1" applyAlignment="1">
      <alignment/>
    </xf>
    <xf numFmtId="176" fontId="57" fillId="0" borderId="54" xfId="0" applyNumberFormat="1" applyFont="1" applyFill="1" applyBorder="1" applyAlignment="1">
      <alignment/>
    </xf>
    <xf numFmtId="0" fontId="25" fillId="0" borderId="0" xfId="286">
      <alignment/>
      <protection/>
    </xf>
    <xf numFmtId="0" fontId="56" fillId="65" borderId="0" xfId="291" applyFont="1" applyFill="1" applyBorder="1" applyAlignment="1">
      <alignment/>
      <protection/>
    </xf>
    <xf numFmtId="0" fontId="25" fillId="0" borderId="0" xfId="286" applyBorder="1">
      <alignment/>
      <protection/>
    </xf>
    <xf numFmtId="0" fontId="66" fillId="65" borderId="0" xfId="291" applyFont="1" applyFill="1" applyBorder="1" applyAlignment="1">
      <alignment vertical="center"/>
      <protection/>
    </xf>
    <xf numFmtId="0" fontId="62" fillId="10" borderId="0" xfId="285" applyFont="1" applyFill="1" applyAlignment="1">
      <alignment vertical="center"/>
      <protection/>
    </xf>
    <xf numFmtId="0" fontId="62" fillId="0" borderId="0" xfId="0" applyFont="1" applyAlignment="1">
      <alignment/>
    </xf>
    <xf numFmtId="0" fontId="55" fillId="0" borderId="0" xfId="286" applyFont="1">
      <alignment/>
      <protection/>
    </xf>
    <xf numFmtId="0" fontId="0" fillId="10" borderId="0" xfId="285" applyFont="1" applyFill="1" applyAlignment="1">
      <alignment vertical="center"/>
      <protection/>
    </xf>
    <xf numFmtId="0" fontId="0" fillId="10" borderId="64" xfId="285" applyFont="1" applyFill="1" applyBorder="1" applyAlignment="1">
      <alignment vertical="center"/>
      <protection/>
    </xf>
    <xf numFmtId="0" fontId="0" fillId="10" borderId="0" xfId="285" applyFont="1" applyFill="1" applyAlignment="1">
      <alignment vertical="center"/>
      <protection/>
    </xf>
    <xf numFmtId="0" fontId="0" fillId="65" borderId="0" xfId="0" applyFill="1" applyAlignment="1">
      <alignment/>
    </xf>
    <xf numFmtId="0" fontId="56" fillId="10" borderId="0" xfId="0" applyFont="1" applyFill="1" applyBorder="1" applyAlignment="1">
      <alignment/>
    </xf>
    <xf numFmtId="176" fontId="20" fillId="0" borderId="47" xfId="234" applyNumberFormat="1" applyFont="1" applyFill="1" applyBorder="1" applyAlignment="1" applyProtection="1">
      <alignment vertical="center" wrapText="1"/>
      <protection/>
    </xf>
    <xf numFmtId="176" fontId="20" fillId="0" borderId="49" xfId="234" applyNumberFormat="1" applyFont="1" applyFill="1" applyBorder="1" applyAlignment="1" applyProtection="1">
      <alignment vertical="center" wrapText="1"/>
      <protection/>
    </xf>
    <xf numFmtId="0" fontId="52" fillId="10" borderId="67" xfId="0" applyFont="1" applyFill="1" applyBorder="1" applyAlignment="1">
      <alignment horizontal="left"/>
    </xf>
    <xf numFmtId="0" fontId="52" fillId="10" borderId="76" xfId="0" applyFont="1" applyFill="1" applyBorder="1" applyAlignment="1">
      <alignment/>
    </xf>
    <xf numFmtId="0" fontId="57" fillId="0" borderId="57" xfId="0" applyFont="1" applyFill="1" applyBorder="1" applyAlignment="1">
      <alignment horizontal="center" vertical="center"/>
    </xf>
    <xf numFmtId="0" fontId="52" fillId="10" borderId="70" xfId="0" applyFont="1" applyFill="1" applyBorder="1" applyAlignment="1">
      <alignment/>
    </xf>
    <xf numFmtId="0" fontId="56" fillId="10" borderId="72" xfId="0" applyFont="1" applyFill="1" applyBorder="1" applyAlignment="1">
      <alignment/>
    </xf>
    <xf numFmtId="0" fontId="52" fillId="10" borderId="68" xfId="0" applyFont="1" applyFill="1" applyBorder="1" applyAlignment="1">
      <alignment/>
    </xf>
    <xf numFmtId="176" fontId="52" fillId="0" borderId="77" xfId="287" applyNumberFormat="1" applyFont="1" applyFill="1" applyBorder="1" applyAlignment="1" applyProtection="1">
      <alignment horizontal="right" vertical="center"/>
      <protection locked="0"/>
    </xf>
    <xf numFmtId="176" fontId="52" fillId="0" borderId="78" xfId="287" applyNumberFormat="1" applyFont="1" applyFill="1" applyBorder="1" applyAlignment="1" applyProtection="1">
      <alignment horizontal="right" vertical="center"/>
      <protection locked="0"/>
    </xf>
    <xf numFmtId="0" fontId="0" fillId="0" borderId="79" xfId="0" applyFill="1" applyBorder="1" applyAlignment="1">
      <alignment/>
    </xf>
    <xf numFmtId="176" fontId="57" fillId="0" borderId="80" xfId="287" applyNumberFormat="1" applyFont="1" applyFill="1" applyBorder="1" applyAlignment="1" applyProtection="1">
      <alignment horizontal="right" vertical="center"/>
      <protection locked="0"/>
    </xf>
    <xf numFmtId="176" fontId="52" fillId="0" borderId="81" xfId="287" applyNumberFormat="1" applyFont="1" applyFill="1" applyBorder="1" applyAlignment="1" applyProtection="1">
      <alignment horizontal="right" vertical="center"/>
      <protection locked="0"/>
    </xf>
    <xf numFmtId="176" fontId="52" fillId="0" borderId="82" xfId="287" applyNumberFormat="1" applyFont="1" applyFill="1" applyBorder="1" applyAlignment="1" applyProtection="1">
      <alignment horizontal="right" vertical="center"/>
      <protection locked="0"/>
    </xf>
    <xf numFmtId="1" fontId="57" fillId="0" borderId="83" xfId="287" applyNumberFormat="1" applyFont="1" applyFill="1" applyBorder="1" applyAlignment="1" applyProtection="1">
      <alignment horizontal="center" vertical="center"/>
      <protection locked="0"/>
    </xf>
    <xf numFmtId="176" fontId="57" fillId="0" borderId="84" xfId="287" applyNumberFormat="1" applyFont="1" applyFill="1" applyBorder="1" applyAlignment="1" applyProtection="1">
      <alignment horizontal="right" vertical="center"/>
      <protection locked="0"/>
    </xf>
    <xf numFmtId="0" fontId="52" fillId="65" borderId="85" xfId="0" applyFont="1" applyFill="1" applyBorder="1" applyAlignment="1">
      <alignment horizontal="center" vertical="top" wrapText="1"/>
    </xf>
    <xf numFmtId="0" fontId="52" fillId="65" borderId="86" xfId="0" applyFont="1" applyFill="1" applyBorder="1" applyAlignment="1">
      <alignment horizontal="center" vertical="top" wrapText="1"/>
    </xf>
    <xf numFmtId="0" fontId="52" fillId="65" borderId="87" xfId="0" applyFont="1" applyFill="1" applyBorder="1" applyAlignment="1">
      <alignment horizontal="center" vertical="top" wrapText="1"/>
    </xf>
    <xf numFmtId="0" fontId="57" fillId="65" borderId="88" xfId="0" applyFont="1" applyFill="1" applyBorder="1" applyAlignment="1">
      <alignment horizontal="center" vertical="center" wrapText="1"/>
    </xf>
    <xf numFmtId="0" fontId="52" fillId="65" borderId="89" xfId="0" applyFont="1" applyFill="1" applyBorder="1" applyAlignment="1">
      <alignment horizontal="center" vertical="top" wrapText="1"/>
    </xf>
    <xf numFmtId="0" fontId="52" fillId="65" borderId="90" xfId="0" applyFont="1" applyFill="1" applyBorder="1" applyAlignment="1">
      <alignment horizontal="center" vertical="top" wrapText="1"/>
    </xf>
    <xf numFmtId="0" fontId="52" fillId="65" borderId="91" xfId="0" applyFont="1" applyFill="1" applyBorder="1" applyAlignment="1">
      <alignment horizontal="center" vertical="top" wrapText="1"/>
    </xf>
    <xf numFmtId="176" fontId="57" fillId="0" borderId="92" xfId="287" applyNumberFormat="1" applyFont="1" applyFill="1" applyBorder="1" applyAlignment="1" applyProtection="1">
      <alignment horizontal="right" vertical="center"/>
      <protection locked="0"/>
    </xf>
    <xf numFmtId="0" fontId="57" fillId="10" borderId="93" xfId="289" applyFont="1" applyFill="1" applyBorder="1" applyAlignment="1">
      <alignment horizontal="center"/>
      <protection/>
    </xf>
    <xf numFmtId="0" fontId="20" fillId="65" borderId="94" xfId="0" applyFont="1" applyFill="1" applyBorder="1" applyAlignment="1">
      <alignment horizontal="center" vertical="center" wrapText="1"/>
    </xf>
    <xf numFmtId="0" fontId="20" fillId="65" borderId="95" xfId="0" applyFont="1" applyFill="1" applyBorder="1" applyAlignment="1">
      <alignment horizontal="center" vertical="center"/>
    </xf>
    <xf numFmtId="176" fontId="52" fillId="0" borderId="96" xfId="0" applyNumberFormat="1" applyFont="1" applyFill="1" applyBorder="1" applyAlignment="1">
      <alignment/>
    </xf>
    <xf numFmtId="176" fontId="57" fillId="0" borderId="96" xfId="0" applyNumberFormat="1" applyFont="1" applyFill="1" applyBorder="1" applyAlignment="1">
      <alignment/>
    </xf>
    <xf numFmtId="176" fontId="57" fillId="0" borderId="97" xfId="0" applyNumberFormat="1" applyFont="1" applyFill="1" applyBorder="1" applyAlignment="1">
      <alignment horizontal="center" vertical="center" wrapText="1"/>
    </xf>
    <xf numFmtId="0" fontId="52" fillId="0" borderId="0" xfId="0" applyFont="1" applyAlignment="1">
      <alignment/>
    </xf>
    <xf numFmtId="1" fontId="57" fillId="10" borderId="41" xfId="287" applyNumberFormat="1" applyFont="1" applyFill="1" applyBorder="1" applyAlignment="1" applyProtection="1">
      <alignment horizontal="center" vertical="center"/>
      <protection locked="0"/>
    </xf>
    <xf numFmtId="1" fontId="57" fillId="10" borderId="41" xfId="287" applyNumberFormat="1" applyFont="1" applyFill="1" applyBorder="1" applyAlignment="1">
      <alignment horizontal="center" vertical="center"/>
      <protection/>
    </xf>
    <xf numFmtId="1" fontId="57" fillId="10" borderId="43" xfId="287" applyNumberFormat="1" applyFont="1" applyFill="1" applyBorder="1" applyAlignment="1">
      <alignment horizontal="center" vertical="center"/>
      <protection/>
    </xf>
    <xf numFmtId="1" fontId="57" fillId="10" borderId="44" xfId="287" applyNumberFormat="1" applyFont="1" applyFill="1" applyBorder="1" applyAlignment="1">
      <alignment horizontal="center" vertical="center"/>
      <protection/>
    </xf>
    <xf numFmtId="1" fontId="57" fillId="10" borderId="67" xfId="287" applyNumberFormat="1" applyFont="1" applyFill="1" applyBorder="1" applyAlignment="1" applyProtection="1">
      <alignment horizontal="center" vertical="center"/>
      <protection locked="0"/>
    </xf>
    <xf numFmtId="176" fontId="0" fillId="0" borderId="0" xfId="0" applyNumberFormat="1" applyAlignment="1">
      <alignment/>
    </xf>
    <xf numFmtId="0" fontId="57" fillId="10" borderId="67" xfId="0" applyFont="1" applyFill="1" applyBorder="1" applyAlignment="1">
      <alignment horizontal="center" vertical="center"/>
    </xf>
    <xf numFmtId="0" fontId="57" fillId="65" borderId="98" xfId="0" applyFont="1" applyFill="1" applyBorder="1" applyAlignment="1">
      <alignment horizontal="center" vertical="top" wrapText="1"/>
    </xf>
    <xf numFmtId="0" fontId="66" fillId="0" borderId="0" xfId="287" applyFont="1" applyFill="1" applyAlignment="1">
      <alignment vertical="center"/>
      <protection/>
    </xf>
    <xf numFmtId="0" fontId="52" fillId="0" borderId="0" xfId="287" applyFont="1" applyFill="1" applyBorder="1" applyAlignment="1">
      <alignment vertical="center"/>
      <protection/>
    </xf>
    <xf numFmtId="164" fontId="52" fillId="0" borderId="47" xfId="0" applyNumberFormat="1" applyFont="1" applyBorder="1" applyAlignment="1">
      <alignment/>
    </xf>
    <xf numFmtId="176" fontId="52" fillId="0" borderId="47" xfId="0" applyNumberFormat="1" applyFont="1" applyBorder="1" applyAlignment="1">
      <alignment/>
    </xf>
    <xf numFmtId="0" fontId="52" fillId="0" borderId="47" xfId="0" applyFont="1" applyBorder="1" applyAlignment="1">
      <alignment/>
    </xf>
    <xf numFmtId="0" fontId="52" fillId="0" borderId="57" xfId="0" applyFont="1" applyFill="1" applyBorder="1" applyAlignment="1">
      <alignment horizontal="right" indent="2"/>
    </xf>
    <xf numFmtId="0" fontId="57" fillId="10" borderId="45" xfId="282" applyFont="1" applyFill="1" applyBorder="1" applyAlignment="1">
      <alignment vertical="center" wrapText="1"/>
      <protection/>
    </xf>
    <xf numFmtId="0" fontId="52" fillId="10" borderId="45" xfId="282" applyFont="1" applyFill="1" applyBorder="1" applyAlignment="1">
      <alignment vertical="center"/>
      <protection/>
    </xf>
    <xf numFmtId="0" fontId="52" fillId="10" borderId="58" xfId="282" applyFont="1" applyFill="1" applyBorder="1" applyAlignment="1">
      <alignment vertical="center"/>
      <protection/>
    </xf>
    <xf numFmtId="176" fontId="56" fillId="0" borderId="0" xfId="0" applyNumberFormat="1" applyFont="1" applyFill="1" applyBorder="1" applyAlignment="1">
      <alignment/>
    </xf>
    <xf numFmtId="0" fontId="56" fillId="0" borderId="0" xfId="0" applyFont="1" applyFill="1" applyBorder="1" applyAlignment="1">
      <alignment horizontal="left"/>
    </xf>
    <xf numFmtId="176" fontId="57" fillId="0" borderId="57" xfId="0" applyNumberFormat="1" applyFont="1" applyFill="1" applyBorder="1" applyAlignment="1">
      <alignment/>
    </xf>
    <xf numFmtId="176" fontId="57" fillId="0" borderId="45" xfId="0" applyNumberFormat="1" applyFont="1" applyFill="1" applyBorder="1" applyAlignment="1">
      <alignment/>
    </xf>
    <xf numFmtId="176" fontId="52" fillId="0" borderId="57" xfId="0" applyNumberFormat="1" applyFont="1" applyFill="1" applyBorder="1" applyAlignment="1">
      <alignment/>
    </xf>
    <xf numFmtId="176" fontId="57" fillId="0" borderId="0" xfId="0" applyNumberFormat="1" applyFont="1" applyFill="1" applyBorder="1" applyAlignment="1">
      <alignment/>
    </xf>
    <xf numFmtId="176" fontId="57" fillId="0" borderId="48" xfId="0" applyNumberFormat="1" applyFont="1" applyFill="1" applyBorder="1" applyAlignment="1">
      <alignment/>
    </xf>
    <xf numFmtId="176" fontId="52" fillId="0" borderId="60" xfId="0" applyNumberFormat="1" applyFont="1" applyFill="1" applyBorder="1" applyAlignment="1">
      <alignment/>
    </xf>
    <xf numFmtId="176" fontId="52" fillId="0" borderId="68" xfId="0" applyNumberFormat="1" applyFont="1" applyFill="1" applyBorder="1" applyAlignment="1">
      <alignment/>
    </xf>
    <xf numFmtId="176" fontId="52" fillId="0" borderId="58" xfId="0" applyNumberFormat="1" applyFont="1" applyFill="1" applyBorder="1" applyAlignment="1">
      <alignment/>
    </xf>
    <xf numFmtId="176" fontId="52" fillId="0" borderId="56" xfId="0" applyNumberFormat="1" applyFont="1" applyFill="1" applyBorder="1" applyAlignment="1">
      <alignment/>
    </xf>
    <xf numFmtId="176" fontId="52" fillId="0" borderId="61" xfId="0" applyNumberFormat="1" applyFont="1" applyFill="1" applyBorder="1" applyAlignment="1">
      <alignment/>
    </xf>
    <xf numFmtId="0" fontId="57" fillId="10" borderId="45" xfId="0" applyFont="1" applyFill="1" applyBorder="1" applyAlignment="1">
      <alignment horizontal="center"/>
    </xf>
    <xf numFmtId="176" fontId="57" fillId="0" borderId="45" xfId="0" applyNumberFormat="1" applyFont="1" applyFill="1" applyBorder="1" applyAlignment="1">
      <alignment/>
    </xf>
    <xf numFmtId="176" fontId="52" fillId="0" borderId="45" xfId="0" applyNumberFormat="1" applyFont="1" applyFill="1" applyBorder="1" applyAlignment="1">
      <alignment/>
    </xf>
    <xf numFmtId="164" fontId="57" fillId="0" borderId="0" xfId="286" applyNumberFormat="1" applyFont="1" applyBorder="1" applyAlignment="1">
      <alignment vertical="center"/>
      <protection/>
    </xf>
    <xf numFmtId="0" fontId="52" fillId="0" borderId="0" xfId="0" applyFont="1" applyBorder="1" applyAlignment="1">
      <alignment/>
    </xf>
    <xf numFmtId="0" fontId="20" fillId="65" borderId="0" xfId="0" applyFont="1" applyFill="1" applyBorder="1" applyAlignment="1">
      <alignment horizontal="center" vertical="center" wrapText="1"/>
    </xf>
    <xf numFmtId="176" fontId="20" fillId="0" borderId="0" xfId="0" applyNumberFormat="1" applyFont="1" applyFill="1" applyBorder="1" applyAlignment="1">
      <alignment horizontal="right" vertical="center" wrapText="1"/>
    </xf>
    <xf numFmtId="176" fontId="52" fillId="0" borderId="99" xfId="286" applyNumberFormat="1" applyFont="1" applyFill="1" applyBorder="1" applyAlignment="1">
      <alignment vertical="center"/>
      <protection/>
    </xf>
    <xf numFmtId="0" fontId="56" fillId="10" borderId="0" xfId="287" applyFont="1" applyFill="1" applyBorder="1" applyAlignment="1">
      <alignment vertical="center" wrapText="1"/>
      <protection/>
    </xf>
    <xf numFmtId="0" fontId="66" fillId="10" borderId="0" xfId="287" applyFont="1" applyFill="1" applyBorder="1" applyAlignment="1">
      <alignment vertical="center"/>
      <protection/>
    </xf>
    <xf numFmtId="0" fontId="66" fillId="0" borderId="0" xfId="0" applyFont="1" applyFill="1" applyAlignment="1">
      <alignment/>
    </xf>
    <xf numFmtId="0" fontId="66" fillId="10" borderId="0" xfId="289" applyFont="1" applyFill="1" applyBorder="1" applyAlignment="1">
      <alignment horizontal="center"/>
      <protection/>
    </xf>
    <xf numFmtId="176" fontId="52" fillId="0" borderId="78" xfId="0" applyNumberFormat="1" applyFont="1" applyFill="1" applyBorder="1" applyAlignment="1">
      <alignment vertical="center"/>
    </xf>
    <xf numFmtId="176" fontId="52" fillId="0" borderId="100" xfId="287" applyNumberFormat="1" applyFont="1" applyFill="1" applyBorder="1" applyAlignment="1" applyProtection="1">
      <alignment horizontal="right" vertical="center"/>
      <protection locked="0"/>
    </xf>
    <xf numFmtId="176" fontId="52" fillId="0" borderId="81" xfId="0" applyNumberFormat="1" applyFont="1" applyFill="1" applyBorder="1" applyAlignment="1">
      <alignment vertical="center"/>
    </xf>
    <xf numFmtId="176" fontId="52" fillId="0" borderId="101" xfId="287" applyNumberFormat="1" applyFont="1" applyFill="1" applyBorder="1" applyAlignment="1" applyProtection="1">
      <alignment horizontal="right" vertical="center"/>
      <protection locked="0"/>
    </xf>
    <xf numFmtId="176" fontId="52" fillId="0" borderId="102" xfId="287" applyNumberFormat="1" applyFont="1" applyFill="1" applyBorder="1" applyAlignment="1" applyProtection="1">
      <alignment horizontal="right" vertical="center"/>
      <protection locked="0"/>
    </xf>
    <xf numFmtId="176" fontId="52" fillId="0" borderId="80" xfId="286" applyNumberFormat="1" applyFont="1" applyFill="1" applyBorder="1" applyAlignment="1">
      <alignment vertical="center"/>
      <protection/>
    </xf>
    <xf numFmtId="176" fontId="52" fillId="0" borderId="103" xfId="287" applyNumberFormat="1" applyFont="1" applyFill="1" applyBorder="1" applyAlignment="1" applyProtection="1">
      <alignment horizontal="right" vertical="center"/>
      <protection locked="0"/>
    </xf>
    <xf numFmtId="0" fontId="57" fillId="10" borderId="0" xfId="0" applyFont="1" applyFill="1" applyBorder="1" applyAlignment="1">
      <alignment/>
    </xf>
    <xf numFmtId="176" fontId="61" fillId="10" borderId="0" xfId="0" applyNumberFormat="1" applyFont="1" applyFill="1" applyBorder="1" applyAlignment="1">
      <alignment horizontal="center" vertical="center" wrapText="1"/>
    </xf>
    <xf numFmtId="3" fontId="52" fillId="0" borderId="63" xfId="287" applyNumberFormat="1" applyFont="1" applyFill="1" applyBorder="1" applyAlignment="1">
      <alignment horizontal="right"/>
      <protection/>
    </xf>
    <xf numFmtId="3" fontId="52" fillId="0" borderId="63" xfId="287" applyNumberFormat="1" applyFont="1" applyFill="1" applyBorder="1">
      <alignment/>
      <protection/>
    </xf>
    <xf numFmtId="3" fontId="52" fillId="0" borderId="47" xfId="287" applyNumberFormat="1" applyFont="1" applyFill="1" applyBorder="1" applyAlignment="1">
      <alignment horizontal="right"/>
      <protection/>
    </xf>
    <xf numFmtId="3" fontId="52" fillId="0" borderId="47" xfId="287" applyNumberFormat="1" applyFont="1" applyFill="1" applyBorder="1">
      <alignment/>
      <protection/>
    </xf>
    <xf numFmtId="3" fontId="57" fillId="0" borderId="65" xfId="287" applyNumberFormat="1" applyFont="1" applyFill="1" applyBorder="1" applyAlignment="1">
      <alignment horizontal="right"/>
      <protection/>
    </xf>
    <xf numFmtId="3" fontId="57" fillId="0" borderId="65" xfId="287" applyNumberFormat="1" applyFont="1" applyFill="1" applyBorder="1">
      <alignment/>
      <protection/>
    </xf>
    <xf numFmtId="3" fontId="57" fillId="0" borderId="47" xfId="287" applyNumberFormat="1" applyFont="1" applyFill="1" applyBorder="1">
      <alignment/>
      <protection/>
    </xf>
    <xf numFmtId="3" fontId="57" fillId="0" borderId="63" xfId="287" applyNumberFormat="1" applyFont="1" applyFill="1" applyBorder="1" applyAlignment="1">
      <alignment horizontal="right"/>
      <protection/>
    </xf>
    <xf numFmtId="3" fontId="57" fillId="0" borderId="63" xfId="287" applyNumberFormat="1" applyFont="1" applyFill="1" applyBorder="1">
      <alignment/>
      <protection/>
    </xf>
    <xf numFmtId="3" fontId="57" fillId="0" borderId="47" xfId="287" applyNumberFormat="1" applyFont="1" applyFill="1" applyBorder="1" applyAlignment="1">
      <alignment horizontal="right"/>
      <protection/>
    </xf>
    <xf numFmtId="0" fontId="56" fillId="10" borderId="104" xfId="290" applyFont="1" applyFill="1" applyBorder="1" applyAlignment="1">
      <alignment vertical="center" wrapText="1"/>
      <protection/>
    </xf>
    <xf numFmtId="0" fontId="56" fillId="0" borderId="0" xfId="0" applyFont="1" applyFill="1" applyBorder="1" applyAlignment="1">
      <alignment/>
    </xf>
    <xf numFmtId="0" fontId="66" fillId="0" borderId="0" xfId="0" applyFont="1" applyFill="1" applyBorder="1" applyAlignment="1">
      <alignment horizontal="left"/>
    </xf>
    <xf numFmtId="0" fontId="52" fillId="10" borderId="56" xfId="0" applyFont="1" applyFill="1" applyBorder="1" applyAlignment="1">
      <alignment horizontal="left"/>
    </xf>
    <xf numFmtId="0" fontId="57" fillId="10" borderId="67" xfId="293" applyFont="1" applyFill="1" applyBorder="1" applyAlignment="1">
      <alignment horizontal="center"/>
      <protection/>
    </xf>
    <xf numFmtId="0" fontId="57" fillId="10" borderId="41" xfId="293" applyFont="1" applyFill="1" applyBorder="1" applyAlignment="1">
      <alignment horizontal="left"/>
      <protection/>
    </xf>
    <xf numFmtId="0" fontId="57" fillId="10" borderId="104" xfId="287" applyFont="1" applyFill="1" applyBorder="1" applyAlignment="1">
      <alignment horizontal="right"/>
      <protection/>
    </xf>
    <xf numFmtId="0" fontId="57" fillId="10" borderId="105" xfId="287" applyFont="1" applyFill="1" applyBorder="1" applyAlignment="1">
      <alignment horizontal="right"/>
      <protection/>
    </xf>
    <xf numFmtId="0" fontId="57" fillId="10" borderId="72" xfId="287" applyFont="1" applyFill="1" applyBorder="1" applyAlignment="1">
      <alignment horizontal="center"/>
      <protection/>
    </xf>
    <xf numFmtId="0" fontId="57" fillId="10" borderId="57" xfId="287" applyFont="1" applyFill="1" applyBorder="1" applyAlignment="1">
      <alignment horizontal="center"/>
      <protection/>
    </xf>
    <xf numFmtId="0" fontId="57" fillId="10" borderId="70" xfId="287" applyFont="1" applyFill="1" applyBorder="1" applyAlignment="1">
      <alignment horizontal="center"/>
      <protection/>
    </xf>
    <xf numFmtId="0" fontId="57" fillId="10" borderId="72" xfId="293" applyFont="1" applyFill="1" applyBorder="1" applyAlignment="1">
      <alignment horizontal="center"/>
      <protection/>
    </xf>
    <xf numFmtId="0" fontId="57" fillId="10" borderId="57" xfId="293" applyFont="1" applyFill="1" applyBorder="1" applyAlignment="1">
      <alignment horizontal="center"/>
      <protection/>
    </xf>
    <xf numFmtId="0" fontId="57" fillId="10" borderId="57" xfId="287" applyFont="1" applyFill="1" applyBorder="1" applyAlignment="1">
      <alignment horizontal="center" vertical="center" wrapText="1"/>
      <protection/>
    </xf>
    <xf numFmtId="0" fontId="57" fillId="10" borderId="68" xfId="293" applyFont="1" applyFill="1" applyBorder="1" applyAlignment="1">
      <alignment horizontal="center"/>
      <protection/>
    </xf>
    <xf numFmtId="0" fontId="57" fillId="10" borderId="60" xfId="293" applyFont="1" applyFill="1" applyBorder="1" applyAlignment="1">
      <alignment horizontal="left"/>
      <protection/>
    </xf>
    <xf numFmtId="3" fontId="57" fillId="0" borderId="56" xfId="287" applyNumberFormat="1" applyFont="1" applyFill="1" applyBorder="1" applyAlignment="1">
      <alignment horizontal="right"/>
      <protection/>
    </xf>
    <xf numFmtId="3" fontId="57" fillId="0" borderId="60" xfId="287" applyNumberFormat="1" applyFont="1" applyFill="1" applyBorder="1" applyAlignment="1">
      <alignment horizontal="right"/>
      <protection/>
    </xf>
    <xf numFmtId="3" fontId="57" fillId="0" borderId="60" xfId="287" applyNumberFormat="1" applyFont="1" applyFill="1" applyBorder="1">
      <alignment/>
      <protection/>
    </xf>
    <xf numFmtId="0" fontId="57" fillId="10" borderId="106" xfId="287" applyFont="1" applyFill="1" applyBorder="1" applyAlignment="1">
      <alignment horizontal="right"/>
      <protection/>
    </xf>
    <xf numFmtId="3" fontId="52" fillId="0" borderId="107" xfId="287" applyNumberFormat="1" applyFont="1" applyFill="1" applyBorder="1">
      <alignment/>
      <protection/>
    </xf>
    <xf numFmtId="3" fontId="52" fillId="0" borderId="108" xfId="287" applyNumberFormat="1" applyFont="1" applyFill="1" applyBorder="1">
      <alignment/>
      <protection/>
    </xf>
    <xf numFmtId="3" fontId="57" fillId="0" borderId="109" xfId="287" applyNumberFormat="1" applyFont="1" applyFill="1" applyBorder="1">
      <alignment/>
      <protection/>
    </xf>
    <xf numFmtId="3" fontId="57" fillId="0" borderId="108" xfId="287" applyNumberFormat="1" applyFont="1" applyFill="1" applyBorder="1">
      <alignment/>
      <protection/>
    </xf>
    <xf numFmtId="3" fontId="57" fillId="0" borderId="107" xfId="287" applyNumberFormat="1" applyFont="1" applyFill="1" applyBorder="1">
      <alignment/>
      <protection/>
    </xf>
    <xf numFmtId="3" fontId="57" fillId="0" borderId="110" xfId="287" applyNumberFormat="1" applyFont="1" applyFill="1" applyBorder="1">
      <alignment/>
      <protection/>
    </xf>
    <xf numFmtId="0" fontId="56" fillId="10" borderId="0" xfId="0" applyFont="1" applyFill="1" applyBorder="1" applyAlignment="1">
      <alignment vertical="center"/>
    </xf>
    <xf numFmtId="0" fontId="57" fillId="65" borderId="111" xfId="286" applyFont="1" applyFill="1" applyBorder="1" applyAlignment="1">
      <alignment vertical="center"/>
      <protection/>
    </xf>
    <xf numFmtId="0" fontId="57" fillId="65" borderId="112" xfId="291" applyFont="1" applyFill="1" applyBorder="1" applyAlignment="1">
      <alignment horizontal="center" vertical="center"/>
      <protection/>
    </xf>
    <xf numFmtId="0" fontId="57" fillId="65" borderId="94" xfId="291" applyFont="1" applyFill="1" applyBorder="1" applyAlignment="1">
      <alignment horizontal="center" vertical="center"/>
      <protection/>
    </xf>
    <xf numFmtId="0" fontId="52" fillId="0" borderId="113" xfId="286" applyFont="1" applyBorder="1" applyAlignment="1">
      <alignment vertical="center"/>
      <protection/>
    </xf>
    <xf numFmtId="179" fontId="52" fillId="0" borderId="114" xfId="286" applyNumberFormat="1" applyFont="1" applyFill="1" applyBorder="1" applyAlignment="1">
      <alignment horizontal="left" vertical="center" wrapText="1"/>
      <protection/>
    </xf>
    <xf numFmtId="0" fontId="57" fillId="0" borderId="115" xfId="286" applyFont="1" applyBorder="1" applyAlignment="1">
      <alignment vertical="center"/>
      <protection/>
    </xf>
    <xf numFmtId="164" fontId="57" fillId="0" borderId="116" xfId="286" applyNumberFormat="1" applyFont="1" applyFill="1" applyBorder="1" applyAlignment="1">
      <alignment vertical="center"/>
      <protection/>
    </xf>
    <xf numFmtId="164" fontId="57" fillId="0" borderId="84" xfId="286" applyNumberFormat="1" applyFont="1" applyFill="1" applyBorder="1" applyAlignment="1">
      <alignment vertical="center"/>
      <protection/>
    </xf>
    <xf numFmtId="0" fontId="20" fillId="65" borderId="111" xfId="0" applyFont="1" applyFill="1" applyBorder="1" applyAlignment="1">
      <alignment vertical="center" wrapText="1"/>
    </xf>
    <xf numFmtId="179" fontId="20" fillId="65" borderId="117" xfId="0" applyNumberFormat="1" applyFont="1" applyFill="1" applyBorder="1" applyAlignment="1">
      <alignment horizontal="left" vertical="center" wrapText="1"/>
    </xf>
    <xf numFmtId="179" fontId="68" fillId="65" borderId="117" xfId="0" applyNumberFormat="1" applyFont="1" applyFill="1" applyBorder="1" applyAlignment="1">
      <alignment horizontal="left" vertical="center" wrapText="1" indent="1"/>
    </xf>
    <xf numFmtId="179" fontId="52" fillId="65" borderId="117" xfId="0" applyNumberFormat="1" applyFont="1" applyFill="1" applyBorder="1" applyAlignment="1">
      <alignment horizontal="left" vertical="center" indent="1"/>
    </xf>
    <xf numFmtId="179" fontId="52" fillId="65" borderId="117" xfId="0" applyNumberFormat="1" applyFont="1" applyFill="1" applyBorder="1" applyAlignment="1">
      <alignment horizontal="left" vertical="center" wrapText="1" indent="1"/>
    </xf>
    <xf numFmtId="179" fontId="20" fillId="65" borderId="118" xfId="0" applyNumberFormat="1" applyFont="1" applyFill="1" applyBorder="1" applyAlignment="1">
      <alignment horizontal="left" vertical="top" wrapText="1" shrinkToFit="1"/>
    </xf>
    <xf numFmtId="0" fontId="20" fillId="65" borderId="93" xfId="0" applyFont="1" applyFill="1" applyBorder="1" applyAlignment="1">
      <alignment horizontal="left" vertical="center" wrapText="1"/>
    </xf>
    <xf numFmtId="0" fontId="0" fillId="0" borderId="0" xfId="0" applyBorder="1" applyAlignment="1">
      <alignment/>
    </xf>
    <xf numFmtId="0" fontId="60" fillId="0" borderId="39" xfId="0" applyFont="1" applyFill="1" applyBorder="1" applyAlignment="1">
      <alignment horizontal="center" vertical="center" wrapText="1"/>
    </xf>
    <xf numFmtId="176" fontId="0" fillId="0" borderId="49" xfId="0" applyNumberFormat="1" applyBorder="1" applyAlignment="1">
      <alignment/>
    </xf>
    <xf numFmtId="176" fontId="52" fillId="0" borderId="49" xfId="0" applyNumberFormat="1" applyFont="1" applyBorder="1" applyAlignment="1">
      <alignment/>
    </xf>
    <xf numFmtId="0" fontId="52" fillId="0" borderId="68" xfId="0" applyFont="1" applyFill="1" applyBorder="1" applyAlignment="1">
      <alignment horizontal="right" indent="2"/>
    </xf>
    <xf numFmtId="176" fontId="52" fillId="0" borderId="60" xfId="0" applyNumberFormat="1" applyFont="1" applyBorder="1" applyAlignment="1">
      <alignment/>
    </xf>
    <xf numFmtId="176" fontId="52" fillId="0" borderId="62" xfId="0" applyNumberFormat="1" applyFont="1" applyBorder="1" applyAlignment="1">
      <alignment/>
    </xf>
    <xf numFmtId="0" fontId="56" fillId="10" borderId="56" xfId="0" applyFont="1" applyFill="1" applyBorder="1" applyAlignment="1">
      <alignment horizontal="left"/>
    </xf>
    <xf numFmtId="0" fontId="52" fillId="10" borderId="110" xfId="0" applyFont="1" applyFill="1" applyBorder="1" applyAlignment="1">
      <alignment horizontal="left"/>
    </xf>
    <xf numFmtId="0" fontId="52" fillId="10" borderId="0" xfId="293" applyFont="1" applyFill="1" applyBorder="1" applyAlignment="1">
      <alignment vertical="center"/>
      <protection/>
    </xf>
    <xf numFmtId="0" fontId="52" fillId="10" borderId="0" xfId="287" applyFont="1" applyFill="1" applyBorder="1" applyAlignment="1">
      <alignment wrapText="1"/>
      <protection/>
    </xf>
    <xf numFmtId="0" fontId="52" fillId="65" borderId="119" xfId="291" applyFont="1" applyFill="1" applyBorder="1" applyAlignment="1">
      <alignment/>
      <protection/>
    </xf>
    <xf numFmtId="0" fontId="52" fillId="0" borderId="119" xfId="0" applyFont="1" applyBorder="1" applyAlignment="1">
      <alignment/>
    </xf>
    <xf numFmtId="0" fontId="52" fillId="10" borderId="110" xfId="0" applyFont="1" applyFill="1" applyBorder="1" applyAlignment="1">
      <alignment/>
    </xf>
    <xf numFmtId="0" fontId="52" fillId="10" borderId="0" xfId="0" applyFont="1" applyFill="1" applyBorder="1" applyAlignment="1">
      <alignment/>
    </xf>
    <xf numFmtId="0" fontId="57" fillId="10" borderId="45" xfId="0" applyFont="1" applyFill="1" applyBorder="1" applyAlignment="1">
      <alignment/>
    </xf>
    <xf numFmtId="0" fontId="52" fillId="10" borderId="120" xfId="0" applyFont="1" applyFill="1" applyBorder="1" applyAlignment="1">
      <alignment/>
    </xf>
    <xf numFmtId="0" fontId="52" fillId="10" borderId="58" xfId="0" applyFont="1" applyFill="1" applyBorder="1" applyAlignment="1">
      <alignment horizontal="left" indent="1"/>
    </xf>
    <xf numFmtId="0" fontId="57" fillId="10" borderId="73" xfId="0" applyFont="1" applyFill="1" applyBorder="1" applyAlignment="1">
      <alignment horizontal="center" vertical="center"/>
    </xf>
    <xf numFmtId="164" fontId="57" fillId="0" borderId="63" xfId="0" applyNumberFormat="1" applyFont="1" applyFill="1" applyBorder="1" applyAlignment="1">
      <alignment/>
    </xf>
    <xf numFmtId="0" fontId="17" fillId="10" borderId="0" xfId="0" applyFont="1" applyFill="1" applyBorder="1" applyAlignment="1">
      <alignment horizontal="left" vertical="center"/>
    </xf>
    <xf numFmtId="176" fontId="52" fillId="10" borderId="45" xfId="292" applyNumberFormat="1" applyFont="1" applyFill="1" applyBorder="1" applyAlignment="1">
      <alignment horizontal="left" vertical="center" indent="3"/>
      <protection/>
    </xf>
    <xf numFmtId="0" fontId="57" fillId="0" borderId="63" xfId="0" applyFont="1" applyFill="1" applyBorder="1" applyAlignment="1">
      <alignment/>
    </xf>
    <xf numFmtId="0" fontId="57" fillId="0" borderId="73" xfId="0" applyFont="1" applyFill="1" applyBorder="1" applyAlignment="1">
      <alignment horizontal="center" vertical="center"/>
    </xf>
    <xf numFmtId="0" fontId="57" fillId="0" borderId="45" xfId="0" applyFont="1" applyFill="1" applyBorder="1" applyAlignment="1">
      <alignment horizontal="left" vertical="center"/>
    </xf>
    <xf numFmtId="0" fontId="52" fillId="0" borderId="45" xfId="0" applyFont="1" applyFill="1" applyBorder="1" applyAlignment="1">
      <alignment horizontal="left" indent="1"/>
    </xf>
    <xf numFmtId="0" fontId="57" fillId="0" borderId="45" xfId="0" applyFont="1" applyFill="1" applyBorder="1" applyAlignment="1">
      <alignment horizontal="left" indent="1"/>
    </xf>
    <xf numFmtId="176" fontId="52" fillId="0" borderId="45" xfId="292" applyNumberFormat="1" applyFont="1" applyFill="1" applyBorder="1" applyAlignment="1">
      <alignment horizontal="left" vertical="center" indent="3"/>
      <protection/>
    </xf>
    <xf numFmtId="0" fontId="57" fillId="10" borderId="41" xfId="0" applyFont="1" applyFill="1" applyBorder="1" applyAlignment="1">
      <alignment horizontal="center" vertical="center"/>
    </xf>
    <xf numFmtId="0" fontId="57" fillId="10" borderId="44" xfId="0" applyFont="1" applyFill="1" applyBorder="1" applyAlignment="1">
      <alignment horizontal="center" vertical="center"/>
    </xf>
    <xf numFmtId="0" fontId="57" fillId="10" borderId="43" xfId="0" applyFont="1" applyFill="1" applyBorder="1" applyAlignment="1">
      <alignment horizontal="center" vertical="center"/>
    </xf>
    <xf numFmtId="0" fontId="52" fillId="0" borderId="47" xfId="0" applyFont="1" applyBorder="1" applyAlignment="1">
      <alignment horizontal="right"/>
    </xf>
    <xf numFmtId="0" fontId="52" fillId="0" borderId="60" xfId="0" applyFont="1" applyBorder="1" applyAlignment="1">
      <alignment horizontal="right"/>
    </xf>
    <xf numFmtId="0" fontId="52" fillId="10" borderId="110" xfId="0" applyFont="1" applyFill="1" applyBorder="1" applyAlignment="1">
      <alignment vertical="center"/>
    </xf>
    <xf numFmtId="176" fontId="57" fillId="0" borderId="47" xfId="0" applyNumberFormat="1" applyFont="1" applyFill="1" applyBorder="1" applyAlignment="1">
      <alignment/>
    </xf>
    <xf numFmtId="176" fontId="52" fillId="0" borderId="47" xfId="0" applyNumberFormat="1" applyFont="1" applyFill="1" applyBorder="1" applyAlignment="1">
      <alignment/>
    </xf>
    <xf numFmtId="176" fontId="57" fillId="0" borderId="52" xfId="0" applyNumberFormat="1" applyFont="1" applyFill="1" applyBorder="1" applyAlignment="1">
      <alignment/>
    </xf>
    <xf numFmtId="0" fontId="56" fillId="0" borderId="0" xfId="0" applyFont="1" applyFill="1" applyBorder="1" applyAlignment="1">
      <alignment vertical="center" wrapText="1"/>
    </xf>
    <xf numFmtId="0" fontId="52" fillId="0" borderId="63" xfId="0" applyFont="1" applyFill="1" applyBorder="1" applyAlignment="1">
      <alignment vertical="center"/>
    </xf>
    <xf numFmtId="0" fontId="52" fillId="0" borderId="75" xfId="0" applyFont="1" applyFill="1" applyBorder="1" applyAlignment="1">
      <alignment vertical="center"/>
    </xf>
    <xf numFmtId="176" fontId="57" fillId="0" borderId="47" xfId="0" applyNumberFormat="1" applyFont="1" applyFill="1" applyBorder="1" applyAlignment="1">
      <alignment vertical="center"/>
    </xf>
    <xf numFmtId="176" fontId="52" fillId="0" borderId="65" xfId="0" applyNumberFormat="1" applyFont="1" applyFill="1" applyBorder="1" applyAlignment="1">
      <alignment/>
    </xf>
    <xf numFmtId="0" fontId="57" fillId="0" borderId="41" xfId="0" applyFont="1" applyFill="1" applyBorder="1" applyAlignment="1">
      <alignment horizontal="center" vertical="center"/>
    </xf>
    <xf numFmtId="0" fontId="52" fillId="10" borderId="104" xfId="0" applyFont="1" applyFill="1" applyBorder="1" applyAlignment="1">
      <alignment/>
    </xf>
    <xf numFmtId="0" fontId="66" fillId="66" borderId="0" xfId="0" applyFont="1" applyFill="1" applyAlignment="1">
      <alignment/>
    </xf>
    <xf numFmtId="0" fontId="56" fillId="66" borderId="0" xfId="0" applyFont="1" applyFill="1" applyAlignment="1">
      <alignment/>
    </xf>
    <xf numFmtId="0" fontId="56" fillId="66" borderId="104" xfId="290" applyFont="1" applyFill="1" applyBorder="1" applyAlignment="1">
      <alignment vertical="center" wrapText="1"/>
      <protection/>
    </xf>
    <xf numFmtId="0" fontId="52" fillId="67" borderId="0" xfId="0" applyFont="1" applyFill="1" applyAlignment="1">
      <alignment/>
    </xf>
    <xf numFmtId="0" fontId="56" fillId="66" borderId="0" xfId="0" applyFont="1" applyFill="1" applyBorder="1" applyAlignment="1">
      <alignment/>
    </xf>
    <xf numFmtId="0" fontId="66" fillId="66" borderId="0" xfId="0" applyFont="1" applyFill="1" applyBorder="1" applyAlignment="1">
      <alignment/>
    </xf>
    <xf numFmtId="0" fontId="52" fillId="67" borderId="0" xfId="0" applyFont="1" applyFill="1" applyBorder="1" applyAlignment="1">
      <alignment/>
    </xf>
    <xf numFmtId="0" fontId="56" fillId="66" borderId="104" xfId="0" applyFont="1" applyFill="1" applyBorder="1" applyAlignment="1">
      <alignment/>
    </xf>
    <xf numFmtId="0" fontId="70" fillId="66" borderId="0" xfId="287" applyFont="1" applyFill="1" applyBorder="1" applyAlignment="1">
      <alignment vertical="center"/>
      <protection/>
    </xf>
    <xf numFmtId="3" fontId="57" fillId="66" borderId="0" xfId="287" applyNumberFormat="1" applyFont="1" applyFill="1" applyBorder="1" applyAlignment="1" applyProtection="1">
      <alignment horizontal="right" vertical="center"/>
      <protection locked="0"/>
    </xf>
    <xf numFmtId="176" fontId="57" fillId="66" borderId="0" xfId="287" applyNumberFormat="1" applyFont="1" applyFill="1" applyBorder="1" applyAlignment="1">
      <alignment vertical="center"/>
      <protection/>
    </xf>
    <xf numFmtId="0" fontId="57" fillId="66" borderId="104" xfId="287" applyFont="1" applyFill="1" applyBorder="1" applyAlignment="1">
      <alignment vertical="center"/>
      <protection/>
    </xf>
    <xf numFmtId="0" fontId="66" fillId="66" borderId="0" xfId="287" applyFont="1" applyFill="1" applyAlignment="1">
      <alignment vertical="center"/>
      <protection/>
    </xf>
    <xf numFmtId="0" fontId="56" fillId="66" borderId="0" xfId="287" applyFont="1" applyFill="1" applyAlignment="1">
      <alignment vertical="center"/>
      <protection/>
    </xf>
    <xf numFmtId="0" fontId="56" fillId="66" borderId="0" xfId="287" applyFont="1" applyFill="1" applyBorder="1" applyAlignment="1">
      <alignment vertical="center"/>
      <protection/>
    </xf>
    <xf numFmtId="0" fontId="52" fillId="66" borderId="0" xfId="287" applyFont="1" applyFill="1" applyAlignment="1">
      <alignment vertical="center"/>
      <protection/>
    </xf>
    <xf numFmtId="0" fontId="52" fillId="66" borderId="0" xfId="287" applyFont="1" applyFill="1" applyBorder="1" applyAlignment="1">
      <alignment vertical="center"/>
      <protection/>
    </xf>
    <xf numFmtId="176" fontId="52" fillId="66" borderId="0" xfId="287" applyNumberFormat="1" applyFont="1" applyFill="1" applyAlignment="1">
      <alignment vertical="center"/>
      <protection/>
    </xf>
    <xf numFmtId="164" fontId="52" fillId="66" borderId="0" xfId="287" applyNumberFormat="1" applyFont="1" applyFill="1" applyAlignment="1">
      <alignment vertical="center"/>
      <protection/>
    </xf>
    <xf numFmtId="0" fontId="57" fillId="0" borderId="41" xfId="287" applyNumberFormat="1" applyFont="1" applyFill="1" applyBorder="1" applyAlignment="1" applyProtection="1">
      <alignment horizontal="center" vertical="center" wrapText="1"/>
      <protection locked="0"/>
    </xf>
    <xf numFmtId="0" fontId="57" fillId="0" borderId="45" xfId="287" applyFont="1" applyFill="1" applyBorder="1" applyAlignment="1">
      <alignment vertical="center"/>
      <protection/>
    </xf>
    <xf numFmtId="0" fontId="57" fillId="0" borderId="46" xfId="287" applyFont="1" applyFill="1" applyBorder="1" applyAlignment="1">
      <alignment vertical="center"/>
      <protection/>
    </xf>
    <xf numFmtId="0" fontId="52" fillId="0" borderId="45" xfId="287" applyFont="1" applyFill="1" applyBorder="1" applyAlignment="1">
      <alignment vertical="center"/>
      <protection/>
    </xf>
    <xf numFmtId="0" fontId="52" fillId="0" borderId="46" xfId="287" applyFont="1" applyFill="1" applyBorder="1" applyAlignment="1">
      <alignment vertical="center"/>
      <protection/>
    </xf>
    <xf numFmtId="1" fontId="57" fillId="0" borderId="45" xfId="287" applyNumberFormat="1" applyFont="1" applyFill="1" applyBorder="1" applyAlignment="1">
      <alignment horizontal="left" vertical="center" indent="1"/>
      <protection/>
    </xf>
    <xf numFmtId="0" fontId="52" fillId="0" borderId="50" xfId="287" applyFont="1" applyFill="1" applyBorder="1" applyAlignment="1">
      <alignment vertical="center"/>
      <protection/>
    </xf>
    <xf numFmtId="0" fontId="52" fillId="0" borderId="51" xfId="287" applyFont="1" applyFill="1" applyBorder="1" applyAlignment="1">
      <alignment vertical="center"/>
      <protection/>
    </xf>
    <xf numFmtId="0" fontId="57" fillId="0" borderId="121" xfId="287" applyFont="1" applyFill="1" applyBorder="1" applyAlignment="1">
      <alignment vertical="center"/>
      <protection/>
    </xf>
    <xf numFmtId="0" fontId="52" fillId="0" borderId="0" xfId="293" applyFont="1" applyFill="1" applyBorder="1" applyAlignment="1">
      <alignment vertical="center"/>
      <protection/>
    </xf>
    <xf numFmtId="0" fontId="52" fillId="66" borderId="56" xfId="287" applyFont="1" applyFill="1" applyBorder="1" applyAlignment="1">
      <alignment vertical="center"/>
      <protection/>
    </xf>
    <xf numFmtId="0" fontId="57" fillId="0" borderId="39" xfId="287" applyNumberFormat="1" applyFont="1" applyFill="1" applyBorder="1" applyAlignment="1" applyProtection="1">
      <alignment vertical="center"/>
      <protection locked="0"/>
    </xf>
    <xf numFmtId="0" fontId="0" fillId="0" borderId="40" xfId="287" applyFill="1" applyBorder="1" applyAlignment="1">
      <alignment vertical="center" wrapText="1"/>
      <protection/>
    </xf>
    <xf numFmtId="0" fontId="58" fillId="0" borderId="41" xfId="287" applyNumberFormat="1" applyFont="1" applyFill="1" applyBorder="1" applyAlignment="1" applyProtection="1">
      <alignment horizontal="center" vertical="center" wrapText="1"/>
      <protection locked="0"/>
    </xf>
    <xf numFmtId="0" fontId="58" fillId="0" borderId="42" xfId="287" applyNumberFormat="1" applyFont="1" applyFill="1" applyBorder="1" applyAlignment="1" applyProtection="1">
      <alignment horizontal="center" vertical="center" wrapText="1"/>
      <protection locked="0"/>
    </xf>
    <xf numFmtId="0" fontId="58" fillId="0" borderId="43" xfId="287" applyNumberFormat="1" applyFont="1" applyFill="1" applyBorder="1" applyAlignment="1" applyProtection="1">
      <alignment horizontal="center" vertical="center" wrapText="1"/>
      <protection locked="0"/>
    </xf>
    <xf numFmtId="0" fontId="58" fillId="0" borderId="44" xfId="287" applyNumberFormat="1" applyFont="1" applyFill="1" applyBorder="1" applyAlignment="1" applyProtection="1">
      <alignment horizontal="center" vertical="center" wrapText="1"/>
      <protection locked="0"/>
    </xf>
    <xf numFmtId="0" fontId="57" fillId="0" borderId="45" xfId="287" applyFont="1" applyFill="1" applyBorder="1" applyAlignment="1">
      <alignment horizontal="left" vertical="center" indent="1"/>
      <protection/>
    </xf>
    <xf numFmtId="0" fontId="57" fillId="0" borderId="122" xfId="287" applyFont="1" applyFill="1" applyBorder="1" applyAlignment="1">
      <alignment vertical="center"/>
      <protection/>
    </xf>
    <xf numFmtId="0" fontId="57" fillId="0" borderId="123" xfId="287" applyFont="1" applyFill="1" applyBorder="1" applyAlignment="1">
      <alignment vertical="center"/>
      <protection/>
    </xf>
    <xf numFmtId="0" fontId="52" fillId="66" borderId="0" xfId="293" applyFont="1" applyFill="1" applyBorder="1" applyAlignment="1">
      <alignment vertical="center"/>
      <protection/>
    </xf>
    <xf numFmtId="176" fontId="57" fillId="0" borderId="63" xfId="287" applyNumberFormat="1" applyFont="1" applyFill="1" applyBorder="1" applyAlignment="1">
      <alignment vertical="center"/>
      <protection/>
    </xf>
    <xf numFmtId="176" fontId="57" fillId="0" borderId="75" xfId="287" applyNumberFormat="1" applyFont="1" applyFill="1" applyBorder="1" applyAlignment="1">
      <alignment vertical="center"/>
      <protection/>
    </xf>
    <xf numFmtId="0" fontId="17" fillId="0" borderId="123" xfId="287" applyFont="1" applyFill="1" applyBorder="1" applyAlignment="1">
      <alignment vertical="center"/>
      <protection/>
    </xf>
    <xf numFmtId="3" fontId="66" fillId="66" borderId="0" xfId="287" applyNumberFormat="1" applyFont="1" applyFill="1" applyBorder="1" applyAlignment="1" applyProtection="1">
      <alignment horizontal="right" vertical="center"/>
      <protection locked="0"/>
    </xf>
    <xf numFmtId="164" fontId="52" fillId="66" borderId="0" xfId="287" applyNumberFormat="1" applyFont="1" applyFill="1" applyBorder="1" applyAlignment="1" applyProtection="1">
      <alignment horizontal="right" vertical="center"/>
      <protection locked="0"/>
    </xf>
    <xf numFmtId="0" fontId="56" fillId="0" borderId="0" xfId="286" applyFont="1">
      <alignment/>
      <protection/>
    </xf>
    <xf numFmtId="176" fontId="52" fillId="0" borderId="124" xfId="286" applyNumberFormat="1" applyFont="1" applyFill="1" applyBorder="1" applyAlignment="1">
      <alignment vertical="center"/>
      <protection/>
    </xf>
    <xf numFmtId="164" fontId="57" fillId="0" borderId="92" xfId="286" applyNumberFormat="1" applyFont="1" applyFill="1" applyBorder="1" applyAlignment="1">
      <alignment vertical="center"/>
      <protection/>
    </xf>
    <xf numFmtId="0" fontId="57" fillId="65" borderId="95" xfId="291" applyFont="1" applyFill="1" applyBorder="1" applyAlignment="1">
      <alignment horizontal="center" vertical="center"/>
      <protection/>
    </xf>
    <xf numFmtId="0" fontId="57" fillId="10" borderId="41" xfId="293" applyFont="1" applyFill="1" applyBorder="1" applyAlignment="1">
      <alignment horizontal="center"/>
      <protection/>
    </xf>
    <xf numFmtId="0" fontId="57" fillId="10" borderId="104" xfId="287" applyFont="1" applyFill="1" applyBorder="1" applyAlignment="1">
      <alignment horizontal="center"/>
      <protection/>
    </xf>
    <xf numFmtId="0" fontId="57" fillId="10" borderId="105" xfId="287" applyFont="1" applyFill="1" applyBorder="1" applyAlignment="1">
      <alignment horizontal="center"/>
      <protection/>
    </xf>
    <xf numFmtId="0" fontId="57" fillId="10" borderId="125" xfId="287" applyFont="1" applyFill="1" applyBorder="1" applyAlignment="1">
      <alignment horizontal="center"/>
      <protection/>
    </xf>
    <xf numFmtId="1" fontId="57" fillId="0" borderId="49" xfId="287" applyNumberFormat="1" applyFont="1" applyFill="1" applyBorder="1" applyAlignment="1">
      <alignment vertical="center"/>
      <protection/>
    </xf>
    <xf numFmtId="1" fontId="52" fillId="0" borderId="49" xfId="287" applyNumberFormat="1" applyFont="1" applyFill="1" applyBorder="1" applyAlignment="1">
      <alignment vertical="center"/>
      <protection/>
    </xf>
    <xf numFmtId="1" fontId="52" fillId="0" borderId="62" xfId="287" applyNumberFormat="1" applyFont="1" applyFill="1" applyBorder="1" applyAlignment="1">
      <alignment vertical="center"/>
      <protection/>
    </xf>
    <xf numFmtId="176" fontId="52" fillId="0" borderId="126" xfId="287" applyNumberFormat="1" applyFont="1" applyFill="1" applyBorder="1" applyAlignment="1" applyProtection="1">
      <alignment horizontal="right" vertical="center"/>
      <protection locked="0"/>
    </xf>
    <xf numFmtId="176" fontId="52" fillId="0" borderId="127" xfId="287" applyNumberFormat="1" applyFont="1" applyFill="1" applyBorder="1" applyAlignment="1" applyProtection="1">
      <alignment horizontal="right" vertical="center"/>
      <protection locked="0"/>
    </xf>
    <xf numFmtId="176" fontId="52" fillId="0" borderId="127" xfId="0" applyNumberFormat="1" applyFont="1" applyFill="1" applyBorder="1" applyAlignment="1">
      <alignment vertical="center"/>
    </xf>
    <xf numFmtId="176" fontId="52" fillId="0" borderId="128" xfId="287" applyNumberFormat="1" applyFont="1" applyFill="1" applyBorder="1" applyAlignment="1" applyProtection="1">
      <alignment horizontal="right" vertical="center"/>
      <protection locked="0"/>
    </xf>
    <xf numFmtId="176" fontId="57" fillId="0" borderId="124" xfId="287" applyNumberFormat="1" applyFont="1" applyFill="1" applyBorder="1" applyAlignment="1" applyProtection="1">
      <alignment horizontal="right" vertical="center"/>
      <protection locked="0"/>
    </xf>
    <xf numFmtId="176" fontId="52" fillId="0" borderId="129" xfId="287" applyNumberFormat="1" applyFont="1" applyFill="1" applyBorder="1" applyAlignment="1" applyProtection="1">
      <alignment horizontal="right" vertical="center"/>
      <protection locked="0"/>
    </xf>
    <xf numFmtId="176" fontId="52" fillId="0" borderId="130" xfId="287" applyNumberFormat="1" applyFont="1" applyFill="1" applyBorder="1" applyAlignment="1" applyProtection="1">
      <alignment horizontal="right" vertical="center"/>
      <protection locked="0"/>
    </xf>
    <xf numFmtId="176" fontId="52" fillId="0" borderId="130" xfId="0" applyNumberFormat="1" applyFont="1" applyFill="1" applyBorder="1" applyAlignment="1">
      <alignment vertical="center"/>
    </xf>
    <xf numFmtId="176" fontId="52" fillId="0" borderId="131" xfId="287" applyNumberFormat="1" applyFont="1" applyFill="1" applyBorder="1" applyAlignment="1" applyProtection="1">
      <alignment horizontal="right" vertical="center"/>
      <protection locked="0"/>
    </xf>
    <xf numFmtId="176" fontId="57" fillId="68" borderId="48" xfId="287" applyNumberFormat="1" applyFont="1" applyFill="1" applyBorder="1" applyAlignment="1">
      <alignment vertical="center"/>
      <protection/>
    </xf>
    <xf numFmtId="176" fontId="57" fillId="66" borderId="0" xfId="0" applyNumberFormat="1" applyFont="1" applyFill="1" applyBorder="1" applyAlignment="1">
      <alignment horizontal="right"/>
    </xf>
    <xf numFmtId="176" fontId="57" fillId="66" borderId="0" xfId="0" applyNumberFormat="1" applyFont="1" applyFill="1" applyBorder="1" applyAlignment="1">
      <alignment/>
    </xf>
    <xf numFmtId="0" fontId="56" fillId="66" borderId="0" xfId="289" applyFont="1" applyFill="1" applyBorder="1" applyAlignment="1">
      <alignment horizontal="left"/>
      <protection/>
    </xf>
    <xf numFmtId="0" fontId="66" fillId="66" borderId="0" xfId="0" applyFont="1" applyFill="1" applyBorder="1" applyAlignment="1">
      <alignment/>
    </xf>
    <xf numFmtId="176" fontId="66" fillId="66" borderId="0" xfId="0" applyNumberFormat="1" applyFont="1" applyFill="1" applyBorder="1" applyAlignment="1">
      <alignment horizontal="right"/>
    </xf>
    <xf numFmtId="176" fontId="66" fillId="66" borderId="0" xfId="0" applyNumberFormat="1" applyFont="1" applyFill="1" applyBorder="1" applyAlignment="1">
      <alignment/>
    </xf>
    <xf numFmtId="1" fontId="52" fillId="0" borderId="82" xfId="288" applyNumberFormat="1" applyFont="1" applyFill="1" applyBorder="1" applyAlignment="1">
      <alignment horizontal="right" vertical="center" indent="1"/>
      <protection/>
    </xf>
    <xf numFmtId="0" fontId="52" fillId="10" borderId="48" xfId="293" applyFont="1" applyFill="1" applyBorder="1" applyAlignment="1">
      <alignment horizontal="left" indent="1"/>
      <protection/>
    </xf>
    <xf numFmtId="0" fontId="57" fillId="10" borderId="71" xfId="293" applyFont="1" applyFill="1" applyBorder="1" applyAlignment="1">
      <alignment horizontal="left"/>
      <protection/>
    </xf>
    <xf numFmtId="0" fontId="52" fillId="10" borderId="74" xfId="293" applyFont="1" applyFill="1" applyBorder="1" applyAlignment="1">
      <alignment horizontal="left" indent="1"/>
      <protection/>
    </xf>
    <xf numFmtId="1" fontId="52" fillId="0" borderId="132" xfId="288" applyNumberFormat="1" applyFont="1" applyFill="1" applyBorder="1" applyAlignment="1">
      <alignment horizontal="right" vertical="center" indent="1"/>
      <protection/>
    </xf>
    <xf numFmtId="1" fontId="57" fillId="0" borderId="132" xfId="287" applyNumberFormat="1" applyFont="1" applyFill="1" applyBorder="1" applyAlignment="1">
      <alignment horizontal="right" vertical="center" indent="1"/>
      <protection/>
    </xf>
    <xf numFmtId="1" fontId="52" fillId="0" borderId="129" xfId="288" applyNumberFormat="1" applyFont="1" applyFill="1" applyBorder="1" applyAlignment="1">
      <alignment horizontal="right" vertical="center" indent="1"/>
      <protection/>
    </xf>
    <xf numFmtId="1" fontId="52" fillId="0" borderId="133" xfId="288" applyNumberFormat="1" applyFont="1" applyFill="1" applyBorder="1" applyAlignment="1">
      <alignment horizontal="right" vertical="center" indent="1"/>
      <protection/>
    </xf>
    <xf numFmtId="1" fontId="57" fillId="0" borderId="133" xfId="287" applyNumberFormat="1" applyFont="1" applyFill="1" applyBorder="1" applyAlignment="1">
      <alignment horizontal="right" vertical="center" indent="1"/>
      <protection/>
    </xf>
    <xf numFmtId="0" fontId="57" fillId="10" borderId="48" xfId="293" applyFont="1" applyFill="1" applyBorder="1" applyAlignment="1">
      <alignment horizontal="left" indent="1"/>
      <protection/>
    </xf>
    <xf numFmtId="1" fontId="57" fillId="0" borderId="132" xfId="288" applyNumberFormat="1" applyFont="1" applyFill="1" applyBorder="1" applyAlignment="1">
      <alignment horizontal="right" vertical="center" indent="1"/>
      <protection/>
    </xf>
    <xf numFmtId="0" fontId="57" fillId="10" borderId="48" xfId="293" applyFont="1" applyFill="1" applyBorder="1" applyAlignment="1">
      <alignment horizontal="left"/>
      <protection/>
    </xf>
    <xf numFmtId="1" fontId="57" fillId="0" borderId="82" xfId="287" applyNumberFormat="1" applyFont="1" applyFill="1" applyBorder="1" applyAlignment="1">
      <alignment horizontal="right" vertical="center" indent="1"/>
      <protection/>
    </xf>
    <xf numFmtId="1" fontId="57" fillId="0" borderId="129" xfId="287" applyNumberFormat="1" applyFont="1" applyFill="1" applyBorder="1" applyAlignment="1">
      <alignment horizontal="right" vertical="center" indent="1"/>
      <protection/>
    </xf>
    <xf numFmtId="0" fontId="57" fillId="10" borderId="134" xfId="293" applyFont="1" applyFill="1" applyBorder="1" applyAlignment="1">
      <alignment horizontal="left" indent="1"/>
      <protection/>
    </xf>
    <xf numFmtId="1" fontId="57" fillId="0" borderId="135" xfId="288" applyNumberFormat="1" applyFont="1" applyFill="1" applyBorder="1" applyAlignment="1">
      <alignment horizontal="right" vertical="center" indent="1"/>
      <protection/>
    </xf>
    <xf numFmtId="1" fontId="57" fillId="0" borderId="136" xfId="288" applyNumberFormat="1" applyFont="1" applyFill="1" applyBorder="1" applyAlignment="1">
      <alignment horizontal="right" vertical="center" indent="1"/>
      <protection/>
    </xf>
    <xf numFmtId="1" fontId="57" fillId="0" borderId="137" xfId="288" applyNumberFormat="1" applyFont="1" applyFill="1" applyBorder="1" applyAlignment="1">
      <alignment horizontal="right" vertical="center" indent="1"/>
      <protection/>
    </xf>
    <xf numFmtId="1" fontId="57" fillId="0" borderId="56" xfId="287" applyNumberFormat="1" applyFont="1" applyFill="1" applyBorder="1" applyAlignment="1">
      <alignment horizontal="right" vertical="center" indent="1"/>
      <protection/>
    </xf>
    <xf numFmtId="1" fontId="57" fillId="0" borderId="110" xfId="287" applyNumberFormat="1" applyFont="1" applyFill="1" applyBorder="1" applyAlignment="1">
      <alignment horizontal="right" vertical="center" indent="1"/>
      <protection/>
    </xf>
    <xf numFmtId="0" fontId="56" fillId="66" borderId="0" xfId="0" applyFont="1" applyFill="1" applyBorder="1" applyAlignment="1">
      <alignment horizontal="left" vertical="center" wrapText="1"/>
    </xf>
    <xf numFmtId="0" fontId="56" fillId="68" borderId="0" xfId="0" applyFont="1" applyFill="1" applyBorder="1" applyAlignment="1">
      <alignment horizontal="left" vertical="center" wrapText="1"/>
    </xf>
    <xf numFmtId="176" fontId="52" fillId="68" borderId="47" xfId="0" applyNumberFormat="1" applyFont="1" applyFill="1" applyBorder="1" applyAlignment="1">
      <alignment/>
    </xf>
    <xf numFmtId="0" fontId="52" fillId="66" borderId="0" xfId="0" applyFont="1" applyFill="1" applyBorder="1" applyAlignment="1">
      <alignment/>
    </xf>
    <xf numFmtId="176" fontId="52" fillId="66" borderId="0" xfId="0" applyNumberFormat="1" applyFont="1" applyFill="1" applyBorder="1" applyAlignment="1">
      <alignment/>
    </xf>
    <xf numFmtId="0" fontId="0" fillId="66" borderId="0" xfId="0" applyFill="1" applyAlignment="1">
      <alignment/>
    </xf>
    <xf numFmtId="0" fontId="56" fillId="66" borderId="0" xfId="0" applyFont="1" applyFill="1" applyBorder="1" applyAlignment="1">
      <alignment vertical="center" wrapText="1"/>
    </xf>
    <xf numFmtId="176" fontId="52" fillId="66" borderId="0" xfId="287" applyNumberFormat="1" applyFont="1" applyFill="1" applyBorder="1" applyAlignment="1" applyProtection="1">
      <alignment horizontal="right" vertical="center"/>
      <protection locked="0"/>
    </xf>
    <xf numFmtId="176" fontId="52" fillId="66" borderId="0" xfId="287" applyNumberFormat="1" applyFont="1" applyFill="1" applyBorder="1" applyAlignment="1">
      <alignment vertical="center"/>
      <protection/>
    </xf>
    <xf numFmtId="0" fontId="0" fillId="66" borderId="0" xfId="0" applyFont="1" applyFill="1" applyAlignment="1">
      <alignment/>
    </xf>
    <xf numFmtId="176" fontId="0" fillId="66" borderId="0" xfId="0" applyNumberFormat="1" applyFont="1" applyFill="1" applyAlignment="1">
      <alignment/>
    </xf>
    <xf numFmtId="3" fontId="0" fillId="66" borderId="0" xfId="0" applyNumberFormat="1" applyFill="1" applyAlignment="1">
      <alignment/>
    </xf>
    <xf numFmtId="0" fontId="62" fillId="66" borderId="0" xfId="0" applyFont="1" applyFill="1" applyAlignment="1">
      <alignment/>
    </xf>
    <xf numFmtId="0" fontId="0" fillId="66" borderId="0" xfId="0" applyFont="1" applyFill="1" applyAlignment="1">
      <alignment vertical="center"/>
    </xf>
    <xf numFmtId="0" fontId="52" fillId="66" borderId="0" xfId="0" applyFont="1" applyFill="1" applyAlignment="1">
      <alignment/>
    </xf>
    <xf numFmtId="0" fontId="0" fillId="66" borderId="0" xfId="0" applyFont="1" applyFill="1" applyAlignment="1">
      <alignment/>
    </xf>
    <xf numFmtId="176" fontId="52" fillId="66" borderId="0" xfId="0" applyNumberFormat="1" applyFont="1" applyFill="1" applyBorder="1" applyAlignment="1">
      <alignment horizontal="right" indent="1"/>
    </xf>
    <xf numFmtId="0" fontId="52" fillId="66" borderId="0" xfId="0" applyFont="1" applyFill="1" applyBorder="1" applyAlignment="1">
      <alignment horizontal="right" indent="1"/>
    </xf>
    <xf numFmtId="1" fontId="52" fillId="66" borderId="0" xfId="0" applyNumberFormat="1" applyFont="1" applyFill="1" applyBorder="1" applyAlignment="1">
      <alignment horizontal="right" indent="1"/>
    </xf>
    <xf numFmtId="0" fontId="0" fillId="10" borderId="0" xfId="0" applyFont="1" applyFill="1" applyAlignment="1">
      <alignment vertical="center"/>
    </xf>
    <xf numFmtId="0" fontId="0" fillId="66" borderId="0" xfId="0" applyFont="1" applyFill="1" applyAlignment="1">
      <alignment vertical="center"/>
    </xf>
    <xf numFmtId="176" fontId="66" fillId="66" borderId="0" xfId="287" applyNumberFormat="1" applyFont="1" applyFill="1" applyBorder="1" applyAlignment="1" applyProtection="1">
      <alignment horizontal="right" vertical="center"/>
      <protection locked="0"/>
    </xf>
    <xf numFmtId="0" fontId="0" fillId="66" borderId="0" xfId="0" applyFont="1" applyFill="1" applyBorder="1" applyAlignment="1">
      <alignment/>
    </xf>
    <xf numFmtId="0" fontId="17" fillId="66" borderId="0" xfId="0" applyFont="1" applyFill="1" applyAlignment="1">
      <alignment/>
    </xf>
    <xf numFmtId="1" fontId="57" fillId="66" borderId="0" xfId="287" applyNumberFormat="1" applyFont="1" applyFill="1" applyBorder="1" applyAlignment="1">
      <alignment vertical="center"/>
      <protection/>
    </xf>
    <xf numFmtId="176" fontId="57" fillId="66" borderId="0" xfId="287" applyNumberFormat="1" applyFont="1" applyFill="1" applyBorder="1" applyAlignment="1" applyProtection="1">
      <alignment horizontal="right" vertical="center"/>
      <protection locked="0"/>
    </xf>
    <xf numFmtId="176" fontId="57" fillId="66" borderId="0" xfId="287" applyNumberFormat="1" applyFont="1" applyFill="1" applyBorder="1" applyAlignment="1">
      <alignment horizontal="right" vertical="center"/>
      <protection/>
    </xf>
    <xf numFmtId="0" fontId="0" fillId="66" borderId="0" xfId="0" applyFont="1" applyFill="1" applyBorder="1" applyAlignment="1">
      <alignment vertical="center"/>
    </xf>
    <xf numFmtId="176" fontId="0" fillId="66" borderId="0" xfId="0" applyNumberFormat="1" applyFont="1" applyFill="1" applyBorder="1" applyAlignment="1">
      <alignment/>
    </xf>
    <xf numFmtId="1" fontId="52" fillId="66" borderId="0" xfId="287" applyNumberFormat="1" applyFont="1" applyFill="1" applyBorder="1" applyAlignment="1">
      <alignment vertical="center"/>
      <protection/>
    </xf>
    <xf numFmtId="1" fontId="57" fillId="0" borderId="43" xfId="287" applyNumberFormat="1" applyFont="1" applyFill="1" applyBorder="1" applyAlignment="1">
      <alignment horizontal="center" vertical="center"/>
      <protection/>
    </xf>
    <xf numFmtId="0" fontId="0" fillId="0" borderId="0" xfId="285" applyFont="1" applyFill="1" applyAlignment="1">
      <alignment vertical="center"/>
      <protection/>
    </xf>
    <xf numFmtId="164" fontId="52" fillId="0" borderId="138" xfId="286" applyNumberFormat="1" applyFont="1" applyFill="1" applyBorder="1" applyAlignment="1">
      <alignment vertical="center"/>
      <protection/>
    </xf>
    <xf numFmtId="164" fontId="52" fillId="0" borderId="82" xfId="286" applyNumberFormat="1" applyFont="1" applyFill="1" applyBorder="1" applyAlignment="1">
      <alignment vertical="center"/>
      <protection/>
    </xf>
    <xf numFmtId="164" fontId="52" fillId="0" borderId="129" xfId="286" applyNumberFormat="1" applyFont="1" applyFill="1" applyBorder="1" applyAlignment="1">
      <alignment vertical="center"/>
      <protection/>
    </xf>
    <xf numFmtId="176" fontId="52" fillId="0" borderId="96" xfId="0" applyNumberFormat="1" applyFont="1" applyFill="1" applyBorder="1" applyAlignment="1">
      <alignment horizontal="left" vertical="center" indent="1"/>
    </xf>
    <xf numFmtId="176" fontId="52" fillId="0" borderId="139" xfId="0" applyNumberFormat="1" applyFont="1" applyFill="1" applyBorder="1" applyAlignment="1">
      <alignment horizontal="left" vertical="center" indent="1"/>
    </xf>
    <xf numFmtId="176" fontId="52" fillId="0" borderId="77" xfId="0" applyNumberFormat="1" applyFont="1" applyFill="1" applyBorder="1" applyAlignment="1">
      <alignment horizontal="right" vertical="center" indent="1"/>
    </xf>
    <xf numFmtId="176" fontId="52" fillId="0" borderId="126" xfId="0" applyNumberFormat="1" applyFont="1" applyFill="1" applyBorder="1" applyAlignment="1">
      <alignment horizontal="right" vertical="center" indent="1"/>
    </xf>
    <xf numFmtId="176" fontId="57" fillId="0" borderId="77" xfId="0" applyNumberFormat="1" applyFont="1" applyFill="1" applyBorder="1" applyAlignment="1">
      <alignment horizontal="right" vertical="center" indent="1"/>
    </xf>
    <xf numFmtId="176" fontId="57" fillId="0" borderId="126" xfId="0" applyNumberFormat="1" applyFont="1" applyFill="1" applyBorder="1" applyAlignment="1">
      <alignment horizontal="right" vertical="center" indent="1"/>
    </xf>
    <xf numFmtId="176" fontId="52" fillId="0" borderId="140" xfId="0" applyNumberFormat="1" applyFont="1" applyFill="1" applyBorder="1" applyAlignment="1">
      <alignment horizontal="right" vertical="center" indent="1"/>
    </xf>
    <xf numFmtId="176" fontId="52" fillId="0" borderId="141" xfId="0" applyNumberFormat="1" applyFont="1" applyFill="1" applyBorder="1" applyAlignment="1">
      <alignment horizontal="right" vertical="center" indent="1"/>
    </xf>
    <xf numFmtId="0" fontId="20" fillId="65" borderId="94" xfId="0" applyFont="1" applyFill="1" applyBorder="1" applyAlignment="1">
      <alignment horizontal="center" vertical="center"/>
    </xf>
    <xf numFmtId="176" fontId="20" fillId="0" borderId="142" xfId="0" applyNumberFormat="1" applyFont="1" applyFill="1" applyBorder="1" applyAlignment="1">
      <alignment vertical="center" wrapText="1"/>
    </xf>
    <xf numFmtId="176" fontId="20" fillId="0" borderId="129" xfId="0" applyNumberFormat="1" applyFont="1" applyFill="1" applyBorder="1" applyAlignment="1">
      <alignment vertical="center" wrapText="1"/>
    </xf>
    <xf numFmtId="176" fontId="68" fillId="0" borderId="142" xfId="0" applyNumberFormat="1" applyFont="1" applyFill="1" applyBorder="1" applyAlignment="1">
      <alignment vertical="center" wrapText="1"/>
    </xf>
    <xf numFmtId="176" fontId="68" fillId="0" borderId="126" xfId="0" applyNumberFormat="1" applyFont="1" applyFill="1" applyBorder="1" applyAlignment="1">
      <alignment vertical="center" wrapText="1"/>
    </xf>
    <xf numFmtId="176" fontId="52" fillId="0" borderId="142" xfId="0" applyNumberFormat="1" applyFont="1" applyFill="1" applyBorder="1" applyAlignment="1">
      <alignment vertical="center"/>
    </xf>
    <xf numFmtId="176" fontId="52" fillId="0" borderId="126" xfId="0" applyNumberFormat="1" applyFont="1" applyFill="1" applyBorder="1" applyAlignment="1">
      <alignment vertical="center"/>
    </xf>
    <xf numFmtId="176" fontId="52" fillId="0" borderId="142" xfId="0" applyNumberFormat="1" applyFont="1" applyFill="1" applyBorder="1" applyAlignment="1">
      <alignment vertical="center" wrapText="1"/>
    </xf>
    <xf numFmtId="176" fontId="52" fillId="0" borderId="126" xfId="0" applyNumberFormat="1" applyFont="1" applyFill="1" applyBorder="1" applyAlignment="1">
      <alignment vertical="center" wrapText="1"/>
    </xf>
    <xf numFmtId="176" fontId="20" fillId="0" borderId="143" xfId="0" applyNumberFormat="1" applyFont="1" applyFill="1" applyBorder="1" applyAlignment="1">
      <alignment vertical="center" wrapText="1" shrinkToFit="1"/>
    </xf>
    <xf numFmtId="176" fontId="20" fillId="0" borderId="133" xfId="0" applyNumberFormat="1" applyFont="1" applyFill="1" applyBorder="1" applyAlignment="1">
      <alignment vertical="center" wrapText="1" shrinkToFit="1"/>
    </xf>
    <xf numFmtId="176" fontId="20" fillId="0" borderId="144" xfId="0" applyNumberFormat="1" applyFont="1" applyFill="1" applyBorder="1" applyAlignment="1">
      <alignment vertical="center" wrapText="1"/>
    </xf>
    <xf numFmtId="176" fontId="20" fillId="0" borderId="141" xfId="0" applyNumberFormat="1" applyFont="1" applyFill="1" applyBorder="1" applyAlignment="1">
      <alignment vertical="center" wrapText="1"/>
    </xf>
    <xf numFmtId="179" fontId="20" fillId="0" borderId="142" xfId="0" applyNumberFormat="1" applyFont="1" applyFill="1" applyBorder="1" applyAlignment="1" quotePrefix="1">
      <alignment horizontal="center" vertical="center" wrapText="1"/>
    </xf>
    <xf numFmtId="179" fontId="68" fillId="0" borderId="142" xfId="0" applyNumberFormat="1" applyFont="1" applyFill="1" applyBorder="1" applyAlignment="1">
      <alignment horizontal="center" vertical="center" wrapText="1"/>
    </xf>
    <xf numFmtId="179" fontId="52" fillId="0" borderId="142" xfId="0" applyNumberFormat="1" applyFont="1" applyFill="1" applyBorder="1" applyAlignment="1">
      <alignment horizontal="center" vertical="center" wrapText="1"/>
    </xf>
    <xf numFmtId="179" fontId="20" fillId="0" borderId="143" xfId="0" applyNumberFormat="1" applyFont="1" applyFill="1" applyBorder="1" applyAlignment="1">
      <alignment horizontal="center" vertical="top" wrapText="1" shrinkToFit="1"/>
    </xf>
    <xf numFmtId="0" fontId="20" fillId="0" borderId="144" xfId="0" applyFont="1" applyFill="1" applyBorder="1" applyAlignment="1">
      <alignment horizontal="center" vertical="center" wrapText="1"/>
    </xf>
    <xf numFmtId="0" fontId="20" fillId="0" borderId="111" xfId="0" applyFont="1" applyFill="1" applyBorder="1" applyAlignment="1">
      <alignment vertical="center" wrapText="1"/>
    </xf>
    <xf numFmtId="0" fontId="20" fillId="0" borderId="94" xfId="0" applyFont="1" applyFill="1" applyBorder="1" applyAlignment="1">
      <alignment horizontal="center" vertical="center" wrapText="1"/>
    </xf>
    <xf numFmtId="179" fontId="20" fillId="0" borderId="117" xfId="0" applyNumberFormat="1" applyFont="1" applyFill="1" applyBorder="1" applyAlignment="1">
      <alignment horizontal="left" vertical="center" wrapText="1"/>
    </xf>
    <xf numFmtId="179" fontId="68" fillId="0" borderId="117" xfId="0" applyNumberFormat="1" applyFont="1" applyFill="1" applyBorder="1" applyAlignment="1">
      <alignment horizontal="left" vertical="center" wrapText="1" indent="1"/>
    </xf>
    <xf numFmtId="179" fontId="52" fillId="0" borderId="117" xfId="0" applyNumberFormat="1" applyFont="1" applyFill="1" applyBorder="1" applyAlignment="1">
      <alignment horizontal="left" vertical="center" indent="1"/>
    </xf>
    <xf numFmtId="179" fontId="52" fillId="0" borderId="117" xfId="0" applyNumberFormat="1" applyFont="1" applyFill="1" applyBorder="1" applyAlignment="1">
      <alignment horizontal="left" vertical="center" wrapText="1" indent="1"/>
    </xf>
    <xf numFmtId="179" fontId="20" fillId="0" borderId="118" xfId="0" applyNumberFormat="1" applyFont="1" applyFill="1" applyBorder="1" applyAlignment="1">
      <alignment horizontal="left" vertical="top" wrapText="1" shrinkToFit="1"/>
    </xf>
    <xf numFmtId="0" fontId="20" fillId="0" borderId="93" xfId="0" applyFont="1" applyFill="1" applyBorder="1" applyAlignment="1">
      <alignment horizontal="left" vertical="center" wrapText="1"/>
    </xf>
    <xf numFmtId="176" fontId="20" fillId="0" borderId="0" xfId="0" applyNumberFormat="1" applyFont="1" applyFill="1" applyBorder="1" applyAlignment="1">
      <alignment horizontal="left" vertical="center" wrapText="1"/>
    </xf>
    <xf numFmtId="0" fontId="66" fillId="0" borderId="0" xfId="291" applyFont="1" applyFill="1" applyBorder="1" applyAlignment="1">
      <alignment vertical="center"/>
      <protection/>
    </xf>
    <xf numFmtId="176" fontId="57" fillId="0" borderId="55" xfId="0" applyNumberFormat="1" applyFont="1" applyFill="1" applyBorder="1" applyAlignment="1">
      <alignment/>
    </xf>
    <xf numFmtId="0" fontId="17" fillId="0" borderId="0" xfId="283" applyFont="1">
      <alignment/>
      <protection/>
    </xf>
    <xf numFmtId="164" fontId="0" fillId="10" borderId="0" xfId="287" applyNumberFormat="1" applyFill="1" applyAlignment="1">
      <alignment vertical="center"/>
      <protection/>
    </xf>
    <xf numFmtId="0" fontId="0" fillId="0" borderId="0" xfId="284">
      <alignment/>
      <protection/>
    </xf>
    <xf numFmtId="176" fontId="68" fillId="65" borderId="77" xfId="0" applyNumberFormat="1" applyFont="1" applyFill="1" applyBorder="1" applyAlignment="1">
      <alignment vertical="center" wrapText="1"/>
    </xf>
    <xf numFmtId="176" fontId="20" fillId="65" borderId="140" xfId="0" applyNumberFormat="1" applyFont="1" applyFill="1" applyBorder="1" applyAlignment="1">
      <alignment vertical="center" wrapText="1"/>
    </xf>
    <xf numFmtId="176" fontId="0" fillId="0" borderId="0" xfId="284" applyNumberFormat="1">
      <alignment/>
      <protection/>
    </xf>
    <xf numFmtId="176" fontId="68" fillId="0" borderId="77" xfId="0" applyNumberFormat="1" applyFont="1" applyFill="1" applyBorder="1" applyAlignment="1">
      <alignment vertical="center" wrapText="1"/>
    </xf>
    <xf numFmtId="0" fontId="20" fillId="0" borderId="94" xfId="0" applyFont="1" applyFill="1" applyBorder="1" applyAlignment="1">
      <alignment horizontal="center" vertical="center"/>
    </xf>
    <xf numFmtId="0" fontId="20" fillId="0" borderId="95" xfId="0" applyFont="1" applyFill="1" applyBorder="1" applyAlignment="1">
      <alignment horizontal="center" vertical="center"/>
    </xf>
    <xf numFmtId="176" fontId="52" fillId="0" borderId="77" xfId="0" applyNumberFormat="1" applyFont="1" applyFill="1" applyBorder="1" applyAlignment="1">
      <alignment vertical="center"/>
    </xf>
    <xf numFmtId="176" fontId="52" fillId="0" borderId="77" xfId="0" applyNumberFormat="1" applyFont="1" applyFill="1" applyBorder="1" applyAlignment="1">
      <alignment vertical="center" wrapText="1"/>
    </xf>
    <xf numFmtId="176" fontId="20" fillId="0" borderId="132" xfId="0" applyNumberFormat="1" applyFont="1" applyFill="1" applyBorder="1" applyAlignment="1">
      <alignment vertical="center" wrapText="1" shrinkToFit="1"/>
    </xf>
    <xf numFmtId="176" fontId="20" fillId="0" borderId="82" xfId="0" applyNumberFormat="1" applyFont="1" applyFill="1" applyBorder="1" applyAlignment="1">
      <alignment vertical="center" wrapText="1"/>
    </xf>
    <xf numFmtId="0" fontId="52" fillId="65" borderId="0" xfId="0" applyFont="1" applyFill="1" applyAlignment="1">
      <alignment/>
    </xf>
    <xf numFmtId="0" fontId="56" fillId="65" borderId="0" xfId="0" applyFont="1" applyFill="1" applyAlignment="1">
      <alignment/>
    </xf>
    <xf numFmtId="176" fontId="20" fillId="65" borderId="0" xfId="0" applyNumberFormat="1" applyFont="1" applyFill="1" applyBorder="1" applyAlignment="1">
      <alignment horizontal="left" vertical="center" wrapText="1"/>
    </xf>
    <xf numFmtId="176" fontId="20" fillId="65" borderId="0" xfId="0" applyNumberFormat="1" applyFont="1" applyFill="1" applyBorder="1" applyAlignment="1">
      <alignment horizontal="right" vertical="center" wrapText="1"/>
    </xf>
    <xf numFmtId="176" fontId="20" fillId="0" borderId="140" xfId="0" applyNumberFormat="1" applyFont="1" applyFill="1" applyBorder="1" applyAlignment="1">
      <alignment vertical="center" wrapText="1"/>
    </xf>
    <xf numFmtId="176" fontId="69" fillId="0" borderId="77" xfId="0" applyNumberFormat="1" applyFont="1" applyFill="1" applyBorder="1" applyAlignment="1">
      <alignment vertical="center" wrapText="1"/>
    </xf>
    <xf numFmtId="176" fontId="20" fillId="0" borderId="132" xfId="0" applyNumberFormat="1" applyFont="1" applyFill="1" applyBorder="1" applyAlignment="1">
      <alignment vertical="center" wrapText="1"/>
    </xf>
    <xf numFmtId="0" fontId="17" fillId="0" borderId="66" xfId="285" applyFont="1" applyFill="1" applyBorder="1" applyAlignment="1">
      <alignment vertical="center"/>
      <protection/>
    </xf>
    <xf numFmtId="0" fontId="67" fillId="0" borderId="66" xfId="285" applyFont="1" applyFill="1" applyBorder="1">
      <alignment vertical="top"/>
      <protection/>
    </xf>
    <xf numFmtId="0" fontId="101" fillId="0" borderId="145" xfId="213" applyNumberFormat="1" applyFont="1" applyFill="1" applyBorder="1" applyAlignment="1" applyProtection="1">
      <alignment horizontal="justify" vertical="center"/>
      <protection/>
    </xf>
    <xf numFmtId="0" fontId="53" fillId="0" borderId="146" xfId="213" applyNumberFormat="1" applyFont="1" applyFill="1" applyBorder="1" applyAlignment="1" applyProtection="1">
      <alignment horizontal="justify" vertical="center"/>
      <protection/>
    </xf>
    <xf numFmtId="0" fontId="101" fillId="0" borderId="147" xfId="213" applyNumberFormat="1" applyFont="1" applyFill="1" applyBorder="1" applyAlignment="1" applyProtection="1">
      <alignment horizontal="justify" vertical="center"/>
      <protection/>
    </xf>
    <xf numFmtId="0" fontId="53" fillId="0" borderId="148" xfId="213" applyNumberFormat="1" applyFont="1" applyFill="1" applyBorder="1" applyAlignment="1" applyProtection="1">
      <alignment horizontal="justify" vertical="center"/>
      <protection/>
    </xf>
    <xf numFmtId="0" fontId="101" fillId="0" borderId="149" xfId="213" applyNumberFormat="1" applyFont="1" applyFill="1" applyBorder="1" applyAlignment="1" applyProtection="1">
      <alignment horizontal="justify" vertical="center"/>
      <protection/>
    </xf>
    <xf numFmtId="0" fontId="53" fillId="0" borderId="86" xfId="213" applyNumberFormat="1" applyFont="1" applyFill="1" applyBorder="1" applyAlignment="1" applyProtection="1">
      <alignment horizontal="justify" vertical="center"/>
      <protection/>
    </xf>
    <xf numFmtId="0" fontId="53" fillId="0" borderId="150" xfId="213" applyNumberFormat="1" applyFont="1" applyFill="1" applyBorder="1" applyAlignment="1" applyProtection="1">
      <alignment horizontal="justify" vertical="center"/>
      <protection/>
    </xf>
    <xf numFmtId="0" fontId="101" fillId="0" borderId="151" xfId="213" applyNumberFormat="1" applyFont="1" applyFill="1" applyBorder="1" applyAlignment="1" applyProtection="1">
      <alignment horizontal="justify" vertical="center"/>
      <protection/>
    </xf>
    <xf numFmtId="0" fontId="53" fillId="0" borderId="152" xfId="213" applyNumberFormat="1" applyFont="1" applyFill="1" applyBorder="1" applyAlignment="1" applyProtection="1">
      <alignment horizontal="justify" vertical="center"/>
      <protection/>
    </xf>
    <xf numFmtId="0" fontId="101" fillId="69" borderId="147" xfId="213" applyNumberFormat="1" applyFont="1" applyFill="1" applyBorder="1" applyAlignment="1" applyProtection="1">
      <alignment horizontal="justify" vertical="center"/>
      <protection/>
    </xf>
    <xf numFmtId="0" fontId="53" fillId="69" borderId="148" xfId="213" applyNumberFormat="1" applyFont="1" applyFill="1" applyBorder="1" applyAlignment="1" applyProtection="1">
      <alignment horizontal="justify" vertical="center"/>
      <protection/>
    </xf>
    <xf numFmtId="0" fontId="101" fillId="69" borderId="149" xfId="213" applyNumberFormat="1" applyFont="1" applyFill="1" applyBorder="1" applyAlignment="1" applyProtection="1">
      <alignment horizontal="justify" vertical="center"/>
      <protection/>
    </xf>
    <xf numFmtId="0" fontId="53" fillId="69" borderId="86" xfId="213" applyNumberFormat="1" applyFont="1" applyFill="1" applyBorder="1" applyAlignment="1" applyProtection="1">
      <alignment horizontal="justify" vertical="center"/>
      <protection/>
    </xf>
    <xf numFmtId="0" fontId="53" fillId="69" borderId="150" xfId="213" applyNumberFormat="1" applyFont="1" applyFill="1" applyBorder="1" applyAlignment="1" applyProtection="1">
      <alignment horizontal="justify" vertical="center"/>
      <protection/>
    </xf>
    <xf numFmtId="0" fontId="57" fillId="10" borderId="121" xfId="287" applyFont="1" applyFill="1" applyBorder="1" applyAlignment="1">
      <alignment vertical="center"/>
      <protection/>
    </xf>
    <xf numFmtId="0" fontId="57" fillId="0" borderId="67" xfId="287" applyNumberFormat="1" applyFont="1" applyFill="1" applyBorder="1" applyAlignment="1" applyProtection="1">
      <alignment vertical="center" wrapText="1"/>
      <protection locked="0"/>
    </xf>
    <xf numFmtId="0" fontId="57" fillId="0" borderId="41" xfId="287" applyNumberFormat="1" applyFont="1" applyFill="1" applyBorder="1" applyAlignment="1" applyProtection="1">
      <alignment horizontal="center" vertical="center" wrapText="1"/>
      <protection locked="0"/>
    </xf>
    <xf numFmtId="0" fontId="57" fillId="0" borderId="44" xfId="287" applyNumberFormat="1" applyFont="1" applyFill="1" applyBorder="1" applyAlignment="1" applyProtection="1">
      <alignment horizontal="center" vertical="center" wrapText="1"/>
      <protection locked="0"/>
    </xf>
    <xf numFmtId="0" fontId="57" fillId="0" borderId="42" xfId="287" applyNumberFormat="1" applyFont="1" applyFill="1" applyBorder="1" applyAlignment="1" applyProtection="1">
      <alignment horizontal="center" vertical="center" wrapText="1"/>
      <protection locked="0"/>
    </xf>
    <xf numFmtId="0" fontId="57" fillId="0" borderId="43" xfId="287" applyNumberFormat="1" applyFont="1" applyFill="1" applyBorder="1" applyAlignment="1" applyProtection="1">
      <alignment horizontal="center" vertical="center" wrapText="1"/>
      <protection locked="0"/>
    </xf>
    <xf numFmtId="0" fontId="57" fillId="10" borderId="67" xfId="287" applyNumberFormat="1" applyFont="1" applyFill="1" applyBorder="1" applyAlignment="1" applyProtection="1">
      <alignment vertical="center" wrapText="1"/>
      <protection locked="0"/>
    </xf>
    <xf numFmtId="0" fontId="56" fillId="10" borderId="0" xfId="287" applyFont="1" applyFill="1" applyBorder="1" applyAlignment="1">
      <alignment wrapText="1"/>
      <protection/>
    </xf>
    <xf numFmtId="0" fontId="57" fillId="10" borderId="153" xfId="287" applyFont="1" applyFill="1" applyBorder="1" applyAlignment="1">
      <alignment horizontal="center" vertical="center" wrapText="1"/>
      <protection/>
    </xf>
    <xf numFmtId="0" fontId="52" fillId="10" borderId="0" xfId="287" applyFont="1" applyFill="1" applyBorder="1" applyAlignment="1">
      <alignment horizontal="left" wrapText="1"/>
      <protection/>
    </xf>
    <xf numFmtId="0" fontId="56" fillId="68" borderId="0" xfId="0" applyFont="1" applyFill="1" applyBorder="1" applyAlignment="1">
      <alignment horizontal="justify" vertical="center"/>
    </xf>
    <xf numFmtId="0" fontId="56" fillId="0" borderId="0" xfId="0" applyFont="1" applyFill="1" applyBorder="1" applyAlignment="1">
      <alignment horizontal="left" vertical="center"/>
    </xf>
    <xf numFmtId="0" fontId="66" fillId="0" borderId="0" xfId="287" applyFont="1" applyFill="1" applyBorder="1" applyAlignment="1">
      <alignment horizontal="left" vertical="center" wrapText="1"/>
      <protection/>
    </xf>
    <xf numFmtId="0" fontId="56" fillId="0" borderId="0" xfId="287" applyFont="1" applyFill="1" applyBorder="1" applyAlignment="1">
      <alignment horizontal="left" vertical="center" wrapText="1"/>
      <protection/>
    </xf>
    <xf numFmtId="0" fontId="57" fillId="10" borderId="154" xfId="293" applyFont="1" applyFill="1" applyBorder="1" applyAlignment="1">
      <alignment horizontal="center" vertical="center" wrapText="1"/>
      <protection/>
    </xf>
    <xf numFmtId="0" fontId="57" fillId="10" borderId="57" xfId="293" applyFont="1" applyFill="1" applyBorder="1" applyAlignment="1">
      <alignment horizontal="center" vertical="center" wrapText="1"/>
      <protection/>
    </xf>
    <xf numFmtId="0" fontId="57" fillId="10" borderId="68" xfId="293" applyFont="1" applyFill="1" applyBorder="1" applyAlignment="1">
      <alignment horizontal="center" vertical="center" wrapText="1"/>
      <protection/>
    </xf>
    <xf numFmtId="0" fontId="56" fillId="68" borderId="0" xfId="0" applyFont="1" applyFill="1" applyBorder="1" applyAlignment="1">
      <alignment horizontal="justify" vertical="center" wrapText="1"/>
    </xf>
    <xf numFmtId="0" fontId="52" fillId="0" borderId="113" xfId="0" applyFont="1" applyFill="1" applyBorder="1" applyAlignment="1">
      <alignment horizontal="center" vertical="center"/>
    </xf>
    <xf numFmtId="0" fontId="52" fillId="0" borderId="96" xfId="0" applyFont="1" applyFill="1" applyBorder="1" applyAlignment="1">
      <alignment horizontal="center" vertical="center"/>
    </xf>
    <xf numFmtId="0" fontId="52" fillId="0" borderId="139" xfId="0" applyFont="1" applyFill="1" applyBorder="1" applyAlignment="1">
      <alignment horizontal="center" vertical="center"/>
    </xf>
    <xf numFmtId="0" fontId="52" fillId="0" borderId="155" xfId="0" applyFont="1" applyFill="1" applyBorder="1" applyAlignment="1">
      <alignment horizontal="center" vertical="center"/>
    </xf>
    <xf numFmtId="0" fontId="52" fillId="0" borderId="114" xfId="0" applyFont="1" applyFill="1" applyBorder="1" applyAlignment="1">
      <alignment horizontal="center" vertical="center"/>
    </xf>
    <xf numFmtId="176" fontId="52" fillId="66" borderId="0" xfId="287" applyNumberFormat="1" applyFont="1" applyFill="1" applyBorder="1" applyAlignment="1" applyProtection="1">
      <alignment horizontal="left" vertical="center"/>
      <protection locked="0"/>
    </xf>
    <xf numFmtId="0" fontId="57" fillId="10" borderId="121" xfId="0" applyFont="1" applyFill="1" applyBorder="1" applyAlignment="1">
      <alignment/>
    </xf>
    <xf numFmtId="0" fontId="56" fillId="66" borderId="104" xfId="290" applyFont="1" applyFill="1" applyBorder="1" applyAlignment="1">
      <alignment horizontal="left" vertical="center" wrapText="1"/>
      <protection/>
    </xf>
    <xf numFmtId="0" fontId="56" fillId="0" borderId="0" xfId="0" applyFont="1" applyFill="1" applyBorder="1" applyAlignment="1">
      <alignment horizontal="justify" vertical="center" wrapText="1"/>
    </xf>
    <xf numFmtId="0" fontId="56" fillId="0" borderId="0" xfId="0" applyFont="1" applyFill="1" applyBorder="1" applyAlignment="1">
      <alignment wrapText="1"/>
    </xf>
    <xf numFmtId="0" fontId="52" fillId="70" borderId="0" xfId="0" applyNumberFormat="1" applyFont="1" applyFill="1" applyAlignment="1">
      <alignment horizontal="left" vertical="center" wrapText="1"/>
    </xf>
    <xf numFmtId="0" fontId="56" fillId="66" borderId="0" xfId="0" applyFont="1" applyFill="1" applyBorder="1" applyAlignment="1">
      <alignment horizontal="left" vertical="center" wrapText="1"/>
    </xf>
    <xf numFmtId="0" fontId="56" fillId="66" borderId="104" xfId="0" applyFont="1" applyFill="1" applyBorder="1" applyAlignment="1">
      <alignment horizontal="left" vertical="center" wrapText="1"/>
    </xf>
    <xf numFmtId="0" fontId="52" fillId="10" borderId="0" xfId="0" applyFont="1" applyFill="1" applyBorder="1" applyAlignment="1">
      <alignment horizontal="left"/>
    </xf>
    <xf numFmtId="0" fontId="52" fillId="10" borderId="56" xfId="0" applyFont="1" applyFill="1" applyBorder="1" applyAlignment="1">
      <alignment horizontal="left"/>
    </xf>
  </cellXfs>
  <cellStyles count="434">
    <cellStyle name="Normal" xfId="0"/>
    <cellStyle name="€ : (converti en EURO)" xfId="15"/>
    <cellStyle name="€ : (formule ECRASEE)" xfId="16"/>
    <cellStyle name="€ : (NON converti)" xfId="17"/>
    <cellStyle name="€ : (passage a l'EURO)" xfId="18"/>
    <cellStyle name="20 % - Accent1" xfId="19"/>
    <cellStyle name="20 % - Accent2" xfId="20"/>
    <cellStyle name="20 % - Accent3" xfId="21"/>
    <cellStyle name="20 % - Accent4" xfId="22"/>
    <cellStyle name="20 % - Accent5" xfId="23"/>
    <cellStyle name="20 % - Accent6" xfId="24"/>
    <cellStyle name="20 % - Accent1" xfId="25"/>
    <cellStyle name="20 % - Accent2" xfId="26"/>
    <cellStyle name="20 % - Accent3" xfId="27"/>
    <cellStyle name="20 % - Accent4" xfId="28"/>
    <cellStyle name="20 % - Accent5" xfId="29"/>
    <cellStyle name="20 % - Accent6" xfId="30"/>
    <cellStyle name="20% - Accent1" xfId="31"/>
    <cellStyle name="20% - Accent2" xfId="32"/>
    <cellStyle name="20% - Accent3" xfId="33"/>
    <cellStyle name="20% - Accent4" xfId="34"/>
    <cellStyle name="20% - Accent5" xfId="35"/>
    <cellStyle name="20% - Accent6" xfId="36"/>
    <cellStyle name="20% - Colore 1" xfId="37"/>
    <cellStyle name="20% - Colore 2" xfId="38"/>
    <cellStyle name="20% - Colore 3" xfId="39"/>
    <cellStyle name="20% - Colore 4" xfId="40"/>
    <cellStyle name="20% - Colore 5" xfId="41"/>
    <cellStyle name="20% - Colore 6" xfId="42"/>
    <cellStyle name="20% - Énfasis1" xfId="43"/>
    <cellStyle name="20% - Énfasis2" xfId="44"/>
    <cellStyle name="20% - Énfasis3" xfId="45"/>
    <cellStyle name="20% - Énfasis4" xfId="46"/>
    <cellStyle name="20% - Énfasis5" xfId="47"/>
    <cellStyle name="20% - Énfasis6" xfId="48"/>
    <cellStyle name="40 % - Accent1" xfId="49"/>
    <cellStyle name="40 % - Accent2" xfId="50"/>
    <cellStyle name="40 % - Accent3" xfId="51"/>
    <cellStyle name="40 % - Accent4" xfId="52"/>
    <cellStyle name="40 % - Accent5" xfId="53"/>
    <cellStyle name="40 % - Accent6" xfId="54"/>
    <cellStyle name="40 % - Accent1" xfId="55"/>
    <cellStyle name="40 % - Accent2" xfId="56"/>
    <cellStyle name="40 % - Accent3" xfId="57"/>
    <cellStyle name="40 % - Accent4" xfId="58"/>
    <cellStyle name="40 % - Accent5" xfId="59"/>
    <cellStyle name="40 % - Accent6" xfId="60"/>
    <cellStyle name="40% - Accent1" xfId="61"/>
    <cellStyle name="40% - Accent2" xfId="62"/>
    <cellStyle name="40% - Accent3" xfId="63"/>
    <cellStyle name="40% - Accent4" xfId="64"/>
    <cellStyle name="40% - Accent5" xfId="65"/>
    <cellStyle name="40% - Accent6" xfId="66"/>
    <cellStyle name="40% - Colore 1" xfId="67"/>
    <cellStyle name="40% - Colore 2" xfId="68"/>
    <cellStyle name="40% - Colore 3" xfId="69"/>
    <cellStyle name="40% - Colore 4" xfId="70"/>
    <cellStyle name="40% - Colore 5" xfId="71"/>
    <cellStyle name="40% - Colore 6" xfId="72"/>
    <cellStyle name="40% - Énfasis1" xfId="73"/>
    <cellStyle name="40% - Énfasis2" xfId="74"/>
    <cellStyle name="40% - Énfasis3" xfId="75"/>
    <cellStyle name="40% - Énfasis4" xfId="76"/>
    <cellStyle name="40% - Énfasis5" xfId="77"/>
    <cellStyle name="40% - Énfasis6" xfId="78"/>
    <cellStyle name="60 % - Accent1" xfId="79"/>
    <cellStyle name="60 % - Accent2" xfId="80"/>
    <cellStyle name="60 % - Accent3" xfId="81"/>
    <cellStyle name="60 % - Accent4" xfId="82"/>
    <cellStyle name="60 % - Accent5" xfId="83"/>
    <cellStyle name="60 % - Accent6" xfId="84"/>
    <cellStyle name="60 % - Accent1" xfId="85"/>
    <cellStyle name="60 % - Accent2" xfId="86"/>
    <cellStyle name="60 % - Accent3" xfId="87"/>
    <cellStyle name="60 % - Accent4" xfId="88"/>
    <cellStyle name="60 % - Accent5" xfId="89"/>
    <cellStyle name="60 % - Accent6" xfId="90"/>
    <cellStyle name="60% - Accent1" xfId="91"/>
    <cellStyle name="60% - Accent2" xfId="92"/>
    <cellStyle name="60% - Accent3" xfId="93"/>
    <cellStyle name="60% - Accent4" xfId="94"/>
    <cellStyle name="60% - Accent5" xfId="95"/>
    <cellStyle name="60% - Accent6" xfId="96"/>
    <cellStyle name="60% - Colore 1" xfId="97"/>
    <cellStyle name="60% - Colore 2" xfId="98"/>
    <cellStyle name="60% - Colore 3" xfId="99"/>
    <cellStyle name="60% - Colore 4" xfId="100"/>
    <cellStyle name="60% - Colore 5" xfId="101"/>
    <cellStyle name="60% - Colore 6" xfId="102"/>
    <cellStyle name="60% - Énfasis1" xfId="103"/>
    <cellStyle name="60% - Énfasis2" xfId="104"/>
    <cellStyle name="60% - Énfasis3" xfId="105"/>
    <cellStyle name="60% - Énfasis4" xfId="106"/>
    <cellStyle name="60% - Énfasis5" xfId="107"/>
    <cellStyle name="60% - Énfasis6" xfId="108"/>
    <cellStyle name="Accent1" xfId="109"/>
    <cellStyle name="Accent2" xfId="110"/>
    <cellStyle name="Accent3" xfId="111"/>
    <cellStyle name="Accent4" xfId="112"/>
    <cellStyle name="Accent5" xfId="113"/>
    <cellStyle name="Accent6" xfId="114"/>
    <cellStyle name="Avertissement" xfId="115"/>
    <cellStyle name="Bad" xfId="116"/>
    <cellStyle name="Bon" xfId="117"/>
    <cellStyle name="Buena" xfId="118"/>
    <cellStyle name="Calcolo" xfId="119"/>
    <cellStyle name="Calcul" xfId="120"/>
    <cellStyle name="Calculation" xfId="121"/>
    <cellStyle name="Cálculo" xfId="122"/>
    <cellStyle name="Celda de comprobación" xfId="123"/>
    <cellStyle name="Celda vinculada" xfId="124"/>
    <cellStyle name="Cella collegata" xfId="125"/>
    <cellStyle name="Cella da controllare" xfId="126"/>
    <cellStyle name="Cellule liée" xfId="127"/>
    <cellStyle name="Check Cell" xfId="128"/>
    <cellStyle name="classeur | commentaire" xfId="129"/>
    <cellStyle name="classeur | extraction | series | particulier" xfId="130"/>
    <cellStyle name="classeur | extraction | series | quinquenal" xfId="131"/>
    <cellStyle name="classeur | extraction | series | sept dernieres" xfId="132"/>
    <cellStyle name="classeur | extraction | structure | dernier" xfId="133"/>
    <cellStyle name="classeur | extraction | structure | deux derniers" xfId="134"/>
    <cellStyle name="classeur | extraction | structure | particulier" xfId="135"/>
    <cellStyle name="classeur | historique" xfId="136"/>
    <cellStyle name="classeur | note | numero" xfId="137"/>
    <cellStyle name="classeur | note | texte" xfId="138"/>
    <cellStyle name="classeur | periodicite | annee scolaire" xfId="139"/>
    <cellStyle name="classeur | periodicite | annuelle" xfId="140"/>
    <cellStyle name="classeur | periodicite | autre" xfId="141"/>
    <cellStyle name="classeur | periodicite | bimestrielle" xfId="142"/>
    <cellStyle name="classeur | periodicite | mensuelle" xfId="143"/>
    <cellStyle name="classeur | periodicite | semestrielle" xfId="144"/>
    <cellStyle name="classeur | periodicite | trimestrielle" xfId="145"/>
    <cellStyle name="classeur | reference | aucune" xfId="146"/>
    <cellStyle name="classeur | reference | tabl-series compose" xfId="147"/>
    <cellStyle name="classeur | reference | tabl-series simple (particulier)" xfId="148"/>
    <cellStyle name="classeur | reference | tabl-series simple (standard)" xfId="149"/>
    <cellStyle name="classeur | reference | tabl-structure (particulier)" xfId="150"/>
    <cellStyle name="classeur | reference | tabl-structure (standard)" xfId="151"/>
    <cellStyle name="classeur | theme | intitule" xfId="152"/>
    <cellStyle name="classeur | theme | notice explicative" xfId="153"/>
    <cellStyle name="classeur | titre | niveau 1" xfId="154"/>
    <cellStyle name="classeur | titre | niveau 2" xfId="155"/>
    <cellStyle name="classeur | titre | niveau 3" xfId="156"/>
    <cellStyle name="classeur | titre | niveau 4" xfId="157"/>
    <cellStyle name="classeur | titre | niveau 5" xfId="158"/>
    <cellStyle name="coin" xfId="159"/>
    <cellStyle name="Colore 1" xfId="160"/>
    <cellStyle name="Colore 2" xfId="161"/>
    <cellStyle name="Colore 3" xfId="162"/>
    <cellStyle name="Colore 4" xfId="163"/>
    <cellStyle name="Colore 5" xfId="164"/>
    <cellStyle name="Colore 6" xfId="165"/>
    <cellStyle name="Comma 2" xfId="166"/>
    <cellStyle name="Commentaire" xfId="167"/>
    <cellStyle name="Commentaire 2" xfId="168"/>
    <cellStyle name="Date" xfId="169"/>
    <cellStyle name="donn_normal" xfId="170"/>
    <cellStyle name="donnnormal1" xfId="171"/>
    <cellStyle name="donnnormal2" xfId="172"/>
    <cellStyle name="donntotal1" xfId="173"/>
    <cellStyle name="Encabezado 4" xfId="174"/>
    <cellStyle name="Énfasis1" xfId="175"/>
    <cellStyle name="Énfasis2" xfId="176"/>
    <cellStyle name="Énfasis3" xfId="177"/>
    <cellStyle name="Énfasis4" xfId="178"/>
    <cellStyle name="Énfasis5" xfId="179"/>
    <cellStyle name="Énfasis6" xfId="180"/>
    <cellStyle name="ent_col_ser" xfId="181"/>
    <cellStyle name="En-tête 1" xfId="182"/>
    <cellStyle name="En-tête 2" xfId="183"/>
    <cellStyle name="Entrada" xfId="184"/>
    <cellStyle name="Entrée" xfId="185"/>
    <cellStyle name="Euro" xfId="186"/>
    <cellStyle name="Euro 2" xfId="187"/>
    <cellStyle name="Euro 2 2" xfId="188"/>
    <cellStyle name="Euro 2 3" xfId="189"/>
    <cellStyle name="Euro 2_ANNÉE 2015" xfId="190"/>
    <cellStyle name="Euro 3" xfId="191"/>
    <cellStyle name="Euro 4" xfId="192"/>
    <cellStyle name="Euro 4 2" xfId="193"/>
    <cellStyle name="Euro 4 3" xfId="194"/>
    <cellStyle name="Euro 4_ANNÉE 2015" xfId="195"/>
    <cellStyle name="Euro 5" xfId="196"/>
    <cellStyle name="Euro 6" xfId="197"/>
    <cellStyle name="Euro_2.1" xfId="198"/>
    <cellStyle name="Excel_BuiltIn_60 % - Accent6" xfId="199"/>
    <cellStyle name="Explanatory Text" xfId="200"/>
    <cellStyle name="Financier" xfId="201"/>
    <cellStyle name="Financier0" xfId="202"/>
    <cellStyle name="Good" xfId="203"/>
    <cellStyle name="Heading" xfId="204"/>
    <cellStyle name="Heading 1" xfId="205"/>
    <cellStyle name="Heading 2" xfId="206"/>
    <cellStyle name="Heading 3" xfId="207"/>
    <cellStyle name="Heading 4" xfId="208"/>
    <cellStyle name="Heading1" xfId="209"/>
    <cellStyle name="Incorrecto" xfId="210"/>
    <cellStyle name="Input" xfId="211"/>
    <cellStyle name="Insatisfaisant" xfId="212"/>
    <cellStyle name="Hyperlink" xfId="213"/>
    <cellStyle name="Lien hypertexte 2" xfId="214"/>
    <cellStyle name="Followed Hyperlink" xfId="215"/>
    <cellStyle name="Ligne détail" xfId="216"/>
    <cellStyle name="ligne_titre_tableau_1" xfId="217"/>
    <cellStyle name="Linked Cell" xfId="218"/>
    <cellStyle name="MEV1" xfId="219"/>
    <cellStyle name="MEV2" xfId="220"/>
    <cellStyle name="MEV3" xfId="221"/>
    <cellStyle name="MEV4" xfId="222"/>
    <cellStyle name="MEV5" xfId="223"/>
    <cellStyle name="Comma" xfId="224"/>
    <cellStyle name="Comma [0]" xfId="225"/>
    <cellStyle name="Milliers 2" xfId="226"/>
    <cellStyle name="Milliers 2 2" xfId="227"/>
    <cellStyle name="Milliers 2 3" xfId="228"/>
    <cellStyle name="Milliers 2_2.13" xfId="229"/>
    <cellStyle name="Milliers 3" xfId="230"/>
    <cellStyle name="Milliers 4" xfId="231"/>
    <cellStyle name="Milliers 5" xfId="232"/>
    <cellStyle name="Milliers 6" xfId="233"/>
    <cellStyle name="Milliers_C3 (ex S1d et e) Marché du travail T&amp;L" xfId="234"/>
    <cellStyle name="Currency" xfId="235"/>
    <cellStyle name="Currency [0]" xfId="236"/>
    <cellStyle name="Monétaire 2" xfId="237"/>
    <cellStyle name="Monétaire 3" xfId="238"/>
    <cellStyle name="Monétaire0" xfId="239"/>
    <cellStyle name="N?rmal_la?oux_larou?" xfId="240"/>
    <cellStyle name="Neutral" xfId="241"/>
    <cellStyle name="Neutrale" xfId="242"/>
    <cellStyle name="Neutre" xfId="243"/>
    <cellStyle name="Norma?_On Hol?" xfId="244"/>
    <cellStyle name="Normaᷬ_On Holᷤ" xfId="245"/>
    <cellStyle name="Normal - Style1" xfId="246"/>
    <cellStyle name="Normal 10" xfId="247"/>
    <cellStyle name="Normal 11" xfId="248"/>
    <cellStyle name="Normal 12" xfId="249"/>
    <cellStyle name="Normal 13" xfId="250"/>
    <cellStyle name="Normal 14" xfId="251"/>
    <cellStyle name="Normal 15" xfId="252"/>
    <cellStyle name="Normal 16" xfId="253"/>
    <cellStyle name="Normal 17" xfId="254"/>
    <cellStyle name="Normal 18" xfId="255"/>
    <cellStyle name="Normal 19" xfId="256"/>
    <cellStyle name="Normal 2" xfId="257"/>
    <cellStyle name="Normal 2 2" xfId="258"/>
    <cellStyle name="Normal 2 3" xfId="259"/>
    <cellStyle name="Normal 2_2.13" xfId="260"/>
    <cellStyle name="Normal 3" xfId="261"/>
    <cellStyle name="Normal 3 2" xfId="262"/>
    <cellStyle name="Normal 3 3" xfId="263"/>
    <cellStyle name="Normal 3_2.13" xfId="264"/>
    <cellStyle name="Normal 4" xfId="265"/>
    <cellStyle name="Normal 4 2" xfId="266"/>
    <cellStyle name="Normal 4 3" xfId="267"/>
    <cellStyle name="Normal 4 4" xfId="268"/>
    <cellStyle name="Normal 4_ANNÉE 2015" xfId="269"/>
    <cellStyle name="Normal 5" xfId="270"/>
    <cellStyle name="Normal 5 2" xfId="271"/>
    <cellStyle name="Normal 5 3" xfId="272"/>
    <cellStyle name="Normal 5_ANNÉE 2015" xfId="273"/>
    <cellStyle name="Normal 6" xfId="274"/>
    <cellStyle name="Normal 6 2" xfId="275"/>
    <cellStyle name="Normal 6 3" xfId="276"/>
    <cellStyle name="Normal 6 4" xfId="277"/>
    <cellStyle name="Normal 6_ANNÉE 2015" xfId="278"/>
    <cellStyle name="Normal 7" xfId="279"/>
    <cellStyle name="Normal 8" xfId="280"/>
    <cellStyle name="Normal 9" xfId="281"/>
    <cellStyle name="Normal_1_DEFM trim " xfId="282"/>
    <cellStyle name="Normal_2.14" xfId="283"/>
    <cellStyle name="Normal_2.6" xfId="284"/>
    <cellStyle name="Normal_Annexe 1 - situation economique" xfId="285"/>
    <cellStyle name="Normal_Annexes C - Transport, emploi et rémunération 2015 v travail" xfId="286"/>
    <cellStyle name="Normal_BS TRM 200912 _ F2A" xfId="287"/>
    <cellStyle name="Normal_BS TRM 200912 _ F2A_2.3b" xfId="288"/>
    <cellStyle name="Normal_BS TRM 201112 _ F2A GL" xfId="289"/>
    <cellStyle name="Normal_C1 (ex S1b) Emploi" xfId="290"/>
    <cellStyle name="Normal_C1 (ex S1b) Emploi_Annexes C - Transport, emploi et rémunération 2015 v travail" xfId="291"/>
    <cellStyle name="Normal_CCTN 2009 _ S1b emploi" xfId="292"/>
    <cellStyle name="Normal_Feuil1" xfId="293"/>
    <cellStyle name="Normal_TRM 1997-2006, Annexe 1B.1" xfId="294"/>
    <cellStyle name="Nota" xfId="295"/>
    <cellStyle name="Notas" xfId="296"/>
    <cellStyle name="Note 2" xfId="297"/>
    <cellStyle name="num_note" xfId="298"/>
    <cellStyle name="N䃯rmal_la䇲oux_larou᷸" xfId="299"/>
    <cellStyle name="Output" xfId="300"/>
    <cellStyle name="Percent" xfId="301"/>
    <cellStyle name="Pourcentage 2" xfId="302"/>
    <cellStyle name="Pourcentage 3" xfId="303"/>
    <cellStyle name="Pourcentage 4" xfId="304"/>
    <cellStyle name="Pourcentage 5" xfId="305"/>
    <cellStyle name="Pourcentage 6" xfId="306"/>
    <cellStyle name="Pourcentage 7" xfId="307"/>
    <cellStyle name="Pourcentage 8" xfId="308"/>
    <cellStyle name="Remarque" xfId="309"/>
    <cellStyle name="Result" xfId="310"/>
    <cellStyle name="Result2" xfId="311"/>
    <cellStyle name="Salida" xfId="312"/>
    <cellStyle name="Satisfaisant" xfId="313"/>
    <cellStyle name="Sortie" xfId="314"/>
    <cellStyle name="Table du pilote - Catégorie" xfId="315"/>
    <cellStyle name="Table du pilote - Champ" xfId="316"/>
    <cellStyle name="Table du pilote - Coin" xfId="317"/>
    <cellStyle name="Table du pilote - Résultat" xfId="318"/>
    <cellStyle name="Table du pilote - Titre" xfId="319"/>
    <cellStyle name="Table du pilote - Valeur" xfId="320"/>
    <cellStyle name="Table dynamique - Catégorie" xfId="321"/>
    <cellStyle name="Table dynamique - Champ" xfId="322"/>
    <cellStyle name="Table dynamique - Coin" xfId="323"/>
    <cellStyle name="Table dynamique - Résultat" xfId="324"/>
    <cellStyle name="Table dynamique - Titre" xfId="325"/>
    <cellStyle name="Table dynamique - Valeur" xfId="326"/>
    <cellStyle name="tableau | cellule | (normal) | decimal 1" xfId="327"/>
    <cellStyle name="tableau | cellule | (normal) | decimal 2" xfId="328"/>
    <cellStyle name="tableau | cellule | (normal) | decimal 3" xfId="329"/>
    <cellStyle name="tableau | cellule | (normal) | decimal 4" xfId="330"/>
    <cellStyle name="tableau | cellule | (normal) | entier" xfId="331"/>
    <cellStyle name="tableau | cellule | (normal) | euro | decimal 1" xfId="332"/>
    <cellStyle name="tableau | cellule | (normal) | euro | decimal 2" xfId="333"/>
    <cellStyle name="tableau | cellule | (normal) | euro | entier" xfId="334"/>
    <cellStyle name="tableau | cellule | (normal) | franc | decimal 1" xfId="335"/>
    <cellStyle name="tableau | cellule | (normal) | franc | decimal 2" xfId="336"/>
    <cellStyle name="tableau | cellule | (normal) | franc | entier" xfId="337"/>
    <cellStyle name="tableau | cellule | (normal) | pourcentage | decimal 1" xfId="338"/>
    <cellStyle name="tableau | cellule | (normal) | pourcentage | decimal 2" xfId="339"/>
    <cellStyle name="tableau | cellule | (normal) | pourcentage | entier" xfId="340"/>
    <cellStyle name="tableau | cellule | (normal) | standard" xfId="341"/>
    <cellStyle name="tableau | cellule | (normal) | texte" xfId="342"/>
    <cellStyle name="tableau | cellule | (total) | decimal 1" xfId="343"/>
    <cellStyle name="tableau | cellule | (total) | decimal 2" xfId="344"/>
    <cellStyle name="tableau | cellule | (total) | decimal 3" xfId="345"/>
    <cellStyle name="tableau | cellule | (total) | decimal 4" xfId="346"/>
    <cellStyle name="tableau | cellule | (total) | entier" xfId="347"/>
    <cellStyle name="tableau | cellule | (total) | euro | decimal 1" xfId="348"/>
    <cellStyle name="tableau | cellule | (total) | euro | decimal 2" xfId="349"/>
    <cellStyle name="tableau | cellule | (total) | euro | entier" xfId="350"/>
    <cellStyle name="tableau | cellule | (total) | franc | decimal 1" xfId="351"/>
    <cellStyle name="tableau | cellule | (total) | franc | decimal 2" xfId="352"/>
    <cellStyle name="tableau | cellule | (total) | franc | entier" xfId="353"/>
    <cellStyle name="tableau | cellule | (total) | pourcentage | decimal 1" xfId="354"/>
    <cellStyle name="tableau | cellule | (total) | pourcentage | decimal 2" xfId="355"/>
    <cellStyle name="tableau | cellule | (total) | pourcentage | entier" xfId="356"/>
    <cellStyle name="tableau | cellule | (total) | standard" xfId="357"/>
    <cellStyle name="tableau | cellule | (total) | texte" xfId="358"/>
    <cellStyle name="tableau | cellule | normal | decimal 1" xfId="359"/>
    <cellStyle name="tableau | cellule | normal | decimal 2" xfId="360"/>
    <cellStyle name="tableau | cellule | normal | decimal 3" xfId="361"/>
    <cellStyle name="tableau | cellule | normal | decimal 4" xfId="362"/>
    <cellStyle name="tableau | cellule | normal | entier" xfId="363"/>
    <cellStyle name="tableau | cellule | normal | euro | decimal 1" xfId="364"/>
    <cellStyle name="tableau | cellule | normal | euro | decimal 2" xfId="365"/>
    <cellStyle name="tableau | cellule | normal | euro | entier" xfId="366"/>
    <cellStyle name="tableau | cellule | normal | franc | decimal 1" xfId="367"/>
    <cellStyle name="tableau | cellule | normal | franc | decimal 2" xfId="368"/>
    <cellStyle name="tableau | cellule | normal | franc | entier" xfId="369"/>
    <cellStyle name="tableau | cellule | normal | pourcentage | decimal 1" xfId="370"/>
    <cellStyle name="tableau | cellule | normal | pourcentage | decimal 2" xfId="371"/>
    <cellStyle name="tableau | cellule | normal | pourcentage | entier" xfId="372"/>
    <cellStyle name="tableau | cellule | normal | standard" xfId="373"/>
    <cellStyle name="tableau | cellule | normal | texte" xfId="374"/>
    <cellStyle name="tableau | cellule | total | decimal 1" xfId="375"/>
    <cellStyle name="tableau | cellule | total | decimal 2" xfId="376"/>
    <cellStyle name="tableau | cellule | total | decimal 3" xfId="377"/>
    <cellStyle name="tableau | cellule | total | decimal 4" xfId="378"/>
    <cellStyle name="tableau | cellule | total | entier" xfId="379"/>
    <cellStyle name="tableau | cellule | total | euro | decimal 1" xfId="380"/>
    <cellStyle name="tableau | cellule | total | euro | decimal 2" xfId="381"/>
    <cellStyle name="tableau | cellule | total | euro | entier" xfId="382"/>
    <cellStyle name="tableau | cellule | total | franc | decimal 1" xfId="383"/>
    <cellStyle name="tableau | cellule | total | franc | decimal 2" xfId="384"/>
    <cellStyle name="tableau | cellule | total | franc | entier" xfId="385"/>
    <cellStyle name="tableau | cellule | total | pourcentage | decimal 1" xfId="386"/>
    <cellStyle name="tableau | cellule | total | pourcentage | decimal 2" xfId="387"/>
    <cellStyle name="tableau | cellule | total | pourcentage | entier" xfId="388"/>
    <cellStyle name="tableau | cellule | total | standard" xfId="389"/>
    <cellStyle name="tableau | cellule | total | texte" xfId="390"/>
    <cellStyle name="tableau | coin superieur gauche" xfId="391"/>
    <cellStyle name="tableau | entete-colonne | series" xfId="392"/>
    <cellStyle name="tableau | entete-colonne | structure | normal" xfId="393"/>
    <cellStyle name="tableau | entete-colonne | structure | total" xfId="394"/>
    <cellStyle name="tableau | entete-ligne | normal" xfId="395"/>
    <cellStyle name="tableau | entete-ligne | total" xfId="396"/>
    <cellStyle name="tableau | indice | plage de cellules" xfId="397"/>
    <cellStyle name="tableau | indice | texte" xfId="398"/>
    <cellStyle name="tableau | ligne de cesure" xfId="399"/>
    <cellStyle name="tableau | ligne-titre | niveau1" xfId="400"/>
    <cellStyle name="tableau | ligne-titre | niveau2" xfId="401"/>
    <cellStyle name="tableau | ligne-titre | niveau3" xfId="402"/>
    <cellStyle name="tableau | ligne-titre | niveau4" xfId="403"/>
    <cellStyle name="tableau | ligne-titre | niveau5" xfId="404"/>
    <cellStyle name="tableau | source | plage de cellules" xfId="405"/>
    <cellStyle name="tableau | source | texte" xfId="406"/>
    <cellStyle name="tableau | unite | plage de cellules" xfId="407"/>
    <cellStyle name="tableau | unite | texte" xfId="408"/>
    <cellStyle name="Testo avviso" xfId="409"/>
    <cellStyle name="Testo descrittivo" xfId="410"/>
    <cellStyle name="Texte explicatif" xfId="411"/>
    <cellStyle name="Texto de advertencia" xfId="412"/>
    <cellStyle name="Texto explicativo" xfId="413"/>
    <cellStyle name="Title" xfId="414"/>
    <cellStyle name="Titolo" xfId="415"/>
    <cellStyle name="Titolo 1" xfId="416"/>
    <cellStyle name="Titolo 2" xfId="417"/>
    <cellStyle name="Titolo 3" xfId="418"/>
    <cellStyle name="Titolo 4" xfId="419"/>
    <cellStyle name="Titolo_ANNÉE 2015" xfId="420"/>
    <cellStyle name="Titre" xfId="421"/>
    <cellStyle name="Titre 1" xfId="422"/>
    <cellStyle name="Titre 2" xfId="423"/>
    <cellStyle name="Titre 3" xfId="424"/>
    <cellStyle name="Titre 4" xfId="425"/>
    <cellStyle name="Titre 5" xfId="426"/>
    <cellStyle name="Titre colonnes" xfId="427"/>
    <cellStyle name="Titre général" xfId="428"/>
    <cellStyle name="Titre lignes" xfId="429"/>
    <cellStyle name="Titre page" xfId="430"/>
    <cellStyle name="Titre " xfId="431"/>
    <cellStyle name="Titre 1" xfId="432"/>
    <cellStyle name="Titre 2" xfId="433"/>
    <cellStyle name="Titre 3" xfId="434"/>
    <cellStyle name="Titre 4" xfId="435"/>
    <cellStyle name="Título" xfId="436"/>
    <cellStyle name="Título 1" xfId="437"/>
    <cellStyle name="Título 2" xfId="438"/>
    <cellStyle name="Título 3" xfId="439"/>
    <cellStyle name="Total" xfId="440"/>
    <cellStyle name="Totale" xfId="441"/>
    <cellStyle name="Valore non valido" xfId="442"/>
    <cellStyle name="Valore valido" xfId="443"/>
    <cellStyle name="Vérification" xfId="444"/>
    <cellStyle name="Vérification de cellule" xfId="445"/>
    <cellStyle name="Virgule fixe" xfId="446"/>
    <cellStyle name="Warning Text" xfId="4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ocial\Z%20_%20Emploi\Bilan%20social%20du%20TRM%20_%20emploi\BS%20TRV%202008%20_%20emploi\BS%20TRV%202008%20_%20F2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2A.1"/>
      <sheetName val="F2A.1 Annexe .1"/>
      <sheetName val="F2A.2"/>
      <sheetName val="F2A4"/>
      <sheetName val="Annexe2.2"/>
      <sheetName val="Annexe2.4"/>
      <sheetName val="Annexe2.5"/>
      <sheetName val="Annexe2.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D26"/>
  <sheetViews>
    <sheetView showGridLines="0" tabSelected="1" zoomScalePageLayoutView="0" workbookViewId="0" topLeftCell="A1">
      <selection activeCell="B7" sqref="B7"/>
    </sheetView>
  </sheetViews>
  <sheetFormatPr defaultColWidth="11.421875" defaultRowHeight="12.75"/>
  <cols>
    <col min="1" max="1" width="105.140625" style="329" customWidth="1"/>
    <col min="2" max="2" width="78.140625" style="329" customWidth="1"/>
    <col min="3" max="16384" width="11.421875" style="329" customWidth="1"/>
  </cols>
  <sheetData>
    <row r="2" spans="1:2" s="331" customFormat="1" ht="12.75">
      <c r="A2" s="695"/>
      <c r="B2" s="696"/>
    </row>
    <row r="3" spans="1:4" ht="12.75">
      <c r="A3" s="697" t="str">
        <f>2_1!$A$1</f>
        <v>Annexe 2.1 Effectif salarié au 31 décembre, hors intérim</v>
      </c>
      <c r="B3" s="698" t="str">
        <f>2_1!$A$15</f>
        <v>Sources : SDES à partir de Insee, estimations d’emploi ; Acoss ; SNCF</v>
      </c>
      <c r="D3" s="326"/>
    </row>
    <row r="4" spans="1:4" ht="12.75">
      <c r="A4" s="706" t="str">
        <f>2_2!$A$1</f>
        <v>Annexe 2.2 Effectif salarié en moyenne annuelle</v>
      </c>
      <c r="B4" s="707" t="str">
        <f>2_2!$A$10</f>
        <v>Sources : SDES à partir de Insee, estimations d’emploi ; Acoss ; SNCF</v>
      </c>
      <c r="D4" s="327"/>
    </row>
    <row r="5" spans="1:2" ht="25.5">
      <c r="A5" s="699" t="str">
        <f>2_3a!$A$1</f>
        <v>Annexe 2.3a Répartition des effectifs salariés au 31 décembre selon la taille de l’entreprise (de 2000 à 2010)</v>
      </c>
      <c r="B5" s="700" t="str">
        <f>2_3a!$A$26</f>
        <v>Source : Pôle emploi</v>
      </c>
    </row>
    <row r="6" spans="1:2" ht="25.5">
      <c r="A6" s="706" t="str">
        <f>2_3b!$A$1</f>
        <v>Annexe 2.3b Répartition des effectifs salariés au 31 décembre selon la taille de l’entreprise (de 2012 à 2015)</v>
      </c>
      <c r="B6" s="707" t="str">
        <f>2_3b!$A$31</f>
        <v>Sources : Insee - DADS 2015, calculs SDES</v>
      </c>
    </row>
    <row r="7" spans="1:2" ht="25.5">
      <c r="A7" s="699" t="str">
        <f>2_4!$A$1</f>
        <v>Annexe 2.4 Effectifs salariés et non salariés au 31 décembre dans le transport routier de fret élargi</v>
      </c>
      <c r="B7" s="700" t="str">
        <f>2_4!$A$11</f>
        <v>Sources : SDES à partir de Insee, estimations d’emploi et base Non-salariés ; Acoss ; SNCF</v>
      </c>
    </row>
    <row r="8" spans="1:2" ht="12.75">
      <c r="A8" s="706" t="str">
        <f>2_5!$A$1</f>
        <v>Annexe 2.5 Part des non-salariés dans l'emploi total au 31 décembre</v>
      </c>
      <c r="B8" s="707" t="str">
        <f>2_5!$A$13</f>
        <v>Sources : SDES à partir de Insee, estimations d’emploi et base Non-salariés</v>
      </c>
    </row>
    <row r="9" spans="1:2" ht="12.75">
      <c r="A9" s="699" t="str">
        <f>2_6!$A1</f>
        <v>Annexe 2.6 Structure de l'emploi non salarié au 31 décembre</v>
      </c>
      <c r="B9" s="700" t="str">
        <f>2_6!$A$25</f>
        <v>Sources : SDES à partir de Insee, base Non-salariés</v>
      </c>
    </row>
    <row r="10" spans="1:2" s="634" customFormat="1" ht="12.75">
      <c r="A10" s="706" t="str">
        <f>2_7!A1</f>
        <v>Annexe 2.7 Taux de féminisation de la population salariée au 31 décembre</v>
      </c>
      <c r="B10" s="707" t="str">
        <f>2_7!A17</f>
        <v>Sources : Insee - DADS 2015, calculs SDES</v>
      </c>
    </row>
    <row r="11" spans="1:2" s="634" customFormat="1" ht="12.75">
      <c r="A11" s="699" t="str">
        <f>2_8!$A$1</f>
        <v>Annexe 2.8 Part des conducteurs dans  la population salariée au 31 décembre</v>
      </c>
      <c r="B11" s="700" t="str">
        <f>2_8!$A$16</f>
        <v>Sources : Insee - DADS 2015, calculs SDES</v>
      </c>
    </row>
    <row r="12" spans="1:2" s="634" customFormat="1" ht="12.75">
      <c r="A12" s="708" t="str">
        <f>2_9!$A$1</f>
        <v>Annexe 2.9 Structure par catégorie professionnelle des salariés au 31 décembre</v>
      </c>
      <c r="B12" s="707" t="str">
        <f>2_9!$A$73</f>
        <v>Sources : Insee - DADS 2015, calculs SDES</v>
      </c>
    </row>
    <row r="13" spans="1:2" s="634" customFormat="1" ht="12.75">
      <c r="A13" s="701" t="str">
        <f>2_10!$A$1</f>
        <v>Annexe 2.10 Âges moyen et médian de la population salariée au 31 décembre</v>
      </c>
      <c r="B13" s="702" t="str">
        <f>2_10!$A$37</f>
        <v>Sources : Insee - DADS 2015, calculs SDES</v>
      </c>
    </row>
    <row r="14" spans="1:2" s="634" customFormat="1" ht="12.75">
      <c r="A14" s="708" t="str">
        <f>2_11!$A$1</f>
        <v>Annexe 2.11 Répartition des salariés par âge au 31 décembre</v>
      </c>
      <c r="B14" s="709" t="str">
        <f>2_11!$A$30</f>
        <v>Sources : Insee - DADS 2015, calculs SDES</v>
      </c>
    </row>
    <row r="15" spans="1:2" s="634" customFormat="1" ht="12.75">
      <c r="A15" s="701" t="str">
        <f>2_12!$A$1</f>
        <v>Annexe 2.12 Part des salariés à temps partiel au 31 décembre</v>
      </c>
      <c r="B15" s="702" t="str">
        <f>2_12!$A$16</f>
        <v>Sources : Insee - DADS 2015, calculs SDES</v>
      </c>
    </row>
    <row r="16" spans="1:2" ht="12.75">
      <c r="A16" s="708" t="str">
        <f>2_13!$A$1</f>
        <v>Annexe 2.13 Nombre d'intérimaires en équivalents-emplois temps plein sur l’année</v>
      </c>
      <c r="B16" s="709" t="str">
        <f>2_13!$A$19</f>
        <v>Sources : Dares ; calculs SDES</v>
      </c>
    </row>
    <row r="17" spans="1:2" ht="12.75">
      <c r="A17" s="701" t="str">
        <f>2_14!$A$1</f>
        <v>Annexe 2.14 Taux de recours moyen au travail intérimaire</v>
      </c>
      <c r="B17" s="702" t="str">
        <f>2_14!$A$20</f>
        <v>Sources : Dares ; calculs SDES</v>
      </c>
    </row>
    <row r="18" spans="1:2" ht="12.75">
      <c r="A18" s="708" t="str">
        <f>2_15!$A$1</f>
        <v>Annexe 2.15 Taux de rotation de la main-d'œuvre</v>
      </c>
      <c r="B18" s="709" t="str">
        <f>2_15!$A$19</f>
        <v>Source : DMMO, statistique publique, Dares, enquêtes DMMO-EMMO</v>
      </c>
    </row>
    <row r="19" spans="1:2" ht="12.75">
      <c r="A19" s="701" t="str">
        <f>2_16!$A$1</f>
        <v>Annexe 2.16 Offres d'emploi collectées par secteur émetteur</v>
      </c>
      <c r="B19" s="702" t="str">
        <f>2_16!$A$87</f>
        <v>Sources : Dares ; Pôle emploi, statistiques du marché du travail</v>
      </c>
    </row>
    <row r="20" spans="1:2" ht="12.75">
      <c r="A20" s="708" t="str">
        <f>2_17!$A$1</f>
        <v>Annexe 2.17 Offres d'emploi collectées par contrat de travail proposé </v>
      </c>
      <c r="B20" s="710" t="str">
        <f>2_17!$A$55</f>
        <v>Sources : Dares ; Pôle emploi, statistiques du marché du travail</v>
      </c>
    </row>
    <row r="21" spans="1:2" ht="12.75">
      <c r="A21" s="701" t="str">
        <f>2_18!$A$1</f>
        <v>Annexe 2.18 Demandeurs d'emploi en fin d'année des métiers " Transport et logistique " par catégorie </v>
      </c>
      <c r="B21" s="703" t="str">
        <f>2_18!$A$13</f>
        <v>Sources : Dares ; Pôle emploi, statistiques du marché du travail</v>
      </c>
    </row>
    <row r="22" spans="1:2" ht="12.75">
      <c r="A22" s="708" t="str">
        <f>2_19!$A$1</f>
        <v>Annexe 2.19 Répartition des demandeurs d'emploi au 31 décembre par tranche d'âge</v>
      </c>
      <c r="B22" s="710" t="str">
        <f>2_19!$A$49</f>
        <v>Sources : Dares, Pôle emploi : statistiques du marché du travail</v>
      </c>
    </row>
    <row r="23" spans="1:2" ht="12.75">
      <c r="A23" s="701" t="str">
        <f>2_20!$A$1</f>
        <v>Annexe 2.20 Répartition des demandeurs d'emploi au 31 décembre par sexe </v>
      </c>
      <c r="B23" s="703" t="str">
        <f>2_20!$A$30</f>
        <v>Sources : Dares, Pôle emploi : statistiques du marché du travail</v>
      </c>
    </row>
    <row r="24" spans="1:2" ht="12.75">
      <c r="A24" s="708" t="str">
        <f>2_21!$A$1</f>
        <v>Annexe 2.21 Demandes d'emploi enregistrées (flux)</v>
      </c>
      <c r="B24" s="710" t="str">
        <f>2_21!$A$16</f>
        <v>Sources : Dares, Pôle emploi : statistiques du marché du travail</v>
      </c>
    </row>
    <row r="25" spans="1:2" ht="12.75">
      <c r="A25" s="704" t="str">
        <f>2_22!$A$1</f>
        <v>Annexe 2.22 Indicateur de tension annuel (flux offres de l'année / flux nouvelles demandes de l'année)</v>
      </c>
      <c r="B25" s="705" t="str">
        <f>2_22!$A$15</f>
        <v>Sources : Dares, Pôle emploi : statistiques du marché du travail</v>
      </c>
    </row>
    <row r="26" spans="1:2" ht="12.75">
      <c r="A26" s="330"/>
      <c r="B26" s="330"/>
    </row>
  </sheetData>
  <sheetProtection selectLockedCells="1" selectUnlockedCells="1"/>
  <hyperlinks>
    <hyperlink ref="A3" location="'2_1'!A1" display="'2_1'!A1"/>
    <hyperlink ref="A4" location="'2_2'!A1" display="'2_2'!A1"/>
    <hyperlink ref="A5" location="'2_3a'!A1" display="'2_3a'!A1"/>
    <hyperlink ref="A6" location="'2_3b'!A1" display="'2_3b'!A1"/>
    <hyperlink ref="A7" location="'2_4'!A1" display="'2_4'!A1"/>
    <hyperlink ref="A8" location="'2_5'!A1" display="'2_5'!A1"/>
    <hyperlink ref="A9" location="'2_6'!A1" display="'2_6'!A1"/>
    <hyperlink ref="A10" location="'2_7'!A1" display="'2_7'!A1"/>
    <hyperlink ref="A11" location="'2_8'!A1" display="'2_8'!A1"/>
    <hyperlink ref="A12" location="'2_9'!A1" display="'2_9'!A1"/>
    <hyperlink ref="A13" location="'2_10'!A1" display="'2_10'!A1"/>
    <hyperlink ref="A14" location="'2_11'!A1" display="'2_11'!A1"/>
    <hyperlink ref="A15" location="'2_12'!A1" display="'2_12'!A1"/>
    <hyperlink ref="A16" location="'2_13'!A1" display="'2_13'!A1"/>
    <hyperlink ref="A17" location="'2_14'!A1" display="'2_14'!A1"/>
    <hyperlink ref="A18" location="'2_15'!A1" display="'2_15'!A1"/>
    <hyperlink ref="A19" location="'2_16'!A1" display="'2_16'!A1"/>
    <hyperlink ref="A20" location="'2_17'!A1" display="'2_17'!A1"/>
    <hyperlink ref="A21" location="'2_18'!A1" display="'2_18'!A1"/>
    <hyperlink ref="A22" location="'2_19'!A1" display="'2_19'!A1"/>
    <hyperlink ref="A23" location="'2_20'!A1" display="'2_20'!A1"/>
    <hyperlink ref="A24" location="'2_21'!A1" display="'2_21'!A1"/>
    <hyperlink ref="A25" location="'2_22'!A1" display="'2_22'!A1"/>
  </hyperlinks>
  <printOptions horizontalCentered="1" verticalCentered="1"/>
  <pageMargins left="0" right="0" top="0.9840277777777777" bottom="0.9840277777777777" header="0.5118055555555555" footer="0.5118055555555555"/>
  <pageSetup fitToHeight="1" fitToWidth="1" horizontalDpi="300" verticalDpi="300" orientation="landscape" paperSize="9" scale="81" r:id="rId1"/>
</worksheet>
</file>

<file path=xl/worksheets/sheet10.xml><?xml version="1.0" encoding="utf-8"?>
<worksheet xmlns="http://schemas.openxmlformats.org/spreadsheetml/2006/main" xmlns:r="http://schemas.openxmlformats.org/officeDocument/2006/relationships">
  <sheetPr>
    <tabColor indexed="42"/>
  </sheetPr>
  <dimension ref="A1:P17"/>
  <sheetViews>
    <sheetView showGridLines="0" zoomScalePageLayoutView="0" workbookViewId="0" topLeftCell="A1">
      <selection activeCell="A1" sqref="A1"/>
    </sheetView>
  </sheetViews>
  <sheetFormatPr defaultColWidth="11.421875" defaultRowHeight="12.75"/>
  <cols>
    <col min="1" max="1" width="47.57421875" style="0" bestFit="1" customWidth="1"/>
    <col min="2" max="15" width="5.7109375" style="0" customWidth="1"/>
  </cols>
  <sheetData>
    <row r="1" spans="1:16" ht="12.75">
      <c r="A1" s="328" t="s">
        <v>136</v>
      </c>
      <c r="P1" s="326"/>
    </row>
    <row r="2" spans="1:16" ht="12.75">
      <c r="A2" s="328"/>
      <c r="P2" s="326"/>
    </row>
    <row r="3" spans="1:16" ht="13.5" thickBot="1">
      <c r="A3" s="364" t="s">
        <v>23</v>
      </c>
      <c r="P3" s="327"/>
    </row>
    <row r="4" spans="1:15" s="110" customFormat="1" ht="12.75">
      <c r="A4" s="369" t="s">
        <v>1</v>
      </c>
      <c r="B4" s="365">
        <v>2002</v>
      </c>
      <c r="C4" s="365">
        <v>2003</v>
      </c>
      <c r="D4" s="365">
        <v>2004</v>
      </c>
      <c r="E4" s="365">
        <v>2005</v>
      </c>
      <c r="F4" s="365">
        <v>2006</v>
      </c>
      <c r="G4" s="366">
        <v>2007</v>
      </c>
      <c r="H4" s="366">
        <v>2008</v>
      </c>
      <c r="I4" s="366">
        <v>2009</v>
      </c>
      <c r="J4" s="366">
        <v>2010</v>
      </c>
      <c r="K4" s="367">
        <v>2011</v>
      </c>
      <c r="L4" s="367">
        <v>2012</v>
      </c>
      <c r="M4" s="367" t="s">
        <v>24</v>
      </c>
      <c r="N4" s="367" t="s">
        <v>192</v>
      </c>
      <c r="O4" s="368" t="s">
        <v>191</v>
      </c>
    </row>
    <row r="5" spans="1:15" s="110" customFormat="1" ht="12.75">
      <c r="A5" s="112" t="s">
        <v>55</v>
      </c>
      <c r="B5" s="22" t="s">
        <v>56</v>
      </c>
      <c r="C5" s="22" t="s">
        <v>56</v>
      </c>
      <c r="D5" s="22" t="s">
        <v>56</v>
      </c>
      <c r="E5" s="22" t="s">
        <v>56</v>
      </c>
      <c r="F5" s="22" t="s">
        <v>56</v>
      </c>
      <c r="G5" s="113" t="s">
        <v>56</v>
      </c>
      <c r="H5" s="113">
        <v>29.451763608067996</v>
      </c>
      <c r="I5" s="14">
        <v>31.01419704533242</v>
      </c>
      <c r="J5" s="14">
        <v>30.258213610230847</v>
      </c>
      <c r="K5" s="47">
        <v>31.39867292406681</v>
      </c>
      <c r="L5" s="576">
        <v>35.77769277845777</v>
      </c>
      <c r="M5" s="47">
        <v>36.64597604377942</v>
      </c>
      <c r="N5" s="47">
        <v>37.471962235878244</v>
      </c>
      <c r="O5" s="49">
        <v>38.1217986942495</v>
      </c>
    </row>
    <row r="6" spans="1:15" s="110" customFormat="1" ht="12.75">
      <c r="A6" s="114" t="s">
        <v>57</v>
      </c>
      <c r="B6" s="22">
        <v>35.333167849873405</v>
      </c>
      <c r="C6" s="22">
        <v>35.88865164759586</v>
      </c>
      <c r="D6" s="22">
        <v>36.63675671964019</v>
      </c>
      <c r="E6" s="22">
        <v>37.20908948276764</v>
      </c>
      <c r="F6" s="22">
        <v>37.80135840995287</v>
      </c>
      <c r="G6" s="14">
        <v>37.206215577811925</v>
      </c>
      <c r="H6" s="14">
        <v>38.227960635130664</v>
      </c>
      <c r="I6" s="14">
        <v>39.107216610386885</v>
      </c>
      <c r="J6" s="14">
        <v>38.52948380222667</v>
      </c>
      <c r="K6" s="47">
        <v>38.33432447248475</v>
      </c>
      <c r="L6" s="47">
        <v>39.37394291605601</v>
      </c>
      <c r="M6" s="47">
        <v>39.61890920834847</v>
      </c>
      <c r="N6" s="47">
        <v>39.94246619415767</v>
      </c>
      <c r="O6" s="49">
        <v>40.54257935779988</v>
      </c>
    </row>
    <row r="7" spans="1:16" s="110" customFormat="1" ht="12.75">
      <c r="A7" s="115" t="s">
        <v>8</v>
      </c>
      <c r="B7" s="22">
        <v>65.5262667502414</v>
      </c>
      <c r="C7" s="22">
        <v>66.55719362524856</v>
      </c>
      <c r="D7" s="22">
        <v>67.51797640378842</v>
      </c>
      <c r="E7" s="22">
        <v>68.83332716753795</v>
      </c>
      <c r="F7" s="22">
        <v>68.90713157770581</v>
      </c>
      <c r="G7" s="14">
        <v>68.74746549425414</v>
      </c>
      <c r="H7" s="14">
        <v>69.53096351301797</v>
      </c>
      <c r="I7" s="14">
        <v>70.45453889012445</v>
      </c>
      <c r="J7" s="14">
        <v>70.45749979868629</v>
      </c>
      <c r="K7" s="47">
        <v>70.58667533534081</v>
      </c>
      <c r="L7" s="47">
        <v>71.0610967213956</v>
      </c>
      <c r="M7" s="47">
        <v>71.25991126924274</v>
      </c>
      <c r="N7" s="47">
        <v>71.86811180959072</v>
      </c>
      <c r="O7" s="49">
        <v>71.86420407442138</v>
      </c>
      <c r="P7" s="125"/>
    </row>
    <row r="8" spans="1:15" s="110" customFormat="1" ht="12.75">
      <c r="A8" s="116" t="s">
        <v>25</v>
      </c>
      <c r="B8" s="29">
        <v>72.31302922698717</v>
      </c>
      <c r="C8" s="29">
        <v>72.66266556517839</v>
      </c>
      <c r="D8" s="29">
        <v>73.46232100617001</v>
      </c>
      <c r="E8" s="29">
        <v>74.20172681078287</v>
      </c>
      <c r="F8" s="29">
        <v>73.94115036440148</v>
      </c>
      <c r="G8" s="117">
        <v>74.0656028056841</v>
      </c>
      <c r="H8" s="117">
        <v>74.98439077334235</v>
      </c>
      <c r="I8" s="117">
        <v>75.09383723930841</v>
      </c>
      <c r="J8" s="117">
        <v>75.16624572871787</v>
      </c>
      <c r="K8" s="118">
        <v>74.58405724550192</v>
      </c>
      <c r="L8" s="118">
        <v>74.85529135798302</v>
      </c>
      <c r="M8" s="118">
        <v>74.07224146462147</v>
      </c>
      <c r="N8" s="118">
        <v>75.05860015939243</v>
      </c>
      <c r="O8" s="119">
        <v>75.48670060617268</v>
      </c>
    </row>
    <row r="9" spans="1:15" s="110" customFormat="1" ht="12.75">
      <c r="A9" s="116" t="s">
        <v>26</v>
      </c>
      <c r="B9" s="29">
        <v>70.06275018933246</v>
      </c>
      <c r="C9" s="29">
        <v>71.3695688088551</v>
      </c>
      <c r="D9" s="29">
        <v>72.02771391812372</v>
      </c>
      <c r="E9" s="29">
        <v>72.35409707211633</v>
      </c>
      <c r="F9" s="29">
        <v>72.75751202201488</v>
      </c>
      <c r="G9" s="117">
        <v>72.84584980237155</v>
      </c>
      <c r="H9" s="117">
        <v>72.87002689218052</v>
      </c>
      <c r="I9" s="117">
        <v>74.50224791265254</v>
      </c>
      <c r="J9" s="117">
        <v>73.93092508707953</v>
      </c>
      <c r="K9" s="118">
        <v>74.67009412196738</v>
      </c>
      <c r="L9" s="118">
        <v>74.7510480252997</v>
      </c>
      <c r="M9" s="118">
        <v>75.83382944430731</v>
      </c>
      <c r="N9" s="118">
        <v>76.2387608393845</v>
      </c>
      <c r="O9" s="119">
        <v>76.3469072861338</v>
      </c>
    </row>
    <row r="10" spans="1:15" s="110" customFormat="1" ht="12.75">
      <c r="A10" s="116" t="s">
        <v>27</v>
      </c>
      <c r="B10" s="29">
        <v>75.4281811495219</v>
      </c>
      <c r="C10" s="29">
        <v>76.9218389571375</v>
      </c>
      <c r="D10" s="29">
        <v>78.407132243685</v>
      </c>
      <c r="E10" s="29">
        <v>79.2</v>
      </c>
      <c r="F10" s="29">
        <v>79.38524139447927</v>
      </c>
      <c r="G10" s="117">
        <v>78.42377260981912</v>
      </c>
      <c r="H10" s="117">
        <v>79.85490484701924</v>
      </c>
      <c r="I10" s="117">
        <v>80.99453866053463</v>
      </c>
      <c r="J10" s="117">
        <v>81.18742315123836</v>
      </c>
      <c r="K10" s="118">
        <v>81.53015724008449</v>
      </c>
      <c r="L10" s="118">
        <v>81.61612868166503</v>
      </c>
      <c r="M10" s="118">
        <v>82.21151213100389</v>
      </c>
      <c r="N10" s="118">
        <v>82.30155494729486</v>
      </c>
      <c r="O10" s="119">
        <v>81.6721034191132</v>
      </c>
    </row>
    <row r="11" spans="1:15" s="110" customFormat="1" ht="13.5" thickBot="1">
      <c r="A11" s="120" t="s">
        <v>28</v>
      </c>
      <c r="B11" s="121">
        <v>34.515588333892055</v>
      </c>
      <c r="C11" s="121">
        <v>33.465992002577366</v>
      </c>
      <c r="D11" s="121">
        <v>34.25313164736469</v>
      </c>
      <c r="E11" s="121">
        <v>35.7843770174306</v>
      </c>
      <c r="F11" s="121">
        <v>36.116113995126604</v>
      </c>
      <c r="G11" s="122">
        <v>33.155600890207715</v>
      </c>
      <c r="H11" s="122">
        <v>34.26093829915841</v>
      </c>
      <c r="I11" s="122">
        <v>35.62023061553646</v>
      </c>
      <c r="J11" s="122">
        <v>35.49925112331503</v>
      </c>
      <c r="K11" s="123">
        <v>34.90644275125693</v>
      </c>
      <c r="L11" s="123">
        <v>35.0968351440718</v>
      </c>
      <c r="M11" s="123">
        <v>35.325213221068694</v>
      </c>
      <c r="N11" s="123">
        <v>35.25136113644529</v>
      </c>
      <c r="O11" s="124">
        <v>34.16797217280476</v>
      </c>
    </row>
    <row r="12" spans="1:14" s="612" customFormat="1" ht="12.75">
      <c r="A12" s="512" t="s">
        <v>171</v>
      </c>
      <c r="B12" s="610"/>
      <c r="C12" s="610"/>
      <c r="D12" s="610"/>
      <c r="E12" s="610"/>
      <c r="F12" s="610"/>
      <c r="G12" s="611"/>
      <c r="H12" s="611"/>
      <c r="I12" s="611"/>
      <c r="J12" s="611"/>
      <c r="K12" s="611"/>
      <c r="L12" s="611"/>
      <c r="M12" s="611"/>
      <c r="N12" s="611"/>
    </row>
    <row r="13" spans="1:5" s="608" customFormat="1" ht="12.75">
      <c r="A13" s="512" t="s">
        <v>172</v>
      </c>
      <c r="B13" s="606"/>
      <c r="C13" s="607"/>
      <c r="D13" s="607"/>
      <c r="E13" s="607"/>
    </row>
    <row r="14" spans="1:5" s="608" customFormat="1" ht="12.75">
      <c r="A14" s="512" t="s">
        <v>173</v>
      </c>
      <c r="B14" s="606"/>
      <c r="C14" s="607"/>
      <c r="D14" s="607"/>
      <c r="E14" s="607"/>
    </row>
    <row r="15" s="608" customFormat="1" ht="12.75">
      <c r="A15" s="451" t="s">
        <v>205</v>
      </c>
    </row>
    <row r="16" s="608" customFormat="1" ht="12.75">
      <c r="A16" s="403" t="s">
        <v>206</v>
      </c>
    </row>
    <row r="17" spans="1:5" s="608" customFormat="1" ht="67.5">
      <c r="A17" s="604" t="s">
        <v>211</v>
      </c>
      <c r="B17" s="603"/>
      <c r="C17" s="603"/>
      <c r="D17" s="603"/>
      <c r="E17" s="603"/>
    </row>
    <row r="18" s="608" customFormat="1" ht="12.75"/>
    <row r="19" s="608" customFormat="1" ht="12.75"/>
    <row r="20" s="608" customFormat="1" ht="12.75"/>
    <row r="21" s="608" customFormat="1" ht="12.75"/>
    <row r="22" s="608" customFormat="1" ht="12.75"/>
    <row r="23" s="608" customFormat="1" ht="12.75"/>
    <row r="24" s="608" customFormat="1" ht="12.75"/>
    <row r="25" s="608" customFormat="1" ht="12.75"/>
    <row r="26" s="608" customFormat="1" ht="12.75"/>
    <row r="27" s="608" customFormat="1" ht="12.75"/>
    <row r="28" s="608" customFormat="1" ht="12.75"/>
    <row r="29" s="608" customFormat="1" ht="12.75"/>
    <row r="30" s="608" customFormat="1" ht="12.75"/>
    <row r="31" s="608" customFormat="1" ht="12.75"/>
    <row r="32" s="608" customFormat="1" ht="12.75"/>
    <row r="33" s="608" customFormat="1" ht="12.75"/>
    <row r="34" s="608" customFormat="1" ht="12.75"/>
    <row r="35" s="608" customFormat="1" ht="12.75"/>
    <row r="36" s="608" customFormat="1" ht="12.75"/>
    <row r="37" s="608" customFormat="1" ht="12.75"/>
    <row r="38" s="608" customFormat="1" ht="12.75"/>
    <row r="39" s="608" customFormat="1" ht="12.75"/>
    <row r="40" s="608" customFormat="1" ht="12.75"/>
    <row r="41" s="608" customFormat="1" ht="12.75"/>
    <row r="42" s="608" customFormat="1" ht="12.75"/>
    <row r="43" s="608" customFormat="1" ht="12.75"/>
    <row r="44" s="608" customFormat="1" ht="12.75"/>
    <row r="45" s="608" customFormat="1" ht="12.75"/>
    <row r="46" s="608" customFormat="1" ht="12.75"/>
    <row r="47" s="608" customFormat="1" ht="12.75"/>
    <row r="48" s="608" customFormat="1" ht="12.75"/>
    <row r="49" s="608" customFormat="1" ht="12.75"/>
    <row r="50" s="608" customFormat="1" ht="12.75"/>
    <row r="51" s="608" customFormat="1" ht="12.75"/>
    <row r="52" s="608" customFormat="1" ht="12.75"/>
    <row r="53" s="608" customFormat="1" ht="12.75"/>
    <row r="54" s="608" customFormat="1" ht="12.75"/>
    <row r="55" s="608" customFormat="1" ht="12.75"/>
    <row r="56" s="608" customFormat="1" ht="12.75"/>
    <row r="57" s="608" customFormat="1" ht="12.75"/>
    <row r="58" s="608" customFormat="1" ht="12.75"/>
  </sheetData>
  <sheetProtection selectLockedCells="1" selectUnlockedCells="1"/>
  <printOptions/>
  <pageMargins left="0.7479166666666667" right="0.7479166666666667" top="0.9840277777777777" bottom="0.9840277777777777" header="0.5118055555555555" footer="0.511805555555555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42"/>
  </sheetPr>
  <dimension ref="A1:I73"/>
  <sheetViews>
    <sheetView showGridLines="0" zoomScalePageLayoutView="0" workbookViewId="0" topLeftCell="A1">
      <pane xSplit="1" ySplit="4" topLeftCell="B8" activePane="bottomRight" state="frozen"/>
      <selection pane="topLeft" activeCell="A1" sqref="A1"/>
      <selection pane="topRight" activeCell="B1" sqref="B1"/>
      <selection pane="bottomLeft" activeCell="A5" sqref="A5"/>
      <selection pane="bottomRight" activeCell="A1" sqref="A1"/>
    </sheetView>
  </sheetViews>
  <sheetFormatPr defaultColWidth="11.421875" defaultRowHeight="12.75"/>
  <cols>
    <col min="1" max="1" width="30.8515625" style="0" customWidth="1"/>
    <col min="2" max="6" width="10.7109375" style="0" customWidth="1"/>
  </cols>
  <sheetData>
    <row r="1" spans="1:7" ht="12.75">
      <c r="A1" s="328" t="s">
        <v>137</v>
      </c>
      <c r="G1" s="326"/>
    </row>
    <row r="2" ht="12.75">
      <c r="G2" s="327"/>
    </row>
    <row r="3" spans="1:5" ht="13.5" thickBot="1">
      <c r="A3" s="398" t="s">
        <v>23</v>
      </c>
      <c r="B3" s="467"/>
      <c r="C3" s="467"/>
      <c r="D3" s="467"/>
      <c r="E3" s="467"/>
    </row>
    <row r="4" spans="1:6" ht="12.75">
      <c r="A4" s="468"/>
      <c r="B4" s="366">
        <v>2011</v>
      </c>
      <c r="C4" s="366">
        <v>2012</v>
      </c>
      <c r="D4" s="366" t="s">
        <v>24</v>
      </c>
      <c r="E4" s="366" t="s">
        <v>192</v>
      </c>
      <c r="F4" s="368" t="s">
        <v>191</v>
      </c>
    </row>
    <row r="5" spans="1:6" ht="12.75">
      <c r="A5" s="103" t="s">
        <v>8</v>
      </c>
      <c r="B5" s="104"/>
      <c r="C5" s="105"/>
      <c r="D5" s="105"/>
      <c r="E5" s="105"/>
      <c r="F5" s="469"/>
    </row>
    <row r="6" spans="1:6" ht="12.75">
      <c r="A6" s="99" t="s">
        <v>46</v>
      </c>
      <c r="B6" s="375">
        <v>3.7</v>
      </c>
      <c r="C6" s="376">
        <v>3.7</v>
      </c>
      <c r="D6" s="376">
        <v>3.712394475337106</v>
      </c>
      <c r="E6" s="376">
        <v>3.825200372268756</v>
      </c>
      <c r="F6" s="470">
        <v>4.014811980760822</v>
      </c>
    </row>
    <row r="7" spans="1:6" ht="12.75">
      <c r="A7" s="99" t="s">
        <v>47</v>
      </c>
      <c r="B7" s="375">
        <v>5.9</v>
      </c>
      <c r="C7" s="376">
        <v>5.7</v>
      </c>
      <c r="D7" s="376">
        <v>5.677185936229543</v>
      </c>
      <c r="E7" s="376">
        <v>5.430401022350016</v>
      </c>
      <c r="F7" s="470">
        <v>5.560778312199388</v>
      </c>
    </row>
    <row r="8" spans="1:6" ht="12.75">
      <c r="A8" s="99" t="s">
        <v>48</v>
      </c>
      <c r="B8" s="375">
        <v>8.2</v>
      </c>
      <c r="C8" s="376">
        <v>8.2</v>
      </c>
      <c r="D8" s="376">
        <v>8.167758975394404</v>
      </c>
      <c r="E8" s="376">
        <v>7.8568154352627415</v>
      </c>
      <c r="F8" s="470">
        <v>7.7615325754263225</v>
      </c>
    </row>
    <row r="9" spans="1:6" ht="12.75">
      <c r="A9" s="99" t="s">
        <v>49</v>
      </c>
      <c r="B9" s="377">
        <f>B10+B11</f>
        <v>82.1</v>
      </c>
      <c r="C9" s="376">
        <f>C10+C11</f>
        <v>82.4</v>
      </c>
      <c r="D9" s="376">
        <v>82.44266061303895</v>
      </c>
      <c r="E9" s="376">
        <v>82.88758317011849</v>
      </c>
      <c r="F9" s="470">
        <v>82.66287713161347</v>
      </c>
    </row>
    <row r="10" spans="1:6" ht="12.75">
      <c r="A10" s="378" t="s">
        <v>174</v>
      </c>
      <c r="B10" s="375">
        <v>77</v>
      </c>
      <c r="C10" s="376">
        <v>77</v>
      </c>
      <c r="D10" s="376">
        <v>77.1739308380309</v>
      </c>
      <c r="E10" s="376">
        <v>77.73304996457891</v>
      </c>
      <c r="F10" s="470">
        <v>77.64019457804984</v>
      </c>
    </row>
    <row r="11" spans="1:6" ht="12.75">
      <c r="A11" s="378" t="s">
        <v>175</v>
      </c>
      <c r="B11" s="375">
        <v>5.1</v>
      </c>
      <c r="C11" s="376">
        <v>5.4</v>
      </c>
      <c r="D11" s="376">
        <v>5.268729775008049</v>
      </c>
      <c r="E11" s="376">
        <v>5.154533205539582</v>
      </c>
      <c r="F11" s="470">
        <v>5.02268255356362</v>
      </c>
    </row>
    <row r="12" spans="1:6" ht="12.75">
      <c r="A12" s="103" t="s">
        <v>25</v>
      </c>
      <c r="B12" s="375"/>
      <c r="C12" s="376"/>
      <c r="D12" s="376"/>
      <c r="E12" s="376"/>
      <c r="F12" s="470"/>
    </row>
    <row r="13" spans="1:6" ht="12.75">
      <c r="A13" s="99" t="s">
        <v>46</v>
      </c>
      <c r="B13" s="375">
        <v>3.4</v>
      </c>
      <c r="C13" s="376">
        <v>3.3</v>
      </c>
      <c r="D13" s="376">
        <v>3.473988239761573</v>
      </c>
      <c r="E13" s="376">
        <v>3.430974648550085</v>
      </c>
      <c r="F13" s="470">
        <v>3.450947738495877</v>
      </c>
    </row>
    <row r="14" spans="1:6" ht="12.75">
      <c r="A14" s="99" t="s">
        <v>47</v>
      </c>
      <c r="B14" s="375">
        <v>4.7</v>
      </c>
      <c r="C14" s="376">
        <v>4.6</v>
      </c>
      <c r="D14" s="376">
        <v>4.797302739836369</v>
      </c>
      <c r="E14" s="376">
        <v>4.626786659608259</v>
      </c>
      <c r="F14" s="470">
        <v>4.599336178283547</v>
      </c>
    </row>
    <row r="15" spans="1:6" ht="12.75">
      <c r="A15" s="99" t="s">
        <v>48</v>
      </c>
      <c r="B15" s="375">
        <v>8</v>
      </c>
      <c r="C15" s="376">
        <v>8</v>
      </c>
      <c r="D15" s="376">
        <v>8.155644799374015</v>
      </c>
      <c r="E15" s="376">
        <v>7.773072172225163</v>
      </c>
      <c r="F15" s="470">
        <v>7.606772369288415</v>
      </c>
    </row>
    <row r="16" spans="1:6" ht="12.75">
      <c r="A16" s="99" t="s">
        <v>49</v>
      </c>
      <c r="B16" s="377">
        <f>B17+B18</f>
        <v>83.9</v>
      </c>
      <c r="C16" s="376">
        <f>C17+C18</f>
        <v>84</v>
      </c>
      <c r="D16" s="376">
        <v>83.57306422102805</v>
      </c>
      <c r="E16" s="376">
        <v>84.16916651961648</v>
      </c>
      <c r="F16" s="470">
        <v>84.34294371393216</v>
      </c>
    </row>
    <row r="17" spans="1:6" ht="12.75">
      <c r="A17" s="378" t="s">
        <v>174</v>
      </c>
      <c r="B17" s="375">
        <v>80.4</v>
      </c>
      <c r="C17" s="376">
        <v>80.4</v>
      </c>
      <c r="D17" s="376">
        <v>79.7855079801618</v>
      </c>
      <c r="E17" s="376">
        <v>80.71348744191518</v>
      </c>
      <c r="F17" s="470">
        <v>80.96485445651042</v>
      </c>
    </row>
    <row r="18" spans="1:6" ht="12.75">
      <c r="A18" s="378" t="s">
        <v>175</v>
      </c>
      <c r="B18" s="375">
        <v>3.5</v>
      </c>
      <c r="C18" s="376">
        <v>3.6</v>
      </c>
      <c r="D18" s="376">
        <v>3.787556240866253</v>
      </c>
      <c r="E18" s="376">
        <v>3.4556790777013116</v>
      </c>
      <c r="F18" s="470">
        <v>3.378089257421735</v>
      </c>
    </row>
    <row r="19" spans="1:6" ht="12.75">
      <c r="A19" s="103" t="s">
        <v>26</v>
      </c>
      <c r="B19" s="375"/>
      <c r="C19" s="376"/>
      <c r="D19" s="376"/>
      <c r="E19" s="376"/>
      <c r="F19" s="470"/>
    </row>
    <row r="20" spans="1:6" ht="12.75">
      <c r="A20" s="99" t="s">
        <v>46</v>
      </c>
      <c r="B20" s="375">
        <v>3.2</v>
      </c>
      <c r="C20" s="376">
        <v>3.2</v>
      </c>
      <c r="D20" s="376">
        <v>3.04418533737966</v>
      </c>
      <c r="E20" s="376">
        <v>3.04141406763567</v>
      </c>
      <c r="F20" s="470">
        <v>3.1838510121923993</v>
      </c>
    </row>
    <row r="21" spans="1:6" ht="12.75">
      <c r="A21" s="99" t="s">
        <v>47</v>
      </c>
      <c r="B21" s="375">
        <v>4.6</v>
      </c>
      <c r="C21" s="376">
        <v>4.6</v>
      </c>
      <c r="D21" s="376">
        <v>4.275508574249662</v>
      </c>
      <c r="E21" s="376">
        <v>4.154554086626251</v>
      </c>
      <c r="F21" s="470">
        <v>4.34403739098497</v>
      </c>
    </row>
    <row r="22" spans="1:6" ht="12.75">
      <c r="A22" s="99" t="s">
        <v>48</v>
      </c>
      <c r="B22" s="375">
        <v>6.8</v>
      </c>
      <c r="C22" s="376">
        <v>6.8</v>
      </c>
      <c r="D22" s="376">
        <v>6.7439631764654635</v>
      </c>
      <c r="E22" s="376">
        <v>6.636476517420203</v>
      </c>
      <c r="F22" s="470">
        <v>6.482208315029131</v>
      </c>
    </row>
    <row r="23" spans="1:6" ht="12.75">
      <c r="A23" s="99" t="s">
        <v>49</v>
      </c>
      <c r="B23" s="377">
        <f>B24+B25</f>
        <v>85.4</v>
      </c>
      <c r="C23" s="376">
        <f>C24+C25</f>
        <v>85.5</v>
      </c>
      <c r="D23" s="376">
        <v>85.93634291190521</v>
      </c>
      <c r="E23" s="376">
        <v>86.16755532831786</v>
      </c>
      <c r="F23" s="470">
        <v>85.9899032817935</v>
      </c>
    </row>
    <row r="24" spans="1:6" ht="12.75">
      <c r="A24" s="378" t="s">
        <v>174</v>
      </c>
      <c r="B24" s="375">
        <v>80.4</v>
      </c>
      <c r="C24" s="376">
        <v>80.1</v>
      </c>
      <c r="D24" s="376">
        <v>80.94207843877507</v>
      </c>
      <c r="E24" s="376">
        <v>81.21831860346212</v>
      </c>
      <c r="F24" s="470">
        <v>81.24977494832814</v>
      </c>
    </row>
    <row r="25" spans="1:6" ht="12.75">
      <c r="A25" s="378" t="s">
        <v>175</v>
      </c>
      <c r="B25" s="375">
        <v>5</v>
      </c>
      <c r="C25" s="376">
        <v>5.4</v>
      </c>
      <c r="D25" s="376">
        <v>4.994264473130146</v>
      </c>
      <c r="E25" s="376">
        <v>4.949236724855744</v>
      </c>
      <c r="F25" s="470">
        <v>4.740128333465363</v>
      </c>
    </row>
    <row r="26" spans="1:6" ht="12.75">
      <c r="A26" s="103" t="s">
        <v>27</v>
      </c>
      <c r="B26" s="375"/>
      <c r="C26" s="376"/>
      <c r="D26" s="376"/>
      <c r="E26" s="376"/>
      <c r="F26" s="470"/>
    </row>
    <row r="27" spans="1:6" ht="12.75">
      <c r="A27" s="99" t="s">
        <v>46</v>
      </c>
      <c r="B27" s="375">
        <v>3</v>
      </c>
      <c r="C27" s="376">
        <v>3</v>
      </c>
      <c r="D27" s="376">
        <v>3.039596911112328</v>
      </c>
      <c r="E27" s="376">
        <v>3.1528886801315172</v>
      </c>
      <c r="F27" s="470">
        <v>3.095826055532133</v>
      </c>
    </row>
    <row r="28" spans="1:6" ht="12.75">
      <c r="A28" s="99" t="s">
        <v>47</v>
      </c>
      <c r="B28" s="375">
        <v>2.6</v>
      </c>
      <c r="C28" s="376">
        <v>2.6</v>
      </c>
      <c r="D28" s="376">
        <v>2.639794074155211</v>
      </c>
      <c r="E28" s="376">
        <v>2.683184593705965</v>
      </c>
      <c r="F28" s="470">
        <v>2.7946756610251158</v>
      </c>
    </row>
    <row r="29" spans="1:6" ht="12.75">
      <c r="A29" s="99" t="s">
        <v>48</v>
      </c>
      <c r="B29" s="375">
        <v>4.7</v>
      </c>
      <c r="C29" s="376">
        <v>4.6</v>
      </c>
      <c r="D29" s="376">
        <v>4.430691713675448</v>
      </c>
      <c r="E29" s="376">
        <v>4.0688116486613435</v>
      </c>
      <c r="F29" s="470">
        <v>4.161898452086972</v>
      </c>
    </row>
    <row r="30" spans="1:6" ht="12.75">
      <c r="A30" s="99" t="s">
        <v>49</v>
      </c>
      <c r="B30" s="377">
        <f>B31+B32</f>
        <v>89.7</v>
      </c>
      <c r="C30" s="376">
        <f>C31+C32</f>
        <v>89.8</v>
      </c>
      <c r="D30" s="376">
        <v>89.88991730105701</v>
      </c>
      <c r="E30" s="376">
        <v>90.09511507750116</v>
      </c>
      <c r="F30" s="470">
        <v>89.94759983135579</v>
      </c>
    </row>
    <row r="31" spans="1:6" ht="12.75">
      <c r="A31" s="378" t="s">
        <v>174</v>
      </c>
      <c r="B31" s="375">
        <v>88.3</v>
      </c>
      <c r="C31" s="376">
        <v>88.6</v>
      </c>
      <c r="D31" s="376">
        <v>88.78361356043595</v>
      </c>
      <c r="E31" s="376">
        <v>89.10873649600751</v>
      </c>
      <c r="F31" s="470">
        <v>88.59844606396435</v>
      </c>
    </row>
    <row r="32" spans="1:6" ht="12.75">
      <c r="A32" s="378" t="s">
        <v>175</v>
      </c>
      <c r="B32" s="375">
        <v>1.4</v>
      </c>
      <c r="C32" s="376">
        <v>1.2</v>
      </c>
      <c r="D32" s="376">
        <v>1.1063037406210636</v>
      </c>
      <c r="E32" s="376">
        <v>0.986378581493659</v>
      </c>
      <c r="F32" s="470">
        <v>1.3491537673914353</v>
      </c>
    </row>
    <row r="33" spans="1:6" ht="12.75">
      <c r="A33" s="103" t="s">
        <v>28</v>
      </c>
      <c r="B33" s="375"/>
      <c r="C33" s="376"/>
      <c r="D33" s="376"/>
      <c r="E33" s="376"/>
      <c r="F33" s="470"/>
    </row>
    <row r="34" spans="1:6" ht="12.75">
      <c r="A34" s="99" t="s">
        <v>46</v>
      </c>
      <c r="B34" s="375">
        <v>7.4</v>
      </c>
      <c r="C34" s="376">
        <v>7.6</v>
      </c>
      <c r="D34" s="376">
        <v>7.6841330826453</v>
      </c>
      <c r="E34" s="376">
        <v>8.985362330916868</v>
      </c>
      <c r="F34" s="470">
        <v>10.095410692393795</v>
      </c>
    </row>
    <row r="35" spans="1:6" ht="12.75">
      <c r="A35" s="99" t="s">
        <v>47</v>
      </c>
      <c r="B35" s="375">
        <v>17.5</v>
      </c>
      <c r="C35" s="376">
        <v>16.4</v>
      </c>
      <c r="D35" s="376">
        <v>16.616256573748604</v>
      </c>
      <c r="E35" s="376">
        <v>15.376496403077521</v>
      </c>
      <c r="F35" s="470">
        <v>15.718778316720858</v>
      </c>
    </row>
    <row r="36" spans="1:6" ht="12.75">
      <c r="A36" s="99" t="s">
        <v>48</v>
      </c>
      <c r="B36" s="375">
        <v>15.2</v>
      </c>
      <c r="C36" s="376">
        <v>15.5</v>
      </c>
      <c r="D36" s="376">
        <v>15.428213302814791</v>
      </c>
      <c r="E36" s="376">
        <v>14.684887370496902</v>
      </c>
      <c r="F36" s="470">
        <v>14.801982836735782</v>
      </c>
    </row>
    <row r="37" spans="1:6" ht="12.75">
      <c r="A37" s="99" t="s">
        <v>49</v>
      </c>
      <c r="B37" s="377">
        <f>B38+B39</f>
        <v>59.9</v>
      </c>
      <c r="C37" s="376">
        <f>C38+C39</f>
        <v>60.5</v>
      </c>
      <c r="D37" s="376">
        <v>60.27139704079131</v>
      </c>
      <c r="E37" s="376">
        <v>60.95325389550871</v>
      </c>
      <c r="F37" s="470">
        <v>59.38382815414956</v>
      </c>
    </row>
    <row r="38" spans="1:6" ht="12.75">
      <c r="A38" s="378" t="s">
        <v>174</v>
      </c>
      <c r="B38" s="375">
        <v>45.9</v>
      </c>
      <c r="C38" s="376">
        <v>44.8</v>
      </c>
      <c r="D38" s="376">
        <v>44.88678165617592</v>
      </c>
      <c r="E38" s="376">
        <v>45.02402577562981</v>
      </c>
      <c r="F38" s="470">
        <v>44.110122061723786</v>
      </c>
    </row>
    <row r="39" spans="1:6" ht="12.75">
      <c r="A39" s="378" t="s">
        <v>175</v>
      </c>
      <c r="B39" s="375">
        <v>14</v>
      </c>
      <c r="C39" s="376">
        <v>15.7</v>
      </c>
      <c r="D39" s="376">
        <v>15.384615384615385</v>
      </c>
      <c r="E39" s="376">
        <v>15.9292281198789</v>
      </c>
      <c r="F39" s="470">
        <v>15.273706092425776</v>
      </c>
    </row>
    <row r="40" spans="1:6" ht="12.75">
      <c r="A40" s="106" t="s">
        <v>4</v>
      </c>
      <c r="B40" s="375"/>
      <c r="C40" s="376"/>
      <c r="D40" s="376"/>
      <c r="E40" s="376"/>
      <c r="F40" s="470"/>
    </row>
    <row r="41" spans="1:6" ht="12.75">
      <c r="A41" s="99" t="s">
        <v>46</v>
      </c>
      <c r="B41" s="375">
        <v>4</v>
      </c>
      <c r="C41" s="376">
        <v>3.6</v>
      </c>
      <c r="D41" s="376">
        <v>3.512396694214876</v>
      </c>
      <c r="E41" s="376">
        <v>3.5111842532643296</v>
      </c>
      <c r="F41" s="470">
        <v>3.6860176430193863</v>
      </c>
    </row>
    <row r="42" spans="1:6" ht="12.75">
      <c r="A42" s="99" t="s">
        <v>47</v>
      </c>
      <c r="B42" s="375">
        <v>3.8</v>
      </c>
      <c r="C42" s="376">
        <v>3.8</v>
      </c>
      <c r="D42" s="376">
        <v>3.6310884473360296</v>
      </c>
      <c r="E42" s="376">
        <v>3.628115458738442</v>
      </c>
      <c r="F42" s="470">
        <v>3.568749669853679</v>
      </c>
    </row>
    <row r="43" spans="1:6" ht="12.75">
      <c r="A43" s="99" t="s">
        <v>48</v>
      </c>
      <c r="B43" s="375">
        <v>7</v>
      </c>
      <c r="C43" s="376">
        <v>6.8</v>
      </c>
      <c r="D43" s="376">
        <v>6.759934939335326</v>
      </c>
      <c r="E43" s="376">
        <v>6.562222559061086</v>
      </c>
      <c r="F43" s="470">
        <v>6.336696423855052</v>
      </c>
    </row>
    <row r="44" spans="1:6" ht="12.75">
      <c r="A44" s="99" t="s">
        <v>49</v>
      </c>
      <c r="B44" s="377">
        <f>B45+B46</f>
        <v>85.10000000000001</v>
      </c>
      <c r="C44" s="376">
        <f>C45+C46</f>
        <v>85.69999999999999</v>
      </c>
      <c r="D44" s="376">
        <v>86.09657991911378</v>
      </c>
      <c r="E44" s="376">
        <v>86.29847772893613</v>
      </c>
      <c r="F44" s="470">
        <v>86.40853626327187</v>
      </c>
    </row>
    <row r="45" spans="1:6" ht="12.75">
      <c r="A45" s="378" t="s">
        <v>174</v>
      </c>
      <c r="B45" s="375">
        <v>83.9</v>
      </c>
      <c r="C45" s="376">
        <v>84.6</v>
      </c>
      <c r="D45" s="376">
        <v>85.11297696500792</v>
      </c>
      <c r="E45" s="376">
        <v>85.42907256230917</v>
      </c>
      <c r="F45" s="470">
        <v>85.7376789393059</v>
      </c>
    </row>
    <row r="46" spans="1:6" ht="12.75">
      <c r="A46" s="378" t="s">
        <v>175</v>
      </c>
      <c r="B46" s="377">
        <v>1.2</v>
      </c>
      <c r="C46" s="376">
        <v>1.1</v>
      </c>
      <c r="D46" s="376">
        <v>0.9836029541058554</v>
      </c>
      <c r="E46" s="376">
        <v>0.8694051666269678</v>
      </c>
      <c r="F46" s="470">
        <v>0.6708573239659817</v>
      </c>
    </row>
    <row r="47" spans="1:6" ht="12.75">
      <c r="A47" s="106" t="s">
        <v>51</v>
      </c>
      <c r="B47" s="377"/>
      <c r="C47" s="376"/>
      <c r="D47" s="376"/>
      <c r="E47" s="376"/>
      <c r="F47" s="470"/>
    </row>
    <row r="48" spans="1:6" ht="12.75">
      <c r="A48" s="99" t="s">
        <v>46</v>
      </c>
      <c r="B48" s="377">
        <v>9.9</v>
      </c>
      <c r="C48" s="376">
        <v>9.7</v>
      </c>
      <c r="D48" s="376">
        <v>9.853138469309103</v>
      </c>
      <c r="E48" s="376">
        <v>10.194649734568543</v>
      </c>
      <c r="F48" s="470">
        <v>10.250644693159826</v>
      </c>
    </row>
    <row r="49" spans="1:6" ht="12.75">
      <c r="A49" s="99" t="s">
        <v>47</v>
      </c>
      <c r="B49" s="377">
        <v>14.4</v>
      </c>
      <c r="C49" s="376">
        <v>13.8</v>
      </c>
      <c r="D49" s="376">
        <v>13.890023311205058</v>
      </c>
      <c r="E49" s="376">
        <v>13.96983260312083</v>
      </c>
      <c r="F49" s="470">
        <v>13.582317630868724</v>
      </c>
    </row>
    <row r="50" spans="1:6" ht="12.75">
      <c r="A50" s="99" t="s">
        <v>48</v>
      </c>
      <c r="B50" s="377">
        <v>15.1</v>
      </c>
      <c r="C50" s="376">
        <v>14.9</v>
      </c>
      <c r="D50" s="376">
        <v>14.550116274375606</v>
      </c>
      <c r="E50" s="376">
        <v>14.006169743652828</v>
      </c>
      <c r="F50" s="470">
        <v>14.627241182314254</v>
      </c>
    </row>
    <row r="51" spans="1:6" ht="12.75">
      <c r="A51" s="99" t="s">
        <v>49</v>
      </c>
      <c r="B51" s="377">
        <f>B52+B53</f>
        <v>60.6</v>
      </c>
      <c r="C51" s="376">
        <f>C52+C53</f>
        <v>61.5</v>
      </c>
      <c r="D51" s="376">
        <v>61.70672194511023</v>
      </c>
      <c r="E51" s="376">
        <v>61.829347918657795</v>
      </c>
      <c r="F51" s="470">
        <v>61.5397964936572</v>
      </c>
    </row>
    <row r="52" spans="1:6" ht="12.75">
      <c r="A52" s="378" t="s">
        <v>174</v>
      </c>
      <c r="B52" s="376">
        <v>54.6</v>
      </c>
      <c r="C52" s="376">
        <v>55.4</v>
      </c>
      <c r="D52" s="376">
        <v>55.707396026674104</v>
      </c>
      <c r="E52" s="376">
        <v>55.85917465484448</v>
      </c>
      <c r="F52" s="470">
        <v>55.68160178459697</v>
      </c>
    </row>
    <row r="53" spans="1:6" ht="12.75">
      <c r="A53" s="378" t="s">
        <v>175</v>
      </c>
      <c r="B53" s="376">
        <v>6</v>
      </c>
      <c r="C53" s="376">
        <v>6.1</v>
      </c>
      <c r="D53" s="376">
        <v>5.9993259184361305</v>
      </c>
      <c r="E53" s="376">
        <v>5.970173263813318</v>
      </c>
      <c r="F53" s="470">
        <v>5.858194709060226</v>
      </c>
    </row>
    <row r="54" spans="1:6" ht="12.75">
      <c r="A54" s="106" t="s">
        <v>132</v>
      </c>
      <c r="B54" s="377"/>
      <c r="C54" s="376"/>
      <c r="D54" s="376"/>
      <c r="E54" s="376"/>
      <c r="F54" s="470"/>
    </row>
    <row r="55" spans="1:6" ht="12.75">
      <c r="A55" s="99" t="s">
        <v>46</v>
      </c>
      <c r="B55" s="376">
        <v>12</v>
      </c>
      <c r="C55" s="376">
        <v>11.9</v>
      </c>
      <c r="D55" s="376">
        <v>12.069260790217603</v>
      </c>
      <c r="E55" s="376">
        <v>12.426555576039123</v>
      </c>
      <c r="F55" s="470">
        <v>12.496761472145558</v>
      </c>
    </row>
    <row r="56" spans="1:6" ht="12.75">
      <c r="A56" s="99" t="s">
        <v>47</v>
      </c>
      <c r="B56" s="377">
        <v>18.1</v>
      </c>
      <c r="C56" s="376">
        <v>17.3</v>
      </c>
      <c r="D56" s="376">
        <v>17.298675275352455</v>
      </c>
      <c r="E56" s="376">
        <v>17.531119935193733</v>
      </c>
      <c r="F56" s="470">
        <v>16.95243281315207</v>
      </c>
    </row>
    <row r="57" spans="1:6" ht="12.75">
      <c r="A57" s="99" t="s">
        <v>48</v>
      </c>
      <c r="B57" s="377">
        <v>20.4</v>
      </c>
      <c r="C57" s="605">
        <v>16.8</v>
      </c>
      <c r="D57" s="376">
        <v>16.003524752863672</v>
      </c>
      <c r="E57" s="376">
        <v>14.697222708813177</v>
      </c>
      <c r="F57" s="470">
        <v>14.854099472061783</v>
      </c>
    </row>
    <row r="58" spans="1:6" ht="12.75">
      <c r="A58" s="99" t="s">
        <v>49</v>
      </c>
      <c r="B58" s="377">
        <f>B59+B60</f>
        <v>49.5</v>
      </c>
      <c r="C58" s="605">
        <f>C59+C60</f>
        <v>54</v>
      </c>
      <c r="D58" s="376">
        <f>D59+D60</f>
        <v>54.62853918156627</v>
      </c>
      <c r="E58" s="376">
        <f>E59+E60</f>
        <v>55.345101779953964</v>
      </c>
      <c r="F58" s="376">
        <f>F59+F60</f>
        <v>55.69670624264059</v>
      </c>
    </row>
    <row r="59" spans="1:6" ht="12.75">
      <c r="A59" s="378" t="s">
        <v>174</v>
      </c>
      <c r="B59" s="377">
        <v>44.6</v>
      </c>
      <c r="C59" s="376">
        <v>48.9</v>
      </c>
      <c r="D59" s="376">
        <v>49.69011296259552</v>
      </c>
      <c r="E59" s="376">
        <v>50.41854046681624</v>
      </c>
      <c r="F59" s="470">
        <v>50.78531391612872</v>
      </c>
    </row>
    <row r="60" spans="1:6" ht="12.75">
      <c r="A60" s="378" t="s">
        <v>175</v>
      </c>
      <c r="B60" s="377">
        <v>4.9</v>
      </c>
      <c r="C60" s="376">
        <v>5.1</v>
      </c>
      <c r="D60" s="376">
        <v>4.938426218970745</v>
      </c>
      <c r="E60" s="376">
        <v>4.926561313137726</v>
      </c>
      <c r="F60" s="470">
        <v>4.911392326511869</v>
      </c>
    </row>
    <row r="61" spans="1:6" ht="12.75">
      <c r="A61" s="106" t="s">
        <v>52</v>
      </c>
      <c r="B61" s="377"/>
      <c r="C61" s="376"/>
      <c r="D61" s="376"/>
      <c r="E61" s="376"/>
      <c r="F61" s="470"/>
    </row>
    <row r="62" spans="1:6" ht="12.75">
      <c r="A62" s="99" t="s">
        <v>46</v>
      </c>
      <c r="B62" s="498" t="s">
        <v>56</v>
      </c>
      <c r="C62" s="376">
        <v>16.8</v>
      </c>
      <c r="D62" s="376">
        <v>16.741792407422793</v>
      </c>
      <c r="E62" s="376">
        <v>17.346644902838143</v>
      </c>
      <c r="F62" s="470">
        <v>17.723362260670772</v>
      </c>
    </row>
    <row r="63" spans="1:6" ht="12.75">
      <c r="A63" s="99" t="s">
        <v>47</v>
      </c>
      <c r="B63" s="498" t="s">
        <v>56</v>
      </c>
      <c r="C63" s="376">
        <v>19.3</v>
      </c>
      <c r="D63" s="376">
        <v>19.418099056903717</v>
      </c>
      <c r="E63" s="376">
        <v>19.2789997280307</v>
      </c>
      <c r="F63" s="470">
        <v>19.31181090096887</v>
      </c>
    </row>
    <row r="64" spans="1:6" ht="12.75">
      <c r="A64" s="99" t="s">
        <v>48</v>
      </c>
      <c r="B64" s="498" t="s">
        <v>56</v>
      </c>
      <c r="C64" s="376">
        <v>31</v>
      </c>
      <c r="D64" s="376">
        <v>31.196075050394548</v>
      </c>
      <c r="E64" s="376">
        <v>30.94381948591675</v>
      </c>
      <c r="F64" s="470">
        <v>31.134571328013052</v>
      </c>
    </row>
    <row r="65" spans="1:6" ht="12.75">
      <c r="A65" s="99" t="s">
        <v>49</v>
      </c>
      <c r="B65" s="498" t="s">
        <v>56</v>
      </c>
      <c r="C65" s="376">
        <f>C66+C67</f>
        <v>32.9</v>
      </c>
      <c r="D65" s="376">
        <f>D66+D67</f>
        <v>32.644033485278946</v>
      </c>
      <c r="E65" s="376">
        <f>E66+E67</f>
        <v>32.430535883214404</v>
      </c>
      <c r="F65" s="470">
        <f>F66+F67</f>
        <v>31.830255510347303</v>
      </c>
    </row>
    <row r="66" spans="1:6" ht="12.75">
      <c r="A66" s="378" t="s">
        <v>174</v>
      </c>
      <c r="B66" s="498" t="s">
        <v>56</v>
      </c>
      <c r="C66" s="376">
        <v>21.7</v>
      </c>
      <c r="D66" s="376">
        <v>21.699017961948464</v>
      </c>
      <c r="E66" s="376">
        <v>21.32806685448417</v>
      </c>
      <c r="F66" s="470">
        <v>21.082122240908543</v>
      </c>
    </row>
    <row r="67" spans="1:6" ht="13.5" thickBot="1">
      <c r="A67" s="471" t="s">
        <v>175</v>
      </c>
      <c r="B67" s="499" t="s">
        <v>56</v>
      </c>
      <c r="C67" s="472">
        <v>11.2</v>
      </c>
      <c r="D67" s="472">
        <v>10.945015523330483</v>
      </c>
      <c r="E67" s="472">
        <v>11.102469028730233</v>
      </c>
      <c r="F67" s="473">
        <v>10.74813326943876</v>
      </c>
    </row>
    <row r="68" spans="1:6" ht="12.75">
      <c r="A68" s="512" t="s">
        <v>171</v>
      </c>
      <c r="B68" s="606"/>
      <c r="C68" s="607"/>
      <c r="D68" s="607"/>
      <c r="E68" s="607"/>
      <c r="F68" s="608"/>
    </row>
    <row r="69" spans="1:6" ht="12.75">
      <c r="A69" s="512" t="s">
        <v>172</v>
      </c>
      <c r="B69" s="606"/>
      <c r="C69" s="607"/>
      <c r="D69" s="607"/>
      <c r="E69" s="607"/>
      <c r="F69" s="608"/>
    </row>
    <row r="70" spans="1:6" ht="12.75">
      <c r="A70" s="512" t="s">
        <v>173</v>
      </c>
      <c r="B70" s="606"/>
      <c r="C70" s="607"/>
      <c r="D70" s="607"/>
      <c r="E70" s="607"/>
      <c r="F70" s="608"/>
    </row>
    <row r="71" spans="1:9" ht="32.25" customHeight="1">
      <c r="A71" s="728" t="s">
        <v>50</v>
      </c>
      <c r="B71" s="728"/>
      <c r="C71" s="728"/>
      <c r="D71" s="728"/>
      <c r="E71" s="728"/>
      <c r="F71" s="609"/>
      <c r="G71" s="504"/>
      <c r="H71" s="504"/>
      <c r="I71" s="504"/>
    </row>
    <row r="72" spans="1:6" s="107" customFormat="1" ht="12.75">
      <c r="A72" s="451" t="s">
        <v>205</v>
      </c>
      <c r="B72" s="608"/>
      <c r="C72" s="608"/>
      <c r="D72" s="608"/>
      <c r="E72" s="608"/>
      <c r="F72" s="608"/>
    </row>
    <row r="73" spans="1:6" s="107" customFormat="1" ht="12.75">
      <c r="A73" s="403" t="s">
        <v>206</v>
      </c>
      <c r="B73" s="608"/>
      <c r="C73" s="608"/>
      <c r="D73" s="608"/>
      <c r="E73" s="608"/>
      <c r="F73" s="608"/>
    </row>
  </sheetData>
  <sheetProtection selectLockedCells="1" selectUnlockedCells="1"/>
  <mergeCells count="1">
    <mergeCell ref="A71:E71"/>
  </mergeCells>
  <printOptions horizontalCentered="1" verticalCentered="1"/>
  <pageMargins left="0" right="0" top="0.1968503937007874" bottom="0.1968503937007874"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42"/>
  </sheetPr>
  <dimension ref="A1:BA70"/>
  <sheetViews>
    <sheetView showGridLines="0" zoomScalePageLayoutView="0" workbookViewId="0" topLeftCell="A1">
      <selection activeCell="A1" sqref="A1"/>
    </sheetView>
  </sheetViews>
  <sheetFormatPr defaultColWidth="11.421875" defaultRowHeight="12.75"/>
  <cols>
    <col min="1" max="1" width="42.28125" style="109" customWidth="1"/>
    <col min="2" max="12" width="4.7109375" style="109" customWidth="1"/>
    <col min="13" max="14" width="5.7109375" style="109" bestFit="1" customWidth="1"/>
    <col min="15" max="15" width="6.140625" style="109" bestFit="1" customWidth="1"/>
    <col min="16" max="16384" width="11.421875" style="109" customWidth="1"/>
  </cols>
  <sheetData>
    <row r="1" spans="1:17" s="612" customFormat="1" ht="12.75">
      <c r="A1" s="2" t="s">
        <v>138</v>
      </c>
      <c r="B1" s="101"/>
      <c r="C1" s="101"/>
      <c r="D1" s="101"/>
      <c r="E1" s="101"/>
      <c r="F1" s="101"/>
      <c r="G1" s="101"/>
      <c r="H1" s="616"/>
      <c r="Q1" s="326"/>
    </row>
    <row r="2" spans="1:17" s="618" customFormat="1" ht="12.75">
      <c r="A2" s="285" t="s">
        <v>53</v>
      </c>
      <c r="B2" s="622"/>
      <c r="C2" s="622"/>
      <c r="D2" s="622"/>
      <c r="E2" s="622"/>
      <c r="F2" s="622"/>
      <c r="G2" s="622"/>
      <c r="H2" s="623"/>
      <c r="Q2" s="615"/>
    </row>
    <row r="3" spans="1:8" s="618" customFormat="1" ht="12.75">
      <c r="A3" s="278"/>
      <c r="B3" s="622"/>
      <c r="C3" s="622"/>
      <c r="D3" s="622"/>
      <c r="E3" s="622"/>
      <c r="F3" s="622"/>
      <c r="G3" s="622"/>
      <c r="H3" s="623"/>
    </row>
    <row r="4" spans="1:8" s="618" customFormat="1" ht="13.5" thickBot="1">
      <c r="A4" s="617" t="s">
        <v>54</v>
      </c>
      <c r="B4" s="622"/>
      <c r="C4" s="622"/>
      <c r="D4" s="622"/>
      <c r="E4" s="622"/>
      <c r="F4" s="622"/>
      <c r="G4" s="622"/>
      <c r="H4" s="623"/>
    </row>
    <row r="5" spans="1:53" s="110" customFormat="1" ht="12.75">
      <c r="A5" s="371" t="s">
        <v>1</v>
      </c>
      <c r="B5" s="365">
        <v>2002</v>
      </c>
      <c r="C5" s="365">
        <v>2003</v>
      </c>
      <c r="D5" s="365">
        <v>2004</v>
      </c>
      <c r="E5" s="365">
        <v>2005</v>
      </c>
      <c r="F5" s="365">
        <v>2006</v>
      </c>
      <c r="G5" s="366">
        <v>2007</v>
      </c>
      <c r="H5" s="366">
        <v>2008</v>
      </c>
      <c r="I5" s="366">
        <v>2009</v>
      </c>
      <c r="J5" s="366">
        <v>2010</v>
      </c>
      <c r="K5" s="367">
        <v>2011</v>
      </c>
      <c r="L5" s="367">
        <v>2012</v>
      </c>
      <c r="M5" s="367" t="s">
        <v>24</v>
      </c>
      <c r="N5" s="367" t="s">
        <v>192</v>
      </c>
      <c r="O5" s="368" t="s">
        <v>191</v>
      </c>
      <c r="P5" s="612"/>
      <c r="Q5" s="612"/>
      <c r="R5" s="612"/>
      <c r="S5" s="612"/>
      <c r="T5" s="612"/>
      <c r="U5" s="612"/>
      <c r="V5" s="612"/>
      <c r="W5" s="612"/>
      <c r="X5" s="612"/>
      <c r="Y5" s="612"/>
      <c r="Z5" s="612"/>
      <c r="AA5" s="612"/>
      <c r="AB5" s="612"/>
      <c r="AC5" s="612"/>
      <c r="AD5" s="612"/>
      <c r="AE5" s="612"/>
      <c r="AF5" s="612"/>
      <c r="AG5" s="612"/>
      <c r="AH5" s="612"/>
      <c r="AI5" s="612"/>
      <c r="AJ5" s="612"/>
      <c r="AK5" s="612"/>
      <c r="AL5" s="612"/>
      <c r="AM5" s="612"/>
      <c r="AN5" s="612"/>
      <c r="AO5" s="612"/>
      <c r="AP5" s="612"/>
      <c r="AQ5" s="612"/>
      <c r="AR5" s="612"/>
      <c r="AS5" s="612"/>
      <c r="AT5" s="612"/>
      <c r="AU5" s="612"/>
      <c r="AV5" s="612"/>
      <c r="AW5" s="612"/>
      <c r="AX5" s="612"/>
      <c r="AY5" s="612"/>
      <c r="AZ5" s="612"/>
      <c r="BA5" s="612"/>
    </row>
    <row r="6" spans="1:53" s="110" customFormat="1" ht="12.75">
      <c r="A6" s="135" t="s">
        <v>123</v>
      </c>
      <c r="B6" s="22"/>
      <c r="C6" s="22"/>
      <c r="D6" s="22"/>
      <c r="E6" s="22"/>
      <c r="F6" s="22"/>
      <c r="G6" s="14"/>
      <c r="H6" s="14"/>
      <c r="I6" s="14"/>
      <c r="J6" s="14"/>
      <c r="K6" s="47"/>
      <c r="L6" s="47"/>
      <c r="M6" s="47">
        <v>40.28592645534908</v>
      </c>
      <c r="N6" s="47">
        <v>40.6254371863846</v>
      </c>
      <c r="O6" s="49">
        <v>40.85222239393896</v>
      </c>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AN6" s="612"/>
      <c r="AO6" s="612"/>
      <c r="AP6" s="612"/>
      <c r="AQ6" s="612"/>
      <c r="AR6" s="612"/>
      <c r="AS6" s="612"/>
      <c r="AT6" s="612"/>
      <c r="AU6" s="612"/>
      <c r="AV6" s="612"/>
      <c r="AW6" s="612"/>
      <c r="AX6" s="612"/>
      <c r="AY6" s="612"/>
      <c r="AZ6" s="612"/>
      <c r="BA6" s="612"/>
    </row>
    <row r="7" spans="1:53" s="110" customFormat="1" ht="12.75">
      <c r="A7" s="112" t="s">
        <v>55</v>
      </c>
      <c r="B7" s="22"/>
      <c r="C7" s="22"/>
      <c r="D7" s="22"/>
      <c r="E7" s="22"/>
      <c r="F7" s="22" t="s">
        <v>56</v>
      </c>
      <c r="G7" s="113" t="s">
        <v>56</v>
      </c>
      <c r="H7" s="14">
        <v>41.20590077136013</v>
      </c>
      <c r="I7" s="14">
        <v>41.71538462736765</v>
      </c>
      <c r="J7" s="14">
        <v>41.95717357160417</v>
      </c>
      <c r="K7" s="47">
        <v>42.226509906917705</v>
      </c>
      <c r="L7" s="47">
        <v>42.423112183241734</v>
      </c>
      <c r="M7" s="47">
        <v>41.689594818988496</v>
      </c>
      <c r="N7" s="47">
        <v>42.94979818070254</v>
      </c>
      <c r="O7" s="49">
        <v>43.26608358280147</v>
      </c>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2"/>
      <c r="AY7" s="612"/>
      <c r="AZ7" s="612"/>
      <c r="BA7" s="612"/>
    </row>
    <row r="8" spans="1:53" s="110" customFormat="1" ht="12.75">
      <c r="A8" s="114" t="s">
        <v>57</v>
      </c>
      <c r="B8" s="22">
        <v>39.38225032532542</v>
      </c>
      <c r="C8" s="22">
        <v>39.67920161254427</v>
      </c>
      <c r="D8" s="22">
        <v>39.8804610374845</v>
      </c>
      <c r="E8" s="22">
        <v>40.08216634631729</v>
      </c>
      <c r="F8" s="22">
        <v>40.27505152484971</v>
      </c>
      <c r="G8" s="14">
        <v>40.40884366557371</v>
      </c>
      <c r="H8" s="14">
        <v>40.56871645725498</v>
      </c>
      <c r="I8" s="14"/>
      <c r="J8" s="14"/>
      <c r="K8" s="47">
        <v>41.6</v>
      </c>
      <c r="L8" s="47">
        <v>41.85859316210731</v>
      </c>
      <c r="M8" s="47">
        <v>41.97746114117676</v>
      </c>
      <c r="N8" s="47">
        <v>42.32623886058269</v>
      </c>
      <c r="O8" s="49">
        <v>42.62554636987653</v>
      </c>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V8" s="612"/>
      <c r="AW8" s="612"/>
      <c r="AX8" s="612"/>
      <c r="AY8" s="612"/>
      <c r="AZ8" s="612"/>
      <c r="BA8" s="612"/>
    </row>
    <row r="9" spans="1:53" s="110" customFormat="1" ht="12.75">
      <c r="A9" s="115" t="s">
        <v>8</v>
      </c>
      <c r="B9" s="22"/>
      <c r="C9" s="22"/>
      <c r="D9" s="22"/>
      <c r="E9" s="22"/>
      <c r="F9" s="22">
        <v>39.733325003470775</v>
      </c>
      <c r="G9" s="14">
        <v>39.89401611618126</v>
      </c>
      <c r="H9" s="14">
        <v>40.30262200996152</v>
      </c>
      <c r="I9" s="14">
        <v>40.730454351116805</v>
      </c>
      <c r="J9" s="14">
        <v>41.01188455985135</v>
      </c>
      <c r="K9" s="47">
        <v>41.296050305138884</v>
      </c>
      <c r="L9" s="47">
        <v>41.43671929014328</v>
      </c>
      <c r="M9" s="47">
        <v>41.68718150178995</v>
      </c>
      <c r="N9" s="47">
        <v>41.9456084727092</v>
      </c>
      <c r="O9" s="49">
        <v>42.16692486124907</v>
      </c>
      <c r="P9" s="613"/>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2"/>
      <c r="AY9" s="612"/>
      <c r="AZ9" s="612"/>
      <c r="BA9" s="612"/>
    </row>
    <row r="10" spans="1:53" s="110" customFormat="1" ht="12.75">
      <c r="A10" s="116" t="s">
        <v>25</v>
      </c>
      <c r="B10" s="29"/>
      <c r="C10" s="29"/>
      <c r="D10" s="29"/>
      <c r="E10" s="29"/>
      <c r="F10" s="29">
        <v>39.176016101804954</v>
      </c>
      <c r="G10" s="117">
        <v>40.42026069408921</v>
      </c>
      <c r="H10" s="117">
        <v>40.84833451</v>
      </c>
      <c r="I10" s="117">
        <v>41.30390103992539</v>
      </c>
      <c r="J10" s="117">
        <v>41.630584907230215</v>
      </c>
      <c r="K10" s="118">
        <v>41.97843167281166</v>
      </c>
      <c r="L10" s="118">
        <v>42.17117506786789</v>
      </c>
      <c r="M10" s="118">
        <v>42.50838480363594</v>
      </c>
      <c r="N10" s="118">
        <v>42.69365376193914</v>
      </c>
      <c r="O10" s="119">
        <v>42.9052619942516</v>
      </c>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2"/>
      <c r="AY10" s="612"/>
      <c r="AZ10" s="612"/>
      <c r="BA10" s="612"/>
    </row>
    <row r="11" spans="1:53" s="110" customFormat="1" ht="12.75">
      <c r="A11" s="116" t="s">
        <v>26</v>
      </c>
      <c r="B11" s="29"/>
      <c r="C11" s="29"/>
      <c r="D11" s="29"/>
      <c r="E11" s="29"/>
      <c r="F11" s="29">
        <v>40.15357748407421</v>
      </c>
      <c r="G11" s="117">
        <v>39.2507281553398</v>
      </c>
      <c r="H11" s="117">
        <v>39.63296454</v>
      </c>
      <c r="I11" s="117">
        <v>39.93012558035944</v>
      </c>
      <c r="J11" s="117">
        <v>40.23038862900324</v>
      </c>
      <c r="K11" s="118">
        <v>40.44791849639908</v>
      </c>
      <c r="L11" s="118">
        <v>40.532101210776354</v>
      </c>
      <c r="M11" s="118">
        <v>40.616744309470455</v>
      </c>
      <c r="N11" s="118">
        <v>40.9125658146307</v>
      </c>
      <c r="O11" s="119">
        <v>41.17540038622933</v>
      </c>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2"/>
      <c r="AY11" s="612"/>
      <c r="AZ11" s="612"/>
      <c r="BA11" s="612"/>
    </row>
    <row r="12" spans="1:53" s="110" customFormat="1" ht="12.75">
      <c r="A12" s="116" t="s">
        <v>27</v>
      </c>
      <c r="B12" s="22"/>
      <c r="C12" s="22"/>
      <c r="D12" s="22"/>
      <c r="E12" s="22"/>
      <c r="F12" s="29">
        <v>41.01847879887807</v>
      </c>
      <c r="G12" s="117">
        <v>37.94962411842207</v>
      </c>
      <c r="H12" s="117">
        <v>41.316052369</v>
      </c>
      <c r="I12" s="117">
        <v>41.97935832566697</v>
      </c>
      <c r="J12" s="117">
        <v>42.17292264449259</v>
      </c>
      <c r="K12" s="118">
        <v>42.518364233747945</v>
      </c>
      <c r="L12" s="118">
        <v>42.487542531006476</v>
      </c>
      <c r="M12" s="118">
        <v>42.654444134856504</v>
      </c>
      <c r="N12" s="118">
        <v>43.01678486997636</v>
      </c>
      <c r="O12" s="119">
        <v>43.422284190106694</v>
      </c>
      <c r="P12" s="612"/>
      <c r="Q12" s="612"/>
      <c r="R12" s="612"/>
      <c r="S12" s="612"/>
      <c r="T12" s="612"/>
      <c r="U12" s="612"/>
      <c r="V12" s="612"/>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2"/>
      <c r="AX12" s="612"/>
      <c r="AY12" s="612"/>
      <c r="AZ12" s="612"/>
      <c r="BA12" s="612"/>
    </row>
    <row r="13" spans="1:53" s="110" customFormat="1" ht="13.5" thickBot="1">
      <c r="A13" s="120" t="s">
        <v>28</v>
      </c>
      <c r="B13" s="121"/>
      <c r="C13" s="121"/>
      <c r="D13" s="121"/>
      <c r="E13" s="121"/>
      <c r="F13" s="121">
        <v>38.84645702661468</v>
      </c>
      <c r="G13" s="122">
        <v>38.978092036629185</v>
      </c>
      <c r="H13" s="122">
        <v>39.480703957</v>
      </c>
      <c r="I13" s="122">
        <v>40.1031029585229</v>
      </c>
      <c r="J13" s="122">
        <v>40.303552260415884</v>
      </c>
      <c r="K13" s="123">
        <v>40.50642753472942</v>
      </c>
      <c r="L13" s="123">
        <v>40.72828047098759</v>
      </c>
      <c r="M13" s="123">
        <v>41.32638754726354</v>
      </c>
      <c r="N13" s="123">
        <v>41.832429561717355</v>
      </c>
      <c r="O13" s="124">
        <v>41.871157093462706</v>
      </c>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2"/>
      <c r="AQ13" s="612"/>
      <c r="AR13" s="612"/>
      <c r="AS13" s="612"/>
      <c r="AT13" s="612"/>
      <c r="AU13" s="612"/>
      <c r="AV13" s="612"/>
      <c r="AW13" s="612"/>
      <c r="AX13" s="612"/>
      <c r="AY13" s="612"/>
      <c r="AZ13" s="612"/>
      <c r="BA13" s="612"/>
    </row>
    <row r="14" s="612" customFormat="1" ht="12.75">
      <c r="A14" s="512" t="s">
        <v>171</v>
      </c>
    </row>
    <row r="15" spans="1:5" s="608" customFormat="1" ht="12.75">
      <c r="A15" s="512" t="s">
        <v>172</v>
      </c>
      <c r="B15" s="606"/>
      <c r="C15" s="607"/>
      <c r="D15" s="607"/>
      <c r="E15" s="607"/>
    </row>
    <row r="16" spans="1:5" s="608" customFormat="1" ht="12.75">
      <c r="A16" s="512" t="s">
        <v>173</v>
      </c>
      <c r="B16" s="606"/>
      <c r="C16" s="607"/>
      <c r="D16" s="607"/>
      <c r="E16" s="607"/>
    </row>
    <row r="17" spans="1:6" s="612" customFormat="1" ht="12.75">
      <c r="A17" s="512" t="s">
        <v>209</v>
      </c>
      <c r="B17" s="618"/>
      <c r="C17" s="618"/>
      <c r="D17" s="618"/>
      <c r="E17" s="618"/>
      <c r="F17" s="618"/>
    </row>
    <row r="18" spans="1:8" s="612" customFormat="1" ht="12.75">
      <c r="A18" s="451" t="s">
        <v>205</v>
      </c>
      <c r="B18" s="619"/>
      <c r="C18" s="619"/>
      <c r="D18" s="620"/>
      <c r="E18" s="620"/>
      <c r="F18" s="619"/>
      <c r="G18" s="621"/>
      <c r="H18" s="613"/>
    </row>
    <row r="19" s="612" customFormat="1" ht="12.75">
      <c r="A19" s="403" t="s">
        <v>206</v>
      </c>
    </row>
    <row r="20" s="612" customFormat="1" ht="12.75">
      <c r="A20" s="403"/>
    </row>
    <row r="21" spans="1:15" s="612" customFormat="1" ht="12.75">
      <c r="A21" s="310"/>
      <c r="B21" s="610"/>
      <c r="C21" s="610"/>
      <c r="D21" s="610"/>
      <c r="E21" s="610"/>
      <c r="F21" s="610"/>
      <c r="G21" s="611"/>
      <c r="H21" s="611"/>
      <c r="I21" s="611"/>
      <c r="J21" s="611"/>
      <c r="K21" s="611"/>
      <c r="L21" s="611"/>
      <c r="M21" s="611"/>
      <c r="N21" s="611"/>
      <c r="O21" s="611"/>
    </row>
    <row r="22" spans="1:8" s="612" customFormat="1" ht="13.5" thickBot="1">
      <c r="A22" s="617" t="s">
        <v>58</v>
      </c>
      <c r="B22" s="101"/>
      <c r="C22" s="101"/>
      <c r="D22" s="101"/>
      <c r="E22" s="101"/>
      <c r="F22" s="101"/>
      <c r="G22" s="101"/>
      <c r="H22" s="616"/>
    </row>
    <row r="23" spans="1:53" s="110" customFormat="1" ht="12.75">
      <c r="A23" s="371" t="s">
        <v>1</v>
      </c>
      <c r="B23" s="365">
        <v>2002</v>
      </c>
      <c r="C23" s="365">
        <v>2003</v>
      </c>
      <c r="D23" s="365">
        <v>2004</v>
      </c>
      <c r="E23" s="365">
        <v>2005</v>
      </c>
      <c r="F23" s="365">
        <v>2006</v>
      </c>
      <c r="G23" s="366">
        <v>2007</v>
      </c>
      <c r="H23" s="366">
        <v>2008</v>
      </c>
      <c r="I23" s="366">
        <v>2009</v>
      </c>
      <c r="J23" s="366">
        <v>2010</v>
      </c>
      <c r="K23" s="367">
        <v>2011</v>
      </c>
      <c r="L23" s="367">
        <v>2012</v>
      </c>
      <c r="M23" s="367" t="s">
        <v>24</v>
      </c>
      <c r="N23" s="367" t="s">
        <v>192</v>
      </c>
      <c r="O23" s="368" t="s">
        <v>191</v>
      </c>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2"/>
      <c r="AY23" s="612"/>
      <c r="AZ23" s="612"/>
      <c r="BA23" s="612"/>
    </row>
    <row r="24" spans="1:53" s="110" customFormat="1" ht="12.75">
      <c r="A24" s="135" t="s">
        <v>123</v>
      </c>
      <c r="B24" s="22"/>
      <c r="C24" s="22"/>
      <c r="D24" s="22"/>
      <c r="E24" s="22"/>
      <c r="F24" s="22"/>
      <c r="G24" s="14"/>
      <c r="H24" s="14"/>
      <c r="I24" s="14"/>
      <c r="J24" s="14"/>
      <c r="K24" s="47"/>
      <c r="L24" s="47"/>
      <c r="M24" s="47">
        <v>42.99208620094496</v>
      </c>
      <c r="N24" s="47">
        <v>43.34416037179845</v>
      </c>
      <c r="O24" s="49">
        <v>43.61826107181239</v>
      </c>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612"/>
      <c r="BA24" s="612"/>
    </row>
    <row r="25" spans="1:53" s="110" customFormat="1" ht="12.75">
      <c r="A25" s="112" t="s">
        <v>55</v>
      </c>
      <c r="B25" s="22" t="s">
        <v>56</v>
      </c>
      <c r="C25" s="22" t="s">
        <v>56</v>
      </c>
      <c r="D25" s="22" t="s">
        <v>56</v>
      </c>
      <c r="E25" s="22" t="s">
        <v>56</v>
      </c>
      <c r="F25" s="22" t="s">
        <v>56</v>
      </c>
      <c r="G25" s="113" t="s">
        <v>56</v>
      </c>
      <c r="H25" s="14">
        <v>41.84267725506301</v>
      </c>
      <c r="I25" s="14">
        <v>42.23457804031484</v>
      </c>
      <c r="J25" s="14">
        <v>42.720711559609285</v>
      </c>
      <c r="K25" s="47">
        <v>42.93635062986356</v>
      </c>
      <c r="L25" s="47">
        <v>42.56286696308874</v>
      </c>
      <c r="M25" s="47">
        <v>42.8426202875106</v>
      </c>
      <c r="N25" s="47">
        <v>43.08936583859872</v>
      </c>
      <c r="O25" s="49">
        <v>43.36720339606298</v>
      </c>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2"/>
      <c r="AQ25" s="612"/>
      <c r="AR25" s="612"/>
      <c r="AS25" s="612"/>
      <c r="AT25" s="612"/>
      <c r="AU25" s="612"/>
      <c r="AV25" s="612"/>
      <c r="AW25" s="612"/>
      <c r="AX25" s="612"/>
      <c r="AY25" s="612"/>
      <c r="AZ25" s="612"/>
      <c r="BA25" s="612"/>
    </row>
    <row r="26" spans="1:53" s="110" customFormat="1" ht="12.75">
      <c r="A26" s="114" t="s">
        <v>57</v>
      </c>
      <c r="B26" s="22">
        <v>40.40938912253189</v>
      </c>
      <c r="C26" s="22">
        <v>40.80279923089716</v>
      </c>
      <c r="D26" s="22">
        <v>41.04985219338081</v>
      </c>
      <c r="E26" s="22">
        <v>41.14638506158984</v>
      </c>
      <c r="F26" s="22">
        <v>41.35597361922073</v>
      </c>
      <c r="G26" s="14">
        <v>41.534345140443456</v>
      </c>
      <c r="H26" s="14">
        <v>41.86053799664174</v>
      </c>
      <c r="I26" s="14"/>
      <c r="J26" s="14"/>
      <c r="K26" s="47">
        <v>42.9245362158447</v>
      </c>
      <c r="L26" s="47">
        <v>43.14436335155845</v>
      </c>
      <c r="M26" s="47">
        <v>43.384584714975226</v>
      </c>
      <c r="N26" s="47">
        <v>43.69066787868365</v>
      </c>
      <c r="O26" s="49">
        <v>43.922858534782534</v>
      </c>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2"/>
      <c r="AN26" s="612"/>
      <c r="AO26" s="612"/>
      <c r="AP26" s="612"/>
      <c r="AQ26" s="612"/>
      <c r="AR26" s="612"/>
      <c r="AS26" s="612"/>
      <c r="AT26" s="612"/>
      <c r="AU26" s="612"/>
      <c r="AV26" s="612"/>
      <c r="AW26" s="612"/>
      <c r="AX26" s="612"/>
      <c r="AY26" s="612"/>
      <c r="AZ26" s="612"/>
      <c r="BA26" s="612"/>
    </row>
    <row r="27" spans="1:53" s="110" customFormat="1" ht="12.75">
      <c r="A27" s="115" t="s">
        <v>8</v>
      </c>
      <c r="B27" s="22"/>
      <c r="C27" s="22"/>
      <c r="D27" s="22"/>
      <c r="E27" s="22"/>
      <c r="F27" s="22">
        <v>40.32202365361755</v>
      </c>
      <c r="G27" s="14">
        <v>40.46302986563647</v>
      </c>
      <c r="H27" s="14">
        <v>40.83751759577249</v>
      </c>
      <c r="I27" s="14">
        <v>41.22952022863047</v>
      </c>
      <c r="J27" s="14">
        <v>41.50381479954442</v>
      </c>
      <c r="K27" s="47">
        <v>41.78689630653124</v>
      </c>
      <c r="L27" s="47">
        <v>41.91860823115586</v>
      </c>
      <c r="M27" s="47">
        <v>42.12331369867272</v>
      </c>
      <c r="N27" s="47">
        <v>42.33591299218289</v>
      </c>
      <c r="O27" s="49">
        <v>42.5678334071777</v>
      </c>
      <c r="P27" s="613"/>
      <c r="Q27" s="612"/>
      <c r="R27" s="612"/>
      <c r="S27" s="612"/>
      <c r="T27" s="612"/>
      <c r="U27" s="612"/>
      <c r="V27" s="612"/>
      <c r="W27" s="612"/>
      <c r="X27" s="612"/>
      <c r="Y27" s="612"/>
      <c r="Z27" s="612"/>
      <c r="AA27" s="612"/>
      <c r="AB27" s="612"/>
      <c r="AC27" s="612"/>
      <c r="AD27" s="612"/>
      <c r="AE27" s="612"/>
      <c r="AF27" s="612"/>
      <c r="AG27" s="612"/>
      <c r="AH27" s="612"/>
      <c r="AI27" s="612"/>
      <c r="AJ27" s="612"/>
      <c r="AK27" s="612"/>
      <c r="AL27" s="612"/>
      <c r="AM27" s="612"/>
      <c r="AN27" s="612"/>
      <c r="AO27" s="612"/>
      <c r="AP27" s="612"/>
      <c r="AQ27" s="612"/>
      <c r="AR27" s="612"/>
      <c r="AS27" s="612"/>
      <c r="AT27" s="612"/>
      <c r="AU27" s="612"/>
      <c r="AV27" s="612"/>
      <c r="AW27" s="612"/>
      <c r="AX27" s="612"/>
      <c r="AY27" s="612"/>
      <c r="AZ27" s="612"/>
      <c r="BA27" s="612"/>
    </row>
    <row r="28" spans="1:53" s="110" customFormat="1" ht="12.75">
      <c r="A28" s="116" t="s">
        <v>25</v>
      </c>
      <c r="B28" s="29"/>
      <c r="C28" s="29"/>
      <c r="D28" s="29"/>
      <c r="E28" s="29"/>
      <c r="F28" s="29">
        <v>40.782675057870364</v>
      </c>
      <c r="G28" s="117">
        <v>41.005330186437725</v>
      </c>
      <c r="H28" s="117">
        <v>41.396592519</v>
      </c>
      <c r="I28" s="117">
        <v>41.87466902030008</v>
      </c>
      <c r="J28" s="117">
        <v>42.22234960191649</v>
      </c>
      <c r="K28" s="118">
        <v>42.58019173365763</v>
      </c>
      <c r="L28" s="118">
        <v>42.77926078028747</v>
      </c>
      <c r="M28" s="118">
        <v>43.08823228467308</v>
      </c>
      <c r="N28" s="118">
        <v>43.27102899869447</v>
      </c>
      <c r="O28" s="119">
        <v>43.49712313895782</v>
      </c>
      <c r="P28" s="613"/>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2"/>
      <c r="AX28" s="612"/>
      <c r="AY28" s="612"/>
      <c r="AZ28" s="612"/>
      <c r="BA28" s="612"/>
    </row>
    <row r="29" spans="1:53" s="110" customFormat="1" ht="12.75">
      <c r="A29" s="116" t="s">
        <v>26</v>
      </c>
      <c r="B29" s="29"/>
      <c r="C29" s="29"/>
      <c r="D29" s="29"/>
      <c r="E29" s="29"/>
      <c r="F29" s="29">
        <v>39.38977908651701</v>
      </c>
      <c r="G29" s="117">
        <v>39.499247248136626</v>
      </c>
      <c r="H29" s="117">
        <v>39.883450299</v>
      </c>
      <c r="I29" s="117">
        <v>40.134153492382865</v>
      </c>
      <c r="J29" s="117">
        <v>40.38032344417159</v>
      </c>
      <c r="K29" s="118">
        <v>40.57540017750024</v>
      </c>
      <c r="L29" s="118">
        <v>40.66681295444798</v>
      </c>
      <c r="M29" s="118">
        <v>40.783997586891374</v>
      </c>
      <c r="N29" s="118">
        <v>41.010212097407695</v>
      </c>
      <c r="O29" s="119">
        <v>41.25992589684918</v>
      </c>
      <c r="P29" s="613"/>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2"/>
      <c r="AP29" s="612"/>
      <c r="AQ29" s="612"/>
      <c r="AR29" s="612"/>
      <c r="AS29" s="612"/>
      <c r="AT29" s="612"/>
      <c r="AU29" s="612"/>
      <c r="AV29" s="612"/>
      <c r="AW29" s="612"/>
      <c r="AX29" s="612"/>
      <c r="AY29" s="612"/>
      <c r="AZ29" s="612"/>
      <c r="BA29" s="612"/>
    </row>
    <row r="30" spans="1:53" s="110" customFormat="1" ht="12.75">
      <c r="A30" s="116" t="s">
        <v>27</v>
      </c>
      <c r="B30" s="22"/>
      <c r="C30" s="22"/>
      <c r="D30" s="22"/>
      <c r="E30" s="22"/>
      <c r="F30" s="29">
        <v>41.206497644776945</v>
      </c>
      <c r="G30" s="117">
        <v>41.29120091716824</v>
      </c>
      <c r="H30" s="117">
        <v>41.581154935</v>
      </c>
      <c r="I30" s="117">
        <v>42.246343887547916</v>
      </c>
      <c r="J30" s="117">
        <v>42.38726197345643</v>
      </c>
      <c r="K30" s="118">
        <v>42.77216465169833</v>
      </c>
      <c r="L30" s="118">
        <v>42.706048577003294</v>
      </c>
      <c r="M30" s="118">
        <v>42.866648578986634</v>
      </c>
      <c r="N30" s="118">
        <v>43.24809105316237</v>
      </c>
      <c r="O30" s="119">
        <v>43.64004172565382</v>
      </c>
      <c r="P30" s="613"/>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2"/>
      <c r="AQ30" s="612"/>
      <c r="AR30" s="612"/>
      <c r="AS30" s="612"/>
      <c r="AT30" s="612"/>
      <c r="AU30" s="612"/>
      <c r="AV30" s="612"/>
      <c r="AW30" s="612"/>
      <c r="AX30" s="612"/>
      <c r="AY30" s="612"/>
      <c r="AZ30" s="612"/>
      <c r="BA30" s="612"/>
    </row>
    <row r="31" spans="1:53" s="110" customFormat="1" ht="13.5" thickBot="1">
      <c r="A31" s="120" t="s">
        <v>28</v>
      </c>
      <c r="B31" s="121"/>
      <c r="C31" s="121"/>
      <c r="D31" s="121"/>
      <c r="E31" s="121"/>
      <c r="F31" s="121">
        <v>40.12739115127332</v>
      </c>
      <c r="G31" s="122">
        <v>40.328158870009084</v>
      </c>
      <c r="H31" s="122">
        <v>40.651760874</v>
      </c>
      <c r="I31" s="122">
        <v>41.11792930999527</v>
      </c>
      <c r="J31" s="122">
        <v>41.393881856540084</v>
      </c>
      <c r="K31" s="123">
        <v>41.72384346922106</v>
      </c>
      <c r="L31" s="123">
        <v>41.96643990929705</v>
      </c>
      <c r="M31" s="123">
        <v>42.44289954694579</v>
      </c>
      <c r="N31" s="123">
        <v>42.800269905533064</v>
      </c>
      <c r="O31" s="124">
        <v>42.7547347740668</v>
      </c>
      <c r="P31" s="613"/>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12"/>
      <c r="AS31" s="612"/>
      <c r="AT31" s="612"/>
      <c r="AU31" s="612"/>
      <c r="AV31" s="612"/>
      <c r="AW31" s="612"/>
      <c r="AX31" s="612"/>
      <c r="AY31" s="612"/>
      <c r="AZ31" s="612"/>
      <c r="BA31" s="612"/>
    </row>
    <row r="32" s="612" customFormat="1" ht="12.75">
      <c r="A32" s="512" t="s">
        <v>171</v>
      </c>
    </row>
    <row r="33" spans="1:5" s="608" customFormat="1" ht="12.75">
      <c r="A33" s="512" t="s">
        <v>172</v>
      </c>
      <c r="B33" s="606"/>
      <c r="C33" s="607"/>
      <c r="D33" s="607"/>
      <c r="E33" s="607"/>
    </row>
    <row r="34" spans="1:5" s="608" customFormat="1" ht="12.75">
      <c r="A34" s="512" t="s">
        <v>173</v>
      </c>
      <c r="B34" s="606"/>
      <c r="C34" s="607"/>
      <c r="D34" s="607"/>
      <c r="E34" s="607"/>
    </row>
    <row r="35" spans="1:6" s="612" customFormat="1" ht="12.75">
      <c r="A35" s="512" t="s">
        <v>210</v>
      </c>
      <c r="B35" s="618"/>
      <c r="C35" s="618"/>
      <c r="D35" s="618"/>
      <c r="E35" s="618"/>
      <c r="F35" s="618"/>
    </row>
    <row r="36" spans="1:8" s="612" customFormat="1" ht="12.75">
      <c r="A36" s="451" t="s">
        <v>205</v>
      </c>
      <c r="B36" s="619"/>
      <c r="C36" s="619"/>
      <c r="D36" s="620"/>
      <c r="E36" s="620"/>
      <c r="F36" s="619"/>
      <c r="G36" s="621"/>
      <c r="H36" s="613"/>
    </row>
    <row r="37" s="612" customFormat="1" ht="12.75">
      <c r="A37" s="403" t="s">
        <v>206</v>
      </c>
    </row>
    <row r="38" s="612" customFormat="1" ht="12.75"/>
    <row r="39" s="612" customFormat="1" ht="12.75"/>
    <row r="40" spans="1:8" s="612" customFormat="1" ht="13.5" thickBot="1">
      <c r="A40" s="617" t="s">
        <v>59</v>
      </c>
      <c r="B40" s="101"/>
      <c r="C40" s="101"/>
      <c r="D40" s="101"/>
      <c r="E40" s="101"/>
      <c r="F40" s="101"/>
      <c r="G40" s="101"/>
      <c r="H40" s="616"/>
    </row>
    <row r="41" spans="1:53" s="110" customFormat="1" ht="12.75">
      <c r="A41" s="371" t="s">
        <v>1</v>
      </c>
      <c r="B41" s="365">
        <v>2002</v>
      </c>
      <c r="C41" s="365">
        <v>2003</v>
      </c>
      <c r="D41" s="365">
        <v>2004</v>
      </c>
      <c r="E41" s="365">
        <v>2005</v>
      </c>
      <c r="F41" s="365">
        <v>2006</v>
      </c>
      <c r="G41" s="366">
        <v>2007</v>
      </c>
      <c r="H41" s="366">
        <v>2008</v>
      </c>
      <c r="I41" s="366">
        <v>2009</v>
      </c>
      <c r="J41" s="366">
        <v>2010</v>
      </c>
      <c r="K41" s="367">
        <v>2011</v>
      </c>
      <c r="L41" s="367">
        <v>2012</v>
      </c>
      <c r="M41" s="367" t="s">
        <v>24</v>
      </c>
      <c r="N41" s="367" t="s">
        <v>192</v>
      </c>
      <c r="O41" s="368" t="s">
        <v>191</v>
      </c>
      <c r="P41" s="612"/>
      <c r="Q41" s="612"/>
      <c r="R41" s="612"/>
      <c r="S41" s="612"/>
      <c r="T41" s="612"/>
      <c r="U41" s="612"/>
      <c r="V41" s="612"/>
      <c r="W41" s="612"/>
      <c r="X41" s="612"/>
      <c r="Y41" s="612"/>
      <c r="Z41" s="612"/>
      <c r="AA41" s="612"/>
      <c r="AB41" s="612"/>
      <c r="AC41" s="612"/>
      <c r="AD41" s="612"/>
      <c r="AE41" s="612"/>
      <c r="AF41" s="612"/>
      <c r="AG41" s="612"/>
      <c r="AH41" s="612"/>
      <c r="AI41" s="612"/>
      <c r="AJ41" s="612"/>
      <c r="AK41" s="612"/>
      <c r="AL41" s="612"/>
      <c r="AM41" s="612"/>
      <c r="AN41" s="612"/>
      <c r="AO41" s="612"/>
      <c r="AP41" s="612"/>
      <c r="AQ41" s="612"/>
      <c r="AR41" s="612"/>
      <c r="AS41" s="612"/>
      <c r="AT41" s="612"/>
      <c r="AU41" s="612"/>
      <c r="AV41" s="612"/>
      <c r="AW41" s="612"/>
      <c r="AX41" s="612"/>
      <c r="AY41" s="612"/>
      <c r="AZ41" s="612"/>
      <c r="BA41" s="612"/>
    </row>
    <row r="42" spans="1:53" s="110" customFormat="1" ht="12.75">
      <c r="A42" s="135" t="s">
        <v>123</v>
      </c>
      <c r="B42" s="22"/>
      <c r="C42" s="22"/>
      <c r="D42" s="22"/>
      <c r="E42" s="22"/>
      <c r="F42" s="22"/>
      <c r="G42" s="14"/>
      <c r="H42" s="14"/>
      <c r="I42" s="126"/>
      <c r="J42" s="126"/>
      <c r="K42" s="127"/>
      <c r="L42" s="127"/>
      <c r="M42" s="127">
        <v>40</v>
      </c>
      <c r="N42" s="127">
        <v>41</v>
      </c>
      <c r="O42" s="564">
        <v>41</v>
      </c>
      <c r="P42" s="612"/>
      <c r="Q42" s="612"/>
      <c r="R42" s="612"/>
      <c r="S42" s="612"/>
      <c r="T42" s="612"/>
      <c r="U42" s="612"/>
      <c r="V42" s="612"/>
      <c r="W42" s="612"/>
      <c r="X42" s="612"/>
      <c r="Y42" s="612"/>
      <c r="Z42" s="612"/>
      <c r="AA42" s="612"/>
      <c r="AB42" s="612"/>
      <c r="AC42" s="612"/>
      <c r="AD42" s="612"/>
      <c r="AE42" s="612"/>
      <c r="AF42" s="612"/>
      <c r="AG42" s="612"/>
      <c r="AH42" s="612"/>
      <c r="AI42" s="612"/>
      <c r="AJ42" s="612"/>
      <c r="AK42" s="612"/>
      <c r="AL42" s="612"/>
      <c r="AM42" s="612"/>
      <c r="AN42" s="612"/>
      <c r="AO42" s="612"/>
      <c r="AP42" s="612"/>
      <c r="AQ42" s="612"/>
      <c r="AR42" s="612"/>
      <c r="AS42" s="612"/>
      <c r="AT42" s="612"/>
      <c r="AU42" s="612"/>
      <c r="AV42" s="612"/>
      <c r="AW42" s="612"/>
      <c r="AX42" s="612"/>
      <c r="AY42" s="612"/>
      <c r="AZ42" s="612"/>
      <c r="BA42" s="612"/>
    </row>
    <row r="43" spans="1:53" s="110" customFormat="1" ht="12.75">
      <c r="A43" s="112" t="s">
        <v>55</v>
      </c>
      <c r="B43" s="22" t="s">
        <v>56</v>
      </c>
      <c r="C43" s="22" t="s">
        <v>56</v>
      </c>
      <c r="D43" s="22" t="s">
        <v>56</v>
      </c>
      <c r="E43" s="22" t="s">
        <v>56</v>
      </c>
      <c r="F43" s="22" t="s">
        <v>56</v>
      </c>
      <c r="G43" s="113" t="s">
        <v>56</v>
      </c>
      <c r="H43" s="14" t="s">
        <v>56</v>
      </c>
      <c r="I43" s="126">
        <v>41</v>
      </c>
      <c r="J43" s="126">
        <v>42</v>
      </c>
      <c r="K43" s="127">
        <v>43</v>
      </c>
      <c r="L43" s="127">
        <v>43</v>
      </c>
      <c r="M43" s="127">
        <v>43</v>
      </c>
      <c r="N43" s="127">
        <v>43</v>
      </c>
      <c r="O43" s="564">
        <v>44</v>
      </c>
      <c r="P43" s="612"/>
      <c r="Q43" s="612"/>
      <c r="R43" s="612"/>
      <c r="S43" s="612"/>
      <c r="T43" s="612"/>
      <c r="U43" s="612"/>
      <c r="V43" s="612"/>
      <c r="W43" s="612"/>
      <c r="X43" s="612"/>
      <c r="Y43" s="612"/>
      <c r="Z43" s="612"/>
      <c r="AA43" s="612"/>
      <c r="AB43" s="612"/>
      <c r="AC43" s="612"/>
      <c r="AD43" s="612"/>
      <c r="AE43" s="612"/>
      <c r="AF43" s="612"/>
      <c r="AG43" s="612"/>
      <c r="AH43" s="612"/>
      <c r="AI43" s="612"/>
      <c r="AJ43" s="612"/>
      <c r="AK43" s="612"/>
      <c r="AL43" s="612"/>
      <c r="AM43" s="612"/>
      <c r="AN43" s="612"/>
      <c r="AO43" s="612"/>
      <c r="AP43" s="612"/>
      <c r="AQ43" s="612"/>
      <c r="AR43" s="612"/>
      <c r="AS43" s="612"/>
      <c r="AT43" s="612"/>
      <c r="AU43" s="612"/>
      <c r="AV43" s="612"/>
      <c r="AW43" s="612"/>
      <c r="AX43" s="612"/>
      <c r="AY43" s="612"/>
      <c r="AZ43" s="612"/>
      <c r="BA43" s="612"/>
    </row>
    <row r="44" spans="1:53" s="110" customFormat="1" ht="12.75">
      <c r="A44" s="114" t="s">
        <v>57</v>
      </c>
      <c r="B44" s="128">
        <v>39</v>
      </c>
      <c r="C44" s="128">
        <v>40</v>
      </c>
      <c r="D44" s="128">
        <v>40</v>
      </c>
      <c r="E44" s="128">
        <v>40</v>
      </c>
      <c r="F44" s="128">
        <v>40</v>
      </c>
      <c r="G44" s="126">
        <v>41</v>
      </c>
      <c r="H44" s="126">
        <v>42</v>
      </c>
      <c r="I44" s="126"/>
      <c r="J44" s="126"/>
      <c r="K44" s="127">
        <v>42</v>
      </c>
      <c r="L44" s="127">
        <v>42</v>
      </c>
      <c r="M44" s="127">
        <v>42</v>
      </c>
      <c r="N44" s="127">
        <v>43</v>
      </c>
      <c r="O44" s="564">
        <v>43</v>
      </c>
      <c r="P44" s="612"/>
      <c r="Q44" s="612"/>
      <c r="R44" s="612"/>
      <c r="S44" s="612"/>
      <c r="T44" s="612"/>
      <c r="U44" s="612"/>
      <c r="V44" s="612"/>
      <c r="W44" s="612"/>
      <c r="X44" s="612"/>
      <c r="Y44" s="612"/>
      <c r="Z44" s="612"/>
      <c r="AA44" s="612"/>
      <c r="AB44" s="612"/>
      <c r="AC44" s="612"/>
      <c r="AD44" s="612"/>
      <c r="AE44" s="612"/>
      <c r="AF44" s="612"/>
      <c r="AG44" s="612"/>
      <c r="AH44" s="612"/>
      <c r="AI44" s="612"/>
      <c r="AJ44" s="612"/>
      <c r="AK44" s="612"/>
      <c r="AL44" s="612"/>
      <c r="AM44" s="612"/>
      <c r="AN44" s="612"/>
      <c r="AO44" s="612"/>
      <c r="AP44" s="612"/>
      <c r="AQ44" s="612"/>
      <c r="AR44" s="612"/>
      <c r="AS44" s="612"/>
      <c r="AT44" s="612"/>
      <c r="AU44" s="612"/>
      <c r="AV44" s="612"/>
      <c r="AW44" s="612"/>
      <c r="AX44" s="612"/>
      <c r="AY44" s="612"/>
      <c r="AZ44" s="612"/>
      <c r="BA44" s="612"/>
    </row>
    <row r="45" spans="1:53" s="110" customFormat="1" ht="12.75">
      <c r="A45" s="115" t="s">
        <v>8</v>
      </c>
      <c r="B45" s="128">
        <v>38</v>
      </c>
      <c r="C45" s="128"/>
      <c r="D45" s="128"/>
      <c r="E45" s="128"/>
      <c r="F45" s="128">
        <v>40</v>
      </c>
      <c r="G45" s="126">
        <v>40</v>
      </c>
      <c r="H45" s="126"/>
      <c r="I45" s="126">
        <v>41</v>
      </c>
      <c r="J45" s="126">
        <v>41</v>
      </c>
      <c r="K45" s="127">
        <v>42</v>
      </c>
      <c r="L45" s="127">
        <v>42</v>
      </c>
      <c r="M45" s="127">
        <v>42</v>
      </c>
      <c r="N45" s="127">
        <v>43</v>
      </c>
      <c r="O45" s="564">
        <v>43</v>
      </c>
      <c r="P45" s="612"/>
      <c r="Q45" s="612"/>
      <c r="R45" s="612"/>
      <c r="S45" s="612"/>
      <c r="T45" s="612"/>
      <c r="U45" s="612"/>
      <c r="V45" s="612"/>
      <c r="W45" s="612"/>
      <c r="X45" s="612"/>
      <c r="Y45" s="612"/>
      <c r="Z45" s="612"/>
      <c r="AA45" s="612"/>
      <c r="AB45" s="612"/>
      <c r="AC45" s="612"/>
      <c r="AD45" s="612"/>
      <c r="AE45" s="612"/>
      <c r="AF45" s="612"/>
      <c r="AG45" s="612"/>
      <c r="AH45" s="612"/>
      <c r="AI45" s="612"/>
      <c r="AJ45" s="612"/>
      <c r="AK45" s="612"/>
      <c r="AL45" s="612"/>
      <c r="AM45" s="612"/>
      <c r="AN45" s="612"/>
      <c r="AO45" s="612"/>
      <c r="AP45" s="612"/>
      <c r="AQ45" s="612"/>
      <c r="AR45" s="612"/>
      <c r="AS45" s="612"/>
      <c r="AT45" s="612"/>
      <c r="AU45" s="612"/>
      <c r="AV45" s="612"/>
      <c r="AW45" s="612"/>
      <c r="AX45" s="612"/>
      <c r="AY45" s="612"/>
      <c r="AZ45" s="612"/>
      <c r="BA45" s="612"/>
    </row>
    <row r="46" spans="1:53" s="110" customFormat="1" ht="12.75">
      <c r="A46" s="116" t="s">
        <v>25</v>
      </c>
      <c r="B46" s="129">
        <v>39</v>
      </c>
      <c r="C46" s="129"/>
      <c r="D46" s="129"/>
      <c r="E46" s="129"/>
      <c r="F46" s="129">
        <v>40</v>
      </c>
      <c r="G46" s="130">
        <v>41</v>
      </c>
      <c r="H46" s="130">
        <v>42</v>
      </c>
      <c r="I46" s="130">
        <v>42</v>
      </c>
      <c r="J46" s="130">
        <v>42</v>
      </c>
      <c r="K46" s="131">
        <v>43</v>
      </c>
      <c r="L46" s="131">
        <v>43</v>
      </c>
      <c r="M46" s="131">
        <v>43</v>
      </c>
      <c r="N46" s="131">
        <v>44</v>
      </c>
      <c r="O46" s="565">
        <v>44</v>
      </c>
      <c r="P46" s="612"/>
      <c r="Q46" s="612"/>
      <c r="R46" s="612"/>
      <c r="S46" s="612"/>
      <c r="T46" s="612"/>
      <c r="U46" s="612"/>
      <c r="V46" s="612"/>
      <c r="W46" s="612"/>
      <c r="X46" s="612"/>
      <c r="Y46" s="612"/>
      <c r="Z46" s="612"/>
      <c r="AA46" s="612"/>
      <c r="AB46" s="612"/>
      <c r="AC46" s="612"/>
      <c r="AD46" s="612"/>
      <c r="AE46" s="612"/>
      <c r="AF46" s="612"/>
      <c r="AG46" s="612"/>
      <c r="AH46" s="612"/>
      <c r="AI46" s="612"/>
      <c r="AJ46" s="612"/>
      <c r="AK46" s="612"/>
      <c r="AL46" s="612"/>
      <c r="AM46" s="612"/>
      <c r="AN46" s="612"/>
      <c r="AO46" s="612"/>
      <c r="AP46" s="612"/>
      <c r="AQ46" s="612"/>
      <c r="AR46" s="612"/>
      <c r="AS46" s="612"/>
      <c r="AT46" s="612"/>
      <c r="AU46" s="612"/>
      <c r="AV46" s="612"/>
      <c r="AW46" s="612"/>
      <c r="AX46" s="612"/>
      <c r="AY46" s="612"/>
      <c r="AZ46" s="612"/>
      <c r="BA46" s="612"/>
    </row>
    <row r="47" spans="1:53" s="110" customFormat="1" ht="12.75">
      <c r="A47" s="116" t="s">
        <v>26</v>
      </c>
      <c r="B47" s="129">
        <v>38</v>
      </c>
      <c r="C47" s="129"/>
      <c r="D47" s="129"/>
      <c r="E47" s="129"/>
      <c r="F47" s="129">
        <v>39</v>
      </c>
      <c r="G47" s="130">
        <v>39</v>
      </c>
      <c r="H47" s="130">
        <v>40</v>
      </c>
      <c r="I47" s="130">
        <v>40</v>
      </c>
      <c r="J47" s="130">
        <v>40</v>
      </c>
      <c r="K47" s="131">
        <v>41</v>
      </c>
      <c r="L47" s="131">
        <v>41</v>
      </c>
      <c r="M47" s="131">
        <v>41</v>
      </c>
      <c r="N47" s="131">
        <v>41</v>
      </c>
      <c r="O47" s="565">
        <v>42</v>
      </c>
      <c r="P47" s="612"/>
      <c r="Q47" s="612"/>
      <c r="R47" s="612"/>
      <c r="S47" s="612"/>
      <c r="T47" s="612"/>
      <c r="U47" s="612"/>
      <c r="V47" s="612"/>
      <c r="W47" s="612"/>
      <c r="X47" s="612"/>
      <c r="Y47" s="612"/>
      <c r="Z47" s="612"/>
      <c r="AA47" s="612"/>
      <c r="AB47" s="612"/>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2"/>
      <c r="AY47" s="612"/>
      <c r="AZ47" s="612"/>
      <c r="BA47" s="612"/>
    </row>
    <row r="48" spans="1:53" s="110" customFormat="1" ht="12.75">
      <c r="A48" s="116" t="s">
        <v>27</v>
      </c>
      <c r="B48" s="129">
        <v>40</v>
      </c>
      <c r="C48" s="128"/>
      <c r="D48" s="128"/>
      <c r="E48" s="128"/>
      <c r="F48" s="129">
        <v>41</v>
      </c>
      <c r="G48" s="130">
        <v>41</v>
      </c>
      <c r="H48" s="130">
        <v>42</v>
      </c>
      <c r="I48" s="130">
        <v>42</v>
      </c>
      <c r="J48" s="130">
        <v>43</v>
      </c>
      <c r="K48" s="131">
        <v>43</v>
      </c>
      <c r="L48" s="131">
        <v>43</v>
      </c>
      <c r="M48" s="131">
        <v>43</v>
      </c>
      <c r="N48" s="131">
        <v>44</v>
      </c>
      <c r="O48" s="565">
        <v>44</v>
      </c>
      <c r="P48" s="612"/>
      <c r="Q48" s="612"/>
      <c r="R48" s="612"/>
      <c r="S48" s="612"/>
      <c r="T48" s="612"/>
      <c r="U48" s="612"/>
      <c r="V48" s="612"/>
      <c r="W48" s="612"/>
      <c r="X48" s="612"/>
      <c r="Y48" s="612"/>
      <c r="Z48" s="612"/>
      <c r="AA48" s="612"/>
      <c r="AB48" s="612"/>
      <c r="AC48" s="612"/>
      <c r="AD48" s="612"/>
      <c r="AE48" s="612"/>
      <c r="AF48" s="612"/>
      <c r="AG48" s="612"/>
      <c r="AH48" s="612"/>
      <c r="AI48" s="612"/>
      <c r="AJ48" s="612"/>
      <c r="AK48" s="612"/>
      <c r="AL48" s="612"/>
      <c r="AM48" s="612"/>
      <c r="AN48" s="612"/>
      <c r="AO48" s="612"/>
      <c r="AP48" s="612"/>
      <c r="AQ48" s="612"/>
      <c r="AR48" s="612"/>
      <c r="AS48" s="612"/>
      <c r="AT48" s="612"/>
      <c r="AU48" s="612"/>
      <c r="AV48" s="612"/>
      <c r="AW48" s="612"/>
      <c r="AX48" s="612"/>
      <c r="AY48" s="612"/>
      <c r="AZ48" s="612"/>
      <c r="BA48" s="612"/>
    </row>
    <row r="49" spans="1:53" s="110" customFormat="1" ht="13.5" thickBot="1">
      <c r="A49" s="120" t="s">
        <v>28</v>
      </c>
      <c r="B49" s="132">
        <v>37</v>
      </c>
      <c r="C49" s="132"/>
      <c r="D49" s="132"/>
      <c r="E49" s="132"/>
      <c r="F49" s="132">
        <v>39</v>
      </c>
      <c r="G49" s="133">
        <v>39</v>
      </c>
      <c r="H49" s="133">
        <v>41</v>
      </c>
      <c r="I49" s="133">
        <v>40</v>
      </c>
      <c r="J49" s="133">
        <v>40</v>
      </c>
      <c r="K49" s="134">
        <v>41</v>
      </c>
      <c r="L49" s="134">
        <v>41</v>
      </c>
      <c r="M49" s="134">
        <v>42</v>
      </c>
      <c r="N49" s="134">
        <v>42</v>
      </c>
      <c r="O49" s="566">
        <v>42</v>
      </c>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row>
    <row r="50" s="612" customFormat="1" ht="12.75">
      <c r="A50" s="512" t="s">
        <v>171</v>
      </c>
    </row>
    <row r="51" spans="1:5" s="608" customFormat="1" ht="12.75">
      <c r="A51" s="512" t="s">
        <v>172</v>
      </c>
      <c r="B51" s="606"/>
      <c r="C51" s="607"/>
      <c r="D51" s="607"/>
      <c r="E51" s="607"/>
    </row>
    <row r="52" spans="1:5" s="608" customFormat="1" ht="12.75">
      <c r="A52" s="512" t="s">
        <v>173</v>
      </c>
      <c r="B52" s="606"/>
      <c r="C52" s="607"/>
      <c r="D52" s="607"/>
      <c r="E52" s="607"/>
    </row>
    <row r="53" spans="1:14" ht="12.75">
      <c r="A53" s="451" t="s">
        <v>205</v>
      </c>
      <c r="B53" s="619"/>
      <c r="C53" s="619"/>
      <c r="D53" s="620"/>
      <c r="E53" s="620"/>
      <c r="F53" s="619"/>
      <c r="G53" s="621"/>
      <c r="H53" s="613"/>
      <c r="I53" s="612"/>
      <c r="J53" s="612"/>
      <c r="K53" s="612"/>
      <c r="L53" s="612"/>
      <c r="M53" s="612"/>
      <c r="N53" s="612"/>
    </row>
    <row r="54" spans="1:14" ht="12.75">
      <c r="A54" s="403" t="s">
        <v>206</v>
      </c>
      <c r="B54" s="612"/>
      <c r="C54" s="612"/>
      <c r="D54" s="612"/>
      <c r="E54" s="612"/>
      <c r="F54" s="612"/>
      <c r="G54" s="612"/>
      <c r="H54" s="612"/>
      <c r="I54" s="612"/>
      <c r="J54" s="612"/>
      <c r="K54" s="612"/>
      <c r="L54" s="612"/>
      <c r="M54" s="612"/>
      <c r="N54" s="612"/>
    </row>
    <row r="55" spans="1:8" s="612" customFormat="1" ht="12.75">
      <c r="A55" s="111"/>
      <c r="B55" s="101"/>
      <c r="C55" s="101"/>
      <c r="D55" s="101"/>
      <c r="E55" s="101"/>
      <c r="F55" s="101"/>
      <c r="G55" s="101"/>
      <c r="H55" s="616"/>
    </row>
    <row r="56" spans="1:8" s="612" customFormat="1" ht="13.5" thickBot="1">
      <c r="A56" s="617" t="s">
        <v>60</v>
      </c>
      <c r="B56" s="101"/>
      <c r="C56" s="101"/>
      <c r="D56" s="101"/>
      <c r="E56" s="101"/>
      <c r="F56" s="101"/>
      <c r="G56" s="101"/>
      <c r="H56" s="616"/>
    </row>
    <row r="57" spans="1:53" s="110" customFormat="1" ht="12.75">
      <c r="A57" s="371" t="s">
        <v>1</v>
      </c>
      <c r="B57" s="365">
        <v>2002</v>
      </c>
      <c r="C57" s="365">
        <v>2003</v>
      </c>
      <c r="D57" s="365">
        <v>2004</v>
      </c>
      <c r="E57" s="365">
        <v>2005</v>
      </c>
      <c r="F57" s="365">
        <v>2006</v>
      </c>
      <c r="G57" s="366">
        <v>2007</v>
      </c>
      <c r="H57" s="366">
        <v>2008</v>
      </c>
      <c r="I57" s="366">
        <v>2009</v>
      </c>
      <c r="J57" s="366">
        <v>2010</v>
      </c>
      <c r="K57" s="367">
        <v>2011</v>
      </c>
      <c r="L57" s="367">
        <v>2012</v>
      </c>
      <c r="M57" s="367" t="s">
        <v>24</v>
      </c>
      <c r="N57" s="367" t="s">
        <v>192</v>
      </c>
      <c r="O57" s="368" t="s">
        <v>191</v>
      </c>
      <c r="P57" s="612"/>
      <c r="Q57" s="612"/>
      <c r="R57" s="612"/>
      <c r="S57" s="612"/>
      <c r="T57" s="612"/>
      <c r="U57" s="612"/>
      <c r="V57" s="612"/>
      <c r="W57" s="612"/>
      <c r="X57" s="612"/>
      <c r="Y57" s="612"/>
      <c r="Z57" s="612"/>
      <c r="AA57" s="612"/>
      <c r="AB57" s="612"/>
      <c r="AC57" s="612"/>
      <c r="AD57" s="612"/>
      <c r="AE57" s="612"/>
      <c r="AF57" s="612"/>
      <c r="AG57" s="612"/>
      <c r="AH57" s="612"/>
      <c r="AI57" s="612"/>
      <c r="AJ57" s="612"/>
      <c r="AK57" s="612"/>
      <c r="AL57" s="612"/>
      <c r="AM57" s="612"/>
      <c r="AN57" s="612"/>
      <c r="AO57" s="612"/>
      <c r="AP57" s="612"/>
      <c r="AQ57" s="612"/>
      <c r="AR57" s="612"/>
      <c r="AS57" s="612"/>
      <c r="AT57" s="612"/>
      <c r="AU57" s="612"/>
      <c r="AV57" s="612"/>
      <c r="AW57" s="612"/>
      <c r="AX57" s="612"/>
      <c r="AY57" s="612"/>
      <c r="AZ57" s="612"/>
      <c r="BA57" s="612"/>
    </row>
    <row r="58" spans="1:53" s="110" customFormat="1" ht="12.75">
      <c r="A58" s="135" t="s">
        <v>123</v>
      </c>
      <c r="B58" s="22"/>
      <c r="C58" s="22"/>
      <c r="D58" s="22"/>
      <c r="E58" s="22"/>
      <c r="F58" s="22"/>
      <c r="G58" s="14"/>
      <c r="H58" s="14"/>
      <c r="I58" s="126"/>
      <c r="J58" s="126"/>
      <c r="K58" s="127"/>
      <c r="L58" s="127"/>
      <c r="M58" s="127">
        <v>44</v>
      </c>
      <c r="N58" s="127">
        <v>44</v>
      </c>
      <c r="O58" s="564">
        <v>44</v>
      </c>
      <c r="P58" s="612"/>
      <c r="Q58" s="612"/>
      <c r="R58" s="612"/>
      <c r="S58" s="612"/>
      <c r="T58" s="612"/>
      <c r="U58" s="612"/>
      <c r="V58" s="612"/>
      <c r="W58" s="612"/>
      <c r="X58" s="612"/>
      <c r="Y58" s="612"/>
      <c r="Z58" s="612"/>
      <c r="AA58" s="612"/>
      <c r="AB58" s="612"/>
      <c r="AC58" s="612"/>
      <c r="AD58" s="612"/>
      <c r="AE58" s="612"/>
      <c r="AF58" s="612"/>
      <c r="AG58" s="612"/>
      <c r="AH58" s="612"/>
      <c r="AI58" s="612"/>
      <c r="AJ58" s="612"/>
      <c r="AK58" s="612"/>
      <c r="AL58" s="612"/>
      <c r="AM58" s="612"/>
      <c r="AN58" s="612"/>
      <c r="AO58" s="612"/>
      <c r="AP58" s="612"/>
      <c r="AQ58" s="612"/>
      <c r="AR58" s="612"/>
      <c r="AS58" s="612"/>
      <c r="AT58" s="612"/>
      <c r="AU58" s="612"/>
      <c r="AV58" s="612"/>
      <c r="AW58" s="612"/>
      <c r="AX58" s="612"/>
      <c r="AY58" s="612"/>
      <c r="AZ58" s="612"/>
      <c r="BA58" s="612"/>
    </row>
    <row r="59" spans="1:53" s="110" customFormat="1" ht="12.75">
      <c r="A59" s="112" t="s">
        <v>55</v>
      </c>
      <c r="B59" s="22" t="s">
        <v>56</v>
      </c>
      <c r="C59" s="22" t="s">
        <v>56</v>
      </c>
      <c r="D59" s="22" t="s">
        <v>56</v>
      </c>
      <c r="E59" s="22" t="s">
        <v>56</v>
      </c>
      <c r="F59" s="22" t="s">
        <v>56</v>
      </c>
      <c r="G59" s="113" t="s">
        <v>56</v>
      </c>
      <c r="H59" s="14" t="s">
        <v>56</v>
      </c>
      <c r="I59" s="126">
        <v>43</v>
      </c>
      <c r="J59" s="126">
        <v>43</v>
      </c>
      <c r="K59" s="127">
        <v>43</v>
      </c>
      <c r="L59" s="127">
        <v>43</v>
      </c>
      <c r="M59" s="127">
        <v>43</v>
      </c>
      <c r="N59" s="127">
        <v>44</v>
      </c>
      <c r="O59" s="564">
        <v>44</v>
      </c>
      <c r="P59" s="612"/>
      <c r="Q59" s="612"/>
      <c r="R59" s="612"/>
      <c r="S59" s="612"/>
      <c r="T59" s="612"/>
      <c r="U59" s="612"/>
      <c r="V59" s="612"/>
      <c r="W59" s="612"/>
      <c r="X59" s="612"/>
      <c r="Y59" s="612"/>
      <c r="Z59" s="612"/>
      <c r="AA59" s="612"/>
      <c r="AB59" s="612"/>
      <c r="AC59" s="612"/>
      <c r="AD59" s="612"/>
      <c r="AE59" s="612"/>
      <c r="AF59" s="612"/>
      <c r="AG59" s="612"/>
      <c r="AH59" s="612"/>
      <c r="AI59" s="612"/>
      <c r="AJ59" s="612"/>
      <c r="AK59" s="612"/>
      <c r="AL59" s="612"/>
      <c r="AM59" s="612"/>
      <c r="AN59" s="612"/>
      <c r="AO59" s="612"/>
      <c r="AP59" s="612"/>
      <c r="AQ59" s="612"/>
      <c r="AR59" s="612"/>
      <c r="AS59" s="612"/>
      <c r="AT59" s="612"/>
      <c r="AU59" s="612"/>
      <c r="AV59" s="612"/>
      <c r="AW59" s="612"/>
      <c r="AX59" s="612"/>
      <c r="AY59" s="612"/>
      <c r="AZ59" s="612"/>
      <c r="BA59" s="612"/>
    </row>
    <row r="60" spans="1:53" s="110" customFormat="1" ht="12.75">
      <c r="A60" s="114" t="s">
        <v>57</v>
      </c>
      <c r="B60" s="128">
        <v>40</v>
      </c>
      <c r="C60" s="128">
        <v>41</v>
      </c>
      <c r="D60" s="128">
        <v>41</v>
      </c>
      <c r="E60" s="128">
        <v>41</v>
      </c>
      <c r="F60" s="128">
        <v>42</v>
      </c>
      <c r="G60" s="126">
        <v>42</v>
      </c>
      <c r="H60" s="126">
        <v>42</v>
      </c>
      <c r="I60" s="126"/>
      <c r="J60" s="126"/>
      <c r="K60" s="127">
        <v>43</v>
      </c>
      <c r="L60" s="127">
        <v>44</v>
      </c>
      <c r="M60" s="127">
        <v>44</v>
      </c>
      <c r="N60" s="127">
        <v>44</v>
      </c>
      <c r="O60" s="564">
        <v>45</v>
      </c>
      <c r="P60" s="612"/>
      <c r="Q60" s="612"/>
      <c r="R60" s="612"/>
      <c r="S60" s="612"/>
      <c r="T60" s="612"/>
      <c r="U60" s="612"/>
      <c r="V60" s="612"/>
      <c r="W60" s="612"/>
      <c r="X60" s="612"/>
      <c r="Y60" s="612"/>
      <c r="Z60" s="612"/>
      <c r="AA60" s="612"/>
      <c r="AB60" s="612"/>
      <c r="AC60" s="612"/>
      <c r="AD60" s="612"/>
      <c r="AE60" s="612"/>
      <c r="AF60" s="612"/>
      <c r="AG60" s="612"/>
      <c r="AH60" s="612"/>
      <c r="AI60" s="612"/>
      <c r="AJ60" s="612"/>
      <c r="AK60" s="612"/>
      <c r="AL60" s="612"/>
      <c r="AM60" s="612"/>
      <c r="AN60" s="612"/>
      <c r="AO60" s="612"/>
      <c r="AP60" s="612"/>
      <c r="AQ60" s="612"/>
      <c r="AR60" s="612"/>
      <c r="AS60" s="612"/>
      <c r="AT60" s="612"/>
      <c r="AU60" s="612"/>
      <c r="AV60" s="612"/>
      <c r="AW60" s="612"/>
      <c r="AX60" s="612"/>
      <c r="AY60" s="612"/>
      <c r="AZ60" s="612"/>
      <c r="BA60" s="612"/>
    </row>
    <row r="61" spans="1:53" s="110" customFormat="1" ht="12.75">
      <c r="A61" s="115" t="s">
        <v>8</v>
      </c>
      <c r="B61" s="128">
        <v>39</v>
      </c>
      <c r="C61" s="128"/>
      <c r="D61" s="128"/>
      <c r="E61" s="128"/>
      <c r="F61" s="128">
        <v>40</v>
      </c>
      <c r="G61" s="126">
        <v>41</v>
      </c>
      <c r="H61" s="126"/>
      <c r="I61" s="126">
        <v>41</v>
      </c>
      <c r="J61" s="126">
        <v>42</v>
      </c>
      <c r="K61" s="127">
        <v>42</v>
      </c>
      <c r="L61" s="127">
        <v>43</v>
      </c>
      <c r="M61" s="127">
        <v>43</v>
      </c>
      <c r="N61" s="127">
        <v>43</v>
      </c>
      <c r="O61" s="564">
        <v>43</v>
      </c>
      <c r="P61" s="612"/>
      <c r="Q61" s="612"/>
      <c r="R61" s="612"/>
      <c r="S61" s="612"/>
      <c r="T61" s="612"/>
      <c r="U61" s="612"/>
      <c r="V61" s="612"/>
      <c r="W61" s="612"/>
      <c r="X61" s="612"/>
      <c r="Y61" s="612"/>
      <c r="Z61" s="612"/>
      <c r="AA61" s="612"/>
      <c r="AB61" s="612"/>
      <c r="AC61" s="612"/>
      <c r="AD61" s="612"/>
      <c r="AE61" s="612"/>
      <c r="AF61" s="612"/>
      <c r="AG61" s="612"/>
      <c r="AH61" s="612"/>
      <c r="AI61" s="612"/>
      <c r="AJ61" s="612"/>
      <c r="AK61" s="612"/>
      <c r="AL61" s="612"/>
      <c r="AM61" s="612"/>
      <c r="AN61" s="612"/>
      <c r="AO61" s="612"/>
      <c r="AP61" s="612"/>
      <c r="AQ61" s="612"/>
      <c r="AR61" s="612"/>
      <c r="AS61" s="612"/>
      <c r="AT61" s="612"/>
      <c r="AU61" s="612"/>
      <c r="AV61" s="612"/>
      <c r="AW61" s="612"/>
      <c r="AX61" s="612"/>
      <c r="AY61" s="612"/>
      <c r="AZ61" s="612"/>
      <c r="BA61" s="612"/>
    </row>
    <row r="62" spans="1:53" s="110" customFormat="1" ht="12.75">
      <c r="A62" s="116" t="s">
        <v>25</v>
      </c>
      <c r="B62" s="129">
        <v>38</v>
      </c>
      <c r="C62" s="129"/>
      <c r="D62" s="129"/>
      <c r="E62" s="129"/>
      <c r="F62" s="129">
        <v>39</v>
      </c>
      <c r="G62" s="130">
        <v>41</v>
      </c>
      <c r="H62" s="130">
        <v>42</v>
      </c>
      <c r="I62" s="130">
        <v>42</v>
      </c>
      <c r="J62" s="130">
        <v>43</v>
      </c>
      <c r="K62" s="131">
        <v>43</v>
      </c>
      <c r="L62" s="131">
        <v>44</v>
      </c>
      <c r="M62" s="131">
        <v>44</v>
      </c>
      <c r="N62" s="131">
        <v>44</v>
      </c>
      <c r="O62" s="565">
        <v>45</v>
      </c>
      <c r="P62" s="612"/>
      <c r="Q62" s="612"/>
      <c r="R62" s="612"/>
      <c r="S62" s="612"/>
      <c r="T62" s="612"/>
      <c r="U62" s="612"/>
      <c r="V62" s="612"/>
      <c r="W62" s="612"/>
      <c r="X62" s="612"/>
      <c r="Y62" s="612"/>
      <c r="Z62" s="612"/>
      <c r="AA62" s="612"/>
      <c r="AB62" s="612"/>
      <c r="AC62" s="612"/>
      <c r="AD62" s="612"/>
      <c r="AE62" s="612"/>
      <c r="AF62" s="612"/>
      <c r="AG62" s="612"/>
      <c r="AH62" s="612"/>
      <c r="AI62" s="612"/>
      <c r="AJ62" s="612"/>
      <c r="AK62" s="612"/>
      <c r="AL62" s="612"/>
      <c r="AM62" s="612"/>
      <c r="AN62" s="612"/>
      <c r="AO62" s="612"/>
      <c r="AP62" s="612"/>
      <c r="AQ62" s="612"/>
      <c r="AR62" s="612"/>
      <c r="AS62" s="612"/>
      <c r="AT62" s="612"/>
      <c r="AU62" s="612"/>
      <c r="AV62" s="612"/>
      <c r="AW62" s="612"/>
      <c r="AX62" s="612"/>
      <c r="AY62" s="612"/>
      <c r="AZ62" s="612"/>
      <c r="BA62" s="612"/>
    </row>
    <row r="63" spans="1:53" s="110" customFormat="1" ht="12.75">
      <c r="A63" s="116" t="s">
        <v>26</v>
      </c>
      <c r="B63" s="129">
        <v>40</v>
      </c>
      <c r="C63" s="129"/>
      <c r="D63" s="129"/>
      <c r="E63" s="129"/>
      <c r="F63" s="129">
        <v>41</v>
      </c>
      <c r="G63" s="130">
        <v>40</v>
      </c>
      <c r="H63" s="130">
        <v>40</v>
      </c>
      <c r="I63" s="130">
        <v>40</v>
      </c>
      <c r="J63" s="130">
        <v>41</v>
      </c>
      <c r="K63" s="131">
        <v>41</v>
      </c>
      <c r="L63" s="131">
        <v>41</v>
      </c>
      <c r="M63" s="131">
        <v>41</v>
      </c>
      <c r="N63" s="131">
        <v>41</v>
      </c>
      <c r="O63" s="565">
        <v>42</v>
      </c>
      <c r="P63" s="612"/>
      <c r="Q63" s="612"/>
      <c r="R63" s="612"/>
      <c r="S63" s="612"/>
      <c r="T63" s="612"/>
      <c r="U63" s="612"/>
      <c r="V63" s="612"/>
      <c r="W63" s="612"/>
      <c r="X63" s="612"/>
      <c r="Y63" s="612"/>
      <c r="Z63" s="612"/>
      <c r="AA63" s="612"/>
      <c r="AB63" s="612"/>
      <c r="AC63" s="612"/>
      <c r="AD63" s="612"/>
      <c r="AE63" s="612"/>
      <c r="AF63" s="612"/>
      <c r="AG63" s="612"/>
      <c r="AH63" s="612"/>
      <c r="AI63" s="612"/>
      <c r="AJ63" s="612"/>
      <c r="AK63" s="612"/>
      <c r="AL63" s="612"/>
      <c r="AM63" s="612"/>
      <c r="AN63" s="612"/>
      <c r="AO63" s="612"/>
      <c r="AP63" s="612"/>
      <c r="AQ63" s="612"/>
      <c r="AR63" s="612"/>
      <c r="AS63" s="612"/>
      <c r="AT63" s="612"/>
      <c r="AU63" s="612"/>
      <c r="AV63" s="612"/>
      <c r="AW63" s="612"/>
      <c r="AX63" s="612"/>
      <c r="AY63" s="612"/>
      <c r="AZ63" s="612"/>
      <c r="BA63" s="612"/>
    </row>
    <row r="64" spans="1:53" s="110" customFormat="1" ht="12.75">
      <c r="A64" s="116" t="s">
        <v>27</v>
      </c>
      <c r="B64" s="129">
        <v>40</v>
      </c>
      <c r="C64" s="129"/>
      <c r="D64" s="129"/>
      <c r="E64" s="129"/>
      <c r="F64" s="129">
        <v>41</v>
      </c>
      <c r="G64" s="130">
        <v>42</v>
      </c>
      <c r="H64" s="130">
        <v>42</v>
      </c>
      <c r="I64" s="130">
        <v>43</v>
      </c>
      <c r="J64" s="130">
        <v>43</v>
      </c>
      <c r="K64" s="131">
        <v>43</v>
      </c>
      <c r="L64" s="131">
        <v>43</v>
      </c>
      <c r="M64" s="131">
        <v>44</v>
      </c>
      <c r="N64" s="131">
        <v>44</v>
      </c>
      <c r="O64" s="565">
        <v>44</v>
      </c>
      <c r="P64" s="612"/>
      <c r="Q64" s="612"/>
      <c r="R64" s="612"/>
      <c r="S64" s="612"/>
      <c r="T64" s="612"/>
      <c r="U64" s="612"/>
      <c r="V64" s="612"/>
      <c r="W64" s="612"/>
      <c r="X64" s="612"/>
      <c r="Y64" s="612"/>
      <c r="Z64" s="612"/>
      <c r="AA64" s="612"/>
      <c r="AB64" s="612"/>
      <c r="AC64" s="612"/>
      <c r="AD64" s="612"/>
      <c r="AE64" s="612"/>
      <c r="AF64" s="612"/>
      <c r="AG64" s="612"/>
      <c r="AH64" s="612"/>
      <c r="AI64" s="612"/>
      <c r="AJ64" s="612"/>
      <c r="AK64" s="612"/>
      <c r="AL64" s="612"/>
      <c r="AM64" s="612"/>
      <c r="AN64" s="612"/>
      <c r="AO64" s="612"/>
      <c r="AP64" s="612"/>
      <c r="AQ64" s="612"/>
      <c r="AR64" s="612"/>
      <c r="AS64" s="612"/>
      <c r="AT64" s="612"/>
      <c r="AU64" s="612"/>
      <c r="AV64" s="612"/>
      <c r="AW64" s="612"/>
      <c r="AX64" s="612"/>
      <c r="AY64" s="612"/>
      <c r="AZ64" s="612"/>
      <c r="BA64" s="612"/>
    </row>
    <row r="65" spans="1:53" s="110" customFormat="1" ht="13.5" thickBot="1">
      <c r="A65" s="120" t="s">
        <v>28</v>
      </c>
      <c r="B65" s="132">
        <v>38</v>
      </c>
      <c r="C65" s="132"/>
      <c r="D65" s="132"/>
      <c r="E65" s="132"/>
      <c r="F65" s="132">
        <v>40</v>
      </c>
      <c r="G65" s="133">
        <v>41</v>
      </c>
      <c r="H65" s="133">
        <v>41</v>
      </c>
      <c r="I65" s="133">
        <v>42</v>
      </c>
      <c r="J65" s="133">
        <v>42</v>
      </c>
      <c r="K65" s="134">
        <v>42</v>
      </c>
      <c r="L65" s="134">
        <v>43</v>
      </c>
      <c r="M65" s="134">
        <v>43</v>
      </c>
      <c r="N65" s="134">
        <v>44</v>
      </c>
      <c r="O65" s="566">
        <v>44</v>
      </c>
      <c r="P65" s="612"/>
      <c r="Q65" s="612"/>
      <c r="R65" s="612"/>
      <c r="S65" s="612"/>
      <c r="T65" s="612"/>
      <c r="U65" s="612"/>
      <c r="V65" s="612"/>
      <c r="W65" s="612"/>
      <c r="X65" s="612"/>
      <c r="Y65" s="612"/>
      <c r="Z65" s="612"/>
      <c r="AA65" s="612"/>
      <c r="AB65" s="612"/>
      <c r="AC65" s="612"/>
      <c r="AD65" s="612"/>
      <c r="AE65" s="612"/>
      <c r="AF65" s="612"/>
      <c r="AG65" s="612"/>
      <c r="AH65" s="612"/>
      <c r="AI65" s="612"/>
      <c r="AJ65" s="612"/>
      <c r="AK65" s="612"/>
      <c r="AL65" s="612"/>
      <c r="AM65" s="612"/>
      <c r="AN65" s="612"/>
      <c r="AO65" s="612"/>
      <c r="AP65" s="612"/>
      <c r="AQ65" s="612"/>
      <c r="AR65" s="612"/>
      <c r="AS65" s="612"/>
      <c r="AT65" s="612"/>
      <c r="AU65" s="612"/>
      <c r="AV65" s="612"/>
      <c r="AW65" s="612"/>
      <c r="AX65" s="612"/>
      <c r="AY65" s="612"/>
      <c r="AZ65" s="612"/>
      <c r="BA65" s="612"/>
    </row>
    <row r="66" s="612" customFormat="1" ht="12.75">
      <c r="A66" s="512" t="s">
        <v>171</v>
      </c>
    </row>
    <row r="67" spans="1:5" s="608" customFormat="1" ht="12.75">
      <c r="A67" s="512" t="s">
        <v>172</v>
      </c>
      <c r="B67" s="606"/>
      <c r="C67" s="607"/>
      <c r="D67" s="607"/>
      <c r="E67" s="607"/>
    </row>
    <row r="68" spans="1:5" s="608" customFormat="1" ht="12.75">
      <c r="A68" s="512" t="s">
        <v>173</v>
      </c>
      <c r="B68" s="606"/>
      <c r="C68" s="607"/>
      <c r="D68" s="607"/>
      <c r="E68" s="607"/>
    </row>
    <row r="69" spans="1:14" ht="12.75">
      <c r="A69" s="451" t="s">
        <v>205</v>
      </c>
      <c r="B69" s="619"/>
      <c r="C69" s="619"/>
      <c r="D69" s="620"/>
      <c r="E69" s="620"/>
      <c r="F69" s="619"/>
      <c r="G69" s="621"/>
      <c r="H69" s="613"/>
      <c r="I69" s="612"/>
      <c r="J69" s="612"/>
      <c r="K69" s="612"/>
      <c r="L69" s="612"/>
      <c r="M69" s="612"/>
      <c r="N69" s="612"/>
    </row>
    <row r="70" spans="1:14" ht="12.75">
      <c r="A70" s="403" t="s">
        <v>206</v>
      </c>
      <c r="B70" s="612"/>
      <c r="C70" s="612"/>
      <c r="D70" s="612"/>
      <c r="E70" s="612"/>
      <c r="F70" s="612"/>
      <c r="G70" s="612"/>
      <c r="H70" s="612"/>
      <c r="I70" s="612"/>
      <c r="J70" s="612"/>
      <c r="K70" s="612"/>
      <c r="L70" s="612"/>
      <c r="M70" s="612"/>
      <c r="N70" s="612"/>
    </row>
  </sheetData>
  <sheetProtection selectLockedCells="1" selectUnlockedCells="1"/>
  <printOptions horizontalCentered="1" verticalCentered="1"/>
  <pageMargins left="0" right="0" top="0" bottom="0" header="0.5118110236220472" footer="0.5118110236220472"/>
  <pageSetup horizontalDpi="300" verticalDpi="300" orientation="landscape" paperSize="9" r:id="rId1"/>
  <rowBreaks count="1" manualBreakCount="1">
    <brk id="38" max="255" man="1"/>
  </rowBreaks>
</worksheet>
</file>

<file path=xl/worksheets/sheet13.xml><?xml version="1.0" encoding="utf-8"?>
<worksheet xmlns="http://schemas.openxmlformats.org/spreadsheetml/2006/main" xmlns:r="http://schemas.openxmlformats.org/officeDocument/2006/relationships">
  <sheetPr>
    <tabColor indexed="42"/>
  </sheetPr>
  <dimension ref="A1:AA89"/>
  <sheetViews>
    <sheetView showGridLines="0" zoomScalePageLayoutView="0" workbookViewId="0" topLeftCell="A1">
      <selection activeCell="A1" sqref="A1"/>
    </sheetView>
  </sheetViews>
  <sheetFormatPr defaultColWidth="11.421875" defaultRowHeight="12.75"/>
  <cols>
    <col min="1" max="1" width="11.421875" style="109" customWidth="1"/>
    <col min="2" max="2" width="12.28125" style="109" customWidth="1"/>
    <col min="3" max="3" width="5.00390625" style="109" customWidth="1"/>
    <col min="4" max="5" width="4.8515625" style="109" bestFit="1" customWidth="1"/>
    <col min="6" max="6" width="5.28125" style="109" bestFit="1" customWidth="1"/>
    <col min="7" max="14" width="6.7109375" style="109" customWidth="1"/>
    <col min="15" max="16384" width="11.421875" style="109" customWidth="1"/>
  </cols>
  <sheetData>
    <row r="1" spans="1:8" s="625" customFormat="1" ht="12.75">
      <c r="A1" s="2" t="s">
        <v>139</v>
      </c>
      <c r="C1" s="94"/>
      <c r="D1" s="94"/>
      <c r="E1" s="94"/>
      <c r="F1" s="94"/>
      <c r="G1" s="94"/>
      <c r="H1" s="326"/>
    </row>
    <row r="2" spans="2:8" s="625" customFormat="1" ht="12.75">
      <c r="B2" s="313"/>
      <c r="C2" s="94"/>
      <c r="D2" s="94"/>
      <c r="E2" s="94"/>
      <c r="F2" s="94"/>
      <c r="G2" s="94"/>
      <c r="H2" s="630"/>
    </row>
    <row r="3" spans="2:14" s="625" customFormat="1" ht="12.75">
      <c r="B3" s="314"/>
      <c r="C3" s="315"/>
      <c r="D3" s="315"/>
      <c r="E3" s="315"/>
      <c r="F3" s="315"/>
      <c r="G3" s="316"/>
      <c r="H3" s="316"/>
      <c r="I3" s="316"/>
      <c r="J3" s="316"/>
      <c r="K3" s="316"/>
      <c r="L3" s="316"/>
      <c r="M3" s="316"/>
      <c r="N3" s="316"/>
    </row>
    <row r="4" spans="2:14" s="625" customFormat="1" ht="12.75">
      <c r="B4" s="626" t="s">
        <v>31</v>
      </c>
      <c r="C4" s="628"/>
      <c r="D4" s="628"/>
      <c r="E4" s="628"/>
      <c r="F4" s="628"/>
      <c r="G4" s="521"/>
      <c r="H4" s="521"/>
      <c r="I4" s="521"/>
      <c r="J4" s="521"/>
      <c r="K4" s="521"/>
      <c r="L4" s="521"/>
      <c r="M4" s="521"/>
      <c r="N4" s="521"/>
    </row>
    <row r="5" spans="2:15" s="625" customFormat="1" ht="12.75">
      <c r="B5" s="332"/>
      <c r="C5" s="628"/>
      <c r="D5" s="628"/>
      <c r="E5" s="628"/>
      <c r="F5" s="628"/>
      <c r="G5" s="629"/>
      <c r="H5" s="521"/>
      <c r="I5" s="521"/>
      <c r="J5" s="521"/>
      <c r="K5" s="521"/>
      <c r="L5" s="521"/>
      <c r="M5" s="521"/>
      <c r="N5" s="521"/>
      <c r="O5" s="631"/>
    </row>
    <row r="6" spans="1:16" s="625" customFormat="1" ht="13.5" customHeight="1" thickBot="1">
      <c r="A6" s="734" t="s">
        <v>23</v>
      </c>
      <c r="B6" s="734"/>
      <c r="C6" s="734"/>
      <c r="D6" s="734"/>
      <c r="E6" s="734"/>
      <c r="G6" s="521"/>
      <c r="H6" s="521"/>
      <c r="I6" s="521"/>
      <c r="J6" s="521"/>
      <c r="K6" s="521"/>
      <c r="L6" s="521"/>
      <c r="M6" s="521"/>
      <c r="N6" s="521"/>
      <c r="O6" s="631"/>
      <c r="P6" s="631"/>
    </row>
    <row r="7" spans="2:27" s="312" customFormat="1" ht="13.5" thickBot="1">
      <c r="B7" s="372" t="s">
        <v>166</v>
      </c>
      <c r="C7" s="348">
        <v>2012</v>
      </c>
      <c r="D7" s="367" t="s">
        <v>24</v>
      </c>
      <c r="E7" s="367" t="s">
        <v>192</v>
      </c>
      <c r="F7" s="368" t="s">
        <v>191</v>
      </c>
      <c r="G7" s="521"/>
      <c r="H7" s="521"/>
      <c r="I7" s="521"/>
      <c r="J7" s="521"/>
      <c r="K7" s="521"/>
      <c r="L7" s="521"/>
      <c r="M7" s="521"/>
      <c r="N7" s="521"/>
      <c r="O7" s="631"/>
      <c r="P7" s="631"/>
      <c r="Q7" s="625"/>
      <c r="R7" s="625"/>
      <c r="S7" s="625"/>
      <c r="T7" s="625"/>
      <c r="U7" s="625"/>
      <c r="V7" s="625"/>
      <c r="W7" s="625"/>
      <c r="X7" s="625"/>
      <c r="Y7" s="625"/>
      <c r="Z7" s="625"/>
      <c r="AA7" s="625"/>
    </row>
    <row r="8" spans="1:27" s="312" customFormat="1" ht="12.75">
      <c r="A8" s="732" t="s">
        <v>117</v>
      </c>
      <c r="B8" s="350" t="s">
        <v>149</v>
      </c>
      <c r="C8" s="342">
        <v>7.970109257575371</v>
      </c>
      <c r="D8" s="342">
        <v>6.688668326345213</v>
      </c>
      <c r="E8" s="342">
        <v>6.378324591904519</v>
      </c>
      <c r="F8" s="567">
        <v>6.21084054104294</v>
      </c>
      <c r="G8" s="611"/>
      <c r="H8" s="611"/>
      <c r="I8" s="611"/>
      <c r="J8" s="611"/>
      <c r="K8" s="611"/>
      <c r="L8" s="611"/>
      <c r="M8" s="611"/>
      <c r="N8" s="611"/>
      <c r="O8" s="631"/>
      <c r="P8" s="625"/>
      <c r="Q8" s="625"/>
      <c r="R8" s="625"/>
      <c r="S8" s="625"/>
      <c r="T8" s="625"/>
      <c r="U8" s="625"/>
      <c r="V8" s="625"/>
      <c r="W8" s="625"/>
      <c r="X8" s="625"/>
      <c r="Y8" s="625"/>
      <c r="Z8" s="625"/>
      <c r="AA8" s="625"/>
    </row>
    <row r="9" spans="1:27" s="312" customFormat="1" ht="12.75">
      <c r="A9" s="730"/>
      <c r="B9" s="351" t="s">
        <v>150</v>
      </c>
      <c r="C9" s="343">
        <v>11.645548823151163</v>
      </c>
      <c r="D9" s="343">
        <v>9.21066998602376</v>
      </c>
      <c r="E9" s="343">
        <v>9.165853672094968</v>
      </c>
      <c r="F9" s="568">
        <v>9.158802882354871</v>
      </c>
      <c r="G9" s="611"/>
      <c r="H9" s="611"/>
      <c r="I9" s="611"/>
      <c r="J9" s="611"/>
      <c r="K9" s="611"/>
      <c r="L9" s="611"/>
      <c r="M9" s="611"/>
      <c r="N9" s="611"/>
      <c r="O9" s="631"/>
      <c r="P9" s="625"/>
      <c r="Q9" s="625"/>
      <c r="R9" s="625"/>
      <c r="S9" s="625"/>
      <c r="T9" s="625"/>
      <c r="U9" s="625"/>
      <c r="V9" s="625"/>
      <c r="W9" s="625"/>
      <c r="X9" s="625"/>
      <c r="Y9" s="625"/>
      <c r="Z9" s="625"/>
      <c r="AA9" s="625"/>
    </row>
    <row r="10" spans="1:27" s="312" customFormat="1" ht="12.75">
      <c r="A10" s="730"/>
      <c r="B10" s="351" t="s">
        <v>151</v>
      </c>
      <c r="C10" s="343">
        <v>14.675980612941514</v>
      </c>
      <c r="D10" s="343">
        <v>10.819575471698114</v>
      </c>
      <c r="E10" s="343">
        <v>10.935541343206006</v>
      </c>
      <c r="F10" s="568">
        <v>11.053765322078007</v>
      </c>
      <c r="G10" s="611"/>
      <c r="H10" s="611"/>
      <c r="I10" s="611"/>
      <c r="J10" s="611"/>
      <c r="K10" s="611"/>
      <c r="L10" s="611"/>
      <c r="M10" s="611"/>
      <c r="N10" s="611"/>
      <c r="O10" s="631"/>
      <c r="P10" s="625"/>
      <c r="Q10" s="625"/>
      <c r="R10" s="625"/>
      <c r="S10" s="625"/>
      <c r="T10" s="625"/>
      <c r="U10" s="625"/>
      <c r="V10" s="625"/>
      <c r="W10" s="625"/>
      <c r="X10" s="625"/>
      <c r="Y10" s="625"/>
      <c r="Z10" s="625"/>
      <c r="AA10" s="625"/>
    </row>
    <row r="11" spans="1:27" s="312" customFormat="1" ht="12.75">
      <c r="A11" s="730"/>
      <c r="B11" s="351" t="s">
        <v>152</v>
      </c>
      <c r="C11" s="343">
        <v>15.573666006645533</v>
      </c>
      <c r="D11" s="343">
        <v>12.152504804332635</v>
      </c>
      <c r="E11" s="343">
        <v>11.627629029882067</v>
      </c>
      <c r="F11" s="568">
        <v>11.102424196035122</v>
      </c>
      <c r="G11" s="611"/>
      <c r="H11" s="611"/>
      <c r="I11" s="611"/>
      <c r="J11" s="611"/>
      <c r="K11" s="611"/>
      <c r="L11" s="611"/>
      <c r="M11" s="611"/>
      <c r="N11" s="611"/>
      <c r="O11" s="631"/>
      <c r="P11" s="625"/>
      <c r="Q11" s="625"/>
      <c r="R11" s="625"/>
      <c r="S11" s="625"/>
      <c r="T11" s="625"/>
      <c r="U11" s="625"/>
      <c r="V11" s="625"/>
      <c r="W11" s="625"/>
      <c r="X11" s="625"/>
      <c r="Y11" s="625"/>
      <c r="Z11" s="625"/>
      <c r="AA11" s="625"/>
    </row>
    <row r="12" spans="1:27" s="312" customFormat="1" ht="12.75">
      <c r="A12" s="730"/>
      <c r="B12" s="351" t="s">
        <v>153</v>
      </c>
      <c r="C12" s="343">
        <v>13.442902506663948</v>
      </c>
      <c r="D12" s="343">
        <v>14.250578703703704</v>
      </c>
      <c r="E12" s="343">
        <v>14.203362601137915</v>
      </c>
      <c r="F12" s="568">
        <v>13.891288421374913</v>
      </c>
      <c r="G12" s="611"/>
      <c r="H12" s="611"/>
      <c r="I12" s="611"/>
      <c r="J12" s="611"/>
      <c r="K12" s="611"/>
      <c r="L12" s="611"/>
      <c r="M12" s="611"/>
      <c r="N12" s="611"/>
      <c r="O12" s="625"/>
      <c r="P12" s="625"/>
      <c r="Q12" s="625"/>
      <c r="R12" s="625"/>
      <c r="S12" s="625"/>
      <c r="T12" s="625"/>
      <c r="U12" s="625"/>
      <c r="V12" s="625"/>
      <c r="W12" s="625"/>
      <c r="X12" s="625"/>
      <c r="Y12" s="625"/>
      <c r="Z12" s="625"/>
      <c r="AA12" s="625"/>
    </row>
    <row r="13" spans="1:27" s="312" customFormat="1" ht="12.75">
      <c r="A13" s="730"/>
      <c r="B13" s="351" t="s">
        <v>154</v>
      </c>
      <c r="C13" s="406">
        <v>11.093737164288607</v>
      </c>
      <c r="D13" s="406">
        <v>14.744387665967855</v>
      </c>
      <c r="E13" s="406">
        <v>14.751473813236386</v>
      </c>
      <c r="F13" s="569">
        <v>14.384164543536023</v>
      </c>
      <c r="G13" s="94"/>
      <c r="H13" s="630"/>
      <c r="I13" s="625"/>
      <c r="J13" s="625"/>
      <c r="K13" s="625"/>
      <c r="L13" s="625"/>
      <c r="M13" s="625"/>
      <c r="N13" s="625"/>
      <c r="O13" s="625"/>
      <c r="P13" s="625"/>
      <c r="Q13" s="625"/>
      <c r="R13" s="625"/>
      <c r="S13" s="625"/>
      <c r="T13" s="625"/>
      <c r="U13" s="625"/>
      <c r="V13" s="625"/>
      <c r="W13" s="625"/>
      <c r="X13" s="625"/>
      <c r="Y13" s="625"/>
      <c r="Z13" s="625"/>
      <c r="AA13" s="625"/>
    </row>
    <row r="14" spans="1:27" s="312" customFormat="1" ht="12.75">
      <c r="A14" s="730"/>
      <c r="B14" s="351" t="s">
        <v>155</v>
      </c>
      <c r="C14" s="406">
        <v>9.334058506765924</v>
      </c>
      <c r="D14" s="406">
        <v>12.247499563242489</v>
      </c>
      <c r="E14" s="406">
        <v>12.715513048215442</v>
      </c>
      <c r="F14" s="569">
        <v>13.094704383672488</v>
      </c>
      <c r="G14" s="94"/>
      <c r="H14" s="630"/>
      <c r="I14" s="625"/>
      <c r="J14" s="625"/>
      <c r="K14" s="625"/>
      <c r="L14" s="625"/>
      <c r="M14" s="625"/>
      <c r="N14" s="625"/>
      <c r="O14" s="625"/>
      <c r="P14" s="625"/>
      <c r="Q14" s="625"/>
      <c r="R14" s="625"/>
      <c r="S14" s="625"/>
      <c r="T14" s="625"/>
      <c r="U14" s="625"/>
      <c r="V14" s="625"/>
      <c r="W14" s="625"/>
      <c r="X14" s="625"/>
      <c r="Y14" s="625"/>
      <c r="Z14" s="625"/>
      <c r="AA14" s="625"/>
    </row>
    <row r="15" spans="1:27" s="312" customFormat="1" ht="12.75">
      <c r="A15" s="730"/>
      <c r="B15" s="352" t="s">
        <v>156</v>
      </c>
      <c r="C15" s="412">
        <v>3.9927029423345486</v>
      </c>
      <c r="D15" s="412">
        <v>8.708398846960169</v>
      </c>
      <c r="E15" s="412">
        <v>9.265636595595653</v>
      </c>
      <c r="F15" s="570">
        <v>10.024821493007337</v>
      </c>
      <c r="G15" s="316"/>
      <c r="H15" s="316"/>
      <c r="I15" s="316"/>
      <c r="J15" s="316"/>
      <c r="K15" s="316"/>
      <c r="L15" s="316"/>
      <c r="M15" s="316"/>
      <c r="N15" s="316"/>
      <c r="O15" s="625"/>
      <c r="P15" s="625"/>
      <c r="Q15" s="625"/>
      <c r="R15" s="625"/>
      <c r="S15" s="625"/>
      <c r="T15" s="625"/>
      <c r="U15" s="625"/>
      <c r="V15" s="625"/>
      <c r="W15" s="625"/>
      <c r="X15" s="625"/>
      <c r="Y15" s="625"/>
      <c r="Z15" s="625"/>
      <c r="AA15" s="625"/>
    </row>
    <row r="16" spans="1:27" s="312" customFormat="1" ht="22.5">
      <c r="A16" s="733"/>
      <c r="B16" s="353" t="s">
        <v>159</v>
      </c>
      <c r="C16" s="345">
        <f>SUM(C8:C15)</f>
        <v>87.72870582036661</v>
      </c>
      <c r="D16" s="345">
        <f>SUM(D8:D15)</f>
        <v>88.82228336827393</v>
      </c>
      <c r="E16" s="345">
        <f>SUM(E8:E15)</f>
        <v>89.04333469527296</v>
      </c>
      <c r="F16" s="571">
        <f>SUM(F8:F15)</f>
        <v>88.9208117831017</v>
      </c>
      <c r="G16" s="629"/>
      <c r="H16" s="521"/>
      <c r="I16" s="521"/>
      <c r="J16" s="521"/>
      <c r="K16" s="521"/>
      <c r="L16" s="521"/>
      <c r="M16" s="521"/>
      <c r="N16" s="521"/>
      <c r="O16" s="625"/>
      <c r="P16" s="625"/>
      <c r="Q16" s="625"/>
      <c r="R16" s="625"/>
      <c r="S16" s="625"/>
      <c r="T16" s="625"/>
      <c r="U16" s="625"/>
      <c r="V16" s="625"/>
      <c r="W16" s="625"/>
      <c r="X16" s="625"/>
      <c r="Y16" s="625"/>
      <c r="Z16" s="625"/>
      <c r="AA16" s="625"/>
    </row>
    <row r="17" spans="1:27" s="312" customFormat="1" ht="12.75">
      <c r="A17" s="729" t="s">
        <v>118</v>
      </c>
      <c r="B17" s="354" t="s">
        <v>149</v>
      </c>
      <c r="C17" s="347">
        <v>1.835311980374994</v>
      </c>
      <c r="D17" s="347">
        <v>0.9128232005590496</v>
      </c>
      <c r="E17" s="347">
        <v>0.7868675666586062</v>
      </c>
      <c r="F17" s="572">
        <v>0.776901796551234</v>
      </c>
      <c r="G17" s="611"/>
      <c r="H17" s="611"/>
      <c r="I17" s="611"/>
      <c r="J17" s="611"/>
      <c r="K17" s="611"/>
      <c r="L17" s="611"/>
      <c r="M17" s="611"/>
      <c r="N17" s="611"/>
      <c r="O17" s="631"/>
      <c r="P17" s="625"/>
      <c r="Q17" s="625"/>
      <c r="R17" s="625"/>
      <c r="S17" s="625"/>
      <c r="T17" s="625"/>
      <c r="U17" s="625"/>
      <c r="V17" s="625"/>
      <c r="W17" s="625"/>
      <c r="X17" s="625"/>
      <c r="Y17" s="625"/>
      <c r="Z17" s="625"/>
      <c r="AA17" s="625"/>
    </row>
    <row r="18" spans="1:27" s="312" customFormat="1" ht="12.75">
      <c r="A18" s="730"/>
      <c r="B18" s="355" t="s">
        <v>150</v>
      </c>
      <c r="C18" s="346">
        <v>2.1047025797478325</v>
      </c>
      <c r="D18" s="346">
        <v>1.3594077568134173</v>
      </c>
      <c r="E18" s="346">
        <v>1.3085738268557816</v>
      </c>
      <c r="F18" s="573">
        <v>1.3345652958350191</v>
      </c>
      <c r="G18" s="611"/>
      <c r="H18" s="611"/>
      <c r="I18" s="611"/>
      <c r="J18" s="611"/>
      <c r="K18" s="611"/>
      <c r="L18" s="611"/>
      <c r="M18" s="611"/>
      <c r="N18" s="611"/>
      <c r="O18" s="631"/>
      <c r="P18" s="625"/>
      <c r="Q18" s="625"/>
      <c r="R18" s="625"/>
      <c r="S18" s="625"/>
      <c r="T18" s="625"/>
      <c r="U18" s="625"/>
      <c r="V18" s="625"/>
      <c r="W18" s="625"/>
      <c r="X18" s="625"/>
      <c r="Y18" s="625"/>
      <c r="Z18" s="625"/>
      <c r="AA18" s="625"/>
    </row>
    <row r="19" spans="1:27" s="312" customFormat="1" ht="12.75">
      <c r="A19" s="730"/>
      <c r="B19" s="355" t="s">
        <v>151</v>
      </c>
      <c r="C19" s="346">
        <v>2.1486095649242674</v>
      </c>
      <c r="D19" s="346">
        <v>1.7017164570230607</v>
      </c>
      <c r="E19" s="346">
        <v>1.6874153999238426</v>
      </c>
      <c r="F19" s="573">
        <v>1.6527615277792964</v>
      </c>
      <c r="G19" s="611"/>
      <c r="H19" s="611"/>
      <c r="I19" s="611"/>
      <c r="J19" s="611"/>
      <c r="K19" s="611"/>
      <c r="L19" s="611"/>
      <c r="M19" s="611"/>
      <c r="N19" s="611"/>
      <c r="O19" s="631"/>
      <c r="P19" s="625"/>
      <c r="Q19" s="625"/>
      <c r="R19" s="625"/>
      <c r="S19" s="625"/>
      <c r="T19" s="625"/>
      <c r="U19" s="625"/>
      <c r="V19" s="625"/>
      <c r="W19" s="625"/>
      <c r="X19" s="625"/>
      <c r="Y19" s="625"/>
      <c r="Z19" s="625"/>
      <c r="AA19" s="625"/>
    </row>
    <row r="20" spans="1:27" s="312" customFormat="1" ht="12.75">
      <c r="A20" s="730"/>
      <c r="B20" s="355" t="s">
        <v>152</v>
      </c>
      <c r="C20" s="346">
        <v>1.9194434293904863</v>
      </c>
      <c r="D20" s="346">
        <v>1.670870457721873</v>
      </c>
      <c r="E20" s="346">
        <v>1.5976385634594379</v>
      </c>
      <c r="F20" s="573">
        <v>1.6095699430308466</v>
      </c>
      <c r="G20" s="611"/>
      <c r="H20" s="611"/>
      <c r="I20" s="611"/>
      <c r="J20" s="611"/>
      <c r="K20" s="611"/>
      <c r="L20" s="611"/>
      <c r="M20" s="611"/>
      <c r="N20" s="611"/>
      <c r="O20" s="631"/>
      <c r="P20" s="625"/>
      <c r="Q20" s="625"/>
      <c r="R20" s="625"/>
      <c r="S20" s="625"/>
      <c r="T20" s="625"/>
      <c r="U20" s="625"/>
      <c r="V20" s="625"/>
      <c r="W20" s="625"/>
      <c r="X20" s="625"/>
      <c r="Y20" s="625"/>
      <c r="Z20" s="625"/>
      <c r="AA20" s="625"/>
    </row>
    <row r="21" spans="1:27" s="312" customFormat="1" ht="12.75">
      <c r="A21" s="730"/>
      <c r="B21" s="355" t="s">
        <v>153</v>
      </c>
      <c r="C21" s="346">
        <v>1.5562901713505506</v>
      </c>
      <c r="D21" s="346">
        <v>1.7926166142557651</v>
      </c>
      <c r="E21" s="346">
        <v>1.772467139732226</v>
      </c>
      <c r="F21" s="573">
        <v>1.7560932938230567</v>
      </c>
      <c r="G21" s="611"/>
      <c r="H21" s="611"/>
      <c r="I21" s="611"/>
      <c r="J21" s="611"/>
      <c r="K21" s="611"/>
      <c r="L21" s="611"/>
      <c r="M21" s="611"/>
      <c r="N21" s="611"/>
      <c r="O21" s="625"/>
      <c r="P21" s="625"/>
      <c r="Q21" s="625"/>
      <c r="R21" s="625"/>
      <c r="S21" s="625"/>
      <c r="T21" s="625"/>
      <c r="U21" s="625"/>
      <c r="V21" s="625"/>
      <c r="W21" s="625"/>
      <c r="X21" s="625"/>
      <c r="Y21" s="625"/>
      <c r="Z21" s="625"/>
      <c r="AA21" s="625"/>
    </row>
    <row r="22" spans="1:27" s="312" customFormat="1" ht="12.75">
      <c r="A22" s="730"/>
      <c r="B22" s="355" t="s">
        <v>154</v>
      </c>
      <c r="C22" s="408">
        <v>1.2670706109302898</v>
      </c>
      <c r="D22" s="408">
        <v>1.567959468902865</v>
      </c>
      <c r="E22" s="408">
        <v>1.5792940705595904</v>
      </c>
      <c r="F22" s="574">
        <v>1.6311657354050715</v>
      </c>
      <c r="G22" s="94"/>
      <c r="H22" s="630"/>
      <c r="I22" s="625"/>
      <c r="J22" s="625"/>
      <c r="K22" s="625"/>
      <c r="L22" s="625"/>
      <c r="M22" s="625"/>
      <c r="N22" s="625"/>
      <c r="O22" s="625"/>
      <c r="P22" s="625"/>
      <c r="Q22" s="625"/>
      <c r="R22" s="625"/>
      <c r="S22" s="625"/>
      <c r="T22" s="625"/>
      <c r="U22" s="625"/>
      <c r="V22" s="625"/>
      <c r="W22" s="625"/>
      <c r="X22" s="625"/>
      <c r="Y22" s="625"/>
      <c r="Z22" s="625"/>
      <c r="AA22" s="625"/>
    </row>
    <row r="23" spans="1:27" s="312" customFormat="1" ht="12.75">
      <c r="A23" s="730"/>
      <c r="B23" s="355" t="s">
        <v>155</v>
      </c>
      <c r="C23" s="408">
        <v>0.9784175922542413</v>
      </c>
      <c r="D23" s="408">
        <v>1.2103642557651992</v>
      </c>
      <c r="E23" s="408">
        <v>1.224355927633755</v>
      </c>
      <c r="F23" s="574">
        <v>1.2339671743955911</v>
      </c>
      <c r="G23" s="94"/>
      <c r="H23" s="630"/>
      <c r="I23" s="625"/>
      <c r="J23" s="625"/>
      <c r="K23" s="625"/>
      <c r="L23" s="625"/>
      <c r="M23" s="625"/>
      <c r="N23" s="625"/>
      <c r="O23" s="625"/>
      <c r="P23" s="625"/>
      <c r="Q23" s="625"/>
      <c r="R23" s="625"/>
      <c r="S23" s="625"/>
      <c r="T23" s="625"/>
      <c r="U23" s="625"/>
      <c r="V23" s="625"/>
      <c r="W23" s="625"/>
      <c r="X23" s="625"/>
      <c r="Y23" s="625"/>
      <c r="Z23" s="625"/>
      <c r="AA23" s="625"/>
    </row>
    <row r="24" spans="1:27" s="312" customFormat="1" ht="12.75">
      <c r="A24" s="730"/>
      <c r="B24" s="356" t="s">
        <v>156</v>
      </c>
      <c r="C24" s="410">
        <v>0.4614482506607293</v>
      </c>
      <c r="D24" s="410">
        <v>0.9619584206848357</v>
      </c>
      <c r="E24" s="410">
        <v>1.0000528099038026</v>
      </c>
      <c r="F24" s="575">
        <v>1.0841634500781823</v>
      </c>
      <c r="G24" s="316"/>
      <c r="H24" s="316"/>
      <c r="I24" s="316"/>
      <c r="J24" s="316"/>
      <c r="K24" s="316"/>
      <c r="L24" s="316"/>
      <c r="M24" s="316"/>
      <c r="N24" s="316"/>
      <c r="O24" s="625"/>
      <c r="P24" s="625"/>
      <c r="Q24" s="625"/>
      <c r="R24" s="625"/>
      <c r="S24" s="625"/>
      <c r="T24" s="625"/>
      <c r="U24" s="625"/>
      <c r="V24" s="625"/>
      <c r="W24" s="625"/>
      <c r="X24" s="625"/>
      <c r="Y24" s="625"/>
      <c r="Z24" s="625"/>
      <c r="AA24" s="625"/>
    </row>
    <row r="25" spans="1:27" s="312" customFormat="1" ht="13.5" thickBot="1">
      <c r="A25" s="731"/>
      <c r="B25" s="353" t="s">
        <v>160</v>
      </c>
      <c r="C25" s="345">
        <f>SUM(C17:C24)</f>
        <v>12.27129417963339</v>
      </c>
      <c r="D25" s="345">
        <f>SUM(D17:D24)</f>
        <v>11.177716631726065</v>
      </c>
      <c r="E25" s="345">
        <f>SUM(E17:E24)</f>
        <v>10.956665304727045</v>
      </c>
      <c r="F25" s="571">
        <f>SUM(F17:F24)</f>
        <v>11.079188216898299</v>
      </c>
      <c r="G25" s="629"/>
      <c r="H25" s="521"/>
      <c r="I25" s="521"/>
      <c r="J25" s="521"/>
      <c r="K25" s="521"/>
      <c r="L25" s="521"/>
      <c r="M25" s="521"/>
      <c r="N25" s="521"/>
      <c r="O25" s="625"/>
      <c r="P25" s="625"/>
      <c r="Q25" s="625"/>
      <c r="R25" s="625"/>
      <c r="S25" s="625"/>
      <c r="T25" s="625"/>
      <c r="U25" s="625"/>
      <c r="V25" s="625"/>
      <c r="W25" s="625"/>
      <c r="X25" s="625"/>
      <c r="Y25" s="625"/>
      <c r="Z25" s="625"/>
      <c r="AA25" s="625"/>
    </row>
    <row r="26" spans="1:27" s="312" customFormat="1" ht="13.5" thickBot="1">
      <c r="A26" s="344"/>
      <c r="B26" s="358" t="s">
        <v>43</v>
      </c>
      <c r="C26" s="349">
        <f>C16+C25</f>
        <v>100</v>
      </c>
      <c r="D26" s="349">
        <f>D16+D25</f>
        <v>100</v>
      </c>
      <c r="E26" s="349">
        <f>E16+E25</f>
        <v>100</v>
      </c>
      <c r="F26" s="357">
        <f>F16+F25</f>
        <v>100</v>
      </c>
      <c r="G26" s="521"/>
      <c r="H26" s="521"/>
      <c r="I26" s="521"/>
      <c r="J26" s="521"/>
      <c r="K26" s="521"/>
      <c r="L26" s="521"/>
      <c r="M26" s="521"/>
      <c r="N26" s="521"/>
      <c r="O26" s="625"/>
      <c r="P26" s="625"/>
      <c r="Q26" s="625"/>
      <c r="R26" s="625"/>
      <c r="S26" s="625"/>
      <c r="T26" s="625"/>
      <c r="U26" s="625"/>
      <c r="V26" s="625"/>
      <c r="W26" s="625"/>
      <c r="X26" s="625"/>
      <c r="Y26" s="625"/>
      <c r="Z26" s="625"/>
      <c r="AA26" s="625"/>
    </row>
    <row r="27" spans="1:5" s="608" customFormat="1" ht="12.75">
      <c r="A27" s="512" t="s">
        <v>172</v>
      </c>
      <c r="B27" s="606"/>
      <c r="C27" s="607"/>
      <c r="D27" s="607"/>
      <c r="E27" s="607"/>
    </row>
    <row r="28" spans="1:5" s="608" customFormat="1" ht="12.75">
      <c r="A28" s="512" t="s">
        <v>173</v>
      </c>
      <c r="B28" s="606"/>
      <c r="C28" s="607"/>
      <c r="D28" s="607"/>
      <c r="E28" s="607"/>
    </row>
    <row r="29" spans="1:14" s="625" customFormat="1" ht="12.75">
      <c r="A29" s="451" t="s">
        <v>205</v>
      </c>
      <c r="B29" s="405"/>
      <c r="C29" s="624"/>
      <c r="D29" s="628"/>
      <c r="E29" s="628"/>
      <c r="F29" s="628"/>
      <c r="G29" s="521"/>
      <c r="H29" s="521"/>
      <c r="I29" s="521"/>
      <c r="J29" s="521"/>
      <c r="K29" s="521"/>
      <c r="L29" s="521"/>
      <c r="M29" s="521"/>
      <c r="N29" s="521"/>
    </row>
    <row r="30" spans="1:14" s="625" customFormat="1" ht="12.75">
      <c r="A30" s="403" t="s">
        <v>206</v>
      </c>
      <c r="B30" s="405"/>
      <c r="C30" s="624"/>
      <c r="D30" s="628"/>
      <c r="E30" s="628"/>
      <c r="F30" s="628"/>
      <c r="G30" s="521"/>
      <c r="H30" s="521"/>
      <c r="I30" s="521"/>
      <c r="J30" s="521"/>
      <c r="K30" s="521"/>
      <c r="L30" s="521"/>
      <c r="M30" s="521"/>
      <c r="N30" s="521"/>
    </row>
    <row r="31" spans="1:14" s="625" customFormat="1" ht="12.75">
      <c r="A31" s="511"/>
      <c r="B31" s="405"/>
      <c r="C31" s="624"/>
      <c r="D31" s="628"/>
      <c r="E31" s="628"/>
      <c r="F31" s="628"/>
      <c r="G31" s="521"/>
      <c r="H31" s="521"/>
      <c r="I31" s="521"/>
      <c r="J31" s="521"/>
      <c r="K31" s="521"/>
      <c r="L31" s="521"/>
      <c r="M31" s="521"/>
      <c r="N31" s="521"/>
    </row>
    <row r="32" spans="1:14" s="625" customFormat="1" ht="12.75">
      <c r="A32" s="511"/>
      <c r="B32" s="405"/>
      <c r="C32" s="624"/>
      <c r="D32" s="628"/>
      <c r="E32" s="628"/>
      <c r="F32" s="628"/>
      <c r="G32" s="521"/>
      <c r="H32" s="521"/>
      <c r="I32" s="521"/>
      <c r="J32" s="521"/>
      <c r="K32" s="521"/>
      <c r="L32" s="521"/>
      <c r="M32" s="521"/>
      <c r="N32" s="521"/>
    </row>
    <row r="33" spans="2:14" s="625" customFormat="1" ht="12.75">
      <c r="B33" s="317"/>
      <c r="C33" s="628"/>
      <c r="D33" s="628"/>
      <c r="E33" s="628"/>
      <c r="F33" s="628"/>
      <c r="G33" s="521"/>
      <c r="H33" s="521"/>
      <c r="I33" s="521"/>
      <c r="J33" s="521"/>
      <c r="K33" s="521"/>
      <c r="L33" s="521"/>
      <c r="M33" s="521"/>
      <c r="N33" s="521"/>
    </row>
    <row r="34" spans="2:14" s="625" customFormat="1" ht="12.75">
      <c r="B34" s="626" t="s">
        <v>132</v>
      </c>
      <c r="C34" s="628"/>
      <c r="D34" s="628"/>
      <c r="E34" s="628"/>
      <c r="F34" s="628"/>
      <c r="G34" s="521"/>
      <c r="H34" s="521"/>
      <c r="I34" s="521"/>
      <c r="J34" s="521"/>
      <c r="K34" s="521"/>
      <c r="L34" s="521"/>
      <c r="M34" s="521"/>
      <c r="N34" s="521"/>
    </row>
    <row r="35" spans="2:14" s="625" customFormat="1" ht="12.75">
      <c r="B35" s="626"/>
      <c r="C35" s="628"/>
      <c r="D35" s="628"/>
      <c r="E35" s="628"/>
      <c r="F35" s="628"/>
      <c r="G35" s="521"/>
      <c r="H35" s="521"/>
      <c r="I35" s="521"/>
      <c r="J35" s="521"/>
      <c r="K35" s="521"/>
      <c r="L35" s="521"/>
      <c r="M35" s="521"/>
      <c r="N35" s="521"/>
    </row>
    <row r="36" spans="1:14" s="625" customFormat="1" ht="13.5" thickBot="1">
      <c r="A36" s="734" t="s">
        <v>23</v>
      </c>
      <c r="B36" s="734"/>
      <c r="C36" s="734"/>
      <c r="D36" s="734"/>
      <c r="E36" s="734"/>
      <c r="F36" s="610"/>
      <c r="G36" s="611"/>
      <c r="H36" s="611"/>
      <c r="I36" s="611"/>
      <c r="J36" s="611"/>
      <c r="K36" s="611"/>
      <c r="L36" s="611"/>
      <c r="M36" s="611"/>
      <c r="N36" s="611"/>
    </row>
    <row r="37" spans="2:27" s="312" customFormat="1" ht="12.75" customHeight="1" thickBot="1">
      <c r="B37" s="372" t="s">
        <v>166</v>
      </c>
      <c r="C37" s="348">
        <v>2012</v>
      </c>
      <c r="D37" s="367" t="s">
        <v>24</v>
      </c>
      <c r="E37" s="367" t="s">
        <v>192</v>
      </c>
      <c r="F37" s="368" t="s">
        <v>191</v>
      </c>
      <c r="G37" s="611"/>
      <c r="H37" s="611"/>
      <c r="I37" s="611"/>
      <c r="J37" s="611"/>
      <c r="K37" s="611"/>
      <c r="L37" s="611"/>
      <c r="M37" s="611"/>
      <c r="N37" s="611"/>
      <c r="O37" s="625"/>
      <c r="P37" s="625"/>
      <c r="Q37" s="625"/>
      <c r="R37" s="625"/>
      <c r="S37" s="625"/>
      <c r="T37" s="625"/>
      <c r="U37" s="625"/>
      <c r="V37" s="625"/>
      <c r="W37" s="625"/>
      <c r="X37" s="625"/>
      <c r="Y37" s="625"/>
      <c r="Z37" s="625"/>
      <c r="AA37" s="625"/>
    </row>
    <row r="38" spans="1:27" s="312" customFormat="1" ht="12.75">
      <c r="A38" s="732" t="s">
        <v>117</v>
      </c>
      <c r="B38" s="350" t="s">
        <v>149</v>
      </c>
      <c r="C38" s="342">
        <v>4.838306087826871</v>
      </c>
      <c r="D38" s="342">
        <v>4.874271018441884</v>
      </c>
      <c r="E38" s="342">
        <v>4.463927221498673</v>
      </c>
      <c r="F38" s="567">
        <v>4.228949322277297</v>
      </c>
      <c r="G38" s="611"/>
      <c r="H38" s="611"/>
      <c r="I38" s="611"/>
      <c r="J38" s="611"/>
      <c r="K38" s="611"/>
      <c r="L38" s="611"/>
      <c r="M38" s="611"/>
      <c r="N38" s="611"/>
      <c r="O38" s="625"/>
      <c r="P38" s="625"/>
      <c r="Q38" s="625"/>
      <c r="R38" s="625"/>
      <c r="S38" s="625"/>
      <c r="T38" s="625"/>
      <c r="U38" s="625"/>
      <c r="V38" s="625"/>
      <c r="W38" s="625"/>
      <c r="X38" s="625"/>
      <c r="Y38" s="625"/>
      <c r="Z38" s="625"/>
      <c r="AA38" s="625"/>
    </row>
    <row r="39" spans="1:27" s="312" customFormat="1" ht="12.75">
      <c r="A39" s="730"/>
      <c r="B39" s="351" t="s">
        <v>150</v>
      </c>
      <c r="C39" s="343">
        <v>7.305667723429606</v>
      </c>
      <c r="D39" s="343">
        <v>7.180674112225453</v>
      </c>
      <c r="E39" s="343">
        <v>7.084161403132725</v>
      </c>
      <c r="F39" s="568">
        <v>7.059782815301459</v>
      </c>
      <c r="G39" s="611"/>
      <c r="H39" s="611"/>
      <c r="I39" s="611"/>
      <c r="J39" s="611"/>
      <c r="K39" s="611"/>
      <c r="L39" s="611"/>
      <c r="M39" s="611"/>
      <c r="N39" s="611"/>
      <c r="O39" s="625"/>
      <c r="P39" s="625"/>
      <c r="Q39" s="625"/>
      <c r="R39" s="625"/>
      <c r="S39" s="625"/>
      <c r="T39" s="625"/>
      <c r="U39" s="625"/>
      <c r="V39" s="625"/>
      <c r="W39" s="625"/>
      <c r="X39" s="625"/>
      <c r="Y39" s="625"/>
      <c r="Z39" s="625"/>
      <c r="AA39" s="625"/>
    </row>
    <row r="40" spans="1:27" s="312" customFormat="1" ht="12.75">
      <c r="A40" s="730"/>
      <c r="B40" s="351" t="s">
        <v>151</v>
      </c>
      <c r="C40" s="343">
        <v>8.79309408097972</v>
      </c>
      <c r="D40" s="343">
        <v>8.869744576040327</v>
      </c>
      <c r="E40" s="343">
        <v>8.872326198536385</v>
      </c>
      <c r="F40" s="568">
        <v>8.877310118553954</v>
      </c>
      <c r="G40" s="621"/>
      <c r="H40" s="631"/>
      <c r="I40" s="625"/>
      <c r="J40" s="625"/>
      <c r="K40" s="625"/>
      <c r="L40" s="625"/>
      <c r="M40" s="625"/>
      <c r="N40" s="625"/>
      <c r="O40" s="625"/>
      <c r="P40" s="625"/>
      <c r="Q40" s="625"/>
      <c r="R40" s="625"/>
      <c r="S40" s="625"/>
      <c r="T40" s="625"/>
      <c r="U40" s="625"/>
      <c r="V40" s="625"/>
      <c r="W40" s="625"/>
      <c r="X40" s="625"/>
      <c r="Y40" s="625"/>
      <c r="Z40" s="625"/>
      <c r="AA40" s="625"/>
    </row>
    <row r="41" spans="1:27" s="312" customFormat="1" ht="12.75">
      <c r="A41" s="730"/>
      <c r="B41" s="351" t="s">
        <v>152</v>
      </c>
      <c r="C41" s="343">
        <v>10.366913295700023</v>
      </c>
      <c r="D41" s="343">
        <v>10.013528795202216</v>
      </c>
      <c r="E41" s="343">
        <v>9.616715321834715</v>
      </c>
      <c r="F41" s="568">
        <v>9.364451192405596</v>
      </c>
      <c r="G41" s="625"/>
      <c r="H41" s="625"/>
      <c r="I41" s="625"/>
      <c r="J41" s="625"/>
      <c r="K41" s="625"/>
      <c r="L41" s="625"/>
      <c r="M41" s="625"/>
      <c r="N41" s="625"/>
      <c r="O41" s="625"/>
      <c r="P41" s="625"/>
      <c r="Q41" s="625"/>
      <c r="R41" s="625"/>
      <c r="S41" s="625"/>
      <c r="T41" s="625"/>
      <c r="U41" s="625"/>
      <c r="V41" s="625"/>
      <c r="W41" s="625"/>
      <c r="X41" s="625"/>
      <c r="Y41" s="625"/>
      <c r="Z41" s="625"/>
      <c r="AA41" s="625"/>
    </row>
    <row r="42" spans="1:27" s="312" customFormat="1" ht="12.75">
      <c r="A42" s="730"/>
      <c r="B42" s="351" t="s">
        <v>153</v>
      </c>
      <c r="C42" s="343">
        <v>10.758015060976216</v>
      </c>
      <c r="D42" s="343">
        <v>10.85917419989082</v>
      </c>
      <c r="E42" s="343">
        <v>11.148673573914307</v>
      </c>
      <c r="F42" s="568">
        <v>11.226278153751622</v>
      </c>
      <c r="G42" s="625"/>
      <c r="H42" s="625"/>
      <c r="I42" s="625"/>
      <c r="J42" s="625"/>
      <c r="K42" s="625"/>
      <c r="L42" s="625"/>
      <c r="M42" s="625"/>
      <c r="N42" s="625"/>
      <c r="O42" s="625"/>
      <c r="P42" s="625"/>
      <c r="Q42" s="625"/>
      <c r="R42" s="625"/>
      <c r="S42" s="625"/>
      <c r="T42" s="625"/>
      <c r="U42" s="625"/>
      <c r="V42" s="625"/>
      <c r="W42" s="625"/>
      <c r="X42" s="625"/>
      <c r="Y42" s="625"/>
      <c r="Z42" s="625"/>
      <c r="AA42" s="625"/>
    </row>
    <row r="43" spans="1:27" s="312" customFormat="1" ht="12.75">
      <c r="A43" s="730"/>
      <c r="B43" s="351" t="s">
        <v>154</v>
      </c>
      <c r="C43" s="406">
        <v>11.35656681366461</v>
      </c>
      <c r="D43" s="406">
        <v>11.203098071132215</v>
      </c>
      <c r="E43" s="406">
        <v>11.065497700043412</v>
      </c>
      <c r="F43" s="569">
        <v>10.903534585154262</v>
      </c>
      <c r="G43" s="625"/>
      <c r="H43" s="625"/>
      <c r="I43" s="625"/>
      <c r="J43" s="625"/>
      <c r="K43" s="625"/>
      <c r="L43" s="625"/>
      <c r="M43" s="625"/>
      <c r="N43" s="625"/>
      <c r="O43" s="625"/>
      <c r="P43" s="625"/>
      <c r="Q43" s="625"/>
      <c r="R43" s="625"/>
      <c r="S43" s="625"/>
      <c r="T43" s="625"/>
      <c r="U43" s="625"/>
      <c r="V43" s="625"/>
      <c r="W43" s="625"/>
      <c r="X43" s="625"/>
      <c r="Y43" s="625"/>
      <c r="Z43" s="625"/>
      <c r="AA43" s="625"/>
    </row>
    <row r="44" spans="1:27" s="312" customFormat="1" ht="12.75">
      <c r="A44" s="730"/>
      <c r="B44" s="351" t="s">
        <v>155</v>
      </c>
      <c r="C44" s="406">
        <v>11.667780055569967</v>
      </c>
      <c r="D44" s="406">
        <v>11.488450757712064</v>
      </c>
      <c r="E44" s="406">
        <v>11.589171759344472</v>
      </c>
      <c r="F44" s="569">
        <v>11.388891259467986</v>
      </c>
      <c r="G44" s="625"/>
      <c r="H44" s="625"/>
      <c r="I44" s="625"/>
      <c r="J44" s="625"/>
      <c r="K44" s="625"/>
      <c r="L44" s="625"/>
      <c r="M44" s="625"/>
      <c r="N44" s="625"/>
      <c r="O44" s="625"/>
      <c r="P44" s="625"/>
      <c r="Q44" s="625"/>
      <c r="R44" s="625"/>
      <c r="S44" s="625"/>
      <c r="T44" s="625"/>
      <c r="U44" s="625"/>
      <c r="V44" s="625"/>
      <c r="W44" s="625"/>
      <c r="X44" s="625"/>
      <c r="Y44" s="625"/>
      <c r="Z44" s="625"/>
      <c r="AA44" s="625"/>
    </row>
    <row r="45" spans="1:27" s="312" customFormat="1" ht="12.75">
      <c r="A45" s="730"/>
      <c r="B45" s="356" t="s">
        <v>156</v>
      </c>
      <c r="C45" s="410">
        <v>8.15107807419685</v>
      </c>
      <c r="D45" s="410">
        <v>8.68583871256708</v>
      </c>
      <c r="E45" s="410">
        <v>9.455256272555923</v>
      </c>
      <c r="F45" s="575">
        <v>10.36805955860162</v>
      </c>
      <c r="G45" s="625"/>
      <c r="H45" s="625"/>
      <c r="I45" s="625"/>
      <c r="J45" s="625"/>
      <c r="K45" s="625"/>
      <c r="L45" s="625"/>
      <c r="M45" s="625"/>
      <c r="N45" s="625"/>
      <c r="O45" s="625"/>
      <c r="P45" s="625"/>
      <c r="Q45" s="625"/>
      <c r="R45" s="625"/>
      <c r="S45" s="625"/>
      <c r="T45" s="625"/>
      <c r="U45" s="625"/>
      <c r="V45" s="625"/>
      <c r="W45" s="625"/>
      <c r="X45" s="625"/>
      <c r="Y45" s="625"/>
      <c r="Z45" s="625"/>
      <c r="AA45" s="625"/>
    </row>
    <row r="46" spans="1:27" s="312" customFormat="1" ht="22.5">
      <c r="A46" s="733"/>
      <c r="B46" s="353" t="s">
        <v>159</v>
      </c>
      <c r="C46" s="345">
        <f>SUM(C38:C45)</f>
        <v>73.23742119234386</v>
      </c>
      <c r="D46" s="345">
        <f>SUM(D38:D45)</f>
        <v>73.17478024321206</v>
      </c>
      <c r="E46" s="345">
        <f>SUM(E38:E45)</f>
        <v>73.2957294508606</v>
      </c>
      <c r="F46" s="571">
        <f>SUM(F38:F45)</f>
        <v>73.41725700551379</v>
      </c>
      <c r="G46" s="94"/>
      <c r="H46" s="630"/>
      <c r="I46" s="625"/>
      <c r="J46" s="625"/>
      <c r="K46" s="625"/>
      <c r="L46" s="625"/>
      <c r="M46" s="625"/>
      <c r="N46" s="625"/>
      <c r="O46" s="625"/>
      <c r="P46" s="625"/>
      <c r="Q46" s="625"/>
      <c r="R46" s="625"/>
      <c r="S46" s="625"/>
      <c r="T46" s="625"/>
      <c r="U46" s="625"/>
      <c r="V46" s="625"/>
      <c r="W46" s="625"/>
      <c r="X46" s="625"/>
      <c r="Y46" s="625"/>
      <c r="Z46" s="625"/>
      <c r="AA46" s="625"/>
    </row>
    <row r="47" spans="1:27" s="312" customFormat="1" ht="12.75">
      <c r="A47" s="729" t="s">
        <v>118</v>
      </c>
      <c r="B47" s="354" t="s">
        <v>149</v>
      </c>
      <c r="C47" s="347">
        <v>1.599760028343591</v>
      </c>
      <c r="D47" s="347">
        <v>1.5943612410353547</v>
      </c>
      <c r="E47" s="347">
        <v>1.348132581255684</v>
      </c>
      <c r="F47" s="572">
        <v>1.2265031432585773</v>
      </c>
      <c r="G47" s="94"/>
      <c r="H47" s="630"/>
      <c r="I47" s="625"/>
      <c r="J47" s="625"/>
      <c r="K47" s="625"/>
      <c r="L47" s="625"/>
      <c r="M47" s="625"/>
      <c r="N47" s="625"/>
      <c r="O47" s="625"/>
      <c r="P47" s="625"/>
      <c r="Q47" s="625"/>
      <c r="R47" s="625"/>
      <c r="S47" s="625"/>
      <c r="T47" s="625"/>
      <c r="U47" s="625"/>
      <c r="V47" s="625"/>
      <c r="W47" s="625"/>
      <c r="X47" s="625"/>
      <c r="Y47" s="625"/>
      <c r="Z47" s="625"/>
      <c r="AA47" s="625"/>
    </row>
    <row r="48" spans="1:27" s="312" customFormat="1" ht="12.75">
      <c r="A48" s="730"/>
      <c r="B48" s="355" t="s">
        <v>150</v>
      </c>
      <c r="C48" s="346">
        <v>2.6233126036389067</v>
      </c>
      <c r="D48" s="346">
        <v>2.515268703923044</v>
      </c>
      <c r="E48" s="346">
        <v>2.3741236827574315</v>
      </c>
      <c r="F48" s="573">
        <v>2.3195642341163225</v>
      </c>
      <c r="G48" s="632"/>
      <c r="H48" s="632"/>
      <c r="I48" s="632"/>
      <c r="J48" s="632"/>
      <c r="K48" s="632"/>
      <c r="L48" s="632"/>
      <c r="M48" s="632"/>
      <c r="N48" s="632"/>
      <c r="O48" s="625"/>
      <c r="P48" s="625"/>
      <c r="Q48" s="625"/>
      <c r="R48" s="625"/>
      <c r="S48" s="625"/>
      <c r="T48" s="625"/>
      <c r="U48" s="625"/>
      <c r="V48" s="625"/>
      <c r="W48" s="625"/>
      <c r="X48" s="625"/>
      <c r="Y48" s="625"/>
      <c r="Z48" s="625"/>
      <c r="AA48" s="625"/>
    </row>
    <row r="49" spans="1:27" s="312" customFormat="1" ht="12.75">
      <c r="A49" s="730"/>
      <c r="B49" s="355" t="s">
        <v>151</v>
      </c>
      <c r="C49" s="346">
        <v>3.48012466894854</v>
      </c>
      <c r="D49" s="346">
        <v>3.4429137671378136</v>
      </c>
      <c r="E49" s="346">
        <v>3.317715529191936</v>
      </c>
      <c r="F49" s="573">
        <v>3.1569906955201485</v>
      </c>
      <c r="G49" s="621"/>
      <c r="H49" s="631"/>
      <c r="I49" s="625"/>
      <c r="J49" s="625"/>
      <c r="K49" s="625"/>
      <c r="L49" s="625"/>
      <c r="M49" s="625"/>
      <c r="N49" s="625"/>
      <c r="O49" s="625"/>
      <c r="P49" s="625"/>
      <c r="Q49" s="625"/>
      <c r="R49" s="625"/>
      <c r="S49" s="625"/>
      <c r="T49" s="625"/>
      <c r="U49" s="625"/>
      <c r="V49" s="625"/>
      <c r="W49" s="625"/>
      <c r="X49" s="625"/>
      <c r="Y49" s="625"/>
      <c r="Z49" s="625"/>
      <c r="AA49" s="625"/>
    </row>
    <row r="50" spans="1:27" s="312" customFormat="1" ht="12.75">
      <c r="A50" s="730"/>
      <c r="B50" s="355" t="s">
        <v>152</v>
      </c>
      <c r="C50" s="346">
        <v>4.045236493750866</v>
      </c>
      <c r="D50" s="346">
        <v>3.9722747746540663</v>
      </c>
      <c r="E50" s="346">
        <v>3.8346330049012414</v>
      </c>
      <c r="F50" s="573">
        <v>3.7259038177616026</v>
      </c>
      <c r="G50" s="625"/>
      <c r="H50" s="625"/>
      <c r="I50" s="625"/>
      <c r="J50" s="625"/>
      <c r="K50" s="625"/>
      <c r="L50" s="625"/>
      <c r="M50" s="625"/>
      <c r="N50" s="625"/>
      <c r="O50" s="625"/>
      <c r="P50" s="625"/>
      <c r="Q50" s="625"/>
      <c r="R50" s="625"/>
      <c r="S50" s="625"/>
      <c r="T50" s="625"/>
      <c r="U50" s="625"/>
      <c r="V50" s="625"/>
      <c r="W50" s="625"/>
      <c r="X50" s="625"/>
      <c r="Y50" s="625"/>
      <c r="Z50" s="625"/>
      <c r="AA50" s="625"/>
    </row>
    <row r="51" spans="1:27" s="312" customFormat="1" ht="12.75">
      <c r="A51" s="730"/>
      <c r="B51" s="355" t="s">
        <v>153</v>
      </c>
      <c r="C51" s="346">
        <v>4.003073106416258</v>
      </c>
      <c r="D51" s="346">
        <v>4.045699305491221</v>
      </c>
      <c r="E51" s="346">
        <v>4.180150710645036</v>
      </c>
      <c r="F51" s="573">
        <v>4.200321347082003</v>
      </c>
      <c r="G51" s="625"/>
      <c r="H51" s="625"/>
      <c r="I51" s="625"/>
      <c r="J51" s="625"/>
      <c r="K51" s="625"/>
      <c r="L51" s="625"/>
      <c r="M51" s="625"/>
      <c r="N51" s="625"/>
      <c r="O51" s="625"/>
      <c r="P51" s="625"/>
      <c r="Q51" s="625"/>
      <c r="R51" s="625"/>
      <c r="S51" s="625"/>
      <c r="T51" s="625"/>
      <c r="U51" s="625"/>
      <c r="V51" s="625"/>
      <c r="W51" s="625"/>
      <c r="X51" s="625"/>
      <c r="Y51" s="625"/>
      <c r="Z51" s="625"/>
      <c r="AA51" s="625"/>
    </row>
    <row r="52" spans="1:27" s="312" customFormat="1" ht="12.75">
      <c r="A52" s="730"/>
      <c r="B52" s="355" t="s">
        <v>154</v>
      </c>
      <c r="C52" s="408">
        <v>4.367315799179842</v>
      </c>
      <c r="D52" s="408">
        <v>4.266891661683649</v>
      </c>
      <c r="E52" s="408">
        <v>4.156852146535543</v>
      </c>
      <c r="F52" s="574">
        <v>4.045156169871733</v>
      </c>
      <c r="G52" s="625"/>
      <c r="H52" s="625"/>
      <c r="I52" s="625"/>
      <c r="J52" s="625"/>
      <c r="K52" s="625"/>
      <c r="L52" s="625"/>
      <c r="M52" s="625"/>
      <c r="N52" s="625"/>
      <c r="O52" s="625"/>
      <c r="P52" s="625"/>
      <c r="Q52" s="625"/>
      <c r="R52" s="625"/>
      <c r="S52" s="625"/>
      <c r="T52" s="625"/>
      <c r="U52" s="625"/>
      <c r="V52" s="625"/>
      <c r="W52" s="625"/>
      <c r="X52" s="625"/>
      <c r="Y52" s="625"/>
      <c r="Z52" s="625"/>
      <c r="AA52" s="625"/>
    </row>
    <row r="53" spans="1:6" s="319" customFormat="1" ht="12.75">
      <c r="A53" s="730"/>
      <c r="B53" s="355" t="s">
        <v>155</v>
      </c>
      <c r="C53" s="408">
        <v>3.8936472554389625</v>
      </c>
      <c r="D53" s="408">
        <v>4.001904903365202</v>
      </c>
      <c r="E53" s="408">
        <v>4.2032939509938005</v>
      </c>
      <c r="F53" s="574">
        <v>4.263473574206582</v>
      </c>
    </row>
    <row r="54" spans="1:6" s="319" customFormat="1" ht="12.75">
      <c r="A54" s="730"/>
      <c r="B54" s="356" t="s">
        <v>156</v>
      </c>
      <c r="C54" s="410">
        <v>2.750108851939171</v>
      </c>
      <c r="D54" s="410">
        <v>2.9859053994975895</v>
      </c>
      <c r="E54" s="410">
        <v>3.2893689428587183</v>
      </c>
      <c r="F54" s="575">
        <v>3.6448300126692366</v>
      </c>
    </row>
    <row r="55" spans="1:6" s="319" customFormat="1" ht="13.5" thickBot="1">
      <c r="A55" s="731"/>
      <c r="B55" s="353" t="s">
        <v>160</v>
      </c>
      <c r="C55" s="345">
        <f>SUM(C47:C54)</f>
        <v>26.762578807656137</v>
      </c>
      <c r="D55" s="345">
        <f>SUM(D47:D54)</f>
        <v>26.825219756787938</v>
      </c>
      <c r="E55" s="345">
        <f>SUM(E47:E54)</f>
        <v>26.70427054913939</v>
      </c>
      <c r="F55" s="571">
        <f>SUM(F47:F54)</f>
        <v>26.582742994486203</v>
      </c>
    </row>
    <row r="56" spans="1:6" s="319" customFormat="1" ht="13.5" thickBot="1">
      <c r="A56" s="344"/>
      <c r="B56" s="358" t="s">
        <v>43</v>
      </c>
      <c r="C56" s="349">
        <f>C46+C55</f>
        <v>100</v>
      </c>
      <c r="D56" s="349">
        <f>D46+D55</f>
        <v>100</v>
      </c>
      <c r="E56" s="349">
        <f>E46+E55</f>
        <v>100</v>
      </c>
      <c r="F56" s="357">
        <f>F46+F55</f>
        <v>100</v>
      </c>
    </row>
    <row r="57" spans="1:5" s="608" customFormat="1" ht="12.75">
      <c r="A57" s="512" t="s">
        <v>172</v>
      </c>
      <c r="B57" s="606"/>
      <c r="C57" s="607"/>
      <c r="D57" s="607"/>
      <c r="E57" s="607"/>
    </row>
    <row r="58" spans="1:5" s="608" customFormat="1" ht="12.75">
      <c r="A58" s="512" t="s">
        <v>173</v>
      </c>
      <c r="B58" s="606"/>
      <c r="C58" s="607"/>
      <c r="D58" s="607"/>
      <c r="E58" s="607"/>
    </row>
    <row r="59" spans="1:3" s="319" customFormat="1" ht="12.75">
      <c r="A59" s="451" t="s">
        <v>205</v>
      </c>
      <c r="B59" s="405"/>
      <c r="C59" s="624"/>
    </row>
    <row r="60" spans="1:3" s="319" customFormat="1" ht="12.75">
      <c r="A60" s="403" t="s">
        <v>206</v>
      </c>
      <c r="B60" s="405"/>
      <c r="C60" s="624"/>
    </row>
    <row r="61" s="319" customFormat="1" ht="12.75"/>
    <row r="62" spans="2:14" s="625" customFormat="1" ht="12.75">
      <c r="B62" s="314"/>
      <c r="C62" s="315"/>
      <c r="D62" s="315"/>
      <c r="E62" s="315"/>
      <c r="F62" s="315"/>
      <c r="G62" s="316"/>
      <c r="H62" s="316"/>
      <c r="I62" s="316"/>
      <c r="J62" s="316"/>
      <c r="K62" s="316"/>
      <c r="L62" s="316"/>
      <c r="M62" s="316"/>
      <c r="N62" s="316"/>
    </row>
    <row r="63" spans="2:14" s="625" customFormat="1" ht="12.75">
      <c r="B63" s="626" t="s">
        <v>157</v>
      </c>
      <c r="C63" s="315"/>
      <c r="D63" s="315"/>
      <c r="E63" s="315"/>
      <c r="F63" s="315"/>
      <c r="G63" s="316"/>
      <c r="H63" s="316"/>
      <c r="I63" s="316"/>
      <c r="J63" s="316"/>
      <c r="K63" s="316"/>
      <c r="L63" s="316"/>
      <c r="M63" s="627"/>
      <c r="N63" s="627"/>
    </row>
    <row r="64" spans="2:14" s="625" customFormat="1" ht="12.75">
      <c r="B64" s="626"/>
      <c r="C64" s="315"/>
      <c r="D64" s="315"/>
      <c r="E64" s="315"/>
      <c r="F64" s="315"/>
      <c r="G64" s="316"/>
      <c r="H64" s="316"/>
      <c r="I64" s="316"/>
      <c r="J64" s="316"/>
      <c r="K64" s="316"/>
      <c r="L64" s="316"/>
      <c r="M64" s="627"/>
      <c r="N64" s="627"/>
    </row>
    <row r="65" spans="1:14" s="625" customFormat="1" ht="13.5" thickBot="1">
      <c r="A65" s="734" t="s">
        <v>23</v>
      </c>
      <c r="B65" s="734"/>
      <c r="C65" s="734"/>
      <c r="D65" s="734"/>
      <c r="E65" s="734"/>
      <c r="F65" s="628"/>
      <c r="G65" s="629"/>
      <c r="H65" s="629"/>
      <c r="I65" s="627"/>
      <c r="J65" s="627"/>
      <c r="K65" s="627"/>
      <c r="L65" s="627"/>
      <c r="M65" s="627"/>
      <c r="N65" s="627"/>
    </row>
    <row r="66" spans="2:27" s="312" customFormat="1" ht="12.75" customHeight="1" thickBot="1">
      <c r="B66" s="372" t="s">
        <v>166</v>
      </c>
      <c r="C66" s="348">
        <v>2012</v>
      </c>
      <c r="D66" s="367" t="s">
        <v>24</v>
      </c>
      <c r="E66" s="367" t="s">
        <v>192</v>
      </c>
      <c r="F66" s="368" t="s">
        <v>191</v>
      </c>
      <c r="G66" s="627"/>
      <c r="H66" s="627"/>
      <c r="I66" s="627"/>
      <c r="J66" s="627"/>
      <c r="K66" s="627"/>
      <c r="L66" s="627"/>
      <c r="M66" s="627"/>
      <c r="N66" s="627"/>
      <c r="O66" s="625"/>
      <c r="P66" s="625"/>
      <c r="Q66" s="625"/>
      <c r="R66" s="625"/>
      <c r="S66" s="625"/>
      <c r="T66" s="625"/>
      <c r="U66" s="625"/>
      <c r="V66" s="625"/>
      <c r="W66" s="625"/>
      <c r="X66" s="625"/>
      <c r="Y66" s="625"/>
      <c r="Z66" s="625"/>
      <c r="AA66" s="625"/>
    </row>
    <row r="67" spans="1:27" s="312" customFormat="1" ht="12.75">
      <c r="A67" s="732" t="s">
        <v>117</v>
      </c>
      <c r="B67" s="350" t="s">
        <v>149</v>
      </c>
      <c r="C67" s="342">
        <v>6.77190899188127</v>
      </c>
      <c r="D67" s="342">
        <v>6.610116224646357</v>
      </c>
      <c r="E67" s="342">
        <v>6.09134142511027</v>
      </c>
      <c r="F67" s="567">
        <v>5.759828256381545</v>
      </c>
      <c r="G67" s="632"/>
      <c r="H67" s="632"/>
      <c r="I67" s="632"/>
      <c r="J67" s="632"/>
      <c r="K67" s="632"/>
      <c r="L67" s="632"/>
      <c r="M67" s="632"/>
      <c r="N67" s="632"/>
      <c r="O67" s="625"/>
      <c r="P67" s="625"/>
      <c r="Q67" s="625"/>
      <c r="R67" s="625"/>
      <c r="S67" s="625"/>
      <c r="T67" s="625"/>
      <c r="U67" s="625"/>
      <c r="V67" s="625"/>
      <c r="W67" s="625"/>
      <c r="X67" s="625"/>
      <c r="Y67" s="625"/>
      <c r="Z67" s="625"/>
      <c r="AA67" s="625"/>
    </row>
    <row r="68" spans="1:27" s="312" customFormat="1" ht="12.75">
      <c r="A68" s="730"/>
      <c r="B68" s="351" t="s">
        <v>150</v>
      </c>
      <c r="C68" s="343">
        <v>7.444650703421534</v>
      </c>
      <c r="D68" s="343">
        <v>7.359156693426884</v>
      </c>
      <c r="E68" s="343">
        <v>7.360784030365545</v>
      </c>
      <c r="F68" s="568">
        <v>7.3035020850067705</v>
      </c>
      <c r="G68" s="632"/>
      <c r="H68" s="632"/>
      <c r="I68" s="632"/>
      <c r="J68" s="632"/>
      <c r="K68" s="632"/>
      <c r="L68" s="632"/>
      <c r="M68" s="632"/>
      <c r="N68" s="632"/>
      <c r="O68" s="625"/>
      <c r="P68" s="625"/>
      <c r="Q68" s="625"/>
      <c r="R68" s="625"/>
      <c r="S68" s="625"/>
      <c r="T68" s="625"/>
      <c r="U68" s="625"/>
      <c r="V68" s="625"/>
      <c r="W68" s="625"/>
      <c r="X68" s="625"/>
      <c r="Y68" s="625"/>
      <c r="Z68" s="625"/>
      <c r="AA68" s="625"/>
    </row>
    <row r="69" spans="1:27" s="312" customFormat="1" ht="12.75">
      <c r="A69" s="730"/>
      <c r="B69" s="351" t="s">
        <v>151</v>
      </c>
      <c r="C69" s="343">
        <v>7.523766199074476</v>
      </c>
      <c r="D69" s="343">
        <v>7.620862346685083</v>
      </c>
      <c r="E69" s="343">
        <v>7.6757351390648205</v>
      </c>
      <c r="F69" s="568">
        <v>7.66992298139224</v>
      </c>
      <c r="G69" s="632"/>
      <c r="H69" s="632"/>
      <c r="I69" s="632"/>
      <c r="J69" s="632"/>
      <c r="K69" s="632"/>
      <c r="L69" s="632"/>
      <c r="M69" s="632"/>
      <c r="N69" s="632"/>
      <c r="O69" s="625"/>
      <c r="P69" s="625"/>
      <c r="Q69" s="625"/>
      <c r="R69" s="625"/>
      <c r="S69" s="625"/>
      <c r="T69" s="625"/>
      <c r="U69" s="625"/>
      <c r="V69" s="625"/>
      <c r="W69" s="625"/>
      <c r="X69" s="625"/>
      <c r="Y69" s="625"/>
      <c r="Z69" s="625"/>
      <c r="AA69" s="625"/>
    </row>
    <row r="70" spans="1:27" s="312" customFormat="1" ht="12.75">
      <c r="A70" s="730"/>
      <c r="B70" s="351" t="s">
        <v>152</v>
      </c>
      <c r="C70" s="343">
        <v>7.574702532513834</v>
      </c>
      <c r="D70" s="343">
        <v>7.368600040376846</v>
      </c>
      <c r="E70" s="343">
        <v>7.223507934237477</v>
      </c>
      <c r="F70" s="568">
        <v>7.163882569852797</v>
      </c>
      <c r="G70" s="632"/>
      <c r="H70" s="632"/>
      <c r="I70" s="632"/>
      <c r="J70" s="632"/>
      <c r="K70" s="632"/>
      <c r="L70" s="632"/>
      <c r="M70" s="632"/>
      <c r="N70" s="632"/>
      <c r="O70" s="625"/>
      <c r="P70" s="625"/>
      <c r="Q70" s="625"/>
      <c r="R70" s="625"/>
      <c r="S70" s="625"/>
      <c r="T70" s="625"/>
      <c r="U70" s="625"/>
      <c r="V70" s="625"/>
      <c r="W70" s="625"/>
      <c r="X70" s="625"/>
      <c r="Y70" s="625"/>
      <c r="Z70" s="625"/>
      <c r="AA70" s="625"/>
    </row>
    <row r="71" spans="1:27" s="312" customFormat="1" ht="12.75">
      <c r="A71" s="730"/>
      <c r="B71" s="351" t="s">
        <v>153</v>
      </c>
      <c r="C71" s="343">
        <v>7.6280109870103585</v>
      </c>
      <c r="D71" s="343">
        <v>7.686442759196048</v>
      </c>
      <c r="E71" s="343">
        <v>7.791086461880122</v>
      </c>
      <c r="F71" s="568">
        <v>7.762039670077924</v>
      </c>
      <c r="G71" s="94"/>
      <c r="H71" s="630"/>
      <c r="I71" s="625"/>
      <c r="J71" s="625"/>
      <c r="K71" s="625"/>
      <c r="L71" s="625"/>
      <c r="M71" s="625"/>
      <c r="N71" s="625"/>
      <c r="O71" s="625"/>
      <c r="P71" s="625"/>
      <c r="Q71" s="625"/>
      <c r="R71" s="625"/>
      <c r="S71" s="625"/>
      <c r="T71" s="625"/>
      <c r="U71" s="625"/>
      <c r="V71" s="625"/>
      <c r="W71" s="625"/>
      <c r="X71" s="625"/>
      <c r="Y71" s="625"/>
      <c r="Z71" s="625"/>
      <c r="AA71" s="625"/>
    </row>
    <row r="72" spans="1:27" s="312" customFormat="1" ht="12.75">
      <c r="A72" s="730"/>
      <c r="B72" s="351" t="s">
        <v>154</v>
      </c>
      <c r="C72" s="406">
        <v>7.354241340764888</v>
      </c>
      <c r="D72" s="406">
        <v>7.359081146651285</v>
      </c>
      <c r="E72" s="406">
        <v>7.375601095353889</v>
      </c>
      <c r="F72" s="569">
        <v>7.347797571572026</v>
      </c>
      <c r="G72" s="94"/>
      <c r="H72" s="630"/>
      <c r="I72" s="625"/>
      <c r="J72" s="625"/>
      <c r="K72" s="625"/>
      <c r="L72" s="625"/>
      <c r="M72" s="625"/>
      <c r="N72" s="625"/>
      <c r="O72" s="625"/>
      <c r="P72" s="625"/>
      <c r="Q72" s="625"/>
      <c r="R72" s="625"/>
      <c r="S72" s="625"/>
      <c r="T72" s="625"/>
      <c r="U72" s="625"/>
      <c r="V72" s="625"/>
      <c r="W72" s="625"/>
      <c r="X72" s="625"/>
      <c r="Y72" s="625"/>
      <c r="Z72" s="625"/>
      <c r="AA72" s="625"/>
    </row>
    <row r="73" spans="1:27" s="312" customFormat="1" ht="12.75">
      <c r="A73" s="730"/>
      <c r="B73" s="351" t="s">
        <v>155</v>
      </c>
      <c r="C73" s="406">
        <v>6.525412895130514</v>
      </c>
      <c r="D73" s="406">
        <v>6.547819191228764</v>
      </c>
      <c r="E73" s="406">
        <v>6.683569839132801</v>
      </c>
      <c r="F73" s="569">
        <v>6.782144267092174</v>
      </c>
      <c r="G73" s="316"/>
      <c r="H73" s="316"/>
      <c r="I73" s="316"/>
      <c r="J73" s="316"/>
      <c r="K73" s="316"/>
      <c r="L73" s="316"/>
      <c r="M73" s="316"/>
      <c r="N73" s="316"/>
      <c r="O73" s="625"/>
      <c r="P73" s="625"/>
      <c r="Q73" s="625"/>
      <c r="R73" s="625"/>
      <c r="S73" s="625"/>
      <c r="T73" s="625"/>
      <c r="U73" s="625"/>
      <c r="V73" s="625"/>
      <c r="W73" s="625"/>
      <c r="X73" s="625"/>
      <c r="Y73" s="625"/>
      <c r="Z73" s="625"/>
      <c r="AA73" s="625"/>
    </row>
    <row r="74" spans="1:27" s="312" customFormat="1" ht="12.75">
      <c r="A74" s="730"/>
      <c r="B74" s="356" t="s">
        <v>156</v>
      </c>
      <c r="C74" s="407">
        <v>5.7280705587992715</v>
      </c>
      <c r="D74" s="410">
        <v>5.966678525573339</v>
      </c>
      <c r="E74" s="410">
        <v>6.21285079563569</v>
      </c>
      <c r="F74" s="575">
        <v>6.549358602769538</v>
      </c>
      <c r="G74" s="318"/>
      <c r="H74" s="318"/>
      <c r="I74" s="318"/>
      <c r="J74" s="318"/>
      <c r="K74" s="318"/>
      <c r="L74" s="318"/>
      <c r="M74" s="318"/>
      <c r="N74" s="318"/>
      <c r="O74" s="625"/>
      <c r="P74" s="625"/>
      <c r="Q74" s="625"/>
      <c r="R74" s="625"/>
      <c r="S74" s="625"/>
      <c r="T74" s="625"/>
      <c r="U74" s="625"/>
      <c r="V74" s="625"/>
      <c r="W74" s="625"/>
      <c r="X74" s="625"/>
      <c r="Y74" s="625"/>
      <c r="Z74" s="625"/>
      <c r="AA74" s="625"/>
    </row>
    <row r="75" spans="1:27" s="312" customFormat="1" ht="22.5">
      <c r="A75" s="733"/>
      <c r="B75" s="353" t="s">
        <v>159</v>
      </c>
      <c r="C75" s="345">
        <f>SUM(C67:C74)</f>
        <v>56.55076420859614</v>
      </c>
      <c r="D75" s="345">
        <f>SUM(D67:D74)</f>
        <v>56.51875692778461</v>
      </c>
      <c r="E75" s="345">
        <f>SUM(E67:E74)</f>
        <v>56.41447672078061</v>
      </c>
      <c r="F75" s="571">
        <f>SUM(F67:F74)</f>
        <v>56.33847600414501</v>
      </c>
      <c r="G75" s="627"/>
      <c r="H75" s="627"/>
      <c r="I75" s="627"/>
      <c r="J75" s="627"/>
      <c r="K75" s="627"/>
      <c r="L75" s="627"/>
      <c r="M75" s="627"/>
      <c r="N75" s="627"/>
      <c r="O75" s="625"/>
      <c r="P75" s="625"/>
      <c r="Q75" s="625"/>
      <c r="R75" s="625"/>
      <c r="S75" s="625"/>
      <c r="T75" s="625"/>
      <c r="U75" s="625"/>
      <c r="V75" s="625"/>
      <c r="W75" s="625"/>
      <c r="X75" s="625"/>
      <c r="Y75" s="625"/>
      <c r="Z75" s="625"/>
      <c r="AA75" s="625"/>
    </row>
    <row r="76" spans="1:27" s="312" customFormat="1" ht="12.75">
      <c r="A76" s="729" t="s">
        <v>118</v>
      </c>
      <c r="B76" s="354" t="s">
        <v>149</v>
      </c>
      <c r="C76" s="347">
        <v>5.406063889282945</v>
      </c>
      <c r="D76" s="347">
        <v>5.247572013801582</v>
      </c>
      <c r="E76" s="347">
        <v>4.82548511583942</v>
      </c>
      <c r="F76" s="572">
        <v>4.6269061857795</v>
      </c>
      <c r="G76" s="627"/>
      <c r="H76" s="627"/>
      <c r="I76" s="627"/>
      <c r="J76" s="627"/>
      <c r="K76" s="627"/>
      <c r="L76" s="627"/>
      <c r="M76" s="627"/>
      <c r="N76" s="627"/>
      <c r="O76" s="625"/>
      <c r="P76" s="625"/>
      <c r="Q76" s="625"/>
      <c r="R76" s="625"/>
      <c r="S76" s="625"/>
      <c r="T76" s="625"/>
      <c r="U76" s="625"/>
      <c r="V76" s="625"/>
      <c r="W76" s="625"/>
      <c r="X76" s="625"/>
      <c r="Y76" s="625"/>
      <c r="Z76" s="625"/>
      <c r="AA76" s="625"/>
    </row>
    <row r="77" spans="1:27" s="312" customFormat="1" ht="12.75">
      <c r="A77" s="730"/>
      <c r="B77" s="355" t="s">
        <v>150</v>
      </c>
      <c r="C77" s="346">
        <v>5.694060419208712</v>
      </c>
      <c r="D77" s="346">
        <v>5.614758399668245</v>
      </c>
      <c r="E77" s="346">
        <v>5.619537055196811</v>
      </c>
      <c r="F77" s="573">
        <v>5.619448177169683</v>
      </c>
      <c r="G77" s="632"/>
      <c r="H77" s="632"/>
      <c r="I77" s="632"/>
      <c r="J77" s="632"/>
      <c r="K77" s="632"/>
      <c r="L77" s="632"/>
      <c r="M77" s="632"/>
      <c r="N77" s="632"/>
      <c r="O77" s="625"/>
      <c r="P77" s="625"/>
      <c r="Q77" s="625"/>
      <c r="R77" s="625"/>
      <c r="S77" s="625"/>
      <c r="T77" s="625"/>
      <c r="U77" s="625"/>
      <c r="V77" s="625"/>
      <c r="W77" s="625"/>
      <c r="X77" s="625"/>
      <c r="Y77" s="625"/>
      <c r="Z77" s="625"/>
      <c r="AA77" s="625"/>
    </row>
    <row r="78" spans="1:27" s="312" customFormat="1" ht="12.75">
      <c r="A78" s="730"/>
      <c r="B78" s="355" t="s">
        <v>151</v>
      </c>
      <c r="C78" s="346">
        <v>5.556927282921126</v>
      </c>
      <c r="D78" s="346">
        <v>5.64355334375259</v>
      </c>
      <c r="E78" s="346">
        <v>5.710262085684751</v>
      </c>
      <c r="F78" s="573">
        <v>5.718374567303905</v>
      </c>
      <c r="G78" s="632"/>
      <c r="H78" s="632"/>
      <c r="I78" s="632"/>
      <c r="J78" s="632"/>
      <c r="K78" s="632"/>
      <c r="L78" s="632"/>
      <c r="M78" s="632"/>
      <c r="N78" s="632"/>
      <c r="O78" s="625"/>
      <c r="P78" s="625"/>
      <c r="Q78" s="625"/>
      <c r="R78" s="625"/>
      <c r="S78" s="625"/>
      <c r="T78" s="625"/>
      <c r="U78" s="625"/>
      <c r="V78" s="625"/>
      <c r="W78" s="625"/>
      <c r="X78" s="625"/>
      <c r="Y78" s="625"/>
      <c r="Z78" s="625"/>
      <c r="AA78" s="625"/>
    </row>
    <row r="79" spans="1:27" s="312" customFormat="1" ht="12.75">
      <c r="A79" s="730"/>
      <c r="B79" s="355" t="s">
        <v>152</v>
      </c>
      <c r="C79" s="346">
        <v>5.597288396869174</v>
      </c>
      <c r="D79" s="346">
        <v>5.444685173922044</v>
      </c>
      <c r="E79" s="346">
        <v>5.360993427581742</v>
      </c>
      <c r="F79" s="573">
        <v>5.321590067056987</v>
      </c>
      <c r="G79" s="632"/>
      <c r="H79" s="632"/>
      <c r="I79" s="632"/>
      <c r="J79" s="632"/>
      <c r="K79" s="632"/>
      <c r="L79" s="632"/>
      <c r="M79" s="632"/>
      <c r="N79" s="632"/>
      <c r="O79" s="625"/>
      <c r="P79" s="625"/>
      <c r="Q79" s="625"/>
      <c r="R79" s="625"/>
      <c r="S79" s="625"/>
      <c r="T79" s="625"/>
      <c r="U79" s="625"/>
      <c r="V79" s="625"/>
      <c r="W79" s="625"/>
      <c r="X79" s="625"/>
      <c r="Y79" s="625"/>
      <c r="Z79" s="625"/>
      <c r="AA79" s="625"/>
    </row>
    <row r="80" spans="1:27" s="312" customFormat="1" ht="12.75">
      <c r="A80" s="730"/>
      <c r="B80" s="355" t="s">
        <v>153</v>
      </c>
      <c r="C80" s="346">
        <v>5.844047413441536</v>
      </c>
      <c r="D80" s="346">
        <v>5.880688861069596</v>
      </c>
      <c r="E80" s="346">
        <v>5.976485577398077</v>
      </c>
      <c r="F80" s="573">
        <v>5.93989327104805</v>
      </c>
      <c r="G80" s="632"/>
      <c r="H80" s="632"/>
      <c r="I80" s="632"/>
      <c r="J80" s="632"/>
      <c r="K80" s="632"/>
      <c r="L80" s="632"/>
      <c r="M80" s="632"/>
      <c r="N80" s="632"/>
      <c r="O80" s="625"/>
      <c r="P80" s="625"/>
      <c r="Q80" s="625"/>
      <c r="R80" s="625"/>
      <c r="S80" s="625"/>
      <c r="T80" s="625"/>
      <c r="U80" s="625"/>
      <c r="V80" s="625"/>
      <c r="W80" s="625"/>
      <c r="X80" s="625"/>
      <c r="Y80" s="625"/>
      <c r="Z80" s="625"/>
      <c r="AA80" s="625"/>
    </row>
    <row r="81" spans="1:27" s="312" customFormat="1" ht="12.75">
      <c r="A81" s="730"/>
      <c r="B81" s="355" t="s">
        <v>154</v>
      </c>
      <c r="C81" s="408">
        <v>5.800554632285012</v>
      </c>
      <c r="D81" s="408">
        <v>5.803224359627757</v>
      </c>
      <c r="E81" s="408">
        <v>5.836944452227205</v>
      </c>
      <c r="F81" s="574">
        <v>5.785876101402881</v>
      </c>
      <c r="G81" s="621"/>
      <c r="H81" s="631"/>
      <c r="I81" s="625"/>
      <c r="J81" s="625"/>
      <c r="K81" s="625"/>
      <c r="L81" s="625"/>
      <c r="M81" s="625"/>
      <c r="N81" s="625"/>
      <c r="O81" s="625"/>
      <c r="P81" s="625"/>
      <c r="Q81" s="625"/>
      <c r="R81" s="625"/>
      <c r="S81" s="625"/>
      <c r="T81" s="625"/>
      <c r="U81" s="625"/>
      <c r="V81" s="625"/>
      <c r="W81" s="625"/>
      <c r="X81" s="625"/>
      <c r="Y81" s="625"/>
      <c r="Z81" s="625"/>
      <c r="AA81" s="625"/>
    </row>
    <row r="82" spans="1:27" s="312" customFormat="1" ht="12.75">
      <c r="A82" s="730"/>
      <c r="B82" s="355" t="s">
        <v>155</v>
      </c>
      <c r="C82" s="408">
        <v>5.041043536951687</v>
      </c>
      <c r="D82" s="408">
        <v>5.09775694649696</v>
      </c>
      <c r="E82" s="408">
        <v>5.255445433592327</v>
      </c>
      <c r="F82" s="574">
        <v>5.356941556135287</v>
      </c>
      <c r="G82" s="625"/>
      <c r="H82" s="625"/>
      <c r="I82" s="625"/>
      <c r="J82" s="625"/>
      <c r="K82" s="625"/>
      <c r="L82" s="625"/>
      <c r="M82" s="625"/>
      <c r="N82" s="625"/>
      <c r="O82" s="625"/>
      <c r="P82" s="625"/>
      <c r="Q82" s="625"/>
      <c r="R82" s="625"/>
      <c r="S82" s="625"/>
      <c r="T82" s="625"/>
      <c r="U82" s="625"/>
      <c r="V82" s="625"/>
      <c r="W82" s="625"/>
      <c r="X82" s="625"/>
      <c r="Y82" s="625"/>
      <c r="Z82" s="625"/>
      <c r="AA82" s="625"/>
    </row>
    <row r="83" spans="1:27" s="312" customFormat="1" ht="12.75">
      <c r="A83" s="730"/>
      <c r="B83" s="356" t="s">
        <v>156</v>
      </c>
      <c r="C83" s="409">
        <v>4.509250220443664</v>
      </c>
      <c r="D83" s="410">
        <v>4.749003973876622</v>
      </c>
      <c r="E83" s="410">
        <v>5.000370131699052</v>
      </c>
      <c r="F83" s="575">
        <v>5.292494069958686</v>
      </c>
      <c r="G83" s="625"/>
      <c r="H83" s="625"/>
      <c r="I83" s="625"/>
      <c r="J83" s="625"/>
      <c r="K83" s="625"/>
      <c r="L83" s="625"/>
      <c r="M83" s="625"/>
      <c r="N83" s="625"/>
      <c r="O83" s="625"/>
      <c r="P83" s="625"/>
      <c r="Q83" s="625"/>
      <c r="R83" s="625"/>
      <c r="S83" s="625"/>
      <c r="T83" s="625"/>
      <c r="U83" s="625"/>
      <c r="V83" s="625"/>
      <c r="W83" s="625"/>
      <c r="X83" s="625"/>
      <c r="Y83" s="625"/>
      <c r="Z83" s="625"/>
      <c r="AA83" s="625"/>
    </row>
    <row r="84" spans="1:6" s="319" customFormat="1" ht="13.5" thickBot="1">
      <c r="A84" s="731"/>
      <c r="B84" s="353" t="s">
        <v>160</v>
      </c>
      <c r="C84" s="345">
        <f>SUM(C76:C83)</f>
        <v>43.44923579140385</v>
      </c>
      <c r="D84" s="345">
        <f>SUM(D76:D83)</f>
        <v>43.48124307221539</v>
      </c>
      <c r="E84" s="345">
        <f>SUM(E76:E83)</f>
        <v>43.58552327921939</v>
      </c>
      <c r="F84" s="571">
        <f>SUM(F76:F83)</f>
        <v>43.66152399585498</v>
      </c>
    </row>
    <row r="85" spans="1:6" s="319" customFormat="1" ht="13.5" thickBot="1">
      <c r="A85" s="344"/>
      <c r="B85" s="358" t="s">
        <v>43</v>
      </c>
      <c r="C85" s="349">
        <f>C75+C84</f>
        <v>100</v>
      </c>
      <c r="D85" s="349">
        <f>D75+D84</f>
        <v>100</v>
      </c>
      <c r="E85" s="349">
        <f>E75+E84</f>
        <v>100</v>
      </c>
      <c r="F85" s="357">
        <f>F75+F84</f>
        <v>99.99999999999999</v>
      </c>
    </row>
    <row r="86" spans="1:5" s="608" customFormat="1" ht="12.75">
      <c r="A86" s="512" t="s">
        <v>172</v>
      </c>
      <c r="B86" s="606"/>
      <c r="C86" s="607"/>
      <c r="D86" s="607"/>
      <c r="E86" s="607"/>
    </row>
    <row r="87" spans="1:5" s="608" customFormat="1" ht="12.75">
      <c r="A87" s="512" t="s">
        <v>173</v>
      </c>
      <c r="B87" s="606"/>
      <c r="C87" s="607"/>
      <c r="D87" s="607"/>
      <c r="E87" s="607"/>
    </row>
    <row r="88" spans="1:3" s="319" customFormat="1" ht="12.75">
      <c r="A88" s="451" t="s">
        <v>205</v>
      </c>
      <c r="B88" s="405"/>
      <c r="C88" s="624"/>
    </row>
    <row r="89" spans="1:3" s="319" customFormat="1" ht="12.75">
      <c r="A89" s="403" t="s">
        <v>206</v>
      </c>
      <c r="B89" s="405"/>
      <c r="C89" s="624"/>
    </row>
    <row r="90" s="319" customFormat="1" ht="12.75"/>
    <row r="91" s="319" customFormat="1" ht="12.75"/>
    <row r="92" s="319" customFormat="1" ht="12.75"/>
    <row r="93" s="319" customFormat="1" ht="12.75"/>
    <row r="94" s="319" customFormat="1" ht="12.75"/>
    <row r="95" s="319" customFormat="1" ht="12.75"/>
    <row r="96" s="319" customFormat="1" ht="12.75"/>
    <row r="97" s="319" customFormat="1" ht="12.75"/>
    <row r="98" s="319" customFormat="1" ht="12.75"/>
    <row r="99" s="319" customFormat="1" ht="12.75"/>
    <row r="100" s="319" customFormat="1" ht="12.75"/>
    <row r="101" s="319" customFormat="1" ht="12.75"/>
    <row r="102" s="319" customFormat="1" ht="12.75"/>
    <row r="103" s="319" customFormat="1" ht="12.75"/>
    <row r="104" s="319" customFormat="1" ht="12.75"/>
    <row r="105" s="319" customFormat="1" ht="12.75"/>
    <row r="106" s="319" customFormat="1" ht="12.75"/>
    <row r="107" s="319" customFormat="1" ht="12.75"/>
    <row r="108" s="319" customFormat="1" ht="12.75"/>
    <row r="109" s="319" customFormat="1" ht="12.75"/>
    <row r="110" s="319" customFormat="1" ht="12.75"/>
    <row r="111" s="319" customFormat="1" ht="12.75"/>
    <row r="112" s="319" customFormat="1" ht="12.75"/>
    <row r="113" s="319" customFormat="1" ht="12.75"/>
    <row r="114" s="319" customFormat="1" ht="12.75"/>
    <row r="115" s="319" customFormat="1" ht="12.75"/>
    <row r="116" s="319" customFormat="1" ht="12.75"/>
    <row r="117" s="319" customFormat="1" ht="12.75"/>
    <row r="118" s="319" customFormat="1" ht="12.75"/>
    <row r="119" s="319" customFormat="1" ht="12.75"/>
    <row r="120" s="319" customFormat="1" ht="12.75"/>
    <row r="121" s="319" customFormat="1" ht="12.75"/>
    <row r="122" s="319" customFormat="1" ht="12.75"/>
    <row r="123" s="319" customFormat="1" ht="12.75"/>
    <row r="124" s="319" customFormat="1" ht="12.75"/>
    <row r="125" s="319" customFormat="1" ht="12.75"/>
    <row r="126" s="319" customFormat="1" ht="12.75"/>
    <row r="127" s="319" customFormat="1" ht="12.75"/>
    <row r="128" s="319" customFormat="1" ht="12.75"/>
    <row r="129" s="319" customFormat="1" ht="12.75"/>
    <row r="130" s="319" customFormat="1" ht="12.75"/>
    <row r="131" s="319" customFormat="1" ht="12.75"/>
    <row r="132" s="319" customFormat="1" ht="12.75"/>
    <row r="133" s="319" customFormat="1" ht="12.75"/>
    <row r="134" s="319" customFormat="1" ht="12.75"/>
    <row r="135" s="319" customFormat="1" ht="12.75"/>
    <row r="136" s="319" customFormat="1" ht="12.75"/>
    <row r="137" s="319" customFormat="1" ht="12.75"/>
    <row r="138" s="319" customFormat="1" ht="12.75"/>
    <row r="139" s="319" customFormat="1" ht="12.75"/>
    <row r="140" s="319" customFormat="1" ht="12.75"/>
    <row r="141" s="319" customFormat="1" ht="12.75"/>
    <row r="142" s="319" customFormat="1" ht="12.75"/>
    <row r="143" s="319" customFormat="1" ht="12.75"/>
    <row r="144" s="319" customFormat="1" ht="12.75"/>
    <row r="145" s="319" customFormat="1" ht="12.75"/>
    <row r="146" s="319" customFormat="1" ht="12.75"/>
    <row r="147" s="319" customFormat="1" ht="12.75"/>
    <row r="148" s="319" customFormat="1" ht="12.75"/>
    <row r="149" s="319" customFormat="1" ht="12.75"/>
    <row r="150" s="319" customFormat="1" ht="12.75"/>
    <row r="151" s="319" customFormat="1" ht="12.75"/>
    <row r="152" s="319" customFormat="1" ht="12.75"/>
    <row r="153" s="319" customFormat="1" ht="12.75"/>
    <row r="154" s="319" customFormat="1" ht="12.75"/>
    <row r="155" s="319" customFormat="1" ht="12.75"/>
    <row r="156" s="319" customFormat="1" ht="12.75"/>
    <row r="157" s="319" customFormat="1" ht="12.75"/>
    <row r="158" s="319" customFormat="1" ht="12.75"/>
    <row r="159" s="319" customFormat="1" ht="12.75"/>
    <row r="160" s="319" customFormat="1" ht="12.75"/>
  </sheetData>
  <sheetProtection selectLockedCells="1" selectUnlockedCells="1"/>
  <mergeCells count="9">
    <mergeCell ref="A76:A84"/>
    <mergeCell ref="A17:A25"/>
    <mergeCell ref="A8:A16"/>
    <mergeCell ref="A38:A46"/>
    <mergeCell ref="A47:A55"/>
    <mergeCell ref="A6:E6"/>
    <mergeCell ref="A36:E36"/>
    <mergeCell ref="A65:E65"/>
    <mergeCell ref="A67:A75"/>
  </mergeCells>
  <printOptions horizontalCentered="1" verticalCentered="1"/>
  <pageMargins left="0" right="0" top="0" bottom="0" header="0.5118110236220472" footer="0.5118110236220472"/>
  <pageSetup horizontalDpi="300" verticalDpi="300" orientation="portrait" paperSize="9" r:id="rId1"/>
  <rowBreaks count="1" manualBreakCount="1">
    <brk id="60" max="255" man="1"/>
  </rowBreaks>
</worksheet>
</file>

<file path=xl/worksheets/sheet14.xml><?xml version="1.0" encoding="utf-8"?>
<worksheet xmlns="http://schemas.openxmlformats.org/spreadsheetml/2006/main" xmlns:r="http://schemas.openxmlformats.org/officeDocument/2006/relationships">
  <sheetPr>
    <tabColor indexed="42"/>
  </sheetPr>
  <dimension ref="A1:O16"/>
  <sheetViews>
    <sheetView showGridLines="0" zoomScalePageLayoutView="0" workbookViewId="0" topLeftCell="A1">
      <selection activeCell="A1" sqref="A1"/>
    </sheetView>
  </sheetViews>
  <sheetFormatPr defaultColWidth="11.421875" defaultRowHeight="12.75"/>
  <cols>
    <col min="1" max="1" width="47.57421875" style="0" bestFit="1" customWidth="1"/>
    <col min="2" max="15" width="5.28125" style="0" customWidth="1"/>
  </cols>
  <sheetData>
    <row r="1" ht="12.75">
      <c r="A1" s="2" t="s">
        <v>140</v>
      </c>
    </row>
    <row r="2" ht="12.75">
      <c r="A2" s="2"/>
    </row>
    <row r="3" ht="13.5" thickBot="1">
      <c r="A3" s="364" t="s">
        <v>23</v>
      </c>
    </row>
    <row r="4" spans="1:15" s="110" customFormat="1" ht="12.75">
      <c r="A4" s="371" t="s">
        <v>1</v>
      </c>
      <c r="B4" s="365">
        <v>2002</v>
      </c>
      <c r="C4" s="365">
        <v>2003</v>
      </c>
      <c r="D4" s="365">
        <v>2004</v>
      </c>
      <c r="E4" s="365">
        <v>2005</v>
      </c>
      <c r="F4" s="365">
        <v>2006</v>
      </c>
      <c r="G4" s="366">
        <v>2007</v>
      </c>
      <c r="H4" s="366">
        <v>2008</v>
      </c>
      <c r="I4" s="366">
        <v>2009</v>
      </c>
      <c r="J4" s="366">
        <v>2010</v>
      </c>
      <c r="K4" s="367">
        <v>2011</v>
      </c>
      <c r="L4" s="367">
        <v>2012</v>
      </c>
      <c r="M4" s="367" t="s">
        <v>24</v>
      </c>
      <c r="N4" s="633" t="s">
        <v>192</v>
      </c>
      <c r="O4" s="368" t="s">
        <v>191</v>
      </c>
    </row>
    <row r="5" spans="1:15" s="110" customFormat="1" ht="12.75">
      <c r="A5" s="112" t="s">
        <v>55</v>
      </c>
      <c r="B5" s="22" t="s">
        <v>56</v>
      </c>
      <c r="C5" s="22" t="s">
        <v>56</v>
      </c>
      <c r="D5" s="22" t="s">
        <v>56</v>
      </c>
      <c r="E5" s="22" t="s">
        <v>56</v>
      </c>
      <c r="F5" s="22" t="s">
        <v>56</v>
      </c>
      <c r="G5" s="113" t="s">
        <v>56</v>
      </c>
      <c r="H5" s="113">
        <v>11.396152630141106</v>
      </c>
      <c r="I5" s="14">
        <v>12.168806996503307</v>
      </c>
      <c r="J5" s="14">
        <v>12.960626025527011</v>
      </c>
      <c r="K5" s="47">
        <v>13.655938465246622</v>
      </c>
      <c r="L5" s="47">
        <v>13.724556582180615</v>
      </c>
      <c r="M5" s="47">
        <v>13.654494248511675</v>
      </c>
      <c r="N5" s="47">
        <v>14.225480214276809</v>
      </c>
      <c r="O5" s="49">
        <v>13.946072810115744</v>
      </c>
    </row>
    <row r="6" spans="1:15" s="110" customFormat="1" ht="12.75">
      <c r="A6" s="114" t="s">
        <v>57</v>
      </c>
      <c r="B6" s="22" t="s">
        <v>56</v>
      </c>
      <c r="C6" s="22" t="s">
        <v>56</v>
      </c>
      <c r="D6" s="22" t="s">
        <v>56</v>
      </c>
      <c r="E6" s="22" t="s">
        <v>56</v>
      </c>
      <c r="F6" s="22" t="s">
        <v>56</v>
      </c>
      <c r="G6" s="113" t="s">
        <v>56</v>
      </c>
      <c r="H6" s="14">
        <v>11.444653489910685</v>
      </c>
      <c r="I6" s="14">
        <v>11.790838468387506</v>
      </c>
      <c r="J6" s="14">
        <v>12.644670035023609</v>
      </c>
      <c r="K6" s="47">
        <v>13.042842393378287</v>
      </c>
      <c r="L6" s="47">
        <v>13.032116538389902</v>
      </c>
      <c r="M6" s="47">
        <v>13.074568344123959</v>
      </c>
      <c r="N6" s="47">
        <v>13.5889314854694</v>
      </c>
      <c r="O6" s="49">
        <v>13.215687327393942</v>
      </c>
    </row>
    <row r="7" spans="1:15" s="110" customFormat="1" ht="12.75">
      <c r="A7" s="115" t="s">
        <v>8</v>
      </c>
      <c r="B7" s="22">
        <v>10.636579760230847</v>
      </c>
      <c r="C7" s="22">
        <v>7.953366223556898</v>
      </c>
      <c r="D7" s="22">
        <v>7.961976124543318</v>
      </c>
      <c r="E7" s="22">
        <v>8.246134757726928</v>
      </c>
      <c r="F7" s="22">
        <v>7.146564093170925</v>
      </c>
      <c r="G7" s="14">
        <v>7.46450233247464</v>
      </c>
      <c r="H7" s="14">
        <v>7.1005798496516315</v>
      </c>
      <c r="I7" s="14">
        <v>7.173783067942545</v>
      </c>
      <c r="J7" s="14">
        <v>7.22054780337977</v>
      </c>
      <c r="K7" s="47">
        <v>7.537184049639565</v>
      </c>
      <c r="L7" s="47">
        <v>7.595699110598543</v>
      </c>
      <c r="M7" s="47">
        <v>7.640898405476864</v>
      </c>
      <c r="N7" s="47">
        <v>7.775779028607904</v>
      </c>
      <c r="O7" s="49">
        <v>7.576956007665022</v>
      </c>
    </row>
    <row r="8" spans="1:15" s="110" customFormat="1" ht="12.75">
      <c r="A8" s="116" t="s">
        <v>25</v>
      </c>
      <c r="B8" s="29">
        <v>7.530729308931986</v>
      </c>
      <c r="C8" s="29">
        <v>7.030741370915238</v>
      </c>
      <c r="D8" s="29">
        <v>6.782604859920269</v>
      </c>
      <c r="E8" s="29">
        <v>7.402463181465851</v>
      </c>
      <c r="F8" s="29">
        <v>6.011688651955149</v>
      </c>
      <c r="G8" s="117">
        <v>6.213675364052759</v>
      </c>
      <c r="H8" s="117">
        <v>6.122901507238597</v>
      </c>
      <c r="I8" s="117">
        <v>5.932272972529148</v>
      </c>
      <c r="J8" s="117">
        <v>5.85351359381964</v>
      </c>
      <c r="K8" s="118">
        <v>6.084395889160458</v>
      </c>
      <c r="L8" s="118">
        <v>6.055543367590889</v>
      </c>
      <c r="M8" s="118">
        <v>6.026792133765106</v>
      </c>
      <c r="N8" s="118">
        <v>6.270766806043177</v>
      </c>
      <c r="O8" s="119">
        <v>6.222949038733798</v>
      </c>
    </row>
    <row r="9" spans="1:15" s="110" customFormat="1" ht="12.75">
      <c r="A9" s="116" t="s">
        <v>26</v>
      </c>
      <c r="B9" s="29">
        <v>11.432435356485989</v>
      </c>
      <c r="C9" s="29">
        <v>10.491767167795583</v>
      </c>
      <c r="D9" s="29">
        <v>10.85250880560184</v>
      </c>
      <c r="E9" s="29">
        <v>10.204362350167028</v>
      </c>
      <c r="F9" s="29">
        <v>9.570357741806962</v>
      </c>
      <c r="G9" s="117">
        <v>9.606539705353935</v>
      </c>
      <c r="H9" s="117">
        <v>9.051683139208107</v>
      </c>
      <c r="I9" s="117">
        <v>9.186041532862342</v>
      </c>
      <c r="J9" s="117">
        <v>9.166653039198051</v>
      </c>
      <c r="K9" s="118">
        <v>9.377868963700374</v>
      </c>
      <c r="L9" s="118">
        <v>9.232919026255791</v>
      </c>
      <c r="M9" s="118">
        <v>9.488836662749707</v>
      </c>
      <c r="N9" s="118">
        <v>9.453395659720972</v>
      </c>
      <c r="O9" s="119">
        <v>8.92297190639732</v>
      </c>
    </row>
    <row r="10" spans="1:15" s="110" customFormat="1" ht="12.75">
      <c r="A10" s="116" t="s">
        <v>27</v>
      </c>
      <c r="B10" s="29">
        <v>8.758011978564674</v>
      </c>
      <c r="C10" s="22">
        <v>6.625181052518641</v>
      </c>
      <c r="D10" s="22">
        <v>6.567607726597325</v>
      </c>
      <c r="E10" s="22">
        <v>6.900719424460432</v>
      </c>
      <c r="F10" s="29">
        <v>5.34477070273837</v>
      </c>
      <c r="G10" s="117">
        <v>5.718458600157286</v>
      </c>
      <c r="H10" s="117">
        <v>4.768163179476396</v>
      </c>
      <c r="I10" s="117">
        <v>5.237137108364473</v>
      </c>
      <c r="J10" s="117">
        <v>5.2871948006323555</v>
      </c>
      <c r="K10" s="118">
        <v>5.438864116404599</v>
      </c>
      <c r="L10" s="118">
        <v>5.254863601782415</v>
      </c>
      <c r="M10" s="118">
        <v>4.907402319063582</v>
      </c>
      <c r="N10" s="118">
        <v>4.707199245905502</v>
      </c>
      <c r="O10" s="119">
        <v>5.0924247915911565</v>
      </c>
    </row>
    <row r="11" spans="1:15" s="110" customFormat="1" ht="13.5" thickBot="1">
      <c r="A11" s="120" t="s">
        <v>28</v>
      </c>
      <c r="B11" s="121">
        <v>19.53234998323835</v>
      </c>
      <c r="C11" s="121">
        <v>7.25074383610969</v>
      </c>
      <c r="D11" s="121">
        <v>7.238241550460884</v>
      </c>
      <c r="E11" s="121">
        <v>7.833010544437271</v>
      </c>
      <c r="F11" s="121">
        <v>6.7952113571352895</v>
      </c>
      <c r="G11" s="122">
        <v>7.601539317507418</v>
      </c>
      <c r="H11" s="122">
        <v>6.78151299576882</v>
      </c>
      <c r="I11" s="122">
        <v>7.4239907561204594</v>
      </c>
      <c r="J11" s="122">
        <v>7.845731402895656</v>
      </c>
      <c r="K11" s="123">
        <v>8.881459596744934</v>
      </c>
      <c r="L11" s="123">
        <v>10.069280428279011</v>
      </c>
      <c r="M11" s="123">
        <v>9.611618798955613</v>
      </c>
      <c r="N11" s="123">
        <v>9.859311263423704</v>
      </c>
      <c r="O11" s="124">
        <v>9.864315870529195</v>
      </c>
    </row>
    <row r="12" spans="1:14" s="110" customFormat="1" ht="12.75">
      <c r="A12" s="108" t="s">
        <v>172</v>
      </c>
      <c r="B12" s="31"/>
      <c r="C12" s="31"/>
      <c r="D12" s="31"/>
      <c r="E12" s="31"/>
      <c r="F12" s="31"/>
      <c r="G12" s="311"/>
      <c r="H12" s="311"/>
      <c r="I12" s="311"/>
      <c r="J12" s="311"/>
      <c r="K12" s="311"/>
      <c r="L12" s="311"/>
      <c r="M12" s="311"/>
      <c r="N12" s="311"/>
    </row>
    <row r="13" spans="1:14" s="110" customFormat="1" ht="12.75">
      <c r="A13" s="108" t="s">
        <v>173</v>
      </c>
      <c r="B13" s="31"/>
      <c r="C13" s="31"/>
      <c r="D13" s="31"/>
      <c r="E13" s="31"/>
      <c r="F13" s="31"/>
      <c r="G13" s="311"/>
      <c r="H13" s="311"/>
      <c r="I13" s="311"/>
      <c r="J13" s="311"/>
      <c r="K13" s="311"/>
      <c r="L13" s="311"/>
      <c r="M13" s="311"/>
      <c r="N13" s="311"/>
    </row>
    <row r="14" spans="1:14" s="110" customFormat="1" ht="12.75">
      <c r="A14" s="108" t="s">
        <v>171</v>
      </c>
      <c r="B14" s="31"/>
      <c r="C14" s="31"/>
      <c r="D14" s="31"/>
      <c r="E14" s="31"/>
      <c r="F14" s="31"/>
      <c r="G14" s="311"/>
      <c r="H14" s="311"/>
      <c r="I14" s="311"/>
      <c r="J14" s="311"/>
      <c r="K14" s="311"/>
      <c r="L14" s="311"/>
      <c r="M14" s="311"/>
      <c r="N14" s="311"/>
    </row>
    <row r="15" ht="12.75">
      <c r="A15" s="451" t="s">
        <v>205</v>
      </c>
    </row>
    <row r="16" ht="12.75">
      <c r="A16" s="403" t="s">
        <v>206</v>
      </c>
    </row>
  </sheetData>
  <sheetProtection selectLockedCells="1" selectUnlockedCells="1"/>
  <printOptions horizontalCentered="1" verticalCentered="1"/>
  <pageMargins left="0.7480314960629921" right="0.7480314960629921" top="0.984251968503937" bottom="0.984251968503937"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tabColor indexed="42"/>
  </sheetPr>
  <dimension ref="A1:U40"/>
  <sheetViews>
    <sheetView showGridLines="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11.421875" defaultRowHeight="12.75"/>
  <cols>
    <col min="1" max="1" width="2.57421875" style="76" customWidth="1"/>
    <col min="2" max="2" width="29.7109375" style="76" customWidth="1"/>
    <col min="3" max="3" width="5.7109375" style="76" customWidth="1"/>
    <col min="4" max="19" width="5.28125" style="76" customWidth="1"/>
    <col min="20" max="16384" width="11.421875" style="76" customWidth="1"/>
  </cols>
  <sheetData>
    <row r="1" spans="1:21" s="77" customFormat="1" ht="44.25" customHeight="1">
      <c r="A1" s="2" t="s">
        <v>141</v>
      </c>
      <c r="B1" s="139"/>
      <c r="U1" s="326"/>
    </row>
    <row r="2" spans="1:21" ht="13.5" thickBot="1">
      <c r="A2" s="76" t="s">
        <v>62</v>
      </c>
      <c r="M2" s="140"/>
      <c r="N2" s="140"/>
      <c r="O2" s="140"/>
      <c r="P2" s="140"/>
      <c r="Q2" s="140"/>
      <c r="R2" s="140"/>
      <c r="S2" s="140"/>
      <c r="T2" s="140"/>
      <c r="U2" s="327"/>
    </row>
    <row r="3" spans="1:19" ht="11.25">
      <c r="A3" s="141" t="s">
        <v>63</v>
      </c>
      <c r="B3" s="142"/>
      <c r="C3" s="163">
        <v>2000</v>
      </c>
      <c r="D3" s="163">
        <v>2001</v>
      </c>
      <c r="E3" s="163">
        <v>2002</v>
      </c>
      <c r="F3" s="163">
        <v>2003</v>
      </c>
      <c r="G3" s="163">
        <v>2004</v>
      </c>
      <c r="H3" s="163">
        <v>2005</v>
      </c>
      <c r="I3" s="163">
        <v>2006</v>
      </c>
      <c r="J3" s="163">
        <v>2007</v>
      </c>
      <c r="K3" s="163">
        <v>2008</v>
      </c>
      <c r="L3" s="163">
        <v>2009</v>
      </c>
      <c r="M3" s="163">
        <v>2010</v>
      </c>
      <c r="N3" s="163">
        <v>2011</v>
      </c>
      <c r="O3" s="164">
        <v>2012</v>
      </c>
      <c r="P3" s="164">
        <v>2013</v>
      </c>
      <c r="Q3" s="164">
        <v>2014</v>
      </c>
      <c r="R3" s="164">
        <v>2015</v>
      </c>
      <c r="S3" s="144">
        <v>2016</v>
      </c>
    </row>
    <row r="4" spans="1:19" ht="11.25">
      <c r="A4" s="102" t="s">
        <v>64</v>
      </c>
      <c r="B4" s="145"/>
      <c r="C4" s="160">
        <v>1.9574304727504745</v>
      </c>
      <c r="D4" s="160">
        <v>1.9403557851126076</v>
      </c>
      <c r="E4" s="160">
        <v>2.1956078096431155</v>
      </c>
      <c r="F4" s="160">
        <v>2.107026734041536</v>
      </c>
      <c r="G4" s="160">
        <v>2.0642745070667265</v>
      </c>
      <c r="H4" s="160">
        <v>1.9456949563620645</v>
      </c>
      <c r="I4" s="160">
        <v>2.10442454060136</v>
      </c>
      <c r="J4" s="160">
        <v>2.3517362650752913</v>
      </c>
      <c r="K4" s="160">
        <v>2.7128082167935275</v>
      </c>
      <c r="L4" s="160">
        <v>2.454563805919042</v>
      </c>
      <c r="M4" s="160">
        <v>2.5381377068181297</v>
      </c>
      <c r="N4" s="160">
        <v>2.482349</v>
      </c>
      <c r="O4" s="215">
        <v>2.464636</v>
      </c>
      <c r="P4" s="215">
        <v>2.566688</v>
      </c>
      <c r="Q4" s="215">
        <v>2.800386</v>
      </c>
      <c r="R4" s="215">
        <v>2.743179</v>
      </c>
      <c r="S4" s="216">
        <v>2.95241819593851</v>
      </c>
    </row>
    <row r="5" spans="1:19" ht="11.25">
      <c r="A5" s="102" t="s">
        <v>65</v>
      </c>
      <c r="B5" s="145"/>
      <c r="C5" s="160">
        <v>310.9802429953962</v>
      </c>
      <c r="D5" s="160">
        <v>304.2867889400304</v>
      </c>
      <c r="E5" s="160">
        <v>278.9734263732772</v>
      </c>
      <c r="F5" s="160">
        <v>275.44855307184696</v>
      </c>
      <c r="G5" s="160">
        <v>277.75857745638</v>
      </c>
      <c r="H5" s="160">
        <v>273.3219859962677</v>
      </c>
      <c r="I5" s="160">
        <v>280.1562094602924</v>
      </c>
      <c r="J5" s="160">
        <v>296.6919693228579</v>
      </c>
      <c r="K5" s="160">
        <v>272.2105211696558</v>
      </c>
      <c r="L5" s="160">
        <v>176.41015931749848</v>
      </c>
      <c r="M5" s="160">
        <v>231.1680252534987</v>
      </c>
      <c r="N5" s="160">
        <v>262.231227</v>
      </c>
      <c r="O5" s="215">
        <v>230.246293</v>
      </c>
      <c r="P5" s="215">
        <v>218.539723</v>
      </c>
      <c r="Q5" s="215">
        <v>227.88303299999998</v>
      </c>
      <c r="R5" s="215">
        <v>240.376946</v>
      </c>
      <c r="S5" s="216">
        <v>254.291656391321</v>
      </c>
    </row>
    <row r="6" spans="1:19" ht="11.25">
      <c r="A6" s="102" t="s">
        <v>66</v>
      </c>
      <c r="B6" s="145"/>
      <c r="C6" s="160">
        <v>104.39924917325042</v>
      </c>
      <c r="D6" s="160">
        <v>102.59097385252245</v>
      </c>
      <c r="E6" s="160">
        <v>98.05253563747115</v>
      </c>
      <c r="F6" s="160">
        <v>101.36582800663292</v>
      </c>
      <c r="G6" s="160">
        <v>111.05086277510222</v>
      </c>
      <c r="H6" s="160">
        <v>121.66355046239849</v>
      </c>
      <c r="I6" s="160">
        <v>127.46988797871023</v>
      </c>
      <c r="J6" s="160">
        <v>133.14119305570165</v>
      </c>
      <c r="K6" s="160">
        <v>126.42921722981541</v>
      </c>
      <c r="L6" s="160">
        <v>103.54662542464015</v>
      </c>
      <c r="M6" s="160">
        <v>107.84209424784197</v>
      </c>
      <c r="N6" s="160">
        <v>117.249771</v>
      </c>
      <c r="O6" s="215">
        <v>110.984048</v>
      </c>
      <c r="P6" s="215">
        <v>109.421606</v>
      </c>
      <c r="Q6" s="215">
        <v>99.704846</v>
      </c>
      <c r="R6" s="215">
        <v>96.661925</v>
      </c>
      <c r="S6" s="216">
        <v>106.703357493387</v>
      </c>
    </row>
    <row r="7" spans="1:19" ht="11.25">
      <c r="A7" s="102" t="s">
        <v>67</v>
      </c>
      <c r="B7" s="145"/>
      <c r="C7" s="160">
        <v>186.33303485860404</v>
      </c>
      <c r="D7" s="160">
        <v>193.64604442233028</v>
      </c>
      <c r="E7" s="160">
        <v>190.8454577629272</v>
      </c>
      <c r="F7" s="160">
        <v>175.9562788541476</v>
      </c>
      <c r="G7" s="160">
        <v>178.4399959281188</v>
      </c>
      <c r="H7" s="160">
        <v>188.75572291829815</v>
      </c>
      <c r="I7" s="160">
        <v>193.09739868706092</v>
      </c>
      <c r="J7" s="160">
        <v>205.71863510636533</v>
      </c>
      <c r="K7" s="160">
        <v>202.96609271737793</v>
      </c>
      <c r="L7" s="160">
        <v>167.9849002014057</v>
      </c>
      <c r="M7" s="160">
        <v>189.42185462441063</v>
      </c>
      <c r="N7" s="160">
        <v>196.59692900000002</v>
      </c>
      <c r="O7" s="215">
        <v>182.172821</v>
      </c>
      <c r="P7" s="215">
        <v>180.543442</v>
      </c>
      <c r="Q7" s="215">
        <v>189.63592</v>
      </c>
      <c r="R7" s="215">
        <v>208.07819800000001</v>
      </c>
      <c r="S7" s="216">
        <v>231.07442208602</v>
      </c>
    </row>
    <row r="8" spans="1:21" s="147" customFormat="1" ht="11.25">
      <c r="A8" s="115" t="s">
        <v>55</v>
      </c>
      <c r="B8" s="146"/>
      <c r="C8" s="161">
        <v>42.14272562094142</v>
      </c>
      <c r="D8" s="161">
        <v>42.41460588086704</v>
      </c>
      <c r="E8" s="161">
        <v>42.50119762006003</v>
      </c>
      <c r="F8" s="161">
        <v>42.70966039550384</v>
      </c>
      <c r="G8" s="161">
        <v>43.27424980881082</v>
      </c>
      <c r="H8" s="161">
        <v>46.57810622911148</v>
      </c>
      <c r="I8" s="161">
        <v>50.70033047103354</v>
      </c>
      <c r="J8" s="161">
        <v>56.12523861355323</v>
      </c>
      <c r="K8" s="161">
        <v>53.777468114200595</v>
      </c>
      <c r="L8" s="161">
        <v>45.021952527214985</v>
      </c>
      <c r="M8" s="161">
        <v>52.38197561254486</v>
      </c>
      <c r="N8" s="161">
        <v>55.082078</v>
      </c>
      <c r="O8" s="217">
        <v>51.920007</v>
      </c>
      <c r="P8" s="217">
        <v>54.676194</v>
      </c>
      <c r="Q8" s="217">
        <v>59.292856</v>
      </c>
      <c r="R8" s="217">
        <v>66.593444</v>
      </c>
      <c r="S8" s="218">
        <v>74.58479166666667</v>
      </c>
      <c r="T8" s="76"/>
      <c r="U8" s="76"/>
    </row>
    <row r="9" spans="1:21" s="147" customFormat="1" ht="11.25">
      <c r="A9" s="148"/>
      <c r="B9" s="149" t="s">
        <v>4</v>
      </c>
      <c r="C9" s="161">
        <v>0.531688499999996</v>
      </c>
      <c r="D9" s="161">
        <v>0.5424848333333304</v>
      </c>
      <c r="E9" s="161">
        <v>0.5175501666666639</v>
      </c>
      <c r="F9" s="161">
        <v>0.5732237499999966</v>
      </c>
      <c r="G9" s="161">
        <v>0.6056656666666627</v>
      </c>
      <c r="H9" s="161">
        <v>0.7294075833333262</v>
      </c>
      <c r="I9" s="161">
        <v>0.7600892499999937</v>
      </c>
      <c r="J9" s="161">
        <v>0.8366489999999699</v>
      </c>
      <c r="K9" s="161">
        <v>0.8972232499999788</v>
      </c>
      <c r="L9" s="161">
        <v>0.9010368011009418</v>
      </c>
      <c r="M9" s="161">
        <v>0.9063587494392016</v>
      </c>
      <c r="N9" s="161">
        <v>0.8557870656809774</v>
      </c>
      <c r="O9" s="217">
        <v>0.8541810674417576</v>
      </c>
      <c r="P9" s="217">
        <v>0.9681242406894581</v>
      </c>
      <c r="Q9" s="217">
        <v>1.1494220496347998</v>
      </c>
      <c r="R9" s="217">
        <v>1.2585211116196162</v>
      </c>
      <c r="S9" s="218">
        <v>1.3415683333333333</v>
      </c>
      <c r="T9" s="76"/>
      <c r="U9" s="76"/>
    </row>
    <row r="10" spans="1:19" ht="11.25">
      <c r="A10" s="150"/>
      <c r="B10" s="151" t="s">
        <v>5</v>
      </c>
      <c r="C10" s="160">
        <v>0.46779283333332955</v>
      </c>
      <c r="D10" s="160">
        <v>0.45850258333333077</v>
      </c>
      <c r="E10" s="160">
        <v>0.42374091666666436</v>
      </c>
      <c r="F10" s="160">
        <v>0.4553557499999969</v>
      </c>
      <c r="G10" s="160">
        <v>0.4976316666666633</v>
      </c>
      <c r="H10" s="160">
        <v>0.5867764166666596</v>
      </c>
      <c r="I10" s="160">
        <v>0.6175616666666603</v>
      </c>
      <c r="J10" s="160">
        <v>0.6658069999999561</v>
      </c>
      <c r="K10" s="160">
        <v>0.7148648333332976</v>
      </c>
      <c r="L10" s="160">
        <v>0.6781177629153526</v>
      </c>
      <c r="M10" s="160">
        <v>0.6864323394373631</v>
      </c>
      <c r="N10" s="160">
        <v>0.6880668739758631</v>
      </c>
      <c r="O10" s="215">
        <v>0.6736999707800085</v>
      </c>
      <c r="P10" s="215">
        <v>0.7638186368280192</v>
      </c>
      <c r="Q10" s="215">
        <v>0.8656101104976575</v>
      </c>
      <c r="R10" s="215">
        <v>0.9450310793601531</v>
      </c>
      <c r="S10" s="216">
        <v>0.9998258333333333</v>
      </c>
    </row>
    <row r="11" spans="1:19" ht="11.25">
      <c r="A11" s="150"/>
      <c r="B11" s="151" t="s">
        <v>6</v>
      </c>
      <c r="C11" s="160">
        <v>0.06389566666666652</v>
      </c>
      <c r="D11" s="160">
        <v>0.08398224999999969</v>
      </c>
      <c r="E11" s="160">
        <v>0.09380924999999955</v>
      </c>
      <c r="F11" s="160">
        <v>0.1178679999999997</v>
      </c>
      <c r="G11" s="160">
        <v>0.10803399999999937</v>
      </c>
      <c r="H11" s="160">
        <v>0.14263116666666667</v>
      </c>
      <c r="I11" s="160">
        <v>0.14252758333333335</v>
      </c>
      <c r="J11" s="160">
        <v>0.1708420000000138</v>
      </c>
      <c r="K11" s="160">
        <v>0.18235841666668118</v>
      </c>
      <c r="L11" s="160">
        <v>0.22291903818558914</v>
      </c>
      <c r="M11" s="160">
        <v>0.21992641000183843</v>
      </c>
      <c r="N11" s="160">
        <v>0.16772019170511435</v>
      </c>
      <c r="O11" s="215">
        <v>0.18048109666174902</v>
      </c>
      <c r="P11" s="215">
        <v>0.20430560386143895</v>
      </c>
      <c r="Q11" s="215">
        <v>0.2838119391371424</v>
      </c>
      <c r="R11" s="215">
        <v>0.31349003225946304</v>
      </c>
      <c r="S11" s="216">
        <v>0.3417425</v>
      </c>
    </row>
    <row r="12" spans="1:19" ht="11.25">
      <c r="A12" s="152"/>
      <c r="B12" s="153" t="s">
        <v>8</v>
      </c>
      <c r="C12" s="161">
        <v>18.905853416665323</v>
      </c>
      <c r="D12" s="161">
        <v>17.69597674999912</v>
      </c>
      <c r="E12" s="161">
        <v>16.998122666665758</v>
      </c>
      <c r="F12" s="161">
        <v>16.304747749999144</v>
      </c>
      <c r="G12" s="161">
        <v>16.452963249999012</v>
      </c>
      <c r="H12" s="161">
        <v>17.533415083331942</v>
      </c>
      <c r="I12" s="161">
        <v>18.081863833331774</v>
      </c>
      <c r="J12" s="161">
        <v>19.73706724999473</v>
      </c>
      <c r="K12" s="161">
        <v>17.949649249992294</v>
      </c>
      <c r="L12" s="161">
        <v>14.593804195830918</v>
      </c>
      <c r="M12" s="161">
        <v>18.104738690338056</v>
      </c>
      <c r="N12" s="161">
        <v>18.42776547157343</v>
      </c>
      <c r="O12" s="217">
        <v>16.84053541190669</v>
      </c>
      <c r="P12" s="217">
        <v>17.21027626110837</v>
      </c>
      <c r="Q12" s="217">
        <v>18.720737681493667</v>
      </c>
      <c r="R12" s="217">
        <v>20.98808733403673</v>
      </c>
      <c r="S12" s="218">
        <v>22.7212125</v>
      </c>
    </row>
    <row r="13" spans="1:19" ht="11.25">
      <c r="A13" s="150"/>
      <c r="B13" s="154" t="s">
        <v>9</v>
      </c>
      <c r="C13" s="160">
        <v>6.338480749999515</v>
      </c>
      <c r="D13" s="160">
        <v>5.872626083333005</v>
      </c>
      <c r="E13" s="160">
        <v>5.665199999999684</v>
      </c>
      <c r="F13" s="160">
        <v>5.798584666666289</v>
      </c>
      <c r="G13" s="160">
        <v>5.86018524999956</v>
      </c>
      <c r="H13" s="160">
        <v>6.227266333332678</v>
      </c>
      <c r="I13" s="160">
        <v>6.367597499999337</v>
      </c>
      <c r="J13" s="160">
        <v>7.032752666666089</v>
      </c>
      <c r="K13" s="160">
        <v>6.206698833330726</v>
      </c>
      <c r="L13" s="160">
        <v>4.410077908783812</v>
      </c>
      <c r="M13" s="160">
        <v>5.929950393858799</v>
      </c>
      <c r="N13" s="160">
        <v>5.988217044650012</v>
      </c>
      <c r="O13" s="215">
        <v>5.385045761031185</v>
      </c>
      <c r="P13" s="215">
        <v>5.752805225398831</v>
      </c>
      <c r="Q13" s="215">
        <v>6.331484128877505</v>
      </c>
      <c r="R13" s="215">
        <v>6.889325012573504</v>
      </c>
      <c r="S13" s="216">
        <v>7.639651666666667</v>
      </c>
    </row>
    <row r="14" spans="1:19" ht="11.25">
      <c r="A14" s="148"/>
      <c r="B14" s="154" t="s">
        <v>10</v>
      </c>
      <c r="C14" s="160">
        <v>4.364845749999815</v>
      </c>
      <c r="D14" s="160">
        <v>4.157179666666597</v>
      </c>
      <c r="E14" s="160">
        <v>4.272593666666529</v>
      </c>
      <c r="F14" s="160">
        <v>3.8866549999998914</v>
      </c>
      <c r="G14" s="160">
        <v>3.9853905833331575</v>
      </c>
      <c r="H14" s="160">
        <v>4.433114999999784</v>
      </c>
      <c r="I14" s="160">
        <v>4.632545333333091</v>
      </c>
      <c r="J14" s="160">
        <v>5.334390083330367</v>
      </c>
      <c r="K14" s="160">
        <v>5.15084366666441</v>
      </c>
      <c r="L14" s="160">
        <v>4.676620780338481</v>
      </c>
      <c r="M14" s="160">
        <v>5.48971856956269</v>
      </c>
      <c r="N14" s="160">
        <v>5.840714509390045</v>
      </c>
      <c r="O14" s="215">
        <v>5.38515935737407</v>
      </c>
      <c r="P14" s="215">
        <v>5.449934319979323</v>
      </c>
      <c r="Q14" s="215">
        <v>5.806541886917388</v>
      </c>
      <c r="R14" s="215">
        <v>6.6202857411647775</v>
      </c>
      <c r="S14" s="216">
        <v>7.312025</v>
      </c>
    </row>
    <row r="15" spans="1:19" ht="11.25">
      <c r="A15" s="150"/>
      <c r="B15" s="154" t="s">
        <v>11</v>
      </c>
      <c r="C15" s="160">
        <v>1.062013249999998</v>
      </c>
      <c r="D15" s="160">
        <v>0.9849698333333254</v>
      </c>
      <c r="E15" s="160">
        <v>0.8960503333333248</v>
      </c>
      <c r="F15" s="160">
        <v>0.840572499999992</v>
      </c>
      <c r="G15" s="160">
        <v>0.8256311666666601</v>
      </c>
      <c r="H15" s="160">
        <v>0.9136031666666611</v>
      </c>
      <c r="I15" s="160">
        <v>0.8951851666666613</v>
      </c>
      <c r="J15" s="160">
        <v>1.0049444166665185</v>
      </c>
      <c r="K15" s="160">
        <v>0.9600280833331383</v>
      </c>
      <c r="L15" s="160">
        <v>0.6656417447546755</v>
      </c>
      <c r="M15" s="160">
        <v>0.7406999616527303</v>
      </c>
      <c r="N15" s="160">
        <v>0.8092384780047683</v>
      </c>
      <c r="O15" s="215">
        <v>0.8276832524248228</v>
      </c>
      <c r="P15" s="215">
        <v>0.880725216554754</v>
      </c>
      <c r="Q15" s="215">
        <v>0.799396917845016</v>
      </c>
      <c r="R15" s="215">
        <v>0.8469473535880795</v>
      </c>
      <c r="S15" s="216">
        <v>0.9430583333333334</v>
      </c>
    </row>
    <row r="16" spans="1:19" ht="11.25">
      <c r="A16" s="155"/>
      <c r="B16" s="156" t="s">
        <v>12</v>
      </c>
      <c r="C16" s="160">
        <v>7.140513666665997</v>
      </c>
      <c r="D16" s="160">
        <v>6.68120116666619</v>
      </c>
      <c r="E16" s="160">
        <v>6.16427866666622</v>
      </c>
      <c r="F16" s="160">
        <v>5.778935583332971</v>
      </c>
      <c r="G16" s="160">
        <v>5.781756249999635</v>
      </c>
      <c r="H16" s="160">
        <v>5.959430583332819</v>
      </c>
      <c r="I16" s="160">
        <v>6.186535833332682</v>
      </c>
      <c r="J16" s="160">
        <v>6.364980083331755</v>
      </c>
      <c r="K16" s="160">
        <v>5.632078666664021</v>
      </c>
      <c r="L16" s="160">
        <v>4.84146376195395</v>
      </c>
      <c r="M16" s="160">
        <v>5.944369765263838</v>
      </c>
      <c r="N16" s="160">
        <v>5.789595439528603</v>
      </c>
      <c r="O16" s="215">
        <v>5.242647041076612</v>
      </c>
      <c r="P16" s="215">
        <v>5.126811499175462</v>
      </c>
      <c r="Q16" s="215">
        <v>5.783314747853758</v>
      </c>
      <c r="R16" s="215">
        <v>6.631529226710368</v>
      </c>
      <c r="S16" s="216">
        <v>6.8264775</v>
      </c>
    </row>
    <row r="17" spans="1:21" s="147" customFormat="1" ht="12" thickBot="1">
      <c r="A17" s="735" t="s">
        <v>68</v>
      </c>
      <c r="B17" s="735"/>
      <c r="C17" s="162">
        <v>603.6699575000011</v>
      </c>
      <c r="D17" s="162">
        <v>602.4641629999958</v>
      </c>
      <c r="E17" s="162">
        <v>570.0670275833187</v>
      </c>
      <c r="F17" s="162">
        <v>554.877686666669</v>
      </c>
      <c r="G17" s="162">
        <v>569.3137106666678</v>
      </c>
      <c r="H17" s="162">
        <v>585.6869543333264</v>
      </c>
      <c r="I17" s="162">
        <v>602.8279206666649</v>
      </c>
      <c r="J17" s="162">
        <v>637.9035337500002</v>
      </c>
      <c r="K17" s="162">
        <v>604.3186393336426</v>
      </c>
      <c r="L17" s="162">
        <v>450.39624874946344</v>
      </c>
      <c r="M17" s="162">
        <v>530.9701118325695</v>
      </c>
      <c r="N17" s="162">
        <v>578.560277</v>
      </c>
      <c r="O17" s="320">
        <v>525.867797</v>
      </c>
      <c r="P17" s="320">
        <v>511.071458</v>
      </c>
      <c r="Q17" s="320">
        <v>520.024186</v>
      </c>
      <c r="R17" s="320">
        <v>547.8602480000001</v>
      </c>
      <c r="S17" s="674">
        <v>595.021854166667</v>
      </c>
      <c r="T17" s="76"/>
      <c r="U17" s="76"/>
    </row>
    <row r="18" spans="1:21" s="147" customFormat="1" ht="11.25">
      <c r="A18" s="579" t="s">
        <v>207</v>
      </c>
      <c r="B18" s="413"/>
      <c r="C18" s="578"/>
      <c r="D18" s="578"/>
      <c r="E18" s="578"/>
      <c r="F18" s="578"/>
      <c r="G18" s="578"/>
      <c r="H18" s="578"/>
      <c r="I18" s="578"/>
      <c r="J18" s="578"/>
      <c r="K18" s="578"/>
      <c r="L18" s="578"/>
      <c r="M18" s="578"/>
      <c r="N18" s="578"/>
      <c r="O18" s="578"/>
      <c r="P18" s="578"/>
      <c r="Q18" s="578"/>
      <c r="R18" s="578"/>
      <c r="S18" s="414"/>
      <c r="T18" s="76"/>
      <c r="U18" s="76"/>
    </row>
    <row r="19" spans="1:2" ht="11.25">
      <c r="A19" s="511" t="s">
        <v>208</v>
      </c>
      <c r="B19" s="512"/>
    </row>
    <row r="22" ht="11.25">
      <c r="A22" s="150"/>
    </row>
    <row r="31" ht="11.25">
      <c r="A31" s="150"/>
    </row>
    <row r="40" ht="11.25">
      <c r="A40" s="150"/>
    </row>
  </sheetData>
  <sheetProtection/>
  <mergeCells count="1">
    <mergeCell ref="A17:B17"/>
  </mergeCells>
  <printOptions horizontalCentered="1" verticalCentered="1"/>
  <pageMargins left="0.7875" right="0.7875" top="0.9840277777777777" bottom="0.9840277777777777"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tabColor indexed="42"/>
  </sheetPr>
  <dimension ref="A1:AS60"/>
  <sheetViews>
    <sheetView showGridLines="0" zoomScalePageLayoutView="0" workbookViewId="0" topLeftCell="A1">
      <selection activeCell="A1" sqref="A1"/>
    </sheetView>
  </sheetViews>
  <sheetFormatPr defaultColWidth="11.421875" defaultRowHeight="12.75"/>
  <cols>
    <col min="1" max="1" width="2.57421875" style="76" customWidth="1"/>
    <col min="2" max="2" width="29.7109375" style="76" customWidth="1"/>
    <col min="3" max="23" width="4.7109375" style="76" customWidth="1"/>
    <col min="24" max="16384" width="11.421875" style="76" customWidth="1"/>
  </cols>
  <sheetData>
    <row r="1" spans="1:26" s="77" customFormat="1" ht="38.25" customHeight="1">
      <c r="A1" s="2" t="s">
        <v>142</v>
      </c>
      <c r="B1" s="139"/>
      <c r="Z1" s="326"/>
    </row>
    <row r="2" spans="1:26" ht="13.5" thickBot="1">
      <c r="A2" s="158" t="s">
        <v>23</v>
      </c>
      <c r="B2" s="158"/>
      <c r="C2" s="159"/>
      <c r="D2" s="159"/>
      <c r="E2" s="159"/>
      <c r="F2" s="159"/>
      <c r="G2" s="159"/>
      <c r="H2" s="159"/>
      <c r="I2" s="159"/>
      <c r="J2" s="159"/>
      <c r="K2" s="159"/>
      <c r="L2" s="159"/>
      <c r="M2" s="159"/>
      <c r="N2" s="159"/>
      <c r="Z2" s="327"/>
    </row>
    <row r="3" spans="1:45" s="147" customFormat="1" ht="11.25">
      <c r="A3" s="142" t="s">
        <v>63</v>
      </c>
      <c r="B3" s="143"/>
      <c r="C3" s="163">
        <v>1996</v>
      </c>
      <c r="D3" s="163">
        <v>1997</v>
      </c>
      <c r="E3" s="163">
        <v>1998</v>
      </c>
      <c r="F3" s="163">
        <v>1999</v>
      </c>
      <c r="G3" s="163">
        <v>2000</v>
      </c>
      <c r="H3" s="163">
        <v>2001</v>
      </c>
      <c r="I3" s="163">
        <v>2002</v>
      </c>
      <c r="J3" s="163">
        <v>2003</v>
      </c>
      <c r="K3" s="163">
        <v>2004</v>
      </c>
      <c r="L3" s="163">
        <v>2005</v>
      </c>
      <c r="M3" s="163">
        <v>2006</v>
      </c>
      <c r="N3" s="163">
        <v>2007</v>
      </c>
      <c r="O3" s="163">
        <v>2008</v>
      </c>
      <c r="P3" s="163">
        <v>2009</v>
      </c>
      <c r="Q3" s="163">
        <v>2010</v>
      </c>
      <c r="R3" s="163">
        <v>2011</v>
      </c>
      <c r="S3" s="163">
        <v>2012</v>
      </c>
      <c r="T3" s="167">
        <v>2013</v>
      </c>
      <c r="U3" s="164">
        <v>2014</v>
      </c>
      <c r="V3" s="164">
        <v>2015</v>
      </c>
      <c r="W3" s="144">
        <v>2016</v>
      </c>
      <c r="X3" s="76"/>
      <c r="Y3" s="76"/>
      <c r="Z3" s="76"/>
      <c r="AA3" s="76"/>
      <c r="AB3" s="76"/>
      <c r="AC3" s="76"/>
      <c r="AD3" s="76"/>
      <c r="AE3" s="76"/>
      <c r="AF3" s="76"/>
      <c r="AG3" s="76"/>
      <c r="AH3" s="76"/>
      <c r="AI3" s="76"/>
      <c r="AJ3" s="76"/>
      <c r="AK3" s="76"/>
      <c r="AL3" s="76"/>
      <c r="AM3" s="76"/>
      <c r="AN3" s="76"/>
      <c r="AO3" s="76"/>
      <c r="AP3" s="76"/>
      <c r="AQ3" s="76"/>
      <c r="AR3" s="76"/>
      <c r="AS3" s="76"/>
    </row>
    <row r="4" spans="1:23" ht="12.75" customHeight="1">
      <c r="A4" s="102" t="s">
        <v>64</v>
      </c>
      <c r="B4" s="145"/>
      <c r="C4" s="160">
        <v>0.2636766020670435</v>
      </c>
      <c r="D4" s="160">
        <v>0.3677475237713105</v>
      </c>
      <c r="E4" s="160">
        <v>0.5188265711217673</v>
      </c>
      <c r="F4" s="160">
        <v>0.6599614555067761</v>
      </c>
      <c r="G4" s="160">
        <v>0.8679106154298374</v>
      </c>
      <c r="H4" s="160">
        <v>0.7498715306040538</v>
      </c>
      <c r="I4" s="160">
        <v>0.8947739503783029</v>
      </c>
      <c r="J4" s="160">
        <v>0.8627810705803308</v>
      </c>
      <c r="K4" s="160">
        <v>0.861642608170116</v>
      </c>
      <c r="L4" s="160">
        <v>0.872553889025934</v>
      </c>
      <c r="M4" s="160">
        <v>0.9563293694575687</v>
      </c>
      <c r="N4" s="160">
        <v>1.0584482724899935</v>
      </c>
      <c r="O4" s="160">
        <v>1.2111115906907364</v>
      </c>
      <c r="P4" s="160">
        <v>1.1085218704413071</v>
      </c>
      <c r="Q4" s="160">
        <v>1.1787465158026629</v>
      </c>
      <c r="R4" s="160">
        <v>1.1343816033438783</v>
      </c>
      <c r="S4" s="160">
        <v>1.1454326826539258</v>
      </c>
      <c r="T4" s="215">
        <v>1.1581457083118043</v>
      </c>
      <c r="U4" s="215">
        <v>1.2572620054482775</v>
      </c>
      <c r="V4" s="215">
        <v>1.1858898117817591</v>
      </c>
      <c r="W4" s="216">
        <v>1.2751836815884061</v>
      </c>
    </row>
    <row r="5" spans="1:23" ht="11.25" customHeight="1">
      <c r="A5" s="102" t="s">
        <v>65</v>
      </c>
      <c r="B5" s="145"/>
      <c r="C5" s="160">
        <v>3.6651506072688553</v>
      </c>
      <c r="D5" s="160">
        <v>4.49001396933712</v>
      </c>
      <c r="E5" s="160">
        <v>5.587019600831251</v>
      </c>
      <c r="F5" s="160">
        <v>6.040991116199061</v>
      </c>
      <c r="G5" s="160">
        <v>7.06568471683112</v>
      </c>
      <c r="H5" s="160">
        <v>7.026407482017419</v>
      </c>
      <c r="I5" s="160">
        <v>6.542925730368605</v>
      </c>
      <c r="J5" s="160">
        <v>6.575987351327398</v>
      </c>
      <c r="K5" s="160">
        <v>6.8263346962492895</v>
      </c>
      <c r="L5" s="160">
        <v>6.914938413102728</v>
      </c>
      <c r="M5" s="160">
        <v>7.2881313605304365</v>
      </c>
      <c r="N5" s="160">
        <v>7.826504664217533</v>
      </c>
      <c r="O5" s="160">
        <v>7.267848872383445</v>
      </c>
      <c r="P5" s="160">
        <v>5.067439265463544</v>
      </c>
      <c r="Q5" s="160">
        <v>6.766892949550922</v>
      </c>
      <c r="R5" s="160">
        <v>7.6411750428565</v>
      </c>
      <c r="S5" s="160">
        <v>6.8136748601483585</v>
      </c>
      <c r="T5" s="215">
        <v>6.525295954550961</v>
      </c>
      <c r="U5" s="215">
        <v>6.851904972639157</v>
      </c>
      <c r="V5" s="215">
        <v>7.2517376190613785</v>
      </c>
      <c r="W5" s="216">
        <v>7.86385285907435</v>
      </c>
    </row>
    <row r="6" spans="1:23" ht="11.25">
      <c r="A6" s="102" t="s">
        <v>66</v>
      </c>
      <c r="B6" s="145"/>
      <c r="C6" s="160">
        <v>4.707699904686515</v>
      </c>
      <c r="D6" s="160">
        <v>5.5106675271002885</v>
      </c>
      <c r="E6" s="160">
        <v>6.158165693396029</v>
      </c>
      <c r="F6" s="160">
        <v>7.253140358257294</v>
      </c>
      <c r="G6" s="160">
        <v>7.895819751566522</v>
      </c>
      <c r="H6" s="160">
        <v>7.525039332528036</v>
      </c>
      <c r="I6" s="160">
        <v>7.2036970409293275</v>
      </c>
      <c r="J6" s="160">
        <v>7.424114099187104</v>
      </c>
      <c r="K6" s="160">
        <v>7.9953495035165325</v>
      </c>
      <c r="L6" s="160">
        <v>8.531900885190465</v>
      </c>
      <c r="M6" s="160">
        <v>8.683568635106987</v>
      </c>
      <c r="N6" s="160">
        <v>8.686122265806278</v>
      </c>
      <c r="O6" s="160">
        <v>8.001174121579263</v>
      </c>
      <c r="P6" s="160">
        <v>6.894463107168586</v>
      </c>
      <c r="Q6" s="160">
        <v>7.310340159652648</v>
      </c>
      <c r="R6" s="160">
        <v>7.8775430740001555</v>
      </c>
      <c r="S6" s="160">
        <v>7.589031265173098</v>
      </c>
      <c r="T6" s="215">
        <v>7.499207356232464</v>
      </c>
      <c r="U6" s="215">
        <v>7.112950011375505</v>
      </c>
      <c r="V6" s="215">
        <v>7.056960987827912</v>
      </c>
      <c r="W6" s="216">
        <v>7.916855045270459</v>
      </c>
    </row>
    <row r="7" spans="1:23" ht="11.25">
      <c r="A7" s="102" t="s">
        <v>67</v>
      </c>
      <c r="B7" s="145"/>
      <c r="C7" s="190" t="s">
        <v>56</v>
      </c>
      <c r="D7" s="190" t="s">
        <v>56</v>
      </c>
      <c r="E7" s="190" t="s">
        <v>56</v>
      </c>
      <c r="F7" s="190" t="s">
        <v>56</v>
      </c>
      <c r="G7" s="160">
        <v>1.4826298397402464</v>
      </c>
      <c r="H7" s="160">
        <v>1.685875890195079</v>
      </c>
      <c r="I7" s="160">
        <v>1.596554029643795</v>
      </c>
      <c r="J7" s="160">
        <v>1.4524258367690173</v>
      </c>
      <c r="K7" s="160">
        <v>1.4585718857823635</v>
      </c>
      <c r="L7" s="160">
        <v>1.5479160981128661</v>
      </c>
      <c r="M7" s="160">
        <v>1.5869456285044037</v>
      </c>
      <c r="N7" s="160">
        <v>1.656793274276548</v>
      </c>
      <c r="O7" s="160">
        <v>1.6085001745067349</v>
      </c>
      <c r="P7" s="160">
        <v>1.3294630420098204</v>
      </c>
      <c r="Q7" s="160">
        <v>1.4967217411689338</v>
      </c>
      <c r="R7" s="160">
        <v>1.523078861651912</v>
      </c>
      <c r="S7" s="160">
        <v>1.4073420846202227</v>
      </c>
      <c r="T7" s="215">
        <v>1.3893911755575357</v>
      </c>
      <c r="U7" s="215">
        <v>1.4448802997144305</v>
      </c>
      <c r="V7" s="215">
        <v>1.5502559238800722</v>
      </c>
      <c r="W7" s="216">
        <v>1.7323780804464786</v>
      </c>
    </row>
    <row r="8" spans="1:35" ht="11.25">
      <c r="A8" s="115" t="s">
        <v>55</v>
      </c>
      <c r="B8" s="146"/>
      <c r="C8" s="190" t="s">
        <v>56</v>
      </c>
      <c r="D8" s="190" t="s">
        <v>56</v>
      </c>
      <c r="E8" s="190" t="s">
        <v>56</v>
      </c>
      <c r="F8" s="190" t="s">
        <v>56</v>
      </c>
      <c r="G8" s="161">
        <v>3.8654826199102588</v>
      </c>
      <c r="H8" s="161">
        <v>3.110224142944961</v>
      </c>
      <c r="I8" s="161">
        <v>2.9934749946402257</v>
      </c>
      <c r="J8" s="161">
        <v>2.947408933756909</v>
      </c>
      <c r="K8" s="161">
        <v>3.0036481246791915</v>
      </c>
      <c r="L8" s="161">
        <v>3.3051730466420097</v>
      </c>
      <c r="M8" s="161">
        <v>3.634663207312847</v>
      </c>
      <c r="N8" s="161">
        <v>4.0169549852148645</v>
      </c>
      <c r="O8" s="161">
        <v>3.8183440203755907</v>
      </c>
      <c r="P8" s="161">
        <v>3.2478862143214355</v>
      </c>
      <c r="Q8" s="161">
        <v>3.822489561769983</v>
      </c>
      <c r="R8" s="161">
        <v>3.9467095375357726</v>
      </c>
      <c r="S8" s="161">
        <v>3.6934282447921034</v>
      </c>
      <c r="T8" s="217">
        <v>3.8795559784608207</v>
      </c>
      <c r="U8" s="217">
        <v>4.187247634763675</v>
      </c>
      <c r="V8" s="217">
        <v>4.657353610630927</v>
      </c>
      <c r="W8" s="218">
        <v>5.37160456766881</v>
      </c>
      <c r="X8" s="147"/>
      <c r="Y8" s="147"/>
      <c r="Z8" s="147"/>
      <c r="AA8" s="147"/>
      <c r="AB8" s="147"/>
      <c r="AC8" s="147"/>
      <c r="AD8" s="147"/>
      <c r="AE8" s="147"/>
      <c r="AF8" s="147"/>
      <c r="AG8" s="147"/>
      <c r="AH8" s="147"/>
      <c r="AI8" s="147"/>
    </row>
    <row r="9" spans="1:23" ht="11.25">
      <c r="A9" s="148"/>
      <c r="B9" s="149" t="s">
        <v>4</v>
      </c>
      <c r="C9" s="501" t="s">
        <v>56</v>
      </c>
      <c r="D9" s="501" t="s">
        <v>56</v>
      </c>
      <c r="E9" s="161">
        <v>0.7094781552612026</v>
      </c>
      <c r="F9" s="161">
        <v>0.8218988114072335</v>
      </c>
      <c r="G9" s="161">
        <v>0.8678411745449645</v>
      </c>
      <c r="H9" s="161">
        <v>0.8544157178111652</v>
      </c>
      <c r="I9" s="161">
        <v>0.7865670453317299</v>
      </c>
      <c r="J9" s="161">
        <v>0.8487209214174845</v>
      </c>
      <c r="K9" s="161">
        <v>0.8487668934201822</v>
      </c>
      <c r="L9" s="161">
        <v>0.9850905999151622</v>
      </c>
      <c r="M9" s="161">
        <v>1.0083004981537478</v>
      </c>
      <c r="N9" s="161">
        <v>1.092943015575653</v>
      </c>
      <c r="O9" s="161">
        <v>1.124014843070592</v>
      </c>
      <c r="P9" s="161">
        <v>1.0750409035967539</v>
      </c>
      <c r="Q9" s="161">
        <v>1.040874427806869</v>
      </c>
      <c r="R9" s="161">
        <v>0.963926540374464</v>
      </c>
      <c r="S9" s="161">
        <v>0.9349388091388593</v>
      </c>
      <c r="T9" s="157">
        <v>1.026158683818611</v>
      </c>
      <c r="U9" s="217">
        <v>1.1939524159620682</v>
      </c>
      <c r="V9" s="217">
        <v>1.2223939333385632</v>
      </c>
      <c r="W9" s="218">
        <v>1.2612775028686627</v>
      </c>
    </row>
    <row r="10" spans="1:23" ht="11.25">
      <c r="A10" s="150"/>
      <c r="B10" s="151" t="s">
        <v>5</v>
      </c>
      <c r="C10" s="502" t="s">
        <v>56</v>
      </c>
      <c r="D10" s="502" t="s">
        <v>56</v>
      </c>
      <c r="E10" s="160">
        <v>0.7399314689595274</v>
      </c>
      <c r="F10" s="160">
        <v>0.8618226301503501</v>
      </c>
      <c r="G10" s="160">
        <v>0.9662466883780755</v>
      </c>
      <c r="H10" s="160">
        <v>0.9145627966315617</v>
      </c>
      <c r="I10" s="160">
        <v>0.8113791679195056</v>
      </c>
      <c r="J10" s="160">
        <v>0.8481509886148455</v>
      </c>
      <c r="K10" s="160">
        <v>0.9027960228228397</v>
      </c>
      <c r="L10" s="160">
        <v>1.036639918937144</v>
      </c>
      <c r="M10" s="160">
        <v>1.0874727681332257</v>
      </c>
      <c r="N10" s="160">
        <v>1.1883040384460553</v>
      </c>
      <c r="O10" s="160">
        <v>1.2493575805777715</v>
      </c>
      <c r="P10" s="160">
        <v>1.146652825580913</v>
      </c>
      <c r="Q10" s="160">
        <v>1.1476200840270372</v>
      </c>
      <c r="R10" s="160">
        <v>1.1508185498555632</v>
      </c>
      <c r="S10" s="160">
        <v>1.1140018998416592</v>
      </c>
      <c r="T10" s="259">
        <v>1.2427076739735199</v>
      </c>
      <c r="U10" s="215">
        <v>1.395494304554118</v>
      </c>
      <c r="V10" s="215">
        <v>1.4389215744255053</v>
      </c>
      <c r="W10" s="216">
        <v>1.4813924609095899</v>
      </c>
    </row>
    <row r="11" spans="1:23" ht="11.25">
      <c r="A11" s="150"/>
      <c r="B11" s="151" t="s">
        <v>6</v>
      </c>
      <c r="C11" s="502" t="s">
        <v>56</v>
      </c>
      <c r="D11" s="502" t="s">
        <v>56</v>
      </c>
      <c r="E11" s="160">
        <v>0.5915300364201369</v>
      </c>
      <c r="F11" s="160">
        <v>0.667550893026776</v>
      </c>
      <c r="G11" s="160">
        <v>0.49715549077772503</v>
      </c>
      <c r="H11" s="160">
        <v>0.6286858697114991</v>
      </c>
      <c r="I11" s="160">
        <v>0.6911034350496027</v>
      </c>
      <c r="J11" s="160">
        <v>0.8509299391173989</v>
      </c>
      <c r="K11" s="160">
        <v>0.665351088313427</v>
      </c>
      <c r="L11" s="160">
        <v>0.8177907939548712</v>
      </c>
      <c r="M11" s="160">
        <v>0.7665037737953024</v>
      </c>
      <c r="N11" s="160">
        <v>0.8325600334523757</v>
      </c>
      <c r="O11" s="160">
        <v>0.8067355470466366</v>
      </c>
      <c r="P11" s="160">
        <v>0.9034097512791204</v>
      </c>
      <c r="Q11" s="160">
        <v>0.8066811893102015</v>
      </c>
      <c r="R11" s="160">
        <v>0.5785048328291411</v>
      </c>
      <c r="S11" s="160">
        <v>0.5843348879725514</v>
      </c>
      <c r="T11" s="259">
        <v>0.6213592353729268</v>
      </c>
      <c r="U11" s="215">
        <v>0.8288557484757026</v>
      </c>
      <c r="V11" s="215">
        <v>0.8409270156867782</v>
      </c>
      <c r="W11" s="216">
        <v>0.8791135245917889</v>
      </c>
    </row>
    <row r="12" spans="1:35" s="147" customFormat="1" ht="11.25">
      <c r="A12" s="152"/>
      <c r="B12" s="153" t="s">
        <v>8</v>
      </c>
      <c r="C12" s="501" t="s">
        <v>56</v>
      </c>
      <c r="D12" s="501" t="s">
        <v>56</v>
      </c>
      <c r="E12" s="161">
        <v>3.6907269050767906</v>
      </c>
      <c r="F12" s="161">
        <v>4.310471146023586</v>
      </c>
      <c r="G12" s="161">
        <v>4.936132924732763</v>
      </c>
      <c r="H12" s="161">
        <v>4.467483492891285</v>
      </c>
      <c r="I12" s="161">
        <v>4.241611584333064</v>
      </c>
      <c r="J12" s="161">
        <v>4.126103614982331</v>
      </c>
      <c r="K12" s="161">
        <v>4.263554767188813</v>
      </c>
      <c r="L12" s="161">
        <v>4.5962949686371</v>
      </c>
      <c r="M12" s="161">
        <v>4.674773037407965</v>
      </c>
      <c r="N12" s="161">
        <v>4.93757690940359</v>
      </c>
      <c r="O12" s="161">
        <v>4.496400842205836</v>
      </c>
      <c r="P12" s="161">
        <v>3.787485301203688</v>
      </c>
      <c r="Q12" s="161">
        <v>4.641694828297607</v>
      </c>
      <c r="R12" s="161">
        <v>4.676927289674982</v>
      </c>
      <c r="S12" s="161">
        <v>4.303043992632048</v>
      </c>
      <c r="T12" s="157">
        <v>4.44607979247563</v>
      </c>
      <c r="U12" s="217">
        <v>4.856230951077131</v>
      </c>
      <c r="V12" s="217">
        <v>5.243344189207371</v>
      </c>
      <c r="W12" s="218">
        <v>5.497568154936446</v>
      </c>
      <c r="X12" s="76"/>
      <c r="Y12" s="76"/>
      <c r="Z12" s="76"/>
      <c r="AA12" s="76"/>
      <c r="AB12" s="76"/>
      <c r="AC12" s="76"/>
      <c r="AD12" s="76"/>
      <c r="AE12" s="76"/>
      <c r="AF12" s="76"/>
      <c r="AG12" s="76"/>
      <c r="AH12" s="76"/>
      <c r="AI12" s="76"/>
    </row>
    <row r="13" spans="1:23" ht="11.25">
      <c r="A13" s="150"/>
      <c r="B13" s="154" t="s">
        <v>9</v>
      </c>
      <c r="C13" s="501" t="s">
        <v>56</v>
      </c>
      <c r="D13" s="501" t="s">
        <v>56</v>
      </c>
      <c r="E13" s="160">
        <v>2.6894784141671444</v>
      </c>
      <c r="F13" s="160">
        <v>2.91502211353208</v>
      </c>
      <c r="G13" s="160">
        <v>3.264463344797491</v>
      </c>
      <c r="H13" s="160">
        <v>2.9397118025822433</v>
      </c>
      <c r="I13" s="160">
        <v>2.798346360088922</v>
      </c>
      <c r="J13" s="160">
        <v>2.8720469282311942</v>
      </c>
      <c r="K13" s="160">
        <v>2.947496630614282</v>
      </c>
      <c r="L13" s="160">
        <v>3.197139165388242</v>
      </c>
      <c r="M13" s="160">
        <v>3.273114817401091</v>
      </c>
      <c r="N13" s="160">
        <v>3.5587596357812745</v>
      </c>
      <c r="O13" s="160">
        <v>3.1561919940327887</v>
      </c>
      <c r="P13" s="160">
        <v>2.3451925067284645</v>
      </c>
      <c r="Q13" s="160">
        <v>3.15622492831314</v>
      </c>
      <c r="R13" s="160">
        <v>3.1876474015084697</v>
      </c>
      <c r="S13" s="160">
        <v>2.904841501687085</v>
      </c>
      <c r="T13" s="259">
        <v>3.155368926652206</v>
      </c>
      <c r="U13" s="215">
        <v>3.523383374300282</v>
      </c>
      <c r="V13" s="215">
        <v>3.718368665500487</v>
      </c>
      <c r="W13" s="216">
        <v>3.9961150310244613</v>
      </c>
    </row>
    <row r="14" spans="1:35" s="147" customFormat="1" ht="11.25">
      <c r="A14" s="148"/>
      <c r="B14" s="154" t="s">
        <v>10</v>
      </c>
      <c r="C14" s="502" t="s">
        <v>56</v>
      </c>
      <c r="D14" s="502" t="s">
        <v>56</v>
      </c>
      <c r="E14" s="160">
        <v>2.6755602350644514</v>
      </c>
      <c r="F14" s="160">
        <v>3.7235549571230724</v>
      </c>
      <c r="G14" s="160">
        <v>4.234202614298982</v>
      </c>
      <c r="H14" s="160">
        <v>3.8630016195234704</v>
      </c>
      <c r="I14" s="160">
        <v>3.911786399492676</v>
      </c>
      <c r="J14" s="160">
        <v>3.629355224501003</v>
      </c>
      <c r="K14" s="160">
        <v>3.748059541088568</v>
      </c>
      <c r="L14" s="160">
        <v>4.0837542250116385</v>
      </c>
      <c r="M14" s="160">
        <v>4.033814370075523</v>
      </c>
      <c r="N14" s="160">
        <v>4.276343735907625</v>
      </c>
      <c r="O14" s="160">
        <v>3.943684206601356</v>
      </c>
      <c r="P14" s="160">
        <v>3.6338420844009107</v>
      </c>
      <c r="Q14" s="160">
        <v>4.083032596059829</v>
      </c>
      <c r="R14" s="160">
        <v>4.138283885514867</v>
      </c>
      <c r="S14" s="160">
        <v>3.7642972894061226</v>
      </c>
      <c r="T14" s="259">
        <v>3.785995337608361</v>
      </c>
      <c r="U14" s="215">
        <v>3.989505223701945</v>
      </c>
      <c r="V14" s="215">
        <v>4.330578027885063</v>
      </c>
      <c r="W14" s="216">
        <v>4.585050033139891</v>
      </c>
      <c r="X14" s="76"/>
      <c r="Y14" s="76"/>
      <c r="Z14" s="76"/>
      <c r="AA14" s="76"/>
      <c r="AB14" s="76"/>
      <c r="AC14" s="76"/>
      <c r="AD14" s="76"/>
      <c r="AE14" s="76"/>
      <c r="AF14" s="76"/>
      <c r="AG14" s="76"/>
      <c r="AH14" s="76"/>
      <c r="AI14" s="76"/>
    </row>
    <row r="15" spans="1:23" ht="11.25">
      <c r="A15" s="150"/>
      <c r="B15" s="154" t="s">
        <v>11</v>
      </c>
      <c r="C15" s="502" t="s">
        <v>56</v>
      </c>
      <c r="D15" s="502" t="s">
        <v>56</v>
      </c>
      <c r="E15" s="160">
        <v>4.176766971828231</v>
      </c>
      <c r="F15" s="160">
        <v>4.560047995218999</v>
      </c>
      <c r="G15" s="160">
        <v>4.777140819851615</v>
      </c>
      <c r="H15" s="160">
        <v>4.483332790108486</v>
      </c>
      <c r="I15" s="160">
        <v>4.099139944189045</v>
      </c>
      <c r="J15" s="160">
        <v>3.9174255460881877</v>
      </c>
      <c r="K15" s="160">
        <v>4.154807866436782</v>
      </c>
      <c r="L15" s="160">
        <v>4.833096462526024</v>
      </c>
      <c r="M15" s="160">
        <v>4.6374442516456185</v>
      </c>
      <c r="N15" s="160">
        <v>4.852508919135312</v>
      </c>
      <c r="O15" s="160">
        <v>4.443348819181737</v>
      </c>
      <c r="P15" s="160">
        <v>3.2868918022933813</v>
      </c>
      <c r="Q15" s="160">
        <v>3.7918390660256485</v>
      </c>
      <c r="R15" s="160">
        <v>4.224284971459315</v>
      </c>
      <c r="S15" s="160">
        <v>4.312943586182258</v>
      </c>
      <c r="T15" s="259">
        <v>4.618444746617332</v>
      </c>
      <c r="U15" s="215">
        <v>4.268596740383363</v>
      </c>
      <c r="V15" s="215">
        <v>4.671143819026338</v>
      </c>
      <c r="W15" s="216">
        <v>5.016821931569132</v>
      </c>
    </row>
    <row r="16" spans="1:23" ht="11.25">
      <c r="A16" s="155"/>
      <c r="B16" s="156" t="s">
        <v>12</v>
      </c>
      <c r="C16" s="502" t="s">
        <v>56</v>
      </c>
      <c r="D16" s="502" t="s">
        <v>56</v>
      </c>
      <c r="E16" s="160">
        <v>8.647558787815152</v>
      </c>
      <c r="F16" s="160">
        <v>9.820373309377727</v>
      </c>
      <c r="G16" s="160">
        <v>11.240169045029166</v>
      </c>
      <c r="H16" s="160">
        <v>10.008912699943721</v>
      </c>
      <c r="I16" s="160">
        <v>9.170904758787978</v>
      </c>
      <c r="J16" s="160">
        <v>8.929557269421398</v>
      </c>
      <c r="K16" s="160">
        <v>9.497766124370722</v>
      </c>
      <c r="L16" s="160">
        <v>10.060778296509143</v>
      </c>
      <c r="M16" s="160">
        <v>10.646624277306122</v>
      </c>
      <c r="N16" s="160">
        <v>11.233218434379566</v>
      </c>
      <c r="O16" s="160">
        <v>11.189638427908202</v>
      </c>
      <c r="P16" s="160">
        <v>10.019346325108065</v>
      </c>
      <c r="Q16" s="160">
        <v>12.33816731641391</v>
      </c>
      <c r="R16" s="160">
        <v>12.623937650357814</v>
      </c>
      <c r="S16" s="160">
        <v>11.988107475014337</v>
      </c>
      <c r="T16" s="259">
        <v>12.279430275791272</v>
      </c>
      <c r="U16" s="215">
        <v>13.926457608293354</v>
      </c>
      <c r="V16" s="215">
        <v>15.072378824244012</v>
      </c>
      <c r="W16" s="216">
        <v>15.569412069559228</v>
      </c>
    </row>
    <row r="17" spans="1:23" s="147" customFormat="1" ht="12" thickBot="1">
      <c r="A17" s="735" t="s">
        <v>68</v>
      </c>
      <c r="B17" s="735"/>
      <c r="C17" s="503" t="s">
        <v>56</v>
      </c>
      <c r="D17" s="503" t="s">
        <v>56</v>
      </c>
      <c r="E17" s="503" t="s">
        <v>56</v>
      </c>
      <c r="F17" s="503" t="s">
        <v>56</v>
      </c>
      <c r="G17" s="162">
        <v>3.1365216161008482</v>
      </c>
      <c r="H17" s="162">
        <v>3.4638456659977988</v>
      </c>
      <c r="I17" s="162">
        <v>3.2250577526004895</v>
      </c>
      <c r="J17" s="162">
        <v>3.1315967094192625</v>
      </c>
      <c r="K17" s="162">
        <v>3.2211658538989036</v>
      </c>
      <c r="L17" s="162">
        <v>3.3249230048381984</v>
      </c>
      <c r="M17" s="162">
        <v>3.438884086057157</v>
      </c>
      <c r="N17" s="162">
        <v>3.590067013144312</v>
      </c>
      <c r="O17" s="162">
        <v>3.3562499936160934</v>
      </c>
      <c r="P17" s="162">
        <v>2.564604752064258</v>
      </c>
      <c r="Q17" s="162">
        <v>3.0313581001839616</v>
      </c>
      <c r="R17" s="162">
        <v>3.2542839206352805</v>
      </c>
      <c r="S17" s="162">
        <v>2.9673316418936406</v>
      </c>
      <c r="T17" s="321">
        <v>2.876307649166932</v>
      </c>
      <c r="U17" s="320">
        <v>2.926830425556005</v>
      </c>
      <c r="V17" s="320">
        <v>3.0443679427313555</v>
      </c>
      <c r="W17" s="674">
        <v>3.3338352200617543</v>
      </c>
    </row>
    <row r="18" spans="1:23" s="147" customFormat="1" ht="11.25">
      <c r="A18" s="736" t="s">
        <v>95</v>
      </c>
      <c r="B18" s="736"/>
      <c r="C18" s="577"/>
      <c r="D18" s="577"/>
      <c r="E18" s="577"/>
      <c r="F18" s="577"/>
      <c r="G18" s="578"/>
      <c r="H18" s="578"/>
      <c r="I18" s="578"/>
      <c r="J18" s="578"/>
      <c r="K18" s="578"/>
      <c r="L18" s="578"/>
      <c r="M18" s="578"/>
      <c r="N18" s="578"/>
      <c r="O18" s="578"/>
      <c r="P18" s="578"/>
      <c r="Q18" s="578"/>
      <c r="R18" s="578"/>
      <c r="S18" s="578"/>
      <c r="T18" s="578"/>
      <c r="U18" s="578"/>
      <c r="V18" s="578"/>
      <c r="W18" s="414"/>
    </row>
    <row r="19" spans="1:25" s="147" customFormat="1" ht="12.75">
      <c r="A19" s="579" t="s">
        <v>207</v>
      </c>
      <c r="B19" s="580"/>
      <c r="C19" s="581"/>
      <c r="D19" s="581"/>
      <c r="E19" s="581"/>
      <c r="F19" s="581"/>
      <c r="G19" s="582"/>
      <c r="H19" s="582"/>
      <c r="I19" s="582"/>
      <c r="J19" s="582"/>
      <c r="K19" s="582"/>
      <c r="L19" s="582"/>
      <c r="M19" s="582"/>
      <c r="N19" s="582"/>
      <c r="O19" s="582"/>
      <c r="P19" s="582"/>
      <c r="Q19" s="582"/>
      <c r="R19" s="582"/>
      <c r="S19" s="582"/>
      <c r="T19" s="582"/>
      <c r="U19" s="582"/>
      <c r="V19" s="582"/>
      <c r="W19" s="675"/>
      <c r="X19" s="511"/>
      <c r="Y19" s="511"/>
    </row>
    <row r="20" spans="1:25" ht="11.25">
      <c r="A20" s="511" t="s">
        <v>208</v>
      </c>
      <c r="B20" s="512"/>
      <c r="C20" s="512"/>
      <c r="D20" s="512"/>
      <c r="E20" s="512"/>
      <c r="F20" s="512"/>
      <c r="G20" s="512"/>
      <c r="H20" s="512"/>
      <c r="I20" s="512"/>
      <c r="J20" s="512"/>
      <c r="K20" s="512"/>
      <c r="L20" s="512"/>
      <c r="M20" s="512"/>
      <c r="N20" s="512"/>
      <c r="O20" s="512"/>
      <c r="P20" s="512"/>
      <c r="Q20" s="512"/>
      <c r="R20" s="512"/>
      <c r="S20" s="512"/>
      <c r="T20" s="512"/>
      <c r="U20" s="512"/>
      <c r="V20" s="512"/>
      <c r="W20" s="512"/>
      <c r="X20" s="512"/>
      <c r="Y20" s="512"/>
    </row>
    <row r="22" ht="12.75">
      <c r="V22" s="675"/>
    </row>
    <row r="24" spans="1:22" ht="12.75">
      <c r="A24" s="150"/>
      <c r="V24"/>
    </row>
    <row r="33" ht="11.25">
      <c r="A33" s="150"/>
    </row>
    <row r="42" ht="11.25">
      <c r="A42" s="150"/>
    </row>
    <row r="51" ht="11.25">
      <c r="A51" s="150"/>
    </row>
    <row r="60" ht="11.25">
      <c r="A60" s="150"/>
    </row>
  </sheetData>
  <sheetProtection/>
  <mergeCells count="2">
    <mergeCell ref="A17:B17"/>
    <mergeCell ref="A18:B18"/>
  </mergeCells>
  <printOptions horizontalCentered="1" verticalCentered="1"/>
  <pageMargins left="0" right="0" top="0.984251968503937" bottom="0.984251968503937" header="0.5118110236220472" footer="0.5118110236220472"/>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sheetPr>
    <tabColor indexed="42"/>
  </sheetPr>
  <dimension ref="A1:W20"/>
  <sheetViews>
    <sheetView showGridLines="0" zoomScalePageLayoutView="0" workbookViewId="0" topLeftCell="A1">
      <selection activeCell="A1" sqref="A1"/>
    </sheetView>
  </sheetViews>
  <sheetFormatPr defaultColWidth="11.421875" defaultRowHeight="12.75"/>
  <cols>
    <col min="1" max="1" width="32.421875" style="76" customWidth="1"/>
    <col min="2" max="5" width="5.421875" style="76" bestFit="1" customWidth="1"/>
    <col min="6" max="14" width="4.421875" style="76" customWidth="1"/>
    <col min="15" max="15" width="5.00390625" style="76" customWidth="1"/>
    <col min="16" max="16" width="4.421875" style="76" customWidth="1"/>
    <col min="17" max="17" width="5.57421875" style="76" customWidth="1"/>
    <col min="18" max="20" width="4.421875" style="76" customWidth="1"/>
    <col min="21" max="16384" width="11.421875" style="76" customWidth="1"/>
  </cols>
  <sheetData>
    <row r="1" spans="1:23" s="77" customFormat="1" ht="32.25" customHeight="1">
      <c r="A1" s="2" t="s">
        <v>143</v>
      </c>
      <c r="W1" s="326"/>
    </row>
    <row r="2" spans="1:23" ht="12.75">
      <c r="A2" s="158" t="s">
        <v>23</v>
      </c>
      <c r="B2" s="159"/>
      <c r="C2" s="159"/>
      <c r="D2" s="159"/>
      <c r="E2" s="159"/>
      <c r="F2" s="159"/>
      <c r="G2" s="159"/>
      <c r="H2" s="159"/>
      <c r="I2" s="159"/>
      <c r="J2" s="159"/>
      <c r="K2" s="159"/>
      <c r="L2" s="159"/>
      <c r="M2" s="159"/>
      <c r="N2" s="159"/>
      <c r="W2" s="327"/>
    </row>
    <row r="3" spans="1:21" s="147" customFormat="1" ht="11.25">
      <c r="A3" s="142" t="s">
        <v>1</v>
      </c>
      <c r="B3" s="143">
        <v>1996</v>
      </c>
      <c r="C3" s="143">
        <v>1997</v>
      </c>
      <c r="D3" s="143">
        <v>1998</v>
      </c>
      <c r="E3" s="143">
        <v>1999</v>
      </c>
      <c r="F3" s="163">
        <v>2000</v>
      </c>
      <c r="G3" s="163">
        <v>2001</v>
      </c>
      <c r="H3" s="163">
        <v>2002</v>
      </c>
      <c r="I3" s="163">
        <v>2003</v>
      </c>
      <c r="J3" s="163">
        <v>2004</v>
      </c>
      <c r="K3" s="163">
        <v>2005</v>
      </c>
      <c r="L3" s="163">
        <v>2006</v>
      </c>
      <c r="M3" s="163">
        <v>2007</v>
      </c>
      <c r="N3" s="164">
        <v>2008</v>
      </c>
      <c r="O3" s="165" t="s">
        <v>69</v>
      </c>
      <c r="P3" s="144">
        <v>2010</v>
      </c>
      <c r="Q3" s="166" t="s">
        <v>70</v>
      </c>
      <c r="R3" s="163">
        <v>2012</v>
      </c>
      <c r="S3" s="167">
        <v>2013</v>
      </c>
      <c r="T3" s="164">
        <v>2014</v>
      </c>
      <c r="U3" s="394"/>
    </row>
    <row r="4" spans="1:21" ht="11.25">
      <c r="A4" s="168" t="s">
        <v>8</v>
      </c>
      <c r="B4" s="169">
        <v>31.568204953331172</v>
      </c>
      <c r="C4" s="169">
        <v>34.144307962015304</v>
      </c>
      <c r="D4" s="169">
        <v>36.58121632271714</v>
      </c>
      <c r="E4" s="169">
        <v>37.11155290939804</v>
      </c>
      <c r="F4" s="161">
        <v>39.771430341744264</v>
      </c>
      <c r="G4" s="161">
        <v>36.001346411455046</v>
      </c>
      <c r="H4" s="161">
        <v>32.83957823943743</v>
      </c>
      <c r="I4" s="161">
        <v>31.583711022816303</v>
      </c>
      <c r="J4" s="161">
        <v>33.084455405989736</v>
      </c>
      <c r="K4" s="161">
        <v>32.74550503938049</v>
      </c>
      <c r="L4" s="161">
        <v>34.41328617837653</v>
      </c>
      <c r="M4" s="161">
        <v>36.315580881992105</v>
      </c>
      <c r="N4" s="217">
        <v>31.612212485130485</v>
      </c>
      <c r="O4" s="384">
        <v>25.60356443819665</v>
      </c>
      <c r="P4" s="218">
        <v>28.23062817892326</v>
      </c>
      <c r="Q4" s="385">
        <v>28.820988337575706</v>
      </c>
      <c r="R4" s="161">
        <v>25.88768341182957</v>
      </c>
      <c r="S4" s="157">
        <v>27.329236661894754</v>
      </c>
      <c r="T4" s="217">
        <v>29.94963167453546</v>
      </c>
      <c r="U4" s="385"/>
    </row>
    <row r="5" spans="1:21" ht="11.25">
      <c r="A5" s="170" t="s">
        <v>9</v>
      </c>
      <c r="B5" s="171">
        <v>31.949768914187732</v>
      </c>
      <c r="C5" s="171">
        <v>34.53913676267595</v>
      </c>
      <c r="D5" s="171">
        <v>36.62645465449792</v>
      </c>
      <c r="E5" s="171">
        <v>37.459837047336826</v>
      </c>
      <c r="F5" s="160">
        <v>39.896591997530905</v>
      </c>
      <c r="G5" s="160">
        <v>36.2265047388852</v>
      </c>
      <c r="H5" s="160">
        <v>32.952044019509714</v>
      </c>
      <c r="I5" s="160">
        <v>31.676006797655408</v>
      </c>
      <c r="J5" s="160">
        <v>33.66668253703823</v>
      </c>
      <c r="K5" s="160">
        <v>32.84768673530636</v>
      </c>
      <c r="L5" s="160">
        <v>34.918022830549056</v>
      </c>
      <c r="M5" s="160">
        <v>36.91644159621382</v>
      </c>
      <c r="N5" s="215">
        <v>30.543660947110933</v>
      </c>
      <c r="O5" s="386">
        <v>24.751086760799005</v>
      </c>
      <c r="P5" s="216">
        <v>26.519518278766473</v>
      </c>
      <c r="Q5" s="258">
        <v>27.586998265431237</v>
      </c>
      <c r="R5" s="160">
        <v>23.943902295276118</v>
      </c>
      <c r="S5" s="259">
        <v>25.55355882058191</v>
      </c>
      <c r="T5" s="215">
        <v>28.525999170949127</v>
      </c>
      <c r="U5" s="258"/>
    </row>
    <row r="6" spans="1:21" s="147" customFormat="1" ht="11.25">
      <c r="A6" s="170" t="s">
        <v>10</v>
      </c>
      <c r="B6" s="171">
        <v>32.76488815138998</v>
      </c>
      <c r="C6" s="171">
        <v>34.9520937946411</v>
      </c>
      <c r="D6" s="171">
        <v>37.368202100978394</v>
      </c>
      <c r="E6" s="171">
        <v>39.63605680464711</v>
      </c>
      <c r="F6" s="160">
        <v>42.865145164731615</v>
      </c>
      <c r="G6" s="160">
        <v>36.76458051124811</v>
      </c>
      <c r="H6" s="160">
        <v>36.93862059974105</v>
      </c>
      <c r="I6" s="160">
        <v>35.700054476108974</v>
      </c>
      <c r="J6" s="160">
        <v>38.20685253166245</v>
      </c>
      <c r="K6" s="160">
        <v>36.260335649916854</v>
      </c>
      <c r="L6" s="160">
        <v>37.30869036833727</v>
      </c>
      <c r="M6" s="160">
        <v>37.589312672560695</v>
      </c>
      <c r="N6" s="215">
        <v>33.81894956765228</v>
      </c>
      <c r="O6" s="386">
        <v>30.138324297392632</v>
      </c>
      <c r="P6" s="216">
        <v>33.42343838423463</v>
      </c>
      <c r="Q6" s="258">
        <v>33.33445856504194</v>
      </c>
      <c r="R6" s="160">
        <v>30.16811068463803</v>
      </c>
      <c r="S6" s="259">
        <v>31.937113730605077</v>
      </c>
      <c r="T6" s="215">
        <v>34.80488105575123</v>
      </c>
      <c r="U6" s="258"/>
    </row>
    <row r="7" spans="1:21" ht="11.25">
      <c r="A7" s="170" t="s">
        <v>11</v>
      </c>
      <c r="B7" s="171">
        <v>30.145573571964498</v>
      </c>
      <c r="C7" s="171">
        <v>29.400117542757755</v>
      </c>
      <c r="D7" s="171">
        <v>34.66867916756662</v>
      </c>
      <c r="E7" s="171">
        <v>34.17337113018736</v>
      </c>
      <c r="F7" s="160">
        <v>37.778424697386995</v>
      </c>
      <c r="G7" s="160">
        <v>34.794719201344606</v>
      </c>
      <c r="H7" s="160">
        <v>32.21088551451446</v>
      </c>
      <c r="I7" s="160">
        <v>32.00434078669989</v>
      </c>
      <c r="J7" s="160">
        <v>30.143456435511172</v>
      </c>
      <c r="K7" s="160">
        <v>33.94107055914951</v>
      </c>
      <c r="L7" s="160">
        <v>35.14698709708571</v>
      </c>
      <c r="M7" s="160">
        <v>36.549532786439414</v>
      </c>
      <c r="N7" s="215">
        <v>29.21136347719196</v>
      </c>
      <c r="O7" s="386">
        <v>19.67936890214316</v>
      </c>
      <c r="P7" s="216">
        <v>25.509992302322225</v>
      </c>
      <c r="Q7" s="258">
        <v>24.559762934061354</v>
      </c>
      <c r="R7" s="160">
        <v>21.880280756917966</v>
      </c>
      <c r="S7" s="259">
        <v>24.42917638925845</v>
      </c>
      <c r="T7" s="215">
        <v>22.517906022271404</v>
      </c>
      <c r="U7" s="258"/>
    </row>
    <row r="8" spans="1:21" ht="11.25">
      <c r="A8" s="172" t="s">
        <v>12</v>
      </c>
      <c r="B8" s="171">
        <v>28.980441603125</v>
      </c>
      <c r="C8" s="171">
        <v>33.882613105414116</v>
      </c>
      <c r="D8" s="171">
        <v>36.268734295030406</v>
      </c>
      <c r="E8" s="171">
        <v>34.207214836750445</v>
      </c>
      <c r="F8" s="160">
        <v>36.61311322875717</v>
      </c>
      <c r="G8" s="160">
        <v>34.98057611561141</v>
      </c>
      <c r="H8" s="160">
        <v>28.548472404470715</v>
      </c>
      <c r="I8" s="160">
        <v>26.792205824811482</v>
      </c>
      <c r="J8" s="160">
        <v>26.64945052178424</v>
      </c>
      <c r="K8" s="160">
        <v>27.216579202832698</v>
      </c>
      <c r="L8" s="160">
        <v>28.145907367713797</v>
      </c>
      <c r="M8" s="160">
        <v>31.520567908072465</v>
      </c>
      <c r="N8" s="215">
        <v>32.446820477830705</v>
      </c>
      <c r="O8" s="386">
        <v>20.926024702493834</v>
      </c>
      <c r="P8" s="216">
        <v>22.848534183543123</v>
      </c>
      <c r="Q8" s="258">
        <v>25.129089932289123</v>
      </c>
      <c r="R8" s="160">
        <v>24.781340410466285</v>
      </c>
      <c r="S8" s="259">
        <v>21.109240237755813</v>
      </c>
      <c r="T8" s="215">
        <v>22.32754571189715</v>
      </c>
      <c r="U8" s="258"/>
    </row>
    <row r="9" spans="1:21" s="147" customFormat="1" ht="11.25">
      <c r="A9" s="173" t="s">
        <v>4</v>
      </c>
      <c r="B9" s="169">
        <v>26.579203508354123</v>
      </c>
      <c r="C9" s="169">
        <v>29.341446772494226</v>
      </c>
      <c r="D9" s="169">
        <v>33.30256730778008</v>
      </c>
      <c r="E9" s="169">
        <v>31.379662315080992</v>
      </c>
      <c r="F9" s="161">
        <v>32.07127886251762</v>
      </c>
      <c r="G9" s="161">
        <v>31.146091782137454</v>
      </c>
      <c r="H9" s="161">
        <v>28.704023629408233</v>
      </c>
      <c r="I9" s="161">
        <v>28.538028645357617</v>
      </c>
      <c r="J9" s="161">
        <v>30.578259347624893</v>
      </c>
      <c r="K9" s="161">
        <v>30.616392289992202</v>
      </c>
      <c r="L9" s="161">
        <v>29.81707907676195</v>
      </c>
      <c r="M9" s="161">
        <v>37.111498997939165</v>
      </c>
      <c r="N9" s="217">
        <v>34.57490590478211</v>
      </c>
      <c r="O9" s="384">
        <v>29.882931980711337</v>
      </c>
      <c r="P9" s="218">
        <v>30.37407556826105</v>
      </c>
      <c r="Q9" s="385">
        <v>32.19215001248827</v>
      </c>
      <c r="R9" s="136" t="s">
        <v>14</v>
      </c>
      <c r="S9" s="387">
        <v>29.85095558726602</v>
      </c>
      <c r="T9" s="388">
        <v>29.111111366742737</v>
      </c>
      <c r="U9" s="395"/>
    </row>
    <row r="10" spans="1:21" ht="11.25">
      <c r="A10" s="174" t="s">
        <v>5</v>
      </c>
      <c r="B10" s="171">
        <v>24.71712095197547</v>
      </c>
      <c r="C10" s="171">
        <v>27.0470225857727</v>
      </c>
      <c r="D10" s="171">
        <v>32.13996910301258</v>
      </c>
      <c r="E10" s="171">
        <v>29.581664466135873</v>
      </c>
      <c r="F10" s="160">
        <v>30.252384565883354</v>
      </c>
      <c r="G10" s="160">
        <v>29.366898395441044</v>
      </c>
      <c r="H10" s="160">
        <v>26.75543441497353</v>
      </c>
      <c r="I10" s="160">
        <v>26.554351638660545</v>
      </c>
      <c r="J10" s="160">
        <v>28.683895985557648</v>
      </c>
      <c r="K10" s="160">
        <v>27.824688894746785</v>
      </c>
      <c r="L10" s="160">
        <v>26.345472594692797</v>
      </c>
      <c r="M10" s="160">
        <v>33.75543898004457</v>
      </c>
      <c r="N10" s="215">
        <v>30.56820442340313</v>
      </c>
      <c r="O10" s="386">
        <v>20.66219693554813</v>
      </c>
      <c r="P10" s="216">
        <v>23.37616250867905</v>
      </c>
      <c r="Q10" s="258">
        <v>25.858512006380394</v>
      </c>
      <c r="R10" s="160">
        <v>25.279439016160325</v>
      </c>
      <c r="S10" s="259">
        <v>25.628112460561766</v>
      </c>
      <c r="T10" s="215">
        <v>26.15216258889061</v>
      </c>
      <c r="U10" s="258"/>
    </row>
    <row r="11" spans="1:21" ht="11.25">
      <c r="A11" s="175" t="s">
        <v>71</v>
      </c>
      <c r="B11" s="176">
        <v>34.12706443745113</v>
      </c>
      <c r="C11" s="176">
        <v>40.051341709132714</v>
      </c>
      <c r="D11" s="176">
        <v>38.21996703456734</v>
      </c>
      <c r="E11" s="176">
        <v>38.47995155409579</v>
      </c>
      <c r="F11" s="389">
        <v>40.35335285345129</v>
      </c>
      <c r="G11" s="389">
        <v>38.57028935442702</v>
      </c>
      <c r="H11" s="389">
        <v>37.44616255455168</v>
      </c>
      <c r="I11" s="389">
        <v>38.18588389947282</v>
      </c>
      <c r="J11" s="389">
        <v>39.96513572462986</v>
      </c>
      <c r="K11" s="389">
        <v>42.89086243281274</v>
      </c>
      <c r="L11" s="389">
        <v>43.78820399512019</v>
      </c>
      <c r="M11" s="389">
        <v>52.962544474758175</v>
      </c>
      <c r="N11" s="230">
        <v>48.300591425463594</v>
      </c>
      <c r="O11" s="390">
        <v>51.98970697132934</v>
      </c>
      <c r="P11" s="231">
        <v>44.906748160588776</v>
      </c>
      <c r="Q11" s="391">
        <v>46.38705834668308</v>
      </c>
      <c r="R11" s="137" t="s">
        <v>14</v>
      </c>
      <c r="S11" s="392">
        <v>38.4863945055938</v>
      </c>
      <c r="T11" s="393">
        <v>34.276988050391424</v>
      </c>
      <c r="U11" s="396"/>
    </row>
    <row r="12" spans="1:21" ht="14.25" customHeight="1">
      <c r="A12" s="737" t="s">
        <v>177</v>
      </c>
      <c r="B12" s="737"/>
      <c r="C12" s="737"/>
      <c r="D12" s="737"/>
      <c r="E12" s="737"/>
      <c r="F12" s="737"/>
      <c r="G12" s="737"/>
      <c r="H12" s="737"/>
      <c r="I12" s="737"/>
      <c r="J12" s="737"/>
      <c r="K12" s="737"/>
      <c r="L12" s="737"/>
      <c r="M12" s="737"/>
      <c r="N12" s="737"/>
      <c r="O12" s="737"/>
      <c r="P12" s="737"/>
      <c r="Q12" s="737"/>
      <c r="R12" s="737"/>
      <c r="S12" s="737"/>
      <c r="T12" s="737"/>
      <c r="U12" s="737"/>
    </row>
    <row r="13" spans="1:21" ht="12.75" customHeight="1">
      <c r="A13" s="737"/>
      <c r="B13" s="737"/>
      <c r="C13" s="737"/>
      <c r="D13" s="737"/>
      <c r="E13" s="737"/>
      <c r="F13" s="737"/>
      <c r="G13" s="737"/>
      <c r="H13" s="737"/>
      <c r="I13" s="737"/>
      <c r="J13" s="737"/>
      <c r="K13" s="737"/>
      <c r="L13" s="737"/>
      <c r="M13" s="737"/>
      <c r="N13" s="737"/>
      <c r="O13" s="737"/>
      <c r="P13" s="737"/>
      <c r="Q13" s="737"/>
      <c r="R13" s="737"/>
      <c r="S13" s="737"/>
      <c r="T13" s="737"/>
      <c r="U13" s="737"/>
    </row>
    <row r="14" spans="1:21" ht="11.25">
      <c r="A14" s="383" t="s">
        <v>170</v>
      </c>
      <c r="B14" s="100"/>
      <c r="C14" s="100"/>
      <c r="D14" s="100"/>
      <c r="E14" s="100"/>
      <c r="F14" s="100"/>
      <c r="G14" s="100"/>
      <c r="H14" s="100"/>
      <c r="I14" s="100"/>
      <c r="J14" s="100"/>
      <c r="K14" s="100"/>
      <c r="L14" s="100"/>
      <c r="M14" s="100"/>
      <c r="N14" s="100"/>
      <c r="O14" s="100"/>
      <c r="P14" s="100"/>
      <c r="Q14" s="100"/>
      <c r="R14" s="100"/>
      <c r="S14" s="100"/>
      <c r="T14" s="100"/>
      <c r="U14" s="100"/>
    </row>
    <row r="15" spans="1:21" ht="11.25">
      <c r="A15" s="738" t="s">
        <v>74</v>
      </c>
      <c r="B15" s="738"/>
      <c r="C15" s="738"/>
      <c r="D15" s="738"/>
      <c r="E15" s="738"/>
      <c r="F15" s="738"/>
      <c r="G15" s="738"/>
      <c r="H15" s="738"/>
      <c r="I15" s="738"/>
      <c r="J15" s="738"/>
      <c r="K15" s="738"/>
      <c r="L15" s="738"/>
      <c r="M15" s="738"/>
      <c r="N15" s="738"/>
      <c r="O15" s="738"/>
      <c r="P15" s="100"/>
      <c r="Q15" s="100"/>
      <c r="R15" s="100"/>
      <c r="S15" s="100"/>
      <c r="T15" s="100"/>
      <c r="U15" s="100"/>
    </row>
    <row r="16" spans="1:15" s="108" customFormat="1" ht="11.25">
      <c r="A16" s="383" t="s">
        <v>178</v>
      </c>
      <c r="B16" s="382"/>
      <c r="C16" s="382"/>
      <c r="D16" s="382"/>
      <c r="E16" s="382"/>
      <c r="F16" s="382"/>
      <c r="G16" s="382"/>
      <c r="H16" s="382"/>
      <c r="I16" s="382"/>
      <c r="J16" s="382"/>
      <c r="K16" s="382"/>
      <c r="L16" s="382"/>
      <c r="M16" s="382"/>
      <c r="N16" s="382"/>
      <c r="O16" s="382"/>
    </row>
    <row r="17" spans="1:15" s="108" customFormat="1" ht="11.25">
      <c r="A17" s="383" t="s">
        <v>72</v>
      </c>
      <c r="B17" s="382"/>
      <c r="C17" s="382"/>
      <c r="D17" s="382"/>
      <c r="E17" s="382"/>
      <c r="F17" s="382"/>
      <c r="G17" s="382"/>
      <c r="H17" s="382"/>
      <c r="I17" s="382"/>
      <c r="J17" s="382"/>
      <c r="K17" s="382"/>
      <c r="L17" s="382"/>
      <c r="M17" s="382"/>
      <c r="N17" s="382"/>
      <c r="O17" s="382"/>
    </row>
    <row r="18" spans="1:15" s="108" customFormat="1" ht="11.25">
      <c r="A18" s="383" t="s">
        <v>73</v>
      </c>
      <c r="B18" s="382"/>
      <c r="C18" s="382"/>
      <c r="D18" s="382"/>
      <c r="E18" s="382"/>
      <c r="F18" s="382"/>
      <c r="G18" s="382"/>
      <c r="H18" s="382"/>
      <c r="I18" s="382"/>
      <c r="J18" s="382"/>
      <c r="K18" s="382"/>
      <c r="L18" s="382"/>
      <c r="M18" s="382"/>
      <c r="N18" s="382"/>
      <c r="O18" s="382"/>
    </row>
    <row r="19" spans="1:15" s="108" customFormat="1" ht="11.25">
      <c r="A19" s="427" t="s">
        <v>169</v>
      </c>
      <c r="B19" s="382"/>
      <c r="C19" s="382"/>
      <c r="D19" s="382"/>
      <c r="E19" s="382"/>
      <c r="F19" s="382"/>
      <c r="G19" s="382"/>
      <c r="H19" s="382"/>
      <c r="I19" s="382"/>
      <c r="J19" s="382"/>
      <c r="K19" s="382"/>
      <c r="L19" s="382"/>
      <c r="M19" s="382"/>
      <c r="N19" s="382"/>
      <c r="O19" s="382"/>
    </row>
    <row r="20" spans="1:17" ht="47.25" customHeight="1">
      <c r="A20" s="739" t="s">
        <v>193</v>
      </c>
      <c r="B20" s="739"/>
      <c r="C20" s="739"/>
      <c r="D20" s="739"/>
      <c r="E20" s="739"/>
      <c r="F20" s="739"/>
      <c r="G20" s="739"/>
      <c r="H20" s="739"/>
      <c r="I20" s="739"/>
      <c r="J20" s="739"/>
      <c r="K20" s="739"/>
      <c r="L20" s="739"/>
      <c r="M20" s="739"/>
      <c r="N20" s="739"/>
      <c r="O20" s="739"/>
      <c r="P20" s="739"/>
      <c r="Q20" s="739"/>
    </row>
  </sheetData>
  <sheetProtection selectLockedCells="1" selectUnlockedCells="1"/>
  <mergeCells count="3">
    <mergeCell ref="A12:U13"/>
    <mergeCell ref="A15:O15"/>
    <mergeCell ref="A20:Q20"/>
  </mergeCells>
  <printOptions horizontalCentered="1" verticalCentered="1"/>
  <pageMargins left="0" right="0" top="0.984251968503937" bottom="0.984251968503937" header="0.5118110236220472" footer="0.5118110236220472"/>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tabColor indexed="42"/>
  </sheetPr>
  <dimension ref="A1:IV1481"/>
  <sheetViews>
    <sheetView showGridLines="0" zoomScalePageLayoutView="0" workbookViewId="0" topLeftCell="A1">
      <selection activeCell="A1" sqref="A1"/>
    </sheetView>
  </sheetViews>
  <sheetFormatPr defaultColWidth="11.421875" defaultRowHeight="12.75"/>
  <cols>
    <col min="1" max="1" width="48.8515625" style="76" customWidth="1"/>
    <col min="2" max="16" width="5.28125" style="76" customWidth="1"/>
    <col min="17" max="18" width="5.28125" style="100" customWidth="1"/>
    <col min="19" max="19" width="5.28125" style="177" customWidth="1"/>
    <col min="20" max="23" width="5.28125" style="76" customWidth="1"/>
    <col min="24" max="16384" width="11.421875" style="76" customWidth="1"/>
  </cols>
  <sheetData>
    <row r="1" spans="1:24" ht="12.75">
      <c r="A1" s="2" t="s">
        <v>144</v>
      </c>
      <c r="Q1" s="333"/>
      <c r="R1" s="333"/>
      <c r="S1" s="333"/>
      <c r="T1" s="333"/>
      <c r="U1" s="333"/>
      <c r="V1" s="333"/>
      <c r="W1" s="333"/>
      <c r="X1" s="333"/>
    </row>
    <row r="2" spans="17:24" ht="11.25">
      <c r="Q2" s="333"/>
      <c r="R2" s="333"/>
      <c r="S2" s="333"/>
      <c r="T2" s="333"/>
      <c r="U2" s="333"/>
      <c r="V2" s="333"/>
      <c r="W2" s="333"/>
      <c r="X2" s="333"/>
    </row>
    <row r="3" spans="1:24" ht="11.25">
      <c r="A3" s="333" t="s">
        <v>76</v>
      </c>
      <c r="B3" s="333"/>
      <c r="C3" s="333"/>
      <c r="D3" s="333"/>
      <c r="E3" s="333"/>
      <c r="F3" s="333"/>
      <c r="G3" s="333"/>
      <c r="H3" s="333"/>
      <c r="I3" s="333"/>
      <c r="J3" s="333"/>
      <c r="K3" s="333"/>
      <c r="L3" s="333"/>
      <c r="M3" s="333"/>
      <c r="N3" s="333"/>
      <c r="O3" s="333"/>
      <c r="P3" s="333"/>
      <c r="Q3" s="333"/>
      <c r="R3" s="333"/>
      <c r="S3" s="333"/>
      <c r="T3" s="333"/>
      <c r="U3" s="333"/>
      <c r="V3" s="333"/>
      <c r="W3" s="333"/>
      <c r="X3" s="333"/>
    </row>
    <row r="4" spans="1:24" ht="11.25">
      <c r="A4" s="333"/>
      <c r="B4" s="333"/>
      <c r="C4" s="333"/>
      <c r="D4" s="333"/>
      <c r="E4" s="333"/>
      <c r="F4" s="333"/>
      <c r="G4" s="333"/>
      <c r="H4" s="333"/>
      <c r="I4" s="333"/>
      <c r="J4" s="333"/>
      <c r="K4" s="333"/>
      <c r="L4" s="333"/>
      <c r="M4" s="333"/>
      <c r="N4" s="333"/>
      <c r="O4" s="333"/>
      <c r="P4" s="333"/>
      <c r="Q4" s="333"/>
      <c r="R4" s="333"/>
      <c r="S4" s="333"/>
      <c r="T4" s="333"/>
      <c r="U4" s="333"/>
      <c r="V4" s="333"/>
      <c r="W4" s="333"/>
      <c r="X4" s="333"/>
    </row>
    <row r="5" s="109" customFormat="1" ht="32.25" customHeight="1" thickBot="1">
      <c r="A5" s="487" t="s">
        <v>75</v>
      </c>
    </row>
    <row r="6" spans="1:23" ht="12" thickBot="1">
      <c r="A6" s="480"/>
      <c r="B6" s="165">
        <v>1995</v>
      </c>
      <c r="C6" s="163">
        <v>1996</v>
      </c>
      <c r="D6" s="163">
        <v>1997</v>
      </c>
      <c r="E6" s="163">
        <v>1998</v>
      </c>
      <c r="F6" s="163">
        <v>1999</v>
      </c>
      <c r="G6" s="163">
        <v>2000</v>
      </c>
      <c r="H6" s="163">
        <v>2001</v>
      </c>
      <c r="I6" s="163">
        <v>2002</v>
      </c>
      <c r="J6" s="163">
        <v>2003</v>
      </c>
      <c r="K6" s="163">
        <v>2004</v>
      </c>
      <c r="L6" s="163">
        <v>2005</v>
      </c>
      <c r="M6" s="163">
        <v>2006</v>
      </c>
      <c r="N6" s="163">
        <v>2007</v>
      </c>
      <c r="O6" s="163">
        <v>2008</v>
      </c>
      <c r="P6" s="144">
        <v>2009</v>
      </c>
      <c r="Q6" s="178" t="s">
        <v>77</v>
      </c>
      <c r="R6" s="179">
        <v>2011</v>
      </c>
      <c r="S6" s="179">
        <v>2012</v>
      </c>
      <c r="T6" s="167">
        <v>2013</v>
      </c>
      <c r="U6" s="164">
        <v>2014</v>
      </c>
      <c r="V6" s="163">
        <v>2015</v>
      </c>
      <c r="W6" s="144">
        <v>2016</v>
      </c>
    </row>
    <row r="7" spans="1:23" s="183" customFormat="1" ht="11.25">
      <c r="A7" s="279" t="s">
        <v>78</v>
      </c>
      <c r="B7" s="489"/>
      <c r="C7" s="180"/>
      <c r="D7" s="180"/>
      <c r="E7" s="180"/>
      <c r="F7" s="180"/>
      <c r="G7" s="180"/>
      <c r="H7" s="180"/>
      <c r="I7" s="180"/>
      <c r="J7" s="180"/>
      <c r="K7" s="180"/>
      <c r="L7" s="180"/>
      <c r="M7" s="180"/>
      <c r="N7" s="180"/>
      <c r="O7" s="180"/>
      <c r="P7" s="181"/>
      <c r="Q7" s="182"/>
      <c r="R7" s="180"/>
      <c r="S7" s="180"/>
      <c r="T7" s="180"/>
      <c r="U7" s="180"/>
      <c r="V7" s="180"/>
      <c r="W7" s="181"/>
    </row>
    <row r="8" spans="1:23" s="189" customFormat="1" ht="11.25">
      <c r="A8" s="297" t="s">
        <v>38</v>
      </c>
      <c r="B8" s="184">
        <v>161.783</v>
      </c>
      <c r="C8" s="184">
        <v>170.329</v>
      </c>
      <c r="D8" s="184">
        <v>199.208</v>
      </c>
      <c r="E8" s="184">
        <v>223.96</v>
      </c>
      <c r="F8" s="184">
        <v>256.746</v>
      </c>
      <c r="G8" s="184">
        <v>290.576</v>
      </c>
      <c r="H8" s="184">
        <v>265.237</v>
      </c>
      <c r="I8" s="184">
        <v>239.418</v>
      </c>
      <c r="J8" s="184">
        <v>233.008</v>
      </c>
      <c r="K8" s="184">
        <v>240.944</v>
      </c>
      <c r="L8" s="184">
        <v>247.587</v>
      </c>
      <c r="M8" s="184">
        <v>256.62</v>
      </c>
      <c r="N8" s="184">
        <v>291.485</v>
      </c>
      <c r="O8" s="184">
        <v>268.506</v>
      </c>
      <c r="P8" s="185">
        <v>174.498</v>
      </c>
      <c r="Q8" s="186">
        <v>285.452</v>
      </c>
      <c r="R8" s="184">
        <v>312.972</v>
      </c>
      <c r="S8" s="184">
        <v>261.836</v>
      </c>
      <c r="T8" s="187">
        <v>211.502</v>
      </c>
      <c r="U8" s="188">
        <v>202.242</v>
      </c>
      <c r="V8" s="184">
        <v>221.282</v>
      </c>
      <c r="W8" s="185">
        <v>258.67</v>
      </c>
    </row>
    <row r="9" spans="1:23" ht="11.25">
      <c r="A9" s="286" t="s">
        <v>79</v>
      </c>
      <c r="B9" s="190">
        <v>29.342</v>
      </c>
      <c r="C9" s="190">
        <v>22.72</v>
      </c>
      <c r="D9" s="190">
        <v>22.209</v>
      </c>
      <c r="E9" s="190">
        <v>23.274</v>
      </c>
      <c r="F9" s="190">
        <v>26.395</v>
      </c>
      <c r="G9" s="190">
        <v>33.141</v>
      </c>
      <c r="H9" s="190">
        <v>28.463</v>
      </c>
      <c r="I9" s="190">
        <v>22.897</v>
      </c>
      <c r="J9" s="190">
        <v>21.477</v>
      </c>
      <c r="K9" s="190">
        <v>20.57</v>
      </c>
      <c r="L9" s="190">
        <v>19.658</v>
      </c>
      <c r="M9" s="190">
        <v>20.483</v>
      </c>
      <c r="N9" s="190">
        <v>23.668</v>
      </c>
      <c r="O9" s="190">
        <v>18.743</v>
      </c>
      <c r="P9" s="191">
        <v>10.549</v>
      </c>
      <c r="Q9" s="192">
        <v>14.614</v>
      </c>
      <c r="R9" s="190">
        <v>15.058</v>
      </c>
      <c r="S9" s="190">
        <v>11.493</v>
      </c>
      <c r="T9" s="193">
        <v>10.236</v>
      </c>
      <c r="U9" s="194">
        <v>8.969</v>
      </c>
      <c r="V9" s="190">
        <v>9.367</v>
      </c>
      <c r="W9" s="191">
        <v>12.389</v>
      </c>
    </row>
    <row r="10" spans="1:26" ht="11.25">
      <c r="A10" s="286" t="s">
        <v>80</v>
      </c>
      <c r="B10" s="190">
        <v>35.762</v>
      </c>
      <c r="C10" s="190">
        <v>39.784</v>
      </c>
      <c r="D10" s="190">
        <v>40.41</v>
      </c>
      <c r="E10" s="190">
        <v>44.734</v>
      </c>
      <c r="F10" s="190">
        <v>50.209</v>
      </c>
      <c r="G10" s="190">
        <v>56.26</v>
      </c>
      <c r="H10" s="190">
        <v>53.676</v>
      </c>
      <c r="I10" s="190">
        <v>45.565</v>
      </c>
      <c r="J10" s="190">
        <v>42.278</v>
      </c>
      <c r="K10" s="190">
        <v>42.79</v>
      </c>
      <c r="L10" s="190">
        <v>41.57</v>
      </c>
      <c r="M10" s="190">
        <v>40.743</v>
      </c>
      <c r="N10" s="190">
        <v>46.25</v>
      </c>
      <c r="O10" s="190">
        <v>39.361</v>
      </c>
      <c r="P10" s="191">
        <v>26.502</v>
      </c>
      <c r="Q10" s="192">
        <v>34.345</v>
      </c>
      <c r="R10" s="190">
        <v>37.408</v>
      </c>
      <c r="S10" s="190">
        <v>31.146</v>
      </c>
      <c r="T10" s="193">
        <v>26.034</v>
      </c>
      <c r="U10" s="194">
        <v>25.231</v>
      </c>
      <c r="V10" s="190">
        <v>25.957</v>
      </c>
      <c r="W10" s="191">
        <v>27.942</v>
      </c>
      <c r="Z10" s="195"/>
    </row>
    <row r="11" spans="1:24" s="147" customFormat="1" ht="11.25">
      <c r="A11" s="115" t="s">
        <v>81</v>
      </c>
      <c r="B11" s="196">
        <v>41.126</v>
      </c>
      <c r="C11" s="196">
        <v>47.02</v>
      </c>
      <c r="D11" s="196">
        <v>55.624</v>
      </c>
      <c r="E11" s="196">
        <v>64.262</v>
      </c>
      <c r="F11" s="196">
        <v>68.126</v>
      </c>
      <c r="G11" s="196">
        <v>77.15</v>
      </c>
      <c r="H11" s="196">
        <v>64.519</v>
      </c>
      <c r="I11" s="196">
        <v>57.536</v>
      </c>
      <c r="J11" s="196">
        <v>55.521</v>
      </c>
      <c r="K11" s="196">
        <v>58.202</v>
      </c>
      <c r="L11" s="196">
        <v>60.219</v>
      </c>
      <c r="M11" s="196">
        <v>63.316</v>
      </c>
      <c r="N11" s="196">
        <v>72.27</v>
      </c>
      <c r="O11" s="196">
        <v>63.352</v>
      </c>
      <c r="P11" s="197">
        <v>42.031</v>
      </c>
      <c r="Q11" s="198">
        <v>57.507</v>
      </c>
      <c r="R11" s="196">
        <v>63.956</v>
      </c>
      <c r="S11" s="196">
        <v>51.059</v>
      </c>
      <c r="T11" s="199">
        <v>45.639</v>
      </c>
      <c r="U11" s="200">
        <v>46.628</v>
      </c>
      <c r="V11" s="196">
        <v>51.004000000000005</v>
      </c>
      <c r="W11" s="197">
        <v>58.827</v>
      </c>
      <c r="X11" s="201"/>
    </row>
    <row r="12" spans="1:23" ht="11.25">
      <c r="A12" s="488" t="s">
        <v>82</v>
      </c>
      <c r="B12" s="190">
        <v>31.718</v>
      </c>
      <c r="C12" s="190">
        <v>35.917</v>
      </c>
      <c r="D12" s="190">
        <v>42.776</v>
      </c>
      <c r="E12" s="190">
        <v>50.06</v>
      </c>
      <c r="F12" s="190">
        <v>52.364</v>
      </c>
      <c r="G12" s="190">
        <v>56.269</v>
      </c>
      <c r="H12" s="190">
        <v>48.547</v>
      </c>
      <c r="I12" s="190">
        <v>44.082</v>
      </c>
      <c r="J12" s="190">
        <v>43.02</v>
      </c>
      <c r="K12" s="190">
        <v>44.981</v>
      </c>
      <c r="L12" s="190">
        <v>46.727</v>
      </c>
      <c r="M12" s="190">
        <v>49.678</v>
      </c>
      <c r="N12" s="190">
        <v>56.547</v>
      </c>
      <c r="O12" s="190">
        <v>48.13</v>
      </c>
      <c r="P12" s="191">
        <v>33.447</v>
      </c>
      <c r="Q12" s="192">
        <v>42.874</v>
      </c>
      <c r="R12" s="190">
        <v>46.607</v>
      </c>
      <c r="S12" s="190">
        <v>37.936</v>
      </c>
      <c r="T12" s="193">
        <v>34.629</v>
      </c>
      <c r="U12" s="194">
        <v>35.315</v>
      </c>
      <c r="V12" s="190">
        <v>38.467</v>
      </c>
      <c r="W12" s="191">
        <v>44.953</v>
      </c>
    </row>
    <row r="13" spans="1:23" ht="11.25">
      <c r="A13" s="488" t="s">
        <v>83</v>
      </c>
      <c r="B13" s="190">
        <v>6.234</v>
      </c>
      <c r="C13" s="190">
        <v>7.395</v>
      </c>
      <c r="D13" s="190">
        <v>9.033</v>
      </c>
      <c r="E13" s="190">
        <v>10.243</v>
      </c>
      <c r="F13" s="190">
        <v>11.348</v>
      </c>
      <c r="G13" s="190">
        <v>15.707</v>
      </c>
      <c r="H13" s="190">
        <v>12.42</v>
      </c>
      <c r="I13" s="190">
        <v>10.666</v>
      </c>
      <c r="J13" s="190">
        <v>9.245</v>
      </c>
      <c r="K13" s="190">
        <v>10.336</v>
      </c>
      <c r="L13" s="190">
        <v>9.953</v>
      </c>
      <c r="M13" s="190">
        <v>11.248</v>
      </c>
      <c r="N13" s="190">
        <v>13.071</v>
      </c>
      <c r="O13" s="190">
        <v>13.004</v>
      </c>
      <c r="P13" s="191">
        <v>7.48</v>
      </c>
      <c r="Q13" s="192">
        <v>11.342</v>
      </c>
      <c r="R13" s="190">
        <v>11.776</v>
      </c>
      <c r="S13" s="190">
        <v>8.999</v>
      </c>
      <c r="T13" s="193">
        <v>7.261</v>
      </c>
      <c r="U13" s="194">
        <v>7.601</v>
      </c>
      <c r="V13" s="190">
        <v>8.489</v>
      </c>
      <c r="W13" s="191">
        <v>9.426</v>
      </c>
    </row>
    <row r="14" spans="1:26" ht="11.25">
      <c r="A14" s="286" t="s">
        <v>84</v>
      </c>
      <c r="B14" s="190">
        <v>14.478</v>
      </c>
      <c r="C14" s="190">
        <v>22.265</v>
      </c>
      <c r="D14" s="190">
        <v>35.276</v>
      </c>
      <c r="E14" s="190">
        <v>44.864</v>
      </c>
      <c r="F14" s="190">
        <v>53.469</v>
      </c>
      <c r="G14" s="190">
        <v>59.357</v>
      </c>
      <c r="H14" s="190">
        <v>59.371</v>
      </c>
      <c r="I14" s="190">
        <v>60.229</v>
      </c>
      <c r="J14" s="190">
        <v>64.798</v>
      </c>
      <c r="K14" s="190">
        <v>74.22</v>
      </c>
      <c r="L14" s="190">
        <v>80.885</v>
      </c>
      <c r="M14" s="190">
        <v>85.782</v>
      </c>
      <c r="N14" s="190">
        <v>98.272</v>
      </c>
      <c r="O14" s="190">
        <v>98.865</v>
      </c>
      <c r="P14" s="191">
        <v>58.858</v>
      </c>
      <c r="Q14" s="192">
        <v>112.353</v>
      </c>
      <c r="R14" s="190">
        <v>122.743</v>
      </c>
      <c r="S14" s="190">
        <v>104.745</v>
      </c>
      <c r="T14" s="193">
        <v>81.424</v>
      </c>
      <c r="U14" s="194">
        <v>79.77</v>
      </c>
      <c r="V14" s="190">
        <v>90.973</v>
      </c>
      <c r="W14" s="191">
        <v>109.678</v>
      </c>
      <c r="Z14" s="202"/>
    </row>
    <row r="15" spans="1:23" ht="12" thickBot="1">
      <c r="A15" s="484" t="s">
        <v>85</v>
      </c>
      <c r="B15" s="203">
        <v>41.075</v>
      </c>
      <c r="C15" s="203">
        <v>38.54</v>
      </c>
      <c r="D15" s="203">
        <v>45.689</v>
      </c>
      <c r="E15" s="203">
        <v>46.826</v>
      </c>
      <c r="F15" s="203">
        <v>58.547</v>
      </c>
      <c r="G15" s="203">
        <v>64.668</v>
      </c>
      <c r="H15" s="203">
        <v>59.208</v>
      </c>
      <c r="I15" s="203">
        <v>53.191</v>
      </c>
      <c r="J15" s="203">
        <v>48.934</v>
      </c>
      <c r="K15" s="203">
        <v>45.162</v>
      </c>
      <c r="L15" s="203">
        <v>45.255</v>
      </c>
      <c r="M15" s="203">
        <v>46.296</v>
      </c>
      <c r="N15" s="203">
        <v>51.025</v>
      </c>
      <c r="O15" s="203">
        <v>48.185</v>
      </c>
      <c r="P15" s="204">
        <v>36.558</v>
      </c>
      <c r="Q15" s="205">
        <v>66.633</v>
      </c>
      <c r="R15" s="203">
        <v>73.807</v>
      </c>
      <c r="S15" s="203">
        <v>63.393</v>
      </c>
      <c r="T15" s="206">
        <v>48.169</v>
      </c>
      <c r="U15" s="207">
        <v>41.644</v>
      </c>
      <c r="V15" s="203">
        <v>43.981</v>
      </c>
      <c r="W15" s="204">
        <v>49.834</v>
      </c>
    </row>
    <row r="16" spans="1:23" ht="12.75" customHeight="1">
      <c r="A16" s="208"/>
      <c r="B16" s="208"/>
      <c r="C16" s="208"/>
      <c r="D16" s="208"/>
      <c r="E16" s="208"/>
      <c r="F16" s="208"/>
      <c r="G16" s="208"/>
      <c r="H16" s="208"/>
      <c r="I16" s="208"/>
      <c r="J16" s="208"/>
      <c r="K16" s="208"/>
      <c r="L16" s="208"/>
      <c r="M16" s="208"/>
      <c r="N16" s="208"/>
      <c r="O16" s="208"/>
      <c r="P16" s="208"/>
      <c r="Q16" s="208"/>
      <c r="R16" s="208"/>
      <c r="S16" s="208"/>
      <c r="T16" s="208"/>
      <c r="U16" s="208"/>
      <c r="V16" s="208"/>
      <c r="W16" s="208"/>
    </row>
    <row r="17" spans="1:23" s="109" customFormat="1" ht="21.75" customHeight="1" thickBot="1">
      <c r="A17" s="487" t="s">
        <v>86</v>
      </c>
      <c r="B17" s="209"/>
      <c r="C17" s="209"/>
      <c r="D17" s="209"/>
      <c r="E17" s="209"/>
      <c r="F17" s="209"/>
      <c r="G17" s="210"/>
      <c r="H17" s="210"/>
      <c r="I17" s="210"/>
      <c r="J17" s="210"/>
      <c r="K17" s="210"/>
      <c r="L17" s="210"/>
      <c r="M17" s="210"/>
      <c r="N17" s="210"/>
      <c r="O17" s="210"/>
      <c r="P17" s="210"/>
      <c r="Q17" s="210"/>
      <c r="R17" s="210"/>
      <c r="S17" s="210"/>
      <c r="T17" s="210"/>
      <c r="U17" s="210"/>
      <c r="V17" s="210"/>
      <c r="W17" s="210"/>
    </row>
    <row r="18" spans="1:23" ht="12" thickBot="1">
      <c r="A18" s="480"/>
      <c r="B18" s="165">
        <v>1995</v>
      </c>
      <c r="C18" s="163">
        <v>1996</v>
      </c>
      <c r="D18" s="163">
        <v>1997</v>
      </c>
      <c r="E18" s="163">
        <v>1998</v>
      </c>
      <c r="F18" s="163">
        <v>1999</v>
      </c>
      <c r="G18" s="163">
        <v>2000</v>
      </c>
      <c r="H18" s="163">
        <v>2001</v>
      </c>
      <c r="I18" s="163">
        <v>2002</v>
      </c>
      <c r="J18" s="163">
        <v>2003</v>
      </c>
      <c r="K18" s="163">
        <v>2004</v>
      </c>
      <c r="L18" s="163">
        <v>2005</v>
      </c>
      <c r="M18" s="163">
        <v>2006</v>
      </c>
      <c r="N18" s="163">
        <v>2007</v>
      </c>
      <c r="O18" s="163">
        <v>2008</v>
      </c>
      <c r="P18" s="144">
        <v>2009</v>
      </c>
      <c r="Q18" s="178" t="s">
        <v>77</v>
      </c>
      <c r="R18" s="179">
        <v>2011</v>
      </c>
      <c r="S18" s="211">
        <v>2012</v>
      </c>
      <c r="T18" s="164">
        <v>2013</v>
      </c>
      <c r="U18" s="164">
        <v>2014</v>
      </c>
      <c r="V18" s="163">
        <v>2015</v>
      </c>
      <c r="W18" s="144">
        <v>2016</v>
      </c>
    </row>
    <row r="19" spans="1:23" s="183" customFormat="1" ht="11.25">
      <c r="A19" s="279" t="s">
        <v>87</v>
      </c>
      <c r="B19" s="486"/>
      <c r="C19" s="196"/>
      <c r="D19" s="196"/>
      <c r="E19" s="196"/>
      <c r="F19" s="196"/>
      <c r="G19" s="180"/>
      <c r="H19" s="180"/>
      <c r="I19" s="180"/>
      <c r="J19" s="180"/>
      <c r="K19" s="180"/>
      <c r="L19" s="180"/>
      <c r="M19" s="180"/>
      <c r="N19" s="180"/>
      <c r="O19" s="180"/>
      <c r="P19" s="181"/>
      <c r="Q19" s="182"/>
      <c r="R19" s="180"/>
      <c r="S19" s="212"/>
      <c r="T19" s="212"/>
      <c r="U19" s="212"/>
      <c r="V19" s="180"/>
      <c r="W19" s="181"/>
    </row>
    <row r="20" spans="1:23" s="189" customFormat="1" ht="11.25">
      <c r="A20" s="297" t="s">
        <v>38</v>
      </c>
      <c r="B20" s="184" t="s">
        <v>56</v>
      </c>
      <c r="C20" s="184" t="s">
        <v>56</v>
      </c>
      <c r="D20" s="184" t="s">
        <v>56</v>
      </c>
      <c r="E20" s="184" t="s">
        <v>56</v>
      </c>
      <c r="F20" s="184" t="s">
        <v>56</v>
      </c>
      <c r="G20" s="184" t="s">
        <v>56</v>
      </c>
      <c r="H20" s="184" t="s">
        <v>56</v>
      </c>
      <c r="I20" s="184" t="s">
        <v>56</v>
      </c>
      <c r="J20" s="184" t="s">
        <v>56</v>
      </c>
      <c r="K20" s="184" t="s">
        <v>56</v>
      </c>
      <c r="L20" s="184" t="s">
        <v>56</v>
      </c>
      <c r="M20" s="184" t="s">
        <v>56</v>
      </c>
      <c r="N20" s="184" t="s">
        <v>56</v>
      </c>
      <c r="O20" s="184" t="s">
        <v>56</v>
      </c>
      <c r="P20" s="185" t="s">
        <v>56</v>
      </c>
      <c r="Q20" s="186">
        <v>92.889</v>
      </c>
      <c r="R20" s="184">
        <v>103.226</v>
      </c>
      <c r="S20" s="188">
        <v>83.634</v>
      </c>
      <c r="T20" s="213">
        <v>65.074</v>
      </c>
      <c r="U20" s="213">
        <v>57.094</v>
      </c>
      <c r="V20" s="507">
        <f>V21+V22+V23+V26+V27</f>
        <v>60.418</v>
      </c>
      <c r="W20" s="214">
        <f>W21+W22+W23+W26+W27</f>
        <v>68.288</v>
      </c>
    </row>
    <row r="21" spans="1:23" ht="11.25">
      <c r="A21" s="286" t="s">
        <v>79</v>
      </c>
      <c r="B21" s="190" t="s">
        <v>56</v>
      </c>
      <c r="C21" s="190" t="s">
        <v>56</v>
      </c>
      <c r="D21" s="190" t="s">
        <v>56</v>
      </c>
      <c r="E21" s="190" t="s">
        <v>56</v>
      </c>
      <c r="F21" s="190" t="s">
        <v>56</v>
      </c>
      <c r="G21" s="190" t="s">
        <v>56</v>
      </c>
      <c r="H21" s="190" t="s">
        <v>56</v>
      </c>
      <c r="I21" s="190" t="s">
        <v>56</v>
      </c>
      <c r="J21" s="190" t="s">
        <v>56</v>
      </c>
      <c r="K21" s="190" t="s">
        <v>56</v>
      </c>
      <c r="L21" s="190" t="s">
        <v>56</v>
      </c>
      <c r="M21" s="190" t="s">
        <v>56</v>
      </c>
      <c r="N21" s="190" t="s">
        <v>56</v>
      </c>
      <c r="O21" s="190" t="s">
        <v>56</v>
      </c>
      <c r="P21" s="191" t="s">
        <v>56</v>
      </c>
      <c r="Q21" s="192">
        <v>4.295</v>
      </c>
      <c r="R21" s="190">
        <v>3.923</v>
      </c>
      <c r="S21" s="194">
        <v>3.423</v>
      </c>
      <c r="T21" s="215">
        <v>3.214</v>
      </c>
      <c r="U21" s="215">
        <v>2.689</v>
      </c>
      <c r="V21" s="160">
        <v>2.972</v>
      </c>
      <c r="W21" s="216">
        <v>3.173</v>
      </c>
    </row>
    <row r="22" spans="1:23" ht="11.25">
      <c r="A22" s="286" t="s">
        <v>80</v>
      </c>
      <c r="B22" s="190" t="s">
        <v>56</v>
      </c>
      <c r="C22" s="190" t="s">
        <v>56</v>
      </c>
      <c r="D22" s="190" t="s">
        <v>56</v>
      </c>
      <c r="E22" s="190" t="s">
        <v>56</v>
      </c>
      <c r="F22" s="190" t="s">
        <v>56</v>
      </c>
      <c r="G22" s="190" t="s">
        <v>56</v>
      </c>
      <c r="H22" s="190" t="s">
        <v>56</v>
      </c>
      <c r="I22" s="190" t="s">
        <v>56</v>
      </c>
      <c r="J22" s="190" t="s">
        <v>56</v>
      </c>
      <c r="K22" s="190" t="s">
        <v>56</v>
      </c>
      <c r="L22" s="190" t="s">
        <v>56</v>
      </c>
      <c r="M22" s="190" t="s">
        <v>56</v>
      </c>
      <c r="N22" s="190" t="s">
        <v>56</v>
      </c>
      <c r="O22" s="190" t="s">
        <v>56</v>
      </c>
      <c r="P22" s="191" t="s">
        <v>56</v>
      </c>
      <c r="Q22" s="192">
        <v>18.445</v>
      </c>
      <c r="R22" s="190">
        <v>20.388</v>
      </c>
      <c r="S22" s="194">
        <v>16.386</v>
      </c>
      <c r="T22" s="215">
        <v>14.001</v>
      </c>
      <c r="U22" s="215">
        <v>12.699</v>
      </c>
      <c r="V22" s="160">
        <v>13.141</v>
      </c>
      <c r="W22" s="216">
        <v>14.01</v>
      </c>
    </row>
    <row r="23" spans="1:23" s="147" customFormat="1" ht="11.25">
      <c r="A23" s="115" t="s">
        <v>81</v>
      </c>
      <c r="B23" s="196" t="s">
        <v>56</v>
      </c>
      <c r="C23" s="196" t="s">
        <v>56</v>
      </c>
      <c r="D23" s="196" t="s">
        <v>56</v>
      </c>
      <c r="E23" s="196" t="s">
        <v>56</v>
      </c>
      <c r="F23" s="196" t="s">
        <v>56</v>
      </c>
      <c r="G23" s="196" t="s">
        <v>56</v>
      </c>
      <c r="H23" s="196" t="s">
        <v>56</v>
      </c>
      <c r="I23" s="196" t="s">
        <v>56</v>
      </c>
      <c r="J23" s="196" t="s">
        <v>56</v>
      </c>
      <c r="K23" s="196" t="s">
        <v>56</v>
      </c>
      <c r="L23" s="196" t="s">
        <v>56</v>
      </c>
      <c r="M23" s="196" t="s">
        <v>56</v>
      </c>
      <c r="N23" s="196" t="s">
        <v>56</v>
      </c>
      <c r="O23" s="196" t="s">
        <v>56</v>
      </c>
      <c r="P23" s="197" t="s">
        <v>56</v>
      </c>
      <c r="Q23" s="198">
        <v>5.645</v>
      </c>
      <c r="R23" s="196">
        <v>5.822</v>
      </c>
      <c r="S23" s="200">
        <v>4.23</v>
      </c>
      <c r="T23" s="217">
        <v>3.239</v>
      </c>
      <c r="U23" s="217">
        <v>3.471</v>
      </c>
      <c r="V23" s="161">
        <v>3.415</v>
      </c>
      <c r="W23" s="218">
        <v>3.385</v>
      </c>
    </row>
    <row r="24" spans="1:23" ht="11.25">
      <c r="A24" s="488" t="s">
        <v>82</v>
      </c>
      <c r="B24" s="190" t="s">
        <v>56</v>
      </c>
      <c r="C24" s="190" t="s">
        <v>56</v>
      </c>
      <c r="D24" s="190" t="s">
        <v>56</v>
      </c>
      <c r="E24" s="190" t="s">
        <v>56</v>
      </c>
      <c r="F24" s="190" t="s">
        <v>56</v>
      </c>
      <c r="G24" s="190" t="s">
        <v>56</v>
      </c>
      <c r="H24" s="190" t="s">
        <v>56</v>
      </c>
      <c r="I24" s="190" t="s">
        <v>56</v>
      </c>
      <c r="J24" s="190" t="s">
        <v>56</v>
      </c>
      <c r="K24" s="190" t="s">
        <v>56</v>
      </c>
      <c r="L24" s="190" t="s">
        <v>56</v>
      </c>
      <c r="M24" s="190" t="s">
        <v>56</v>
      </c>
      <c r="N24" s="190" t="s">
        <v>56</v>
      </c>
      <c r="O24" s="190" t="s">
        <v>56</v>
      </c>
      <c r="P24" s="191" t="s">
        <v>56</v>
      </c>
      <c r="Q24" s="192">
        <v>0.488</v>
      </c>
      <c r="R24" s="190">
        <v>0.622</v>
      </c>
      <c r="S24" s="194">
        <v>0.497</v>
      </c>
      <c r="T24" s="215">
        <v>0.406</v>
      </c>
      <c r="U24" s="215">
        <v>0.402</v>
      </c>
      <c r="V24" s="160">
        <v>0.44</v>
      </c>
      <c r="W24" s="216">
        <v>0.613</v>
      </c>
    </row>
    <row r="25" spans="1:23" ht="11.25">
      <c r="A25" s="488" t="s">
        <v>83</v>
      </c>
      <c r="B25" s="190" t="s">
        <v>56</v>
      </c>
      <c r="C25" s="190" t="s">
        <v>56</v>
      </c>
      <c r="D25" s="190" t="s">
        <v>56</v>
      </c>
      <c r="E25" s="190" t="s">
        <v>56</v>
      </c>
      <c r="F25" s="190" t="s">
        <v>56</v>
      </c>
      <c r="G25" s="190" t="s">
        <v>56</v>
      </c>
      <c r="H25" s="190" t="s">
        <v>56</v>
      </c>
      <c r="I25" s="190" t="s">
        <v>56</v>
      </c>
      <c r="J25" s="190" t="s">
        <v>56</v>
      </c>
      <c r="K25" s="190" t="s">
        <v>56</v>
      </c>
      <c r="L25" s="190" t="s">
        <v>56</v>
      </c>
      <c r="M25" s="190" t="s">
        <v>56</v>
      </c>
      <c r="N25" s="190" t="s">
        <v>56</v>
      </c>
      <c r="O25" s="190" t="s">
        <v>56</v>
      </c>
      <c r="P25" s="191" t="s">
        <v>56</v>
      </c>
      <c r="Q25" s="192">
        <v>5.085</v>
      </c>
      <c r="R25" s="190">
        <v>5.101</v>
      </c>
      <c r="S25" s="194">
        <v>3.659</v>
      </c>
      <c r="T25" s="215">
        <v>2.755</v>
      </c>
      <c r="U25" s="215">
        <v>2.989</v>
      </c>
      <c r="V25" s="160">
        <v>2.926</v>
      </c>
      <c r="W25" s="216">
        <v>2.694</v>
      </c>
    </row>
    <row r="26" spans="1:23" ht="11.25">
      <c r="A26" s="286" t="s">
        <v>84</v>
      </c>
      <c r="B26" s="190" t="s">
        <v>56</v>
      </c>
      <c r="C26" s="190" t="s">
        <v>56</v>
      </c>
      <c r="D26" s="190" t="s">
        <v>56</v>
      </c>
      <c r="E26" s="190" t="s">
        <v>56</v>
      </c>
      <c r="F26" s="190" t="s">
        <v>56</v>
      </c>
      <c r="G26" s="190" t="s">
        <v>56</v>
      </c>
      <c r="H26" s="190" t="s">
        <v>56</v>
      </c>
      <c r="I26" s="190" t="s">
        <v>56</v>
      </c>
      <c r="J26" s="190" t="s">
        <v>56</v>
      </c>
      <c r="K26" s="190" t="s">
        <v>56</v>
      </c>
      <c r="L26" s="190" t="s">
        <v>56</v>
      </c>
      <c r="M26" s="190" t="s">
        <v>56</v>
      </c>
      <c r="N26" s="190" t="s">
        <v>56</v>
      </c>
      <c r="O26" s="190" t="s">
        <v>56</v>
      </c>
      <c r="P26" s="191" t="s">
        <v>56</v>
      </c>
      <c r="Q26" s="192">
        <v>56.765</v>
      </c>
      <c r="R26" s="190">
        <v>58.518</v>
      </c>
      <c r="S26" s="194">
        <v>49.631</v>
      </c>
      <c r="T26" s="215">
        <v>36.667</v>
      </c>
      <c r="U26" s="215">
        <v>31.515</v>
      </c>
      <c r="V26" s="160">
        <v>33.783</v>
      </c>
      <c r="W26" s="216">
        <v>40.343</v>
      </c>
    </row>
    <row r="27" spans="1:23" s="158" customFormat="1" ht="11.25">
      <c r="A27" s="286" t="s">
        <v>85</v>
      </c>
      <c r="B27" s="219" t="s">
        <v>56</v>
      </c>
      <c r="C27" s="219" t="s">
        <v>56</v>
      </c>
      <c r="D27" s="219" t="s">
        <v>56</v>
      </c>
      <c r="E27" s="219" t="s">
        <v>56</v>
      </c>
      <c r="F27" s="219" t="s">
        <v>56</v>
      </c>
      <c r="G27" s="219" t="s">
        <v>56</v>
      </c>
      <c r="H27" s="219" t="s">
        <v>56</v>
      </c>
      <c r="I27" s="219" t="s">
        <v>56</v>
      </c>
      <c r="J27" s="219" t="s">
        <v>56</v>
      </c>
      <c r="K27" s="219" t="s">
        <v>56</v>
      </c>
      <c r="L27" s="219" t="s">
        <v>56</v>
      </c>
      <c r="M27" s="219" t="s">
        <v>56</v>
      </c>
      <c r="N27" s="219" t="s">
        <v>56</v>
      </c>
      <c r="O27" s="219" t="s">
        <v>56</v>
      </c>
      <c r="P27" s="220" t="s">
        <v>56</v>
      </c>
      <c r="Q27" s="221">
        <v>7.739</v>
      </c>
      <c r="R27" s="219">
        <v>14.575</v>
      </c>
      <c r="S27" s="222">
        <v>9.964</v>
      </c>
      <c r="T27" s="223">
        <v>7.953</v>
      </c>
      <c r="U27" s="223">
        <v>6.72</v>
      </c>
      <c r="V27" s="508">
        <v>7.107</v>
      </c>
      <c r="W27" s="216">
        <v>7.377</v>
      </c>
    </row>
    <row r="28" spans="1:256" s="226" customFormat="1" ht="11.25">
      <c r="A28" s="490" t="s">
        <v>88</v>
      </c>
      <c r="B28" s="486"/>
      <c r="C28" s="196"/>
      <c r="D28" s="196"/>
      <c r="E28" s="196"/>
      <c r="F28" s="196"/>
      <c r="G28" s="196"/>
      <c r="H28" s="196"/>
      <c r="I28" s="196"/>
      <c r="J28" s="196"/>
      <c r="K28" s="196"/>
      <c r="L28" s="196"/>
      <c r="M28" s="196"/>
      <c r="N28" s="196"/>
      <c r="O28" s="196"/>
      <c r="P28" s="197"/>
      <c r="Q28" s="225"/>
      <c r="R28" s="196"/>
      <c r="S28" s="200"/>
      <c r="T28" s="212"/>
      <c r="U28" s="212"/>
      <c r="V28" s="180"/>
      <c r="W28" s="197"/>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3"/>
      <c r="CV28" s="183"/>
      <c r="CW28" s="183"/>
      <c r="CX28" s="183"/>
      <c r="CY28" s="183"/>
      <c r="CZ28" s="183"/>
      <c r="DA28" s="183"/>
      <c r="DB28" s="183"/>
      <c r="DC28" s="183"/>
      <c r="DD28" s="183"/>
      <c r="DE28" s="183"/>
      <c r="DF28" s="183"/>
      <c r="DG28" s="183"/>
      <c r="DH28" s="183"/>
      <c r="DI28" s="183"/>
      <c r="DJ28" s="183"/>
      <c r="DK28" s="183"/>
      <c r="DL28" s="183"/>
      <c r="DM28" s="183"/>
      <c r="DN28" s="183"/>
      <c r="DO28" s="183"/>
      <c r="DP28" s="183"/>
      <c r="DQ28" s="183"/>
      <c r="DR28" s="183"/>
      <c r="DS28" s="183"/>
      <c r="DT28" s="183"/>
      <c r="DU28" s="183"/>
      <c r="DV28" s="183"/>
      <c r="DW28" s="183"/>
      <c r="DX28" s="183"/>
      <c r="DY28" s="183"/>
      <c r="DZ28" s="183"/>
      <c r="EA28" s="183"/>
      <c r="EB28" s="183"/>
      <c r="EC28" s="183"/>
      <c r="ED28" s="183"/>
      <c r="EE28" s="183"/>
      <c r="EF28" s="183"/>
      <c r="EG28" s="183"/>
      <c r="EH28" s="183"/>
      <c r="EI28" s="183"/>
      <c r="EJ28" s="183"/>
      <c r="EK28" s="183"/>
      <c r="EL28" s="183"/>
      <c r="EM28" s="183"/>
      <c r="EN28" s="183"/>
      <c r="EO28" s="183"/>
      <c r="EP28" s="183"/>
      <c r="EQ28" s="183"/>
      <c r="ER28" s="183"/>
      <c r="ES28" s="183"/>
      <c r="ET28" s="183"/>
      <c r="EU28" s="183"/>
      <c r="EV28" s="183"/>
      <c r="EW28" s="183"/>
      <c r="EX28" s="183"/>
      <c r="EY28" s="183"/>
      <c r="EZ28" s="183"/>
      <c r="FA28" s="183"/>
      <c r="FB28" s="183"/>
      <c r="FC28" s="183"/>
      <c r="FD28" s="183"/>
      <c r="FE28" s="183"/>
      <c r="FF28" s="183"/>
      <c r="FG28" s="183"/>
      <c r="FH28" s="183"/>
      <c r="FI28" s="183"/>
      <c r="FJ28" s="183"/>
      <c r="FK28" s="183"/>
      <c r="FL28" s="183"/>
      <c r="FM28" s="183"/>
      <c r="FN28" s="183"/>
      <c r="FO28" s="183"/>
      <c r="FP28" s="183"/>
      <c r="FQ28" s="183"/>
      <c r="FR28" s="183"/>
      <c r="FS28" s="183"/>
      <c r="FT28" s="183"/>
      <c r="FU28" s="183"/>
      <c r="FV28" s="183"/>
      <c r="FW28" s="183"/>
      <c r="FX28" s="183"/>
      <c r="FY28" s="183"/>
      <c r="FZ28" s="183"/>
      <c r="GA28" s="183"/>
      <c r="GB28" s="183"/>
      <c r="GC28" s="183"/>
      <c r="GD28" s="183"/>
      <c r="GE28" s="183"/>
      <c r="GF28" s="183"/>
      <c r="GG28" s="183"/>
      <c r="GH28" s="183"/>
      <c r="GI28" s="183"/>
      <c r="GJ28" s="183"/>
      <c r="GK28" s="183"/>
      <c r="GL28" s="183"/>
      <c r="GM28" s="183"/>
      <c r="GN28" s="183"/>
      <c r="GO28" s="183"/>
      <c r="GP28" s="183"/>
      <c r="GQ28" s="183"/>
      <c r="GR28" s="183"/>
      <c r="GS28" s="183"/>
      <c r="GT28" s="183"/>
      <c r="GU28" s="183"/>
      <c r="GV28" s="183"/>
      <c r="GW28" s="183"/>
      <c r="GX28" s="183"/>
      <c r="GY28" s="183"/>
      <c r="GZ28" s="183"/>
      <c r="HA28" s="183"/>
      <c r="HB28" s="183"/>
      <c r="HC28" s="183"/>
      <c r="HD28" s="183"/>
      <c r="HE28" s="183"/>
      <c r="HF28" s="183"/>
      <c r="HG28" s="183"/>
      <c r="HH28" s="183"/>
      <c r="HI28" s="183"/>
      <c r="HJ28" s="183"/>
      <c r="HK28" s="183"/>
      <c r="HL28" s="183"/>
      <c r="HM28" s="183"/>
      <c r="HN28" s="183"/>
      <c r="HO28" s="183"/>
      <c r="HP28" s="183"/>
      <c r="HQ28" s="183"/>
      <c r="HR28" s="183"/>
      <c r="HS28" s="183"/>
      <c r="HT28" s="183"/>
      <c r="HU28" s="183"/>
      <c r="HV28" s="183"/>
      <c r="HW28" s="183"/>
      <c r="HX28" s="183"/>
      <c r="HY28" s="183"/>
      <c r="HZ28" s="183"/>
      <c r="IA28" s="183"/>
      <c r="IB28" s="183"/>
      <c r="IC28" s="183"/>
      <c r="ID28" s="183"/>
      <c r="IE28" s="183"/>
      <c r="IF28" s="183"/>
      <c r="IG28" s="183"/>
      <c r="IH28" s="183"/>
      <c r="II28" s="183"/>
      <c r="IJ28" s="183"/>
      <c r="IK28" s="183"/>
      <c r="IL28" s="183"/>
      <c r="IM28" s="183"/>
      <c r="IN28" s="183"/>
      <c r="IO28" s="183"/>
      <c r="IP28" s="183"/>
      <c r="IQ28" s="183"/>
      <c r="IR28" s="183"/>
      <c r="IS28" s="183"/>
      <c r="IT28" s="183"/>
      <c r="IU28" s="183"/>
      <c r="IV28" s="183"/>
    </row>
    <row r="29" spans="1:256" s="189" customFormat="1" ht="11.25">
      <c r="A29" s="491" t="s">
        <v>38</v>
      </c>
      <c r="B29" s="184">
        <v>21.721</v>
      </c>
      <c r="C29" s="184">
        <v>25.344</v>
      </c>
      <c r="D29" s="184">
        <v>28.194</v>
      </c>
      <c r="E29" s="184">
        <v>32.349</v>
      </c>
      <c r="F29" s="184">
        <v>33.936</v>
      </c>
      <c r="G29" s="184">
        <v>40.115</v>
      </c>
      <c r="H29" s="184">
        <v>35.889</v>
      </c>
      <c r="I29" s="184">
        <v>31.533</v>
      </c>
      <c r="J29" s="184">
        <v>28.676</v>
      </c>
      <c r="K29" s="184">
        <v>27.865</v>
      </c>
      <c r="L29" s="184">
        <v>29.471</v>
      </c>
      <c r="M29" s="184">
        <v>31.509</v>
      </c>
      <c r="N29" s="184">
        <v>34.665</v>
      </c>
      <c r="O29" s="184">
        <v>32.26</v>
      </c>
      <c r="P29" s="185">
        <v>23.364</v>
      </c>
      <c r="Q29" s="186">
        <v>27.848</v>
      </c>
      <c r="R29" s="184">
        <v>30.361</v>
      </c>
      <c r="S29" s="188">
        <v>26.115</v>
      </c>
      <c r="T29" s="213">
        <v>22.817</v>
      </c>
      <c r="U29" s="213">
        <v>22.978</v>
      </c>
      <c r="V29" s="507">
        <f>V30+V31+V32+V35+V36</f>
        <v>25.019</v>
      </c>
      <c r="W29" s="214">
        <f>W30+W31+W32+W35+W36</f>
        <v>27.875999999999998</v>
      </c>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c r="EN29" s="183"/>
      <c r="EO29" s="183"/>
      <c r="EP29" s="183"/>
      <c r="EQ29" s="183"/>
      <c r="ER29" s="183"/>
      <c r="ES29" s="183"/>
      <c r="ET29" s="183"/>
      <c r="EU29" s="183"/>
      <c r="EV29" s="183"/>
      <c r="EW29" s="183"/>
      <c r="EX29" s="183"/>
      <c r="EY29" s="183"/>
      <c r="EZ29" s="183"/>
      <c r="FA29" s="183"/>
      <c r="FB29" s="183"/>
      <c r="FC29" s="183"/>
      <c r="FD29" s="183"/>
      <c r="FE29" s="183"/>
      <c r="FF29" s="183"/>
      <c r="FG29" s="183"/>
      <c r="FH29" s="183"/>
      <c r="FI29" s="183"/>
      <c r="FJ29" s="183"/>
      <c r="FK29" s="183"/>
      <c r="FL29" s="183"/>
      <c r="FM29" s="183"/>
      <c r="FN29" s="183"/>
      <c r="FO29" s="183"/>
      <c r="FP29" s="183"/>
      <c r="FQ29" s="183"/>
      <c r="FR29" s="183"/>
      <c r="FS29" s="183"/>
      <c r="FT29" s="183"/>
      <c r="FU29" s="183"/>
      <c r="FV29" s="183"/>
      <c r="FW29" s="183"/>
      <c r="FX29" s="183"/>
      <c r="FY29" s="183"/>
      <c r="FZ29" s="183"/>
      <c r="GA29" s="183"/>
      <c r="GB29" s="183"/>
      <c r="GC29" s="183"/>
      <c r="GD29" s="183"/>
      <c r="GE29" s="183"/>
      <c r="GF29" s="183"/>
      <c r="GG29" s="183"/>
      <c r="GH29" s="183"/>
      <c r="GI29" s="183"/>
      <c r="GJ29" s="183"/>
      <c r="GK29" s="183"/>
      <c r="GL29" s="183"/>
      <c r="GM29" s="183"/>
      <c r="GN29" s="183"/>
      <c r="GO29" s="183"/>
      <c r="GP29" s="183"/>
      <c r="GQ29" s="183"/>
      <c r="GR29" s="183"/>
      <c r="GS29" s="183"/>
      <c r="GT29" s="183"/>
      <c r="GU29" s="183"/>
      <c r="GV29" s="183"/>
      <c r="GW29" s="183"/>
      <c r="GX29" s="183"/>
      <c r="GY29" s="183"/>
      <c r="GZ29" s="183"/>
      <c r="HA29" s="183"/>
      <c r="HB29" s="183"/>
      <c r="HC29" s="183"/>
      <c r="HD29" s="183"/>
      <c r="HE29" s="183"/>
      <c r="HF29" s="183"/>
      <c r="HG29" s="183"/>
      <c r="HH29" s="183"/>
      <c r="HI29" s="183"/>
      <c r="HJ29" s="183"/>
      <c r="HK29" s="183"/>
      <c r="HL29" s="183"/>
      <c r="HM29" s="183"/>
      <c r="HN29" s="183"/>
      <c r="HO29" s="183"/>
      <c r="HP29" s="183"/>
      <c r="HQ29" s="183"/>
      <c r="HR29" s="183"/>
      <c r="HS29" s="183"/>
      <c r="HT29" s="183"/>
      <c r="HU29" s="183"/>
      <c r="HV29" s="183"/>
      <c r="HW29" s="183"/>
      <c r="HX29" s="183"/>
      <c r="HY29" s="183"/>
      <c r="HZ29" s="183"/>
      <c r="IA29" s="183"/>
      <c r="IB29" s="183"/>
      <c r="IC29" s="183"/>
      <c r="ID29" s="183"/>
      <c r="IE29" s="183"/>
      <c r="IF29" s="183"/>
      <c r="IG29" s="183"/>
      <c r="IH29" s="183"/>
      <c r="II29" s="183"/>
      <c r="IJ29" s="183"/>
      <c r="IK29" s="183"/>
      <c r="IL29" s="183"/>
      <c r="IM29" s="183"/>
      <c r="IN29" s="183"/>
      <c r="IO29" s="183"/>
      <c r="IP29" s="183"/>
      <c r="IQ29" s="183"/>
      <c r="IR29" s="183"/>
      <c r="IS29" s="183"/>
      <c r="IT29" s="183"/>
      <c r="IU29" s="183"/>
      <c r="IV29" s="183"/>
    </row>
    <row r="30" spans="1:256" s="177" customFormat="1" ht="11.25">
      <c r="A30" s="492" t="s">
        <v>79</v>
      </c>
      <c r="B30" s="190">
        <v>2.861</v>
      </c>
      <c r="C30" s="190">
        <v>3.157</v>
      </c>
      <c r="D30" s="190">
        <v>3.055</v>
      </c>
      <c r="E30" s="190">
        <v>3.27</v>
      </c>
      <c r="F30" s="190">
        <v>3.465</v>
      </c>
      <c r="G30" s="190">
        <v>4.102</v>
      </c>
      <c r="H30" s="190">
        <v>3.732</v>
      </c>
      <c r="I30" s="190">
        <v>3.351</v>
      </c>
      <c r="J30" s="190">
        <v>2.937</v>
      </c>
      <c r="K30" s="190">
        <v>2.742</v>
      </c>
      <c r="L30" s="190">
        <v>2.748</v>
      </c>
      <c r="M30" s="190">
        <v>2.819</v>
      </c>
      <c r="N30" s="190">
        <v>3.058</v>
      </c>
      <c r="O30" s="190">
        <v>2.232</v>
      </c>
      <c r="P30" s="191">
        <v>1.443</v>
      </c>
      <c r="Q30" s="192">
        <v>1.924</v>
      </c>
      <c r="R30" s="190">
        <v>1.969</v>
      </c>
      <c r="S30" s="194">
        <v>1.653</v>
      </c>
      <c r="T30" s="215">
        <v>1.264</v>
      </c>
      <c r="U30" s="215">
        <v>1.238</v>
      </c>
      <c r="V30" s="160">
        <v>1.341</v>
      </c>
      <c r="W30" s="216">
        <v>1.821</v>
      </c>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3"/>
      <c r="GW30" s="183"/>
      <c r="GX30" s="183"/>
      <c r="GY30" s="183"/>
      <c r="GZ30" s="183"/>
      <c r="HA30" s="183"/>
      <c r="HB30" s="183"/>
      <c r="HC30" s="183"/>
      <c r="HD30" s="183"/>
      <c r="HE30" s="183"/>
      <c r="HF30" s="183"/>
      <c r="HG30" s="183"/>
      <c r="HH30" s="183"/>
      <c r="HI30" s="183"/>
      <c r="HJ30" s="183"/>
      <c r="HK30" s="183"/>
      <c r="HL30" s="183"/>
      <c r="HM30" s="183"/>
      <c r="HN30" s="183"/>
      <c r="HO30" s="183"/>
      <c r="HP30" s="183"/>
      <c r="HQ30" s="183"/>
      <c r="HR30" s="183"/>
      <c r="HS30" s="183"/>
      <c r="HT30" s="183"/>
      <c r="HU30" s="183"/>
      <c r="HV30" s="183"/>
      <c r="HW30" s="183"/>
      <c r="HX30" s="183"/>
      <c r="HY30" s="183"/>
      <c r="HZ30" s="183"/>
      <c r="IA30" s="183"/>
      <c r="IB30" s="183"/>
      <c r="IC30" s="183"/>
      <c r="ID30" s="183"/>
      <c r="IE30" s="183"/>
      <c r="IF30" s="183"/>
      <c r="IG30" s="183"/>
      <c r="IH30" s="183"/>
      <c r="II30" s="183"/>
      <c r="IJ30" s="183"/>
      <c r="IK30" s="183"/>
      <c r="IL30" s="183"/>
      <c r="IM30" s="183"/>
      <c r="IN30" s="183"/>
      <c r="IO30" s="183"/>
      <c r="IP30" s="183"/>
      <c r="IQ30" s="183"/>
      <c r="IR30" s="183"/>
      <c r="IS30" s="183"/>
      <c r="IT30" s="183"/>
      <c r="IU30" s="183"/>
      <c r="IV30" s="183"/>
    </row>
    <row r="31" spans="1:256" s="177" customFormat="1" ht="11.25">
      <c r="A31" s="492" t="s">
        <v>80</v>
      </c>
      <c r="B31" s="190">
        <v>6.151</v>
      </c>
      <c r="C31" s="190">
        <v>7.543</v>
      </c>
      <c r="D31" s="190">
        <v>7.429</v>
      </c>
      <c r="E31" s="190">
        <v>8.579</v>
      </c>
      <c r="F31" s="190">
        <v>9.097</v>
      </c>
      <c r="G31" s="190">
        <v>11.357</v>
      </c>
      <c r="H31" s="190">
        <v>10.407</v>
      </c>
      <c r="I31" s="190">
        <v>9.008</v>
      </c>
      <c r="J31" s="190">
        <v>7.857</v>
      </c>
      <c r="K31" s="190">
        <v>7.827</v>
      </c>
      <c r="L31" s="190">
        <v>8.134</v>
      </c>
      <c r="M31" s="190">
        <v>8.01</v>
      </c>
      <c r="N31" s="190">
        <v>8.779</v>
      </c>
      <c r="O31" s="190">
        <v>7.898</v>
      </c>
      <c r="P31" s="191">
        <v>5.104</v>
      </c>
      <c r="Q31" s="192">
        <v>5.962</v>
      </c>
      <c r="R31" s="190">
        <v>7.032</v>
      </c>
      <c r="S31" s="194">
        <v>5.578</v>
      </c>
      <c r="T31" s="215">
        <v>4.949</v>
      </c>
      <c r="U31" s="215">
        <v>4.932</v>
      </c>
      <c r="V31" s="160">
        <v>5.07</v>
      </c>
      <c r="W31" s="216">
        <v>5.908</v>
      </c>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3"/>
      <c r="FU31" s="183"/>
      <c r="FV31" s="183"/>
      <c r="FW31" s="183"/>
      <c r="FX31" s="183"/>
      <c r="FY31" s="183"/>
      <c r="FZ31" s="183"/>
      <c r="GA31" s="183"/>
      <c r="GB31" s="183"/>
      <c r="GC31" s="183"/>
      <c r="GD31" s="183"/>
      <c r="GE31" s="183"/>
      <c r="GF31" s="183"/>
      <c r="GG31" s="183"/>
      <c r="GH31" s="183"/>
      <c r="GI31" s="183"/>
      <c r="GJ31" s="183"/>
      <c r="GK31" s="183"/>
      <c r="GL31" s="183"/>
      <c r="GM31" s="183"/>
      <c r="GN31" s="183"/>
      <c r="GO31" s="183"/>
      <c r="GP31" s="183"/>
      <c r="GQ31" s="183"/>
      <c r="GR31" s="183"/>
      <c r="GS31" s="183"/>
      <c r="GT31" s="183"/>
      <c r="GU31" s="183"/>
      <c r="GV31" s="183"/>
      <c r="GW31" s="183"/>
      <c r="GX31" s="183"/>
      <c r="GY31" s="183"/>
      <c r="GZ31" s="183"/>
      <c r="HA31" s="183"/>
      <c r="HB31" s="183"/>
      <c r="HC31" s="183"/>
      <c r="HD31" s="183"/>
      <c r="HE31" s="183"/>
      <c r="HF31" s="183"/>
      <c r="HG31" s="183"/>
      <c r="HH31" s="183"/>
      <c r="HI31" s="183"/>
      <c r="HJ31" s="183"/>
      <c r="HK31" s="183"/>
      <c r="HL31" s="183"/>
      <c r="HM31" s="183"/>
      <c r="HN31" s="183"/>
      <c r="HO31" s="183"/>
      <c r="HP31" s="183"/>
      <c r="HQ31" s="183"/>
      <c r="HR31" s="183"/>
      <c r="HS31" s="183"/>
      <c r="HT31" s="183"/>
      <c r="HU31" s="183"/>
      <c r="HV31" s="183"/>
      <c r="HW31" s="183"/>
      <c r="HX31" s="183"/>
      <c r="HY31" s="183"/>
      <c r="HZ31" s="183"/>
      <c r="IA31" s="183"/>
      <c r="IB31" s="183"/>
      <c r="IC31" s="183"/>
      <c r="ID31" s="183"/>
      <c r="IE31" s="183"/>
      <c r="IF31" s="183"/>
      <c r="IG31" s="183"/>
      <c r="IH31" s="183"/>
      <c r="II31" s="183"/>
      <c r="IJ31" s="183"/>
      <c r="IK31" s="183"/>
      <c r="IL31" s="183"/>
      <c r="IM31" s="183"/>
      <c r="IN31" s="183"/>
      <c r="IO31" s="183"/>
      <c r="IP31" s="183"/>
      <c r="IQ31" s="183"/>
      <c r="IR31" s="183"/>
      <c r="IS31" s="183"/>
      <c r="IT31" s="183"/>
      <c r="IU31" s="183"/>
      <c r="IV31" s="183"/>
    </row>
    <row r="32" spans="1:256" s="226" customFormat="1" ht="11.25">
      <c r="A32" s="493" t="s">
        <v>81</v>
      </c>
      <c r="B32" s="196">
        <v>6.489</v>
      </c>
      <c r="C32" s="196">
        <v>7.562</v>
      </c>
      <c r="D32" s="196">
        <v>9.059</v>
      </c>
      <c r="E32" s="196">
        <v>10.374</v>
      </c>
      <c r="F32" s="196">
        <v>10.716</v>
      </c>
      <c r="G32" s="196">
        <v>12.873</v>
      </c>
      <c r="H32" s="196">
        <v>10.657</v>
      </c>
      <c r="I32" s="196">
        <v>8.447</v>
      </c>
      <c r="J32" s="196">
        <v>8.36</v>
      </c>
      <c r="K32" s="196">
        <v>8.079</v>
      </c>
      <c r="L32" s="196">
        <v>9.062</v>
      </c>
      <c r="M32" s="196">
        <v>9.591</v>
      </c>
      <c r="N32" s="196">
        <v>10.17</v>
      </c>
      <c r="O32" s="196">
        <v>8.866</v>
      </c>
      <c r="P32" s="197">
        <v>6.635</v>
      </c>
      <c r="Q32" s="198">
        <v>8.393</v>
      </c>
      <c r="R32" s="196">
        <v>8.742</v>
      </c>
      <c r="S32" s="200">
        <v>7.262</v>
      </c>
      <c r="T32" s="217">
        <v>6.688</v>
      </c>
      <c r="U32" s="217">
        <v>7.382</v>
      </c>
      <c r="V32" s="161">
        <v>8.505</v>
      </c>
      <c r="W32" s="218">
        <v>8.797</v>
      </c>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3"/>
      <c r="GE32" s="183"/>
      <c r="GF32" s="183"/>
      <c r="GG32" s="183"/>
      <c r="GH32" s="183"/>
      <c r="GI32" s="183"/>
      <c r="GJ32" s="183"/>
      <c r="GK32" s="183"/>
      <c r="GL32" s="183"/>
      <c r="GM32" s="183"/>
      <c r="GN32" s="183"/>
      <c r="GO32" s="183"/>
      <c r="GP32" s="183"/>
      <c r="GQ32" s="183"/>
      <c r="GR32" s="183"/>
      <c r="GS32" s="183"/>
      <c r="GT32" s="183"/>
      <c r="GU32" s="183"/>
      <c r="GV32" s="183"/>
      <c r="GW32" s="183"/>
      <c r="GX32" s="183"/>
      <c r="GY32" s="183"/>
      <c r="GZ32" s="183"/>
      <c r="HA32" s="183"/>
      <c r="HB32" s="183"/>
      <c r="HC32" s="183"/>
      <c r="HD32" s="183"/>
      <c r="HE32" s="183"/>
      <c r="HF32" s="183"/>
      <c r="HG32" s="183"/>
      <c r="HH32" s="183"/>
      <c r="HI32" s="183"/>
      <c r="HJ32" s="183"/>
      <c r="HK32" s="183"/>
      <c r="HL32" s="183"/>
      <c r="HM32" s="183"/>
      <c r="HN32" s="183"/>
      <c r="HO32" s="183"/>
      <c r="HP32" s="183"/>
      <c r="HQ32" s="183"/>
      <c r="HR32" s="183"/>
      <c r="HS32" s="183"/>
      <c r="HT32" s="183"/>
      <c r="HU32" s="183"/>
      <c r="HV32" s="183"/>
      <c r="HW32" s="183"/>
      <c r="HX32" s="183"/>
      <c r="HY32" s="183"/>
      <c r="HZ32" s="183"/>
      <c r="IA32" s="183"/>
      <c r="IB32" s="183"/>
      <c r="IC32" s="183"/>
      <c r="ID32" s="183"/>
      <c r="IE32" s="183"/>
      <c r="IF32" s="183"/>
      <c r="IG32" s="183"/>
      <c r="IH32" s="183"/>
      <c r="II32" s="183"/>
      <c r="IJ32" s="183"/>
      <c r="IK32" s="183"/>
      <c r="IL32" s="183"/>
      <c r="IM32" s="183"/>
      <c r="IN32" s="183"/>
      <c r="IO32" s="183"/>
      <c r="IP32" s="183"/>
      <c r="IQ32" s="183"/>
      <c r="IR32" s="183"/>
      <c r="IS32" s="183"/>
      <c r="IT32" s="183"/>
      <c r="IU32" s="183"/>
      <c r="IV32" s="183"/>
    </row>
    <row r="33" spans="1:256" s="177" customFormat="1" ht="11.25">
      <c r="A33" s="494" t="s">
        <v>82</v>
      </c>
      <c r="B33" s="190">
        <v>5.463</v>
      </c>
      <c r="C33" s="190">
        <v>6.312</v>
      </c>
      <c r="D33" s="190">
        <v>7.35</v>
      </c>
      <c r="E33" s="190">
        <v>8.544</v>
      </c>
      <c r="F33" s="190">
        <v>8.796</v>
      </c>
      <c r="G33" s="190">
        <v>10.272</v>
      </c>
      <c r="H33" s="190">
        <v>8.577</v>
      </c>
      <c r="I33" s="190">
        <v>6.748</v>
      </c>
      <c r="J33" s="190">
        <v>6.92</v>
      </c>
      <c r="K33" s="190">
        <v>6.763</v>
      </c>
      <c r="L33" s="190">
        <v>7.103</v>
      </c>
      <c r="M33" s="190">
        <v>7.673</v>
      </c>
      <c r="N33" s="190">
        <v>8.087</v>
      </c>
      <c r="O33" s="190">
        <v>7.188</v>
      </c>
      <c r="P33" s="191">
        <v>5.581</v>
      </c>
      <c r="Q33" s="192">
        <v>7.008</v>
      </c>
      <c r="R33" s="190">
        <v>7.329</v>
      </c>
      <c r="S33" s="194">
        <v>6.096</v>
      </c>
      <c r="T33" s="215">
        <v>5.5</v>
      </c>
      <c r="U33" s="215">
        <v>6.145</v>
      </c>
      <c r="V33" s="160">
        <v>6.96</v>
      </c>
      <c r="W33" s="216">
        <v>7.271</v>
      </c>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3"/>
      <c r="FJ33" s="183"/>
      <c r="FK33" s="183"/>
      <c r="FL33" s="183"/>
      <c r="FM33" s="183"/>
      <c r="FN33" s="183"/>
      <c r="FO33" s="183"/>
      <c r="FP33" s="183"/>
      <c r="FQ33" s="183"/>
      <c r="FR33" s="183"/>
      <c r="FS33" s="183"/>
      <c r="FT33" s="183"/>
      <c r="FU33" s="183"/>
      <c r="FV33" s="183"/>
      <c r="FW33" s="183"/>
      <c r="FX33" s="183"/>
      <c r="FY33" s="183"/>
      <c r="FZ33" s="183"/>
      <c r="GA33" s="183"/>
      <c r="GB33" s="183"/>
      <c r="GC33" s="183"/>
      <c r="GD33" s="183"/>
      <c r="GE33" s="183"/>
      <c r="GF33" s="183"/>
      <c r="GG33" s="183"/>
      <c r="GH33" s="183"/>
      <c r="GI33" s="183"/>
      <c r="GJ33" s="183"/>
      <c r="GK33" s="183"/>
      <c r="GL33" s="183"/>
      <c r="GM33" s="183"/>
      <c r="GN33" s="183"/>
      <c r="GO33" s="183"/>
      <c r="GP33" s="183"/>
      <c r="GQ33" s="183"/>
      <c r="GR33" s="183"/>
      <c r="GS33" s="183"/>
      <c r="GT33" s="183"/>
      <c r="GU33" s="183"/>
      <c r="GV33" s="183"/>
      <c r="GW33" s="183"/>
      <c r="GX33" s="183"/>
      <c r="GY33" s="183"/>
      <c r="GZ33" s="183"/>
      <c r="HA33" s="183"/>
      <c r="HB33" s="183"/>
      <c r="HC33" s="183"/>
      <c r="HD33" s="183"/>
      <c r="HE33" s="183"/>
      <c r="HF33" s="183"/>
      <c r="HG33" s="183"/>
      <c r="HH33" s="183"/>
      <c r="HI33" s="183"/>
      <c r="HJ33" s="183"/>
      <c r="HK33" s="183"/>
      <c r="HL33" s="183"/>
      <c r="HM33" s="183"/>
      <c r="HN33" s="183"/>
      <c r="HO33" s="183"/>
      <c r="HP33" s="183"/>
      <c r="HQ33" s="183"/>
      <c r="HR33" s="183"/>
      <c r="HS33" s="183"/>
      <c r="HT33" s="183"/>
      <c r="HU33" s="183"/>
      <c r="HV33" s="183"/>
      <c r="HW33" s="183"/>
      <c r="HX33" s="183"/>
      <c r="HY33" s="183"/>
      <c r="HZ33" s="183"/>
      <c r="IA33" s="183"/>
      <c r="IB33" s="183"/>
      <c r="IC33" s="183"/>
      <c r="ID33" s="183"/>
      <c r="IE33" s="183"/>
      <c r="IF33" s="183"/>
      <c r="IG33" s="183"/>
      <c r="IH33" s="183"/>
      <c r="II33" s="183"/>
      <c r="IJ33" s="183"/>
      <c r="IK33" s="183"/>
      <c r="IL33" s="183"/>
      <c r="IM33" s="183"/>
      <c r="IN33" s="183"/>
      <c r="IO33" s="183"/>
      <c r="IP33" s="183"/>
      <c r="IQ33" s="183"/>
      <c r="IR33" s="183"/>
      <c r="IS33" s="183"/>
      <c r="IT33" s="183"/>
      <c r="IU33" s="183"/>
      <c r="IV33" s="183"/>
    </row>
    <row r="34" spans="1:256" s="177" customFormat="1" ht="11.25">
      <c r="A34" s="494" t="s">
        <v>83</v>
      </c>
      <c r="B34" s="190">
        <v>0.683</v>
      </c>
      <c r="C34" s="190">
        <v>0.887</v>
      </c>
      <c r="D34" s="190">
        <v>0.82</v>
      </c>
      <c r="E34" s="190">
        <v>1.068</v>
      </c>
      <c r="F34" s="190">
        <v>1.088</v>
      </c>
      <c r="G34" s="190">
        <v>1.56</v>
      </c>
      <c r="H34" s="190">
        <v>1.235</v>
      </c>
      <c r="I34" s="190">
        <v>0.944</v>
      </c>
      <c r="J34" s="190">
        <v>0.849</v>
      </c>
      <c r="K34" s="190">
        <v>0.876</v>
      </c>
      <c r="L34" s="190">
        <v>1.006</v>
      </c>
      <c r="M34" s="190">
        <v>1.036</v>
      </c>
      <c r="N34" s="190">
        <v>1.311</v>
      </c>
      <c r="O34" s="190">
        <v>1.065</v>
      </c>
      <c r="P34" s="191">
        <v>0.674</v>
      </c>
      <c r="Q34" s="192">
        <v>0.915</v>
      </c>
      <c r="R34" s="190">
        <v>0.934</v>
      </c>
      <c r="S34" s="194">
        <v>0.762</v>
      </c>
      <c r="T34" s="215">
        <v>0.799</v>
      </c>
      <c r="U34" s="215">
        <v>0.871</v>
      </c>
      <c r="V34" s="160">
        <v>1.103</v>
      </c>
      <c r="W34" s="216">
        <v>1.083</v>
      </c>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3"/>
      <c r="GW34" s="183"/>
      <c r="GX34" s="183"/>
      <c r="GY34" s="183"/>
      <c r="GZ34" s="183"/>
      <c r="HA34" s="183"/>
      <c r="HB34" s="183"/>
      <c r="HC34" s="183"/>
      <c r="HD34" s="183"/>
      <c r="HE34" s="183"/>
      <c r="HF34" s="183"/>
      <c r="HG34" s="183"/>
      <c r="HH34" s="183"/>
      <c r="HI34" s="183"/>
      <c r="HJ34" s="183"/>
      <c r="HK34" s="183"/>
      <c r="HL34" s="183"/>
      <c r="HM34" s="183"/>
      <c r="HN34" s="183"/>
      <c r="HO34" s="183"/>
      <c r="HP34" s="183"/>
      <c r="HQ34" s="183"/>
      <c r="HR34" s="183"/>
      <c r="HS34" s="183"/>
      <c r="HT34" s="183"/>
      <c r="HU34" s="183"/>
      <c r="HV34" s="183"/>
      <c r="HW34" s="183"/>
      <c r="HX34" s="183"/>
      <c r="HY34" s="183"/>
      <c r="HZ34" s="183"/>
      <c r="IA34" s="183"/>
      <c r="IB34" s="183"/>
      <c r="IC34" s="183"/>
      <c r="ID34" s="183"/>
      <c r="IE34" s="183"/>
      <c r="IF34" s="183"/>
      <c r="IG34" s="183"/>
      <c r="IH34" s="183"/>
      <c r="II34" s="183"/>
      <c r="IJ34" s="183"/>
      <c r="IK34" s="183"/>
      <c r="IL34" s="183"/>
      <c r="IM34" s="183"/>
      <c r="IN34" s="183"/>
      <c r="IO34" s="183"/>
      <c r="IP34" s="183"/>
      <c r="IQ34" s="183"/>
      <c r="IR34" s="183"/>
      <c r="IS34" s="183"/>
      <c r="IT34" s="183"/>
      <c r="IU34" s="183"/>
      <c r="IV34" s="183"/>
    </row>
    <row r="35" spans="1:256" s="177" customFormat="1" ht="11.25">
      <c r="A35" s="492" t="s">
        <v>84</v>
      </c>
      <c r="B35" s="190">
        <v>0.893</v>
      </c>
      <c r="C35" s="190">
        <v>0.939</v>
      </c>
      <c r="D35" s="190">
        <v>1.363</v>
      </c>
      <c r="E35" s="190">
        <v>1.942</v>
      </c>
      <c r="F35" s="190">
        <v>2.094</v>
      </c>
      <c r="G35" s="190">
        <v>2.126</v>
      </c>
      <c r="H35" s="190">
        <v>2.402</v>
      </c>
      <c r="I35" s="190">
        <v>2.111</v>
      </c>
      <c r="J35" s="190">
        <v>2.182</v>
      </c>
      <c r="K35" s="190">
        <v>2.659</v>
      </c>
      <c r="L35" s="190">
        <v>2.446</v>
      </c>
      <c r="M35" s="190">
        <v>3.207</v>
      </c>
      <c r="N35" s="190">
        <v>3.35</v>
      </c>
      <c r="O35" s="190">
        <v>3.172</v>
      </c>
      <c r="P35" s="191">
        <v>2.004</v>
      </c>
      <c r="Q35" s="192">
        <v>2.875</v>
      </c>
      <c r="R35" s="190">
        <v>2.91</v>
      </c>
      <c r="S35" s="194">
        <v>3.076</v>
      </c>
      <c r="T35" s="215">
        <v>2.58</v>
      </c>
      <c r="U35" s="215">
        <v>2.931</v>
      </c>
      <c r="V35" s="160">
        <v>3.177</v>
      </c>
      <c r="W35" s="216">
        <v>3.201</v>
      </c>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c r="EN35" s="183"/>
      <c r="EO35" s="183"/>
      <c r="EP35" s="183"/>
      <c r="EQ35" s="183"/>
      <c r="ER35" s="183"/>
      <c r="ES35" s="183"/>
      <c r="ET35" s="183"/>
      <c r="EU35" s="183"/>
      <c r="EV35" s="183"/>
      <c r="EW35" s="183"/>
      <c r="EX35" s="183"/>
      <c r="EY35" s="183"/>
      <c r="EZ35" s="183"/>
      <c r="FA35" s="183"/>
      <c r="FB35" s="183"/>
      <c r="FC35" s="183"/>
      <c r="FD35" s="183"/>
      <c r="FE35" s="183"/>
      <c r="FF35" s="183"/>
      <c r="FG35" s="183"/>
      <c r="FH35" s="183"/>
      <c r="FI35" s="183"/>
      <c r="FJ35" s="183"/>
      <c r="FK35" s="183"/>
      <c r="FL35" s="183"/>
      <c r="FM35" s="183"/>
      <c r="FN35" s="183"/>
      <c r="FO35" s="183"/>
      <c r="FP35" s="183"/>
      <c r="FQ35" s="183"/>
      <c r="FR35" s="183"/>
      <c r="FS35" s="183"/>
      <c r="FT35" s="183"/>
      <c r="FU35" s="183"/>
      <c r="FV35" s="183"/>
      <c r="FW35" s="183"/>
      <c r="FX35" s="183"/>
      <c r="FY35" s="183"/>
      <c r="FZ35" s="183"/>
      <c r="GA35" s="183"/>
      <c r="GB35" s="183"/>
      <c r="GC35" s="183"/>
      <c r="GD35" s="183"/>
      <c r="GE35" s="183"/>
      <c r="GF35" s="183"/>
      <c r="GG35" s="183"/>
      <c r="GH35" s="183"/>
      <c r="GI35" s="183"/>
      <c r="GJ35" s="183"/>
      <c r="GK35" s="183"/>
      <c r="GL35" s="183"/>
      <c r="GM35" s="183"/>
      <c r="GN35" s="183"/>
      <c r="GO35" s="183"/>
      <c r="GP35" s="183"/>
      <c r="GQ35" s="183"/>
      <c r="GR35" s="183"/>
      <c r="GS35" s="183"/>
      <c r="GT35" s="183"/>
      <c r="GU35" s="183"/>
      <c r="GV35" s="183"/>
      <c r="GW35" s="183"/>
      <c r="GX35" s="183"/>
      <c r="GY35" s="183"/>
      <c r="GZ35" s="183"/>
      <c r="HA35" s="183"/>
      <c r="HB35" s="183"/>
      <c r="HC35" s="183"/>
      <c r="HD35" s="183"/>
      <c r="HE35" s="183"/>
      <c r="HF35" s="183"/>
      <c r="HG35" s="183"/>
      <c r="HH35" s="183"/>
      <c r="HI35" s="183"/>
      <c r="HJ35" s="183"/>
      <c r="HK35" s="183"/>
      <c r="HL35" s="183"/>
      <c r="HM35" s="183"/>
      <c r="HN35" s="183"/>
      <c r="HO35" s="183"/>
      <c r="HP35" s="183"/>
      <c r="HQ35" s="183"/>
      <c r="HR35" s="183"/>
      <c r="HS35" s="183"/>
      <c r="HT35" s="183"/>
      <c r="HU35" s="183"/>
      <c r="HV35" s="183"/>
      <c r="HW35" s="183"/>
      <c r="HX35" s="183"/>
      <c r="HY35" s="183"/>
      <c r="HZ35" s="183"/>
      <c r="IA35" s="183"/>
      <c r="IB35" s="183"/>
      <c r="IC35" s="183"/>
      <c r="ID35" s="183"/>
      <c r="IE35" s="183"/>
      <c r="IF35" s="183"/>
      <c r="IG35" s="183"/>
      <c r="IH35" s="183"/>
      <c r="II35" s="183"/>
      <c r="IJ35" s="183"/>
      <c r="IK35" s="183"/>
      <c r="IL35" s="183"/>
      <c r="IM35" s="183"/>
      <c r="IN35" s="183"/>
      <c r="IO35" s="183"/>
      <c r="IP35" s="183"/>
      <c r="IQ35" s="183"/>
      <c r="IR35" s="183"/>
      <c r="IS35" s="183"/>
      <c r="IT35" s="183"/>
      <c r="IU35" s="183"/>
      <c r="IV35" s="183"/>
    </row>
    <row r="36" spans="1:256" s="177" customFormat="1" ht="11.25">
      <c r="A36" s="492" t="s">
        <v>85</v>
      </c>
      <c r="B36" s="219">
        <v>5.327</v>
      </c>
      <c r="C36" s="219">
        <v>6.143</v>
      </c>
      <c r="D36" s="219">
        <v>7.288</v>
      </c>
      <c r="E36" s="219">
        <v>8.184</v>
      </c>
      <c r="F36" s="219">
        <v>8.564</v>
      </c>
      <c r="G36" s="219">
        <v>9.657</v>
      </c>
      <c r="H36" s="219">
        <v>8.691</v>
      </c>
      <c r="I36" s="219">
        <v>8.616</v>
      </c>
      <c r="J36" s="219">
        <v>7.34</v>
      </c>
      <c r="K36" s="219">
        <v>6.558</v>
      </c>
      <c r="L36" s="219">
        <v>7.081</v>
      </c>
      <c r="M36" s="219">
        <v>7.882</v>
      </c>
      <c r="N36" s="219">
        <v>9.308</v>
      </c>
      <c r="O36" s="219">
        <v>10.092</v>
      </c>
      <c r="P36" s="220">
        <v>8.178</v>
      </c>
      <c r="Q36" s="221">
        <v>8.694</v>
      </c>
      <c r="R36" s="219">
        <v>9.708</v>
      </c>
      <c r="S36" s="222">
        <v>8.546</v>
      </c>
      <c r="T36" s="223">
        <v>7.336</v>
      </c>
      <c r="U36" s="223">
        <v>6.495</v>
      </c>
      <c r="V36" s="508">
        <v>6.926</v>
      </c>
      <c r="W36" s="224">
        <v>8.149</v>
      </c>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3"/>
      <c r="GW36" s="183"/>
      <c r="GX36" s="183"/>
      <c r="GY36" s="183"/>
      <c r="GZ36" s="183"/>
      <c r="HA36" s="183"/>
      <c r="HB36" s="183"/>
      <c r="HC36" s="183"/>
      <c r="HD36" s="183"/>
      <c r="HE36" s="183"/>
      <c r="HF36" s="183"/>
      <c r="HG36" s="183"/>
      <c r="HH36" s="183"/>
      <c r="HI36" s="183"/>
      <c r="HJ36" s="183"/>
      <c r="HK36" s="183"/>
      <c r="HL36" s="183"/>
      <c r="HM36" s="183"/>
      <c r="HN36" s="183"/>
      <c r="HO36" s="183"/>
      <c r="HP36" s="183"/>
      <c r="HQ36" s="183"/>
      <c r="HR36" s="183"/>
      <c r="HS36" s="183"/>
      <c r="HT36" s="183"/>
      <c r="HU36" s="183"/>
      <c r="HV36" s="183"/>
      <c r="HW36" s="183"/>
      <c r="HX36" s="183"/>
      <c r="HY36" s="183"/>
      <c r="HZ36" s="183"/>
      <c r="IA36" s="183"/>
      <c r="IB36" s="183"/>
      <c r="IC36" s="183"/>
      <c r="ID36" s="183"/>
      <c r="IE36" s="183"/>
      <c r="IF36" s="183"/>
      <c r="IG36" s="183"/>
      <c r="IH36" s="183"/>
      <c r="II36" s="183"/>
      <c r="IJ36" s="183"/>
      <c r="IK36" s="183"/>
      <c r="IL36" s="183"/>
      <c r="IM36" s="183"/>
      <c r="IN36" s="183"/>
      <c r="IO36" s="183"/>
      <c r="IP36" s="183"/>
      <c r="IQ36" s="183"/>
      <c r="IR36" s="183"/>
      <c r="IS36" s="183"/>
      <c r="IT36" s="183"/>
      <c r="IU36" s="183"/>
      <c r="IV36" s="183"/>
    </row>
    <row r="37" spans="1:23" s="183" customFormat="1" ht="11.25">
      <c r="A37" s="485" t="s">
        <v>89</v>
      </c>
      <c r="B37" s="486"/>
      <c r="C37" s="196"/>
      <c r="D37" s="196"/>
      <c r="E37" s="196"/>
      <c r="F37" s="196"/>
      <c r="G37" s="196"/>
      <c r="H37" s="196"/>
      <c r="I37" s="196"/>
      <c r="J37" s="196"/>
      <c r="K37" s="196"/>
      <c r="L37" s="196"/>
      <c r="M37" s="196"/>
      <c r="N37" s="196"/>
      <c r="O37" s="196"/>
      <c r="P37" s="197"/>
      <c r="Q37" s="225"/>
      <c r="R37" s="196"/>
      <c r="S37" s="200"/>
      <c r="T37" s="212"/>
      <c r="U37" s="212"/>
      <c r="V37" s="180"/>
      <c r="W37" s="181"/>
    </row>
    <row r="38" spans="1:25" s="189" customFormat="1" ht="11.25">
      <c r="A38" s="297" t="s">
        <v>38</v>
      </c>
      <c r="B38" s="184" t="s">
        <v>56</v>
      </c>
      <c r="C38" s="184" t="s">
        <v>56</v>
      </c>
      <c r="D38" s="184" t="s">
        <v>56</v>
      </c>
      <c r="E38" s="184" t="s">
        <v>56</v>
      </c>
      <c r="F38" s="184" t="s">
        <v>56</v>
      </c>
      <c r="G38" s="184" t="s">
        <v>56</v>
      </c>
      <c r="H38" s="184" t="s">
        <v>56</v>
      </c>
      <c r="I38" s="184" t="s">
        <v>56</v>
      </c>
      <c r="J38" s="184" t="s">
        <v>56</v>
      </c>
      <c r="K38" s="184" t="s">
        <v>56</v>
      </c>
      <c r="L38" s="184" t="s">
        <v>56</v>
      </c>
      <c r="M38" s="184" t="s">
        <v>56</v>
      </c>
      <c r="N38" s="184" t="s">
        <v>56</v>
      </c>
      <c r="O38" s="184" t="s">
        <v>56</v>
      </c>
      <c r="P38" s="185" t="s">
        <v>56</v>
      </c>
      <c r="Q38" s="186">
        <v>17.362</v>
      </c>
      <c r="R38" s="184">
        <v>19.556</v>
      </c>
      <c r="S38" s="188">
        <v>15.592</v>
      </c>
      <c r="T38" s="213">
        <v>13.916</v>
      </c>
      <c r="U38" s="213">
        <v>14.84</v>
      </c>
      <c r="V38" s="507">
        <f>V39+V40+V41+V44+V45</f>
        <v>17.354</v>
      </c>
      <c r="W38" s="214">
        <f>W39+W40+W41+W44+W45</f>
        <v>19.419</v>
      </c>
      <c r="X38" s="227"/>
      <c r="Y38" s="228"/>
    </row>
    <row r="39" spans="1:25" ht="11.25">
      <c r="A39" s="286" t="s">
        <v>79</v>
      </c>
      <c r="B39" s="190" t="s">
        <v>56</v>
      </c>
      <c r="C39" s="190" t="s">
        <v>56</v>
      </c>
      <c r="D39" s="190" t="s">
        <v>56</v>
      </c>
      <c r="E39" s="190" t="s">
        <v>56</v>
      </c>
      <c r="F39" s="190" t="s">
        <v>56</v>
      </c>
      <c r="G39" s="190" t="s">
        <v>56</v>
      </c>
      <c r="H39" s="190" t="s">
        <v>56</v>
      </c>
      <c r="I39" s="190" t="s">
        <v>56</v>
      </c>
      <c r="J39" s="190" t="s">
        <v>56</v>
      </c>
      <c r="K39" s="190" t="s">
        <v>56</v>
      </c>
      <c r="L39" s="190" t="s">
        <v>56</v>
      </c>
      <c r="M39" s="190" t="s">
        <v>56</v>
      </c>
      <c r="N39" s="190" t="s">
        <v>56</v>
      </c>
      <c r="O39" s="190" t="s">
        <v>56</v>
      </c>
      <c r="P39" s="191" t="s">
        <v>56</v>
      </c>
      <c r="Q39" s="192">
        <v>1.51</v>
      </c>
      <c r="R39" s="190">
        <v>1.811</v>
      </c>
      <c r="S39" s="194">
        <v>1.176</v>
      </c>
      <c r="T39" s="215">
        <v>1.014</v>
      </c>
      <c r="U39" s="215">
        <v>0.969</v>
      </c>
      <c r="V39" s="160">
        <v>0.823</v>
      </c>
      <c r="W39" s="216">
        <v>0.964</v>
      </c>
      <c r="Y39" s="140"/>
    </row>
    <row r="40" spans="1:23" ht="11.25">
      <c r="A40" s="286" t="s">
        <v>80</v>
      </c>
      <c r="B40" s="190" t="s">
        <v>56</v>
      </c>
      <c r="C40" s="190" t="s">
        <v>56</v>
      </c>
      <c r="D40" s="190" t="s">
        <v>56</v>
      </c>
      <c r="E40" s="190" t="s">
        <v>56</v>
      </c>
      <c r="F40" s="190" t="s">
        <v>56</v>
      </c>
      <c r="G40" s="190" t="s">
        <v>56</v>
      </c>
      <c r="H40" s="190" t="s">
        <v>56</v>
      </c>
      <c r="I40" s="190" t="s">
        <v>56</v>
      </c>
      <c r="J40" s="190" t="s">
        <v>56</v>
      </c>
      <c r="K40" s="190" t="s">
        <v>56</v>
      </c>
      <c r="L40" s="190" t="s">
        <v>56</v>
      </c>
      <c r="M40" s="190" t="s">
        <v>56</v>
      </c>
      <c r="N40" s="190" t="s">
        <v>56</v>
      </c>
      <c r="O40" s="190" t="s">
        <v>56</v>
      </c>
      <c r="P40" s="191" t="s">
        <v>56</v>
      </c>
      <c r="Q40" s="192">
        <v>1.014</v>
      </c>
      <c r="R40" s="190">
        <v>1.061</v>
      </c>
      <c r="S40" s="194">
        <v>1.156</v>
      </c>
      <c r="T40" s="215">
        <v>0.793</v>
      </c>
      <c r="U40" s="215">
        <v>0.714</v>
      </c>
      <c r="V40" s="160">
        <v>0.862</v>
      </c>
      <c r="W40" s="216">
        <v>0.85</v>
      </c>
    </row>
    <row r="41" spans="1:23" s="147" customFormat="1" ht="11.25">
      <c r="A41" s="115" t="s">
        <v>81</v>
      </c>
      <c r="B41" s="196" t="s">
        <v>56</v>
      </c>
      <c r="C41" s="196" t="s">
        <v>56</v>
      </c>
      <c r="D41" s="196" t="s">
        <v>56</v>
      </c>
      <c r="E41" s="196" t="s">
        <v>56</v>
      </c>
      <c r="F41" s="196" t="s">
        <v>56</v>
      </c>
      <c r="G41" s="196" t="s">
        <v>56</v>
      </c>
      <c r="H41" s="196" t="s">
        <v>56</v>
      </c>
      <c r="I41" s="196" t="s">
        <v>56</v>
      </c>
      <c r="J41" s="196" t="s">
        <v>56</v>
      </c>
      <c r="K41" s="196" t="s">
        <v>56</v>
      </c>
      <c r="L41" s="196" t="s">
        <v>56</v>
      </c>
      <c r="M41" s="196" t="s">
        <v>56</v>
      </c>
      <c r="N41" s="196" t="s">
        <v>56</v>
      </c>
      <c r="O41" s="196" t="s">
        <v>56</v>
      </c>
      <c r="P41" s="197" t="s">
        <v>56</v>
      </c>
      <c r="Q41" s="198">
        <v>0.905</v>
      </c>
      <c r="R41" s="196">
        <v>0.906</v>
      </c>
      <c r="S41" s="200">
        <v>0.807</v>
      </c>
      <c r="T41" s="217">
        <v>0.713</v>
      </c>
      <c r="U41" s="217">
        <v>0.671</v>
      </c>
      <c r="V41" s="161">
        <v>0.67</v>
      </c>
      <c r="W41" s="218">
        <v>0.903</v>
      </c>
    </row>
    <row r="42" spans="1:23" ht="11.25">
      <c r="A42" s="488" t="s">
        <v>82</v>
      </c>
      <c r="B42" s="190" t="s">
        <v>56</v>
      </c>
      <c r="C42" s="190" t="s">
        <v>56</v>
      </c>
      <c r="D42" s="190" t="s">
        <v>56</v>
      </c>
      <c r="E42" s="190" t="s">
        <v>56</v>
      </c>
      <c r="F42" s="190" t="s">
        <v>56</v>
      </c>
      <c r="G42" s="190" t="s">
        <v>56</v>
      </c>
      <c r="H42" s="190" t="s">
        <v>56</v>
      </c>
      <c r="I42" s="190" t="s">
        <v>56</v>
      </c>
      <c r="J42" s="190" t="s">
        <v>56</v>
      </c>
      <c r="K42" s="190" t="s">
        <v>56</v>
      </c>
      <c r="L42" s="190" t="s">
        <v>56</v>
      </c>
      <c r="M42" s="190" t="s">
        <v>56</v>
      </c>
      <c r="N42" s="190" t="s">
        <v>56</v>
      </c>
      <c r="O42" s="190" t="s">
        <v>56</v>
      </c>
      <c r="P42" s="191" t="s">
        <v>56</v>
      </c>
      <c r="Q42" s="192">
        <v>0.449</v>
      </c>
      <c r="R42" s="190">
        <v>0.491</v>
      </c>
      <c r="S42" s="194">
        <v>0.33</v>
      </c>
      <c r="T42" s="215">
        <v>0.329</v>
      </c>
      <c r="U42" s="215">
        <v>0.338</v>
      </c>
      <c r="V42" s="160">
        <v>0.334</v>
      </c>
      <c r="W42" s="216">
        <v>0.399</v>
      </c>
    </row>
    <row r="43" spans="1:23" ht="11.25">
      <c r="A43" s="488" t="s">
        <v>83</v>
      </c>
      <c r="B43" s="190" t="s">
        <v>56</v>
      </c>
      <c r="C43" s="190" t="s">
        <v>56</v>
      </c>
      <c r="D43" s="190" t="s">
        <v>56</v>
      </c>
      <c r="E43" s="190" t="s">
        <v>56</v>
      </c>
      <c r="F43" s="190" t="s">
        <v>56</v>
      </c>
      <c r="G43" s="190" t="s">
        <v>56</v>
      </c>
      <c r="H43" s="190" t="s">
        <v>56</v>
      </c>
      <c r="I43" s="190" t="s">
        <v>56</v>
      </c>
      <c r="J43" s="190" t="s">
        <v>56</v>
      </c>
      <c r="K43" s="190" t="s">
        <v>56</v>
      </c>
      <c r="L43" s="190" t="s">
        <v>56</v>
      </c>
      <c r="M43" s="190" t="s">
        <v>56</v>
      </c>
      <c r="N43" s="190" t="s">
        <v>56</v>
      </c>
      <c r="O43" s="190" t="s">
        <v>56</v>
      </c>
      <c r="P43" s="191" t="s">
        <v>56</v>
      </c>
      <c r="Q43" s="192">
        <v>0.454</v>
      </c>
      <c r="R43" s="190">
        <v>0.41</v>
      </c>
      <c r="S43" s="194">
        <v>0.457</v>
      </c>
      <c r="T43" s="215">
        <v>0.378</v>
      </c>
      <c r="U43" s="215">
        <v>0.333</v>
      </c>
      <c r="V43" s="160">
        <v>0.336</v>
      </c>
      <c r="W43" s="216">
        <v>0.502</v>
      </c>
    </row>
    <row r="44" spans="1:23" ht="11.25">
      <c r="A44" s="286" t="s">
        <v>84</v>
      </c>
      <c r="B44" s="190" t="s">
        <v>56</v>
      </c>
      <c r="C44" s="190" t="s">
        <v>56</v>
      </c>
      <c r="D44" s="190" t="s">
        <v>56</v>
      </c>
      <c r="E44" s="190" t="s">
        <v>56</v>
      </c>
      <c r="F44" s="190" t="s">
        <v>56</v>
      </c>
      <c r="G44" s="190" t="s">
        <v>56</v>
      </c>
      <c r="H44" s="190" t="s">
        <v>56</v>
      </c>
      <c r="I44" s="190" t="s">
        <v>56</v>
      </c>
      <c r="J44" s="190" t="s">
        <v>56</v>
      </c>
      <c r="K44" s="190" t="s">
        <v>56</v>
      </c>
      <c r="L44" s="190" t="s">
        <v>56</v>
      </c>
      <c r="M44" s="190" t="s">
        <v>56</v>
      </c>
      <c r="N44" s="190" t="s">
        <v>56</v>
      </c>
      <c r="O44" s="190" t="s">
        <v>56</v>
      </c>
      <c r="P44" s="191" t="s">
        <v>56</v>
      </c>
      <c r="Q44" s="192">
        <v>12.997</v>
      </c>
      <c r="R44" s="190">
        <v>14.627</v>
      </c>
      <c r="S44" s="194">
        <v>11.442</v>
      </c>
      <c r="T44" s="215">
        <v>10.458</v>
      </c>
      <c r="U44" s="215">
        <v>11.664</v>
      </c>
      <c r="V44" s="160">
        <v>14.116</v>
      </c>
      <c r="W44" s="216">
        <v>15.742</v>
      </c>
    </row>
    <row r="45" spans="1:23" ht="11.25">
      <c r="A45" s="286" t="s">
        <v>85</v>
      </c>
      <c r="B45" s="219" t="s">
        <v>56</v>
      </c>
      <c r="C45" s="219" t="s">
        <v>56</v>
      </c>
      <c r="D45" s="219" t="s">
        <v>56</v>
      </c>
      <c r="E45" s="219" t="s">
        <v>56</v>
      </c>
      <c r="F45" s="219" t="s">
        <v>56</v>
      </c>
      <c r="G45" s="219" t="s">
        <v>56</v>
      </c>
      <c r="H45" s="219" t="s">
        <v>56</v>
      </c>
      <c r="I45" s="219" t="s">
        <v>56</v>
      </c>
      <c r="J45" s="219" t="s">
        <v>56</v>
      </c>
      <c r="K45" s="219" t="s">
        <v>56</v>
      </c>
      <c r="L45" s="219" t="s">
        <v>56</v>
      </c>
      <c r="M45" s="219" t="s">
        <v>56</v>
      </c>
      <c r="N45" s="219" t="s">
        <v>56</v>
      </c>
      <c r="O45" s="219" t="s">
        <v>56</v>
      </c>
      <c r="P45" s="220" t="s">
        <v>56</v>
      </c>
      <c r="Q45" s="221">
        <v>0.936</v>
      </c>
      <c r="R45" s="219">
        <v>1.151</v>
      </c>
      <c r="S45" s="222">
        <v>1.011</v>
      </c>
      <c r="T45" s="223">
        <v>0.938</v>
      </c>
      <c r="U45" s="223">
        <v>0.822</v>
      </c>
      <c r="V45" s="508">
        <v>0.883</v>
      </c>
      <c r="W45" s="224">
        <v>0.96</v>
      </c>
    </row>
    <row r="46" spans="1:23" s="183" customFormat="1" ht="11.25">
      <c r="A46" s="485" t="s">
        <v>90</v>
      </c>
      <c r="B46" s="196"/>
      <c r="C46" s="196"/>
      <c r="D46" s="196"/>
      <c r="E46" s="196"/>
      <c r="F46" s="196"/>
      <c r="G46" s="196"/>
      <c r="H46" s="196"/>
      <c r="I46" s="196"/>
      <c r="J46" s="196"/>
      <c r="K46" s="196"/>
      <c r="L46" s="196"/>
      <c r="M46" s="196"/>
      <c r="N46" s="196"/>
      <c r="O46" s="196"/>
      <c r="P46" s="197"/>
      <c r="Q46" s="198"/>
      <c r="R46" s="196"/>
      <c r="S46" s="200"/>
      <c r="T46" s="212"/>
      <c r="U46" s="212"/>
      <c r="V46" s="180"/>
      <c r="W46" s="181"/>
    </row>
    <row r="47" spans="1:23" s="189" customFormat="1" ht="11.25">
      <c r="A47" s="297" t="s">
        <v>38</v>
      </c>
      <c r="B47" s="184">
        <v>32.262</v>
      </c>
      <c r="C47" s="184">
        <v>34.714</v>
      </c>
      <c r="D47" s="184">
        <v>43.64</v>
      </c>
      <c r="E47" s="184">
        <v>52.298</v>
      </c>
      <c r="F47" s="184">
        <v>56.463</v>
      </c>
      <c r="G47" s="184">
        <v>54.687</v>
      </c>
      <c r="H47" s="184">
        <v>48.017</v>
      </c>
      <c r="I47" s="184">
        <v>44.37</v>
      </c>
      <c r="J47" s="184">
        <v>46.733</v>
      </c>
      <c r="K47" s="184">
        <v>52.711</v>
      </c>
      <c r="L47" s="184">
        <v>58.309</v>
      </c>
      <c r="M47" s="184">
        <v>62.697</v>
      </c>
      <c r="N47" s="184">
        <v>70.968</v>
      </c>
      <c r="O47" s="184">
        <v>57.894</v>
      </c>
      <c r="P47" s="185">
        <v>34.369</v>
      </c>
      <c r="Q47" s="186">
        <v>46.389</v>
      </c>
      <c r="R47" s="184">
        <v>51.412</v>
      </c>
      <c r="S47" s="188">
        <v>40.719</v>
      </c>
      <c r="T47" s="213">
        <v>35.191</v>
      </c>
      <c r="U47" s="213">
        <v>37.27</v>
      </c>
      <c r="V47" s="507">
        <f>V48+V49+V50+V53+V54</f>
        <v>42.574999999999996</v>
      </c>
      <c r="W47" s="214">
        <f>W48+W49+W50+W53+W54</f>
        <v>53.489</v>
      </c>
    </row>
    <row r="48" spans="1:23" ht="11.25">
      <c r="A48" s="286" t="s">
        <v>79</v>
      </c>
      <c r="B48" s="190">
        <v>3.188</v>
      </c>
      <c r="C48" s="190">
        <v>3.216</v>
      </c>
      <c r="D48" s="190">
        <v>3.41</v>
      </c>
      <c r="E48" s="190">
        <v>3.816</v>
      </c>
      <c r="F48" s="190">
        <v>4.896</v>
      </c>
      <c r="G48" s="190">
        <v>5.654</v>
      </c>
      <c r="H48" s="190">
        <v>4.936</v>
      </c>
      <c r="I48" s="190">
        <v>3.877</v>
      </c>
      <c r="J48" s="190">
        <v>3.958</v>
      </c>
      <c r="K48" s="190">
        <v>4.087</v>
      </c>
      <c r="L48" s="190">
        <v>4.361</v>
      </c>
      <c r="M48" s="190">
        <v>4.572</v>
      </c>
      <c r="N48" s="190">
        <v>5.218</v>
      </c>
      <c r="O48" s="190">
        <v>3.574</v>
      </c>
      <c r="P48" s="191">
        <v>2.198</v>
      </c>
      <c r="Q48" s="192">
        <v>2.56</v>
      </c>
      <c r="R48" s="190">
        <v>2.692</v>
      </c>
      <c r="S48" s="194">
        <v>1.962</v>
      </c>
      <c r="T48" s="215">
        <v>1.806</v>
      </c>
      <c r="U48" s="215">
        <v>1.437</v>
      </c>
      <c r="V48" s="160">
        <v>1.466</v>
      </c>
      <c r="W48" s="216">
        <v>1.909</v>
      </c>
    </row>
    <row r="49" spans="1:23" ht="11.25">
      <c r="A49" s="286" t="s">
        <v>80</v>
      </c>
      <c r="B49" s="190">
        <v>4.301</v>
      </c>
      <c r="C49" s="190">
        <v>3.807</v>
      </c>
      <c r="D49" s="190">
        <v>3.825</v>
      </c>
      <c r="E49" s="190">
        <v>4.425</v>
      </c>
      <c r="F49" s="190">
        <v>5.406</v>
      </c>
      <c r="G49" s="190">
        <v>5.573</v>
      </c>
      <c r="H49" s="190">
        <v>4.793</v>
      </c>
      <c r="I49" s="190">
        <v>3.889</v>
      </c>
      <c r="J49" s="190">
        <v>3.526</v>
      </c>
      <c r="K49" s="190">
        <v>4.109</v>
      </c>
      <c r="L49" s="190">
        <v>4.177</v>
      </c>
      <c r="M49" s="190">
        <v>4.315</v>
      </c>
      <c r="N49" s="190">
        <v>4.922</v>
      </c>
      <c r="O49" s="190">
        <v>4.149</v>
      </c>
      <c r="P49" s="191">
        <v>2.478</v>
      </c>
      <c r="Q49" s="192">
        <v>2.665</v>
      </c>
      <c r="R49" s="190">
        <v>2.954</v>
      </c>
      <c r="S49" s="194">
        <v>2.275</v>
      </c>
      <c r="T49" s="215">
        <v>1.898</v>
      </c>
      <c r="U49" s="215">
        <v>1.796</v>
      </c>
      <c r="V49" s="160">
        <v>2.008</v>
      </c>
      <c r="W49" s="216">
        <v>2.322</v>
      </c>
    </row>
    <row r="50" spans="1:23" s="147" customFormat="1" ht="11.25">
      <c r="A50" s="115" t="s">
        <v>81</v>
      </c>
      <c r="B50" s="196">
        <v>18.187</v>
      </c>
      <c r="C50" s="196">
        <v>18.933</v>
      </c>
      <c r="D50" s="196">
        <v>23.065</v>
      </c>
      <c r="E50" s="196">
        <v>27.47</v>
      </c>
      <c r="F50" s="196">
        <v>28.475</v>
      </c>
      <c r="G50" s="196">
        <v>27.497</v>
      </c>
      <c r="H50" s="196">
        <v>22.264</v>
      </c>
      <c r="I50" s="196">
        <v>19.961</v>
      </c>
      <c r="J50" s="196">
        <v>20.764</v>
      </c>
      <c r="K50" s="196">
        <v>22.401</v>
      </c>
      <c r="L50" s="196">
        <v>24.065</v>
      </c>
      <c r="M50" s="196">
        <v>26.542</v>
      </c>
      <c r="N50" s="196">
        <v>30.852</v>
      </c>
      <c r="O50" s="196">
        <v>23.833</v>
      </c>
      <c r="P50" s="197">
        <v>14.176</v>
      </c>
      <c r="Q50" s="198">
        <v>20.897</v>
      </c>
      <c r="R50" s="196">
        <v>22.079</v>
      </c>
      <c r="S50" s="200">
        <v>16.772</v>
      </c>
      <c r="T50" s="217">
        <v>14.572</v>
      </c>
      <c r="U50" s="217">
        <v>15.511000000000001</v>
      </c>
      <c r="V50" s="161">
        <v>17.112</v>
      </c>
      <c r="W50" s="218">
        <v>20.282</v>
      </c>
    </row>
    <row r="51" spans="1:23" ht="11.25">
      <c r="A51" s="488" t="s">
        <v>82</v>
      </c>
      <c r="B51" s="190">
        <v>16.583</v>
      </c>
      <c r="C51" s="190">
        <v>17.292</v>
      </c>
      <c r="D51" s="190">
        <v>21.067</v>
      </c>
      <c r="E51" s="190">
        <v>25.183</v>
      </c>
      <c r="F51" s="190">
        <v>25.904</v>
      </c>
      <c r="G51" s="190">
        <v>24.364</v>
      </c>
      <c r="H51" s="190">
        <v>19.798</v>
      </c>
      <c r="I51" s="190">
        <v>18.029</v>
      </c>
      <c r="J51" s="190">
        <v>18.771</v>
      </c>
      <c r="K51" s="190">
        <v>20.477</v>
      </c>
      <c r="L51" s="190">
        <v>21.986</v>
      </c>
      <c r="M51" s="190">
        <v>24.502</v>
      </c>
      <c r="N51" s="190">
        <v>28.403</v>
      </c>
      <c r="O51" s="190">
        <v>21.933</v>
      </c>
      <c r="P51" s="191">
        <v>13.09</v>
      </c>
      <c r="Q51" s="192">
        <v>19.642</v>
      </c>
      <c r="R51" s="190">
        <v>20.823</v>
      </c>
      <c r="S51" s="194">
        <v>15.77</v>
      </c>
      <c r="T51" s="215">
        <v>13.685</v>
      </c>
      <c r="U51" s="215">
        <v>14.685</v>
      </c>
      <c r="V51" s="160">
        <v>16.104</v>
      </c>
      <c r="W51" s="216">
        <v>19.076</v>
      </c>
    </row>
    <row r="52" spans="1:23" ht="11.25">
      <c r="A52" s="488" t="s">
        <v>83</v>
      </c>
      <c r="B52" s="190">
        <v>1.502</v>
      </c>
      <c r="C52" s="190">
        <v>1.552</v>
      </c>
      <c r="D52" s="190">
        <v>1.82</v>
      </c>
      <c r="E52" s="190">
        <v>2.12</v>
      </c>
      <c r="F52" s="190">
        <v>2.391</v>
      </c>
      <c r="G52" s="190">
        <v>2.942</v>
      </c>
      <c r="H52" s="190">
        <v>2.282</v>
      </c>
      <c r="I52" s="190">
        <v>1.811</v>
      </c>
      <c r="J52" s="190">
        <v>1.859</v>
      </c>
      <c r="K52" s="190">
        <v>1.812</v>
      </c>
      <c r="L52" s="190">
        <v>1.938</v>
      </c>
      <c r="M52" s="190">
        <v>1.922</v>
      </c>
      <c r="N52" s="190">
        <v>2.356</v>
      </c>
      <c r="O52" s="190">
        <v>1.823</v>
      </c>
      <c r="P52" s="191">
        <v>1.04</v>
      </c>
      <c r="Q52" s="192">
        <v>1.2</v>
      </c>
      <c r="R52" s="190">
        <v>1.201</v>
      </c>
      <c r="S52" s="194">
        <v>0.975</v>
      </c>
      <c r="T52" s="215">
        <v>0.851</v>
      </c>
      <c r="U52" s="215">
        <v>0.785</v>
      </c>
      <c r="V52" s="160">
        <v>0.967</v>
      </c>
      <c r="W52" s="216">
        <v>1.139</v>
      </c>
    </row>
    <row r="53" spans="1:23" ht="11.25">
      <c r="A53" s="286" t="s">
        <v>84</v>
      </c>
      <c r="B53" s="190">
        <v>2.928</v>
      </c>
      <c r="C53" s="190">
        <v>4.352</v>
      </c>
      <c r="D53" s="190">
        <v>7.9</v>
      </c>
      <c r="E53" s="190">
        <v>10.476</v>
      </c>
      <c r="F53" s="190">
        <v>10.696</v>
      </c>
      <c r="G53" s="190">
        <v>8.885</v>
      </c>
      <c r="H53" s="190">
        <v>8.984</v>
      </c>
      <c r="I53" s="190">
        <v>11.119</v>
      </c>
      <c r="J53" s="190">
        <v>12.961</v>
      </c>
      <c r="K53" s="190">
        <v>16.66</v>
      </c>
      <c r="L53" s="190">
        <v>20.179</v>
      </c>
      <c r="M53" s="190">
        <v>21.176</v>
      </c>
      <c r="N53" s="190">
        <v>22.764</v>
      </c>
      <c r="O53" s="190">
        <v>19.688</v>
      </c>
      <c r="P53" s="191">
        <v>11.453</v>
      </c>
      <c r="Q53" s="192">
        <v>15.721</v>
      </c>
      <c r="R53" s="190">
        <v>18.551</v>
      </c>
      <c r="S53" s="194">
        <v>15.579</v>
      </c>
      <c r="T53" s="215">
        <v>13.414</v>
      </c>
      <c r="U53" s="215">
        <v>14.867</v>
      </c>
      <c r="V53" s="160">
        <v>18.073</v>
      </c>
      <c r="W53" s="216">
        <v>23.766</v>
      </c>
    </row>
    <row r="54" spans="1:23" ht="11.25">
      <c r="A54" s="286" t="s">
        <v>85</v>
      </c>
      <c r="B54" s="219">
        <v>3.658</v>
      </c>
      <c r="C54" s="219">
        <v>4.406</v>
      </c>
      <c r="D54" s="219">
        <v>5.44</v>
      </c>
      <c r="E54" s="219">
        <v>6.111</v>
      </c>
      <c r="F54" s="219">
        <v>6.99</v>
      </c>
      <c r="G54" s="219">
        <v>7.078</v>
      </c>
      <c r="H54" s="219">
        <v>7.04</v>
      </c>
      <c r="I54" s="219">
        <v>5.524</v>
      </c>
      <c r="J54" s="219">
        <v>5.524</v>
      </c>
      <c r="K54" s="219">
        <v>5.454</v>
      </c>
      <c r="L54" s="219">
        <v>5.527</v>
      </c>
      <c r="M54" s="219">
        <v>6.092</v>
      </c>
      <c r="N54" s="219">
        <v>7.212</v>
      </c>
      <c r="O54" s="219">
        <v>6.65</v>
      </c>
      <c r="P54" s="220">
        <v>4.064</v>
      </c>
      <c r="Q54" s="221">
        <v>4.546</v>
      </c>
      <c r="R54" s="219">
        <v>5.136</v>
      </c>
      <c r="S54" s="222">
        <v>4.131</v>
      </c>
      <c r="T54" s="223">
        <v>3.501</v>
      </c>
      <c r="U54" s="223">
        <v>3.659</v>
      </c>
      <c r="V54" s="508">
        <v>3.916</v>
      </c>
      <c r="W54" s="224">
        <v>5.21</v>
      </c>
    </row>
    <row r="55" spans="1:23" s="183" customFormat="1" ht="11.25">
      <c r="A55" s="490" t="s">
        <v>91</v>
      </c>
      <c r="B55" s="486"/>
      <c r="C55" s="196"/>
      <c r="D55" s="196"/>
      <c r="E55" s="196"/>
      <c r="F55" s="196"/>
      <c r="G55" s="196"/>
      <c r="H55" s="196"/>
      <c r="I55" s="196"/>
      <c r="J55" s="196"/>
      <c r="K55" s="196"/>
      <c r="L55" s="196"/>
      <c r="M55" s="196"/>
      <c r="N55" s="196"/>
      <c r="O55" s="196"/>
      <c r="P55" s="197"/>
      <c r="Q55" s="198"/>
      <c r="R55" s="196"/>
      <c r="S55" s="200"/>
      <c r="T55" s="212"/>
      <c r="U55" s="212"/>
      <c r="V55" s="180"/>
      <c r="W55" s="181"/>
    </row>
    <row r="56" spans="1:23" s="189" customFormat="1" ht="11.25">
      <c r="A56" s="297" t="s">
        <v>38</v>
      </c>
      <c r="B56" s="184">
        <v>5.069</v>
      </c>
      <c r="C56" s="184">
        <v>7.096</v>
      </c>
      <c r="D56" s="184">
        <v>7.413</v>
      </c>
      <c r="E56" s="184">
        <v>8.786</v>
      </c>
      <c r="F56" s="184">
        <v>10.246</v>
      </c>
      <c r="G56" s="184">
        <v>11.444</v>
      </c>
      <c r="H56" s="184">
        <v>11.645</v>
      </c>
      <c r="I56" s="184">
        <v>11.22</v>
      </c>
      <c r="J56" s="184">
        <v>10.654</v>
      </c>
      <c r="K56" s="184">
        <v>11.339</v>
      </c>
      <c r="L56" s="184">
        <v>11.691</v>
      </c>
      <c r="M56" s="184">
        <v>11.643</v>
      </c>
      <c r="N56" s="184">
        <v>12.475</v>
      </c>
      <c r="O56" s="184">
        <v>12.588</v>
      </c>
      <c r="P56" s="185">
        <v>10.114</v>
      </c>
      <c r="Q56" s="186">
        <v>9.076</v>
      </c>
      <c r="R56" s="184">
        <v>10.303</v>
      </c>
      <c r="S56" s="188">
        <v>10.239</v>
      </c>
      <c r="T56" s="213">
        <v>10.266</v>
      </c>
      <c r="U56" s="213">
        <v>9.393</v>
      </c>
      <c r="V56" s="507">
        <v>10.315</v>
      </c>
      <c r="W56" s="214">
        <v>10.315</v>
      </c>
    </row>
    <row r="57" spans="1:23" ht="11.25">
      <c r="A57" s="286" t="s">
        <v>79</v>
      </c>
      <c r="B57" s="229" t="s">
        <v>92</v>
      </c>
      <c r="C57" s="229" t="s">
        <v>92</v>
      </c>
      <c r="D57" s="229" t="s">
        <v>92</v>
      </c>
      <c r="E57" s="229" t="s">
        <v>92</v>
      </c>
      <c r="F57" s="229" t="s">
        <v>92</v>
      </c>
      <c r="G57" s="190" t="s">
        <v>92</v>
      </c>
      <c r="H57" s="190" t="s">
        <v>92</v>
      </c>
      <c r="I57" s="190" t="s">
        <v>92</v>
      </c>
      <c r="J57" s="190" t="s">
        <v>92</v>
      </c>
      <c r="K57" s="190" t="s">
        <v>92</v>
      </c>
      <c r="L57" s="190" t="s">
        <v>92</v>
      </c>
      <c r="M57" s="190" t="s">
        <v>92</v>
      </c>
      <c r="N57" s="190" t="s">
        <v>92</v>
      </c>
      <c r="O57" s="190" t="s">
        <v>92</v>
      </c>
      <c r="P57" s="191" t="s">
        <v>92</v>
      </c>
      <c r="Q57" s="192" t="s">
        <v>92</v>
      </c>
      <c r="R57" s="190" t="s">
        <v>92</v>
      </c>
      <c r="S57" s="194" t="s">
        <v>92</v>
      </c>
      <c r="T57" s="215" t="s">
        <v>92</v>
      </c>
      <c r="U57" s="215" t="s">
        <v>92</v>
      </c>
      <c r="V57" s="160" t="s">
        <v>92</v>
      </c>
      <c r="W57" s="216" t="s">
        <v>92</v>
      </c>
    </row>
    <row r="58" spans="1:23" ht="11.25">
      <c r="A58" s="286" t="s">
        <v>80</v>
      </c>
      <c r="B58" s="229" t="s">
        <v>92</v>
      </c>
      <c r="C58" s="229" t="s">
        <v>92</v>
      </c>
      <c r="D58" s="229" t="s">
        <v>92</v>
      </c>
      <c r="E58" s="229" t="s">
        <v>92</v>
      </c>
      <c r="F58" s="229" t="s">
        <v>92</v>
      </c>
      <c r="G58" s="190" t="s">
        <v>92</v>
      </c>
      <c r="H58" s="190" t="s">
        <v>92</v>
      </c>
      <c r="I58" s="190" t="s">
        <v>92</v>
      </c>
      <c r="J58" s="190" t="s">
        <v>92</v>
      </c>
      <c r="K58" s="190" t="s">
        <v>92</v>
      </c>
      <c r="L58" s="190" t="s">
        <v>92</v>
      </c>
      <c r="M58" s="190" t="s">
        <v>92</v>
      </c>
      <c r="N58" s="190" t="s">
        <v>92</v>
      </c>
      <c r="O58" s="190" t="s">
        <v>92</v>
      </c>
      <c r="P58" s="191" t="s">
        <v>92</v>
      </c>
      <c r="Q58" s="192" t="s">
        <v>92</v>
      </c>
      <c r="R58" s="190" t="s">
        <v>92</v>
      </c>
      <c r="S58" s="194" t="s">
        <v>92</v>
      </c>
      <c r="T58" s="215" t="s">
        <v>92</v>
      </c>
      <c r="U58" s="215" t="s">
        <v>92</v>
      </c>
      <c r="V58" s="160" t="s">
        <v>92</v>
      </c>
      <c r="W58" s="216" t="s">
        <v>92</v>
      </c>
    </row>
    <row r="59" spans="1:23" s="147" customFormat="1" ht="11.25">
      <c r="A59" s="115" t="s">
        <v>81</v>
      </c>
      <c r="B59" s="196">
        <v>3.862</v>
      </c>
      <c r="C59" s="196">
        <v>5.161</v>
      </c>
      <c r="D59" s="196">
        <v>5.499</v>
      </c>
      <c r="E59" s="196">
        <v>6.421</v>
      </c>
      <c r="F59" s="196">
        <v>7.75</v>
      </c>
      <c r="G59" s="196">
        <v>9.019</v>
      </c>
      <c r="H59" s="196">
        <v>8.894</v>
      </c>
      <c r="I59" s="196">
        <v>8.571</v>
      </c>
      <c r="J59" s="196">
        <v>7.492</v>
      </c>
      <c r="K59" s="196">
        <v>8.283</v>
      </c>
      <c r="L59" s="196">
        <v>8.55</v>
      </c>
      <c r="M59" s="196">
        <v>7.959</v>
      </c>
      <c r="N59" s="196">
        <v>8.629</v>
      </c>
      <c r="O59" s="196">
        <v>8.797</v>
      </c>
      <c r="P59" s="197">
        <v>7.153</v>
      </c>
      <c r="Q59" s="198">
        <v>6.333</v>
      </c>
      <c r="R59" s="196">
        <v>7.282</v>
      </c>
      <c r="S59" s="200">
        <v>7.081</v>
      </c>
      <c r="T59" s="217">
        <v>7.323</v>
      </c>
      <c r="U59" s="217">
        <v>6.452999999999999</v>
      </c>
      <c r="V59" s="161">
        <v>6.987</v>
      </c>
      <c r="W59" s="218">
        <v>7.965</v>
      </c>
    </row>
    <row r="60" spans="1:23" ht="11.25">
      <c r="A60" s="488" t="s">
        <v>82</v>
      </c>
      <c r="B60" s="190">
        <v>3.836</v>
      </c>
      <c r="C60" s="190">
        <v>5.142</v>
      </c>
      <c r="D60" s="190">
        <v>5.477</v>
      </c>
      <c r="E60" s="190">
        <v>6.385</v>
      </c>
      <c r="F60" s="190">
        <v>7.73</v>
      </c>
      <c r="G60" s="190">
        <v>8.992</v>
      </c>
      <c r="H60" s="190">
        <v>8.861</v>
      </c>
      <c r="I60" s="190">
        <v>8.55</v>
      </c>
      <c r="J60" s="190">
        <v>7.468</v>
      </c>
      <c r="K60" s="190">
        <v>8.262</v>
      </c>
      <c r="L60" s="190">
        <v>8.531</v>
      </c>
      <c r="M60" s="190">
        <v>7.95</v>
      </c>
      <c r="N60" s="190">
        <v>8.588</v>
      </c>
      <c r="O60" s="190">
        <v>8.786</v>
      </c>
      <c r="P60" s="191">
        <v>7.135</v>
      </c>
      <c r="Q60" s="192">
        <v>6.324</v>
      </c>
      <c r="R60" s="190">
        <v>7.259</v>
      </c>
      <c r="S60" s="194">
        <v>7.071</v>
      </c>
      <c r="T60" s="215">
        <v>7.315</v>
      </c>
      <c r="U60" s="215">
        <v>6.441</v>
      </c>
      <c r="V60" s="160">
        <v>6.968</v>
      </c>
      <c r="W60" s="216">
        <v>7.872</v>
      </c>
    </row>
    <row r="61" spans="1:23" ht="11.25">
      <c r="A61" s="488" t="s">
        <v>83</v>
      </c>
      <c r="B61" s="229" t="s">
        <v>92</v>
      </c>
      <c r="C61" s="229" t="s">
        <v>92</v>
      </c>
      <c r="D61" s="229" t="s">
        <v>92</v>
      </c>
      <c r="E61" s="229" t="s">
        <v>92</v>
      </c>
      <c r="F61" s="229" t="s">
        <v>92</v>
      </c>
      <c r="G61" s="190" t="s">
        <v>92</v>
      </c>
      <c r="H61" s="190" t="s">
        <v>92</v>
      </c>
      <c r="I61" s="190" t="s">
        <v>92</v>
      </c>
      <c r="J61" s="190" t="s">
        <v>92</v>
      </c>
      <c r="K61" s="190" t="s">
        <v>92</v>
      </c>
      <c r="L61" s="190" t="s">
        <v>92</v>
      </c>
      <c r="M61" s="190" t="s">
        <v>92</v>
      </c>
      <c r="N61" s="190" t="s">
        <v>92</v>
      </c>
      <c r="O61" s="190" t="s">
        <v>92</v>
      </c>
      <c r="P61" s="191" t="s">
        <v>92</v>
      </c>
      <c r="Q61" s="192" t="s">
        <v>92</v>
      </c>
      <c r="R61" s="190" t="s">
        <v>92</v>
      </c>
      <c r="S61" s="194" t="s">
        <v>92</v>
      </c>
      <c r="T61" s="215" t="s">
        <v>92</v>
      </c>
      <c r="U61" s="215" t="s">
        <v>92</v>
      </c>
      <c r="V61" s="160" t="s">
        <v>92</v>
      </c>
      <c r="W61" s="216" t="s">
        <v>92</v>
      </c>
    </row>
    <row r="62" spans="1:23" ht="11.25">
      <c r="A62" s="286" t="s">
        <v>84</v>
      </c>
      <c r="B62" s="190">
        <v>0.121</v>
      </c>
      <c r="C62" s="190">
        <v>0.497</v>
      </c>
      <c r="D62" s="190">
        <v>0.472</v>
      </c>
      <c r="E62" s="190">
        <v>0.702</v>
      </c>
      <c r="F62" s="190">
        <v>0.702</v>
      </c>
      <c r="G62" s="190">
        <v>0.727</v>
      </c>
      <c r="H62" s="190">
        <v>0.772</v>
      </c>
      <c r="I62" s="190">
        <v>0.861</v>
      </c>
      <c r="J62" s="190">
        <v>1.365</v>
      </c>
      <c r="K62" s="190">
        <v>1.452</v>
      </c>
      <c r="L62" s="190">
        <v>1.35</v>
      </c>
      <c r="M62" s="190">
        <v>1.583</v>
      </c>
      <c r="N62" s="190">
        <v>1.588</v>
      </c>
      <c r="O62" s="190">
        <v>1.978</v>
      </c>
      <c r="P62" s="191">
        <v>1.385</v>
      </c>
      <c r="Q62" s="192">
        <v>1.308</v>
      </c>
      <c r="R62" s="190">
        <v>1.354</v>
      </c>
      <c r="S62" s="194">
        <v>1.614</v>
      </c>
      <c r="T62" s="215">
        <v>1.5</v>
      </c>
      <c r="U62" s="215">
        <v>1.527</v>
      </c>
      <c r="V62" s="160">
        <v>1.605</v>
      </c>
      <c r="W62" s="216">
        <v>2.054</v>
      </c>
    </row>
    <row r="63" spans="1:23" ht="11.25">
      <c r="A63" s="286" t="s">
        <v>85</v>
      </c>
      <c r="B63" s="219">
        <v>1.024</v>
      </c>
      <c r="C63" s="219">
        <v>1.387</v>
      </c>
      <c r="D63" s="219">
        <v>1.344</v>
      </c>
      <c r="E63" s="219">
        <v>1.572</v>
      </c>
      <c r="F63" s="219">
        <v>1.727</v>
      </c>
      <c r="G63" s="219">
        <v>1.624</v>
      </c>
      <c r="H63" s="219">
        <v>1.916</v>
      </c>
      <c r="I63" s="219">
        <v>1.715</v>
      </c>
      <c r="J63" s="219">
        <v>1.734</v>
      </c>
      <c r="K63" s="219">
        <v>1.531</v>
      </c>
      <c r="L63" s="219">
        <v>1.707</v>
      </c>
      <c r="M63" s="219">
        <v>2.032</v>
      </c>
      <c r="N63" s="219">
        <v>2.173</v>
      </c>
      <c r="O63" s="219">
        <v>1.773</v>
      </c>
      <c r="P63" s="220">
        <v>1.521</v>
      </c>
      <c r="Q63" s="221">
        <v>1.396</v>
      </c>
      <c r="R63" s="219">
        <v>1.638</v>
      </c>
      <c r="S63" s="222">
        <v>1.506</v>
      </c>
      <c r="T63" s="223">
        <v>1.366</v>
      </c>
      <c r="U63" s="223">
        <v>1.36</v>
      </c>
      <c r="V63" s="508">
        <v>1.61</v>
      </c>
      <c r="W63" s="224">
        <v>2.206</v>
      </c>
    </row>
    <row r="64" spans="1:23" s="183" customFormat="1" ht="11.25">
      <c r="A64" s="485" t="s">
        <v>93</v>
      </c>
      <c r="B64" s="486"/>
      <c r="C64" s="196"/>
      <c r="D64" s="196"/>
      <c r="E64" s="196"/>
      <c r="F64" s="196"/>
      <c r="G64" s="196"/>
      <c r="H64" s="196"/>
      <c r="I64" s="196"/>
      <c r="J64" s="196"/>
      <c r="K64" s="196"/>
      <c r="L64" s="196"/>
      <c r="M64" s="196"/>
      <c r="N64" s="196"/>
      <c r="O64" s="196"/>
      <c r="P64" s="197"/>
      <c r="Q64" s="198"/>
      <c r="R64" s="196"/>
      <c r="S64" s="200"/>
      <c r="T64" s="200"/>
      <c r="U64" s="200"/>
      <c r="V64" s="196"/>
      <c r="W64" s="197"/>
    </row>
    <row r="65" spans="1:23" s="189" customFormat="1" ht="11.25">
      <c r="A65" s="297" t="s">
        <v>38</v>
      </c>
      <c r="B65" s="184" t="s">
        <v>56</v>
      </c>
      <c r="C65" s="184" t="s">
        <v>56</v>
      </c>
      <c r="D65" s="184" t="s">
        <v>56</v>
      </c>
      <c r="E65" s="184" t="s">
        <v>56</v>
      </c>
      <c r="F65" s="184" t="s">
        <v>56</v>
      </c>
      <c r="G65" s="184" t="s">
        <v>56</v>
      </c>
      <c r="H65" s="184" t="s">
        <v>56</v>
      </c>
      <c r="I65" s="184" t="s">
        <v>56</v>
      </c>
      <c r="J65" s="184" t="s">
        <v>56</v>
      </c>
      <c r="K65" s="184" t="s">
        <v>56</v>
      </c>
      <c r="L65" s="184" t="s">
        <v>56</v>
      </c>
      <c r="M65" s="184" t="s">
        <v>56</v>
      </c>
      <c r="N65" s="184" t="s">
        <v>56</v>
      </c>
      <c r="O65" s="184" t="s">
        <v>56</v>
      </c>
      <c r="P65" s="185" t="s">
        <v>56</v>
      </c>
      <c r="Q65" s="186">
        <v>29.797</v>
      </c>
      <c r="R65" s="184">
        <v>31.507</v>
      </c>
      <c r="S65" s="188">
        <v>27.858</v>
      </c>
      <c r="T65" s="188">
        <v>19.71</v>
      </c>
      <c r="U65" s="188">
        <v>17.646</v>
      </c>
      <c r="V65" s="507">
        <f>V66+V67+V68+V71+V72</f>
        <v>18.400000000000002</v>
      </c>
      <c r="W65" s="214">
        <f>W66+W67+W68+W71+W72</f>
        <v>21.212</v>
      </c>
    </row>
    <row r="66" spans="1:23" ht="11.25">
      <c r="A66" s="286" t="s">
        <v>79</v>
      </c>
      <c r="B66" s="229" t="s">
        <v>56</v>
      </c>
      <c r="C66" s="229" t="s">
        <v>56</v>
      </c>
      <c r="D66" s="229" t="s">
        <v>56</v>
      </c>
      <c r="E66" s="229" t="s">
        <v>56</v>
      </c>
      <c r="F66" s="229" t="s">
        <v>56</v>
      </c>
      <c r="G66" s="190" t="s">
        <v>56</v>
      </c>
      <c r="H66" s="190" t="s">
        <v>56</v>
      </c>
      <c r="I66" s="190" t="s">
        <v>56</v>
      </c>
      <c r="J66" s="190" t="s">
        <v>56</v>
      </c>
      <c r="K66" s="190" t="s">
        <v>56</v>
      </c>
      <c r="L66" s="190" t="s">
        <v>56</v>
      </c>
      <c r="M66" s="190" t="s">
        <v>56</v>
      </c>
      <c r="N66" s="190" t="s">
        <v>56</v>
      </c>
      <c r="O66" s="190" t="s">
        <v>56</v>
      </c>
      <c r="P66" s="191" t="s">
        <v>56</v>
      </c>
      <c r="Q66" s="192">
        <v>2.937</v>
      </c>
      <c r="R66" s="190">
        <v>3.002</v>
      </c>
      <c r="S66" s="194">
        <v>1.829</v>
      </c>
      <c r="T66" s="194">
        <v>1.578</v>
      </c>
      <c r="U66" s="194">
        <v>1.234</v>
      </c>
      <c r="V66" s="190">
        <v>1.073</v>
      </c>
      <c r="W66" s="191">
        <v>1.403</v>
      </c>
    </row>
    <row r="67" spans="1:23" ht="11.25">
      <c r="A67" s="286" t="s">
        <v>80</v>
      </c>
      <c r="B67" s="229" t="s">
        <v>56</v>
      </c>
      <c r="C67" s="229" t="s">
        <v>56</v>
      </c>
      <c r="D67" s="229" t="s">
        <v>56</v>
      </c>
      <c r="E67" s="229" t="s">
        <v>56</v>
      </c>
      <c r="F67" s="229" t="s">
        <v>56</v>
      </c>
      <c r="G67" s="190" t="s">
        <v>56</v>
      </c>
      <c r="H67" s="190" t="s">
        <v>56</v>
      </c>
      <c r="I67" s="190" t="s">
        <v>56</v>
      </c>
      <c r="J67" s="190" t="s">
        <v>56</v>
      </c>
      <c r="K67" s="190" t="s">
        <v>56</v>
      </c>
      <c r="L67" s="190" t="s">
        <v>56</v>
      </c>
      <c r="M67" s="190" t="s">
        <v>56</v>
      </c>
      <c r="N67" s="190" t="s">
        <v>56</v>
      </c>
      <c r="O67" s="190" t="s">
        <v>56</v>
      </c>
      <c r="P67" s="191" t="s">
        <v>56</v>
      </c>
      <c r="Q67" s="192">
        <v>3.58</v>
      </c>
      <c r="R67" s="190">
        <v>3.425</v>
      </c>
      <c r="S67" s="194">
        <v>3.508</v>
      </c>
      <c r="T67" s="194">
        <v>2.465</v>
      </c>
      <c r="U67" s="194">
        <v>3.067</v>
      </c>
      <c r="V67" s="190">
        <v>2.473</v>
      </c>
      <c r="W67" s="191">
        <v>1.925</v>
      </c>
    </row>
    <row r="68" spans="1:23" s="147" customFormat="1" ht="11.25">
      <c r="A68" s="115" t="s">
        <v>81</v>
      </c>
      <c r="B68" s="196" t="s">
        <v>56</v>
      </c>
      <c r="C68" s="196" t="s">
        <v>56</v>
      </c>
      <c r="D68" s="196" t="s">
        <v>56</v>
      </c>
      <c r="E68" s="196" t="s">
        <v>56</v>
      </c>
      <c r="F68" s="196" t="s">
        <v>56</v>
      </c>
      <c r="G68" s="196" t="s">
        <v>56</v>
      </c>
      <c r="H68" s="196" t="s">
        <v>56</v>
      </c>
      <c r="I68" s="196" t="s">
        <v>56</v>
      </c>
      <c r="J68" s="196" t="s">
        <v>56</v>
      </c>
      <c r="K68" s="196" t="s">
        <v>56</v>
      </c>
      <c r="L68" s="196" t="s">
        <v>56</v>
      </c>
      <c r="M68" s="196" t="s">
        <v>56</v>
      </c>
      <c r="N68" s="196" t="s">
        <v>56</v>
      </c>
      <c r="O68" s="196" t="s">
        <v>56</v>
      </c>
      <c r="P68" s="197" t="s">
        <v>56</v>
      </c>
      <c r="Q68" s="198">
        <v>1.978</v>
      </c>
      <c r="R68" s="196">
        <v>2.005</v>
      </c>
      <c r="S68" s="200">
        <v>1.628</v>
      </c>
      <c r="T68" s="200">
        <v>1.129</v>
      </c>
      <c r="U68" s="200">
        <v>0.936</v>
      </c>
      <c r="V68" s="196">
        <v>1.039</v>
      </c>
      <c r="W68" s="197">
        <v>1.271</v>
      </c>
    </row>
    <row r="69" spans="1:23" ht="11.25">
      <c r="A69" s="488" t="s">
        <v>82</v>
      </c>
      <c r="B69" s="190" t="s">
        <v>56</v>
      </c>
      <c r="C69" s="190" t="s">
        <v>56</v>
      </c>
      <c r="D69" s="190" t="s">
        <v>56</v>
      </c>
      <c r="E69" s="190" t="s">
        <v>56</v>
      </c>
      <c r="F69" s="190" t="s">
        <v>56</v>
      </c>
      <c r="G69" s="190" t="s">
        <v>56</v>
      </c>
      <c r="H69" s="190" t="s">
        <v>56</v>
      </c>
      <c r="I69" s="190" t="s">
        <v>56</v>
      </c>
      <c r="J69" s="190" t="s">
        <v>56</v>
      </c>
      <c r="K69" s="190" t="s">
        <v>56</v>
      </c>
      <c r="L69" s="190" t="s">
        <v>56</v>
      </c>
      <c r="M69" s="190" t="s">
        <v>56</v>
      </c>
      <c r="N69" s="190" t="s">
        <v>56</v>
      </c>
      <c r="O69" s="190" t="s">
        <v>56</v>
      </c>
      <c r="P69" s="191" t="s">
        <v>56</v>
      </c>
      <c r="Q69" s="192">
        <v>0.937</v>
      </c>
      <c r="R69" s="190">
        <v>0.811</v>
      </c>
      <c r="S69" s="194">
        <v>0.678</v>
      </c>
      <c r="T69" s="194">
        <v>0.597</v>
      </c>
      <c r="U69" s="194">
        <v>0.59</v>
      </c>
      <c r="V69" s="190">
        <v>0.514</v>
      </c>
      <c r="W69" s="191">
        <v>0.631</v>
      </c>
    </row>
    <row r="70" spans="1:23" ht="11.25">
      <c r="A70" s="488" t="s">
        <v>83</v>
      </c>
      <c r="B70" s="229" t="s">
        <v>56</v>
      </c>
      <c r="C70" s="229" t="s">
        <v>56</v>
      </c>
      <c r="D70" s="229" t="s">
        <v>56</v>
      </c>
      <c r="E70" s="229" t="s">
        <v>56</v>
      </c>
      <c r="F70" s="229" t="s">
        <v>56</v>
      </c>
      <c r="G70" s="190" t="s">
        <v>56</v>
      </c>
      <c r="H70" s="190" t="s">
        <v>56</v>
      </c>
      <c r="I70" s="190" t="s">
        <v>56</v>
      </c>
      <c r="J70" s="190" t="s">
        <v>56</v>
      </c>
      <c r="K70" s="190" t="s">
        <v>56</v>
      </c>
      <c r="L70" s="190" t="s">
        <v>56</v>
      </c>
      <c r="M70" s="190" t="s">
        <v>56</v>
      </c>
      <c r="N70" s="190" t="s">
        <v>56</v>
      </c>
      <c r="O70" s="190" t="s">
        <v>56</v>
      </c>
      <c r="P70" s="191" t="s">
        <v>56</v>
      </c>
      <c r="Q70" s="192">
        <v>0.898</v>
      </c>
      <c r="R70" s="190">
        <v>0.838</v>
      </c>
      <c r="S70" s="194">
        <v>0.9</v>
      </c>
      <c r="T70" s="194">
        <v>0.475</v>
      </c>
      <c r="U70" s="194">
        <v>0.323</v>
      </c>
      <c r="V70" s="190">
        <v>0.48</v>
      </c>
      <c r="W70" s="191">
        <v>0.495</v>
      </c>
    </row>
    <row r="71" spans="1:23" ht="11.25">
      <c r="A71" s="286" t="s">
        <v>84</v>
      </c>
      <c r="B71" s="190" t="s">
        <v>56</v>
      </c>
      <c r="C71" s="190" t="s">
        <v>56</v>
      </c>
      <c r="D71" s="190" t="s">
        <v>56</v>
      </c>
      <c r="E71" s="190" t="s">
        <v>56</v>
      </c>
      <c r="F71" s="190" t="s">
        <v>56</v>
      </c>
      <c r="G71" s="190" t="s">
        <v>56</v>
      </c>
      <c r="H71" s="190" t="s">
        <v>56</v>
      </c>
      <c r="I71" s="190" t="s">
        <v>56</v>
      </c>
      <c r="J71" s="190" t="s">
        <v>56</v>
      </c>
      <c r="K71" s="190" t="s">
        <v>56</v>
      </c>
      <c r="L71" s="190" t="s">
        <v>56</v>
      </c>
      <c r="M71" s="190" t="s">
        <v>56</v>
      </c>
      <c r="N71" s="190" t="s">
        <v>56</v>
      </c>
      <c r="O71" s="190" t="s">
        <v>56</v>
      </c>
      <c r="P71" s="191" t="s">
        <v>56</v>
      </c>
      <c r="Q71" s="192">
        <v>14.341</v>
      </c>
      <c r="R71" s="190">
        <v>16.61</v>
      </c>
      <c r="S71" s="194">
        <v>14.249</v>
      </c>
      <c r="T71" s="194">
        <v>9.572</v>
      </c>
      <c r="U71" s="194">
        <v>8.843</v>
      </c>
      <c r="V71" s="190">
        <v>9.977</v>
      </c>
      <c r="W71" s="191">
        <v>12.541</v>
      </c>
    </row>
    <row r="72" spans="1:23" ht="11.25">
      <c r="A72" s="286" t="s">
        <v>85</v>
      </c>
      <c r="B72" s="219" t="s">
        <v>56</v>
      </c>
      <c r="C72" s="219" t="s">
        <v>56</v>
      </c>
      <c r="D72" s="219" t="s">
        <v>56</v>
      </c>
      <c r="E72" s="219" t="s">
        <v>56</v>
      </c>
      <c r="F72" s="219" t="s">
        <v>56</v>
      </c>
      <c r="G72" s="219" t="s">
        <v>56</v>
      </c>
      <c r="H72" s="219" t="s">
        <v>56</v>
      </c>
      <c r="I72" s="219" t="s">
        <v>56</v>
      </c>
      <c r="J72" s="219" t="s">
        <v>56</v>
      </c>
      <c r="K72" s="219" t="s">
        <v>56</v>
      </c>
      <c r="L72" s="219" t="s">
        <v>56</v>
      </c>
      <c r="M72" s="219" t="s">
        <v>56</v>
      </c>
      <c r="N72" s="219" t="s">
        <v>56</v>
      </c>
      <c r="O72" s="219" t="s">
        <v>56</v>
      </c>
      <c r="P72" s="220" t="s">
        <v>56</v>
      </c>
      <c r="Q72" s="221">
        <v>6.961</v>
      </c>
      <c r="R72" s="219">
        <v>6.465</v>
      </c>
      <c r="S72" s="222">
        <v>6.644</v>
      </c>
      <c r="T72" s="222">
        <v>4.966</v>
      </c>
      <c r="U72" s="222">
        <v>3.566</v>
      </c>
      <c r="V72" s="219">
        <v>3.838</v>
      </c>
      <c r="W72" s="220">
        <v>4.072</v>
      </c>
    </row>
    <row r="73" spans="1:23" s="183" customFormat="1" ht="11.25">
      <c r="A73" s="485" t="s">
        <v>94</v>
      </c>
      <c r="B73" s="486"/>
      <c r="C73" s="196"/>
      <c r="D73" s="196"/>
      <c r="E73" s="196"/>
      <c r="F73" s="196"/>
      <c r="G73" s="196"/>
      <c r="H73" s="196"/>
      <c r="I73" s="196"/>
      <c r="J73" s="196"/>
      <c r="K73" s="196"/>
      <c r="L73" s="196"/>
      <c r="M73" s="196"/>
      <c r="N73" s="196"/>
      <c r="O73" s="196"/>
      <c r="P73" s="197"/>
      <c r="Q73" s="225"/>
      <c r="R73" s="196"/>
      <c r="S73" s="200"/>
      <c r="T73" s="212"/>
      <c r="U73" s="212"/>
      <c r="V73" s="180"/>
      <c r="W73" s="181"/>
    </row>
    <row r="74" spans="1:23" s="189" customFormat="1" ht="11.25">
      <c r="A74" s="297" t="s">
        <v>38</v>
      </c>
      <c r="B74" s="184" t="s">
        <v>56</v>
      </c>
      <c r="C74" s="184" t="s">
        <v>56</v>
      </c>
      <c r="D74" s="184" t="s">
        <v>56</v>
      </c>
      <c r="E74" s="184" t="s">
        <v>56</v>
      </c>
      <c r="F74" s="184" t="s">
        <v>56</v>
      </c>
      <c r="G74" s="184" t="s">
        <v>56</v>
      </c>
      <c r="H74" s="184" t="s">
        <v>56</v>
      </c>
      <c r="I74" s="184" t="s">
        <v>56</v>
      </c>
      <c r="J74" s="184" t="s">
        <v>56</v>
      </c>
      <c r="K74" s="184" t="s">
        <v>56</v>
      </c>
      <c r="L74" s="184" t="s">
        <v>56</v>
      </c>
      <c r="M74" s="184" t="s">
        <v>56</v>
      </c>
      <c r="N74" s="184" t="s">
        <v>56</v>
      </c>
      <c r="O74" s="184" t="s">
        <v>56</v>
      </c>
      <c r="P74" s="185" t="s">
        <v>56</v>
      </c>
      <c r="Q74" s="186">
        <v>62.015</v>
      </c>
      <c r="R74" s="184">
        <v>66.607</v>
      </c>
      <c r="S74" s="188">
        <v>57.679</v>
      </c>
      <c r="T74" s="213">
        <v>44.528</v>
      </c>
      <c r="U74" s="213">
        <v>43.021</v>
      </c>
      <c r="V74" s="507">
        <f>V75+V76+V77+V80+V81</f>
        <v>47.201</v>
      </c>
      <c r="W74" s="214">
        <f>W75+W76+W77+W80+W81</f>
        <v>55.086</v>
      </c>
    </row>
    <row r="75" spans="1:23" ht="11.25">
      <c r="A75" s="286" t="s">
        <v>79</v>
      </c>
      <c r="B75" s="190" t="s">
        <v>56</v>
      </c>
      <c r="C75" s="190" t="s">
        <v>56</v>
      </c>
      <c r="D75" s="190" t="s">
        <v>56</v>
      </c>
      <c r="E75" s="190" t="s">
        <v>56</v>
      </c>
      <c r="F75" s="190" t="s">
        <v>56</v>
      </c>
      <c r="G75" s="190" t="s">
        <v>56</v>
      </c>
      <c r="H75" s="190" t="s">
        <v>56</v>
      </c>
      <c r="I75" s="190" t="s">
        <v>56</v>
      </c>
      <c r="J75" s="190" t="s">
        <v>56</v>
      </c>
      <c r="K75" s="190" t="s">
        <v>56</v>
      </c>
      <c r="L75" s="190" t="s">
        <v>56</v>
      </c>
      <c r="M75" s="190" t="s">
        <v>56</v>
      </c>
      <c r="N75" s="190" t="s">
        <v>56</v>
      </c>
      <c r="O75" s="190" t="s">
        <v>56</v>
      </c>
      <c r="P75" s="191" t="s">
        <v>56</v>
      </c>
      <c r="Q75" s="192">
        <v>1.379</v>
      </c>
      <c r="R75" s="190">
        <v>1.655</v>
      </c>
      <c r="S75" s="194">
        <v>1.442</v>
      </c>
      <c r="T75" s="215">
        <v>1.312</v>
      </c>
      <c r="U75" s="215">
        <v>1.401</v>
      </c>
      <c r="V75" s="160">
        <v>1.65</v>
      </c>
      <c r="W75" s="216">
        <v>2.298</v>
      </c>
    </row>
    <row r="76" spans="1:23" ht="11.25">
      <c r="A76" s="286" t="s">
        <v>80</v>
      </c>
      <c r="B76" s="190" t="s">
        <v>56</v>
      </c>
      <c r="C76" s="190" t="s">
        <v>56</v>
      </c>
      <c r="D76" s="190" t="s">
        <v>56</v>
      </c>
      <c r="E76" s="190" t="s">
        <v>56</v>
      </c>
      <c r="F76" s="190" t="s">
        <v>56</v>
      </c>
      <c r="G76" s="190" t="s">
        <v>56</v>
      </c>
      <c r="H76" s="190" t="s">
        <v>56</v>
      </c>
      <c r="I76" s="190" t="s">
        <v>56</v>
      </c>
      <c r="J76" s="190" t="s">
        <v>56</v>
      </c>
      <c r="K76" s="190" t="s">
        <v>56</v>
      </c>
      <c r="L76" s="190" t="s">
        <v>56</v>
      </c>
      <c r="M76" s="190" t="s">
        <v>56</v>
      </c>
      <c r="N76" s="190" t="s">
        <v>56</v>
      </c>
      <c r="O76" s="190" t="s">
        <v>56</v>
      </c>
      <c r="P76" s="191" t="s">
        <v>56</v>
      </c>
      <c r="Q76" s="192">
        <v>2.647</v>
      </c>
      <c r="R76" s="190">
        <v>2.525</v>
      </c>
      <c r="S76" s="194">
        <v>2.213</v>
      </c>
      <c r="T76" s="215">
        <v>1.899</v>
      </c>
      <c r="U76" s="215">
        <v>1.971</v>
      </c>
      <c r="V76" s="160">
        <v>2.332</v>
      </c>
      <c r="W76" s="216">
        <v>2.673</v>
      </c>
    </row>
    <row r="77" spans="1:23" s="147" customFormat="1" ht="11.25">
      <c r="A77" s="115" t="s">
        <v>81</v>
      </c>
      <c r="B77" s="196" t="s">
        <v>56</v>
      </c>
      <c r="C77" s="196" t="s">
        <v>56</v>
      </c>
      <c r="D77" s="196" t="s">
        <v>56</v>
      </c>
      <c r="E77" s="196" t="s">
        <v>56</v>
      </c>
      <c r="F77" s="196" t="s">
        <v>56</v>
      </c>
      <c r="G77" s="196" t="s">
        <v>56</v>
      </c>
      <c r="H77" s="196" t="s">
        <v>56</v>
      </c>
      <c r="I77" s="196" t="s">
        <v>56</v>
      </c>
      <c r="J77" s="196" t="s">
        <v>56</v>
      </c>
      <c r="K77" s="196" t="s">
        <v>56</v>
      </c>
      <c r="L77" s="196" t="s">
        <v>56</v>
      </c>
      <c r="M77" s="196" t="s">
        <v>56</v>
      </c>
      <c r="N77" s="196" t="s">
        <v>56</v>
      </c>
      <c r="O77" s="196" t="s">
        <v>56</v>
      </c>
      <c r="P77" s="197" t="s">
        <v>56</v>
      </c>
      <c r="Q77" s="198">
        <v>13.352</v>
      </c>
      <c r="R77" s="196">
        <v>17.12</v>
      </c>
      <c r="S77" s="200">
        <v>13.279</v>
      </c>
      <c r="T77" s="217">
        <v>11.975</v>
      </c>
      <c r="U77" s="217">
        <v>12.204</v>
      </c>
      <c r="V77" s="161">
        <v>13.276</v>
      </c>
      <c r="W77" s="218">
        <v>16.224</v>
      </c>
    </row>
    <row r="78" spans="1:23" ht="11.25">
      <c r="A78" s="488" t="s">
        <v>82</v>
      </c>
      <c r="B78" s="190" t="s">
        <v>56</v>
      </c>
      <c r="C78" s="190" t="s">
        <v>56</v>
      </c>
      <c r="D78" s="190" t="s">
        <v>56</v>
      </c>
      <c r="E78" s="190" t="s">
        <v>56</v>
      </c>
      <c r="F78" s="190" t="s">
        <v>56</v>
      </c>
      <c r="G78" s="190" t="s">
        <v>56</v>
      </c>
      <c r="H78" s="190" t="s">
        <v>56</v>
      </c>
      <c r="I78" s="190" t="s">
        <v>56</v>
      </c>
      <c r="J78" s="190" t="s">
        <v>56</v>
      </c>
      <c r="K78" s="190" t="s">
        <v>56</v>
      </c>
      <c r="L78" s="190" t="s">
        <v>56</v>
      </c>
      <c r="M78" s="190" t="s">
        <v>56</v>
      </c>
      <c r="N78" s="190" t="s">
        <v>56</v>
      </c>
      <c r="O78" s="190" t="s">
        <v>56</v>
      </c>
      <c r="P78" s="191" t="s">
        <v>56</v>
      </c>
      <c r="Q78" s="192">
        <v>8.022</v>
      </c>
      <c r="R78" s="190">
        <v>9.272</v>
      </c>
      <c r="S78" s="194">
        <v>7.494</v>
      </c>
      <c r="T78" s="215">
        <v>6.797</v>
      </c>
      <c r="U78" s="215">
        <v>6.714</v>
      </c>
      <c r="V78" s="160">
        <v>7.147</v>
      </c>
      <c r="W78" s="216">
        <v>9.091</v>
      </c>
    </row>
    <row r="79" spans="1:23" ht="11.25">
      <c r="A79" s="488" t="s">
        <v>83</v>
      </c>
      <c r="B79" s="190" t="s">
        <v>56</v>
      </c>
      <c r="C79" s="190" t="s">
        <v>56</v>
      </c>
      <c r="D79" s="190" t="s">
        <v>56</v>
      </c>
      <c r="E79" s="190" t="s">
        <v>56</v>
      </c>
      <c r="F79" s="190" t="s">
        <v>56</v>
      </c>
      <c r="G79" s="190" t="s">
        <v>56</v>
      </c>
      <c r="H79" s="190" t="s">
        <v>56</v>
      </c>
      <c r="I79" s="190" t="s">
        <v>56</v>
      </c>
      <c r="J79" s="190" t="s">
        <v>56</v>
      </c>
      <c r="K79" s="190" t="s">
        <v>56</v>
      </c>
      <c r="L79" s="190" t="s">
        <v>56</v>
      </c>
      <c r="M79" s="190" t="s">
        <v>56</v>
      </c>
      <c r="N79" s="190" t="s">
        <v>56</v>
      </c>
      <c r="O79" s="190" t="s">
        <v>56</v>
      </c>
      <c r="P79" s="191" t="s">
        <v>56</v>
      </c>
      <c r="Q79" s="192">
        <v>2.785</v>
      </c>
      <c r="R79" s="190">
        <v>3.273</v>
      </c>
      <c r="S79" s="194">
        <v>2.237</v>
      </c>
      <c r="T79" s="215">
        <v>1.995</v>
      </c>
      <c r="U79" s="215">
        <v>2.292</v>
      </c>
      <c r="V79" s="160">
        <v>2.66</v>
      </c>
      <c r="W79" s="216">
        <v>3.428</v>
      </c>
    </row>
    <row r="80" spans="1:23" ht="11.25">
      <c r="A80" s="286" t="s">
        <v>84</v>
      </c>
      <c r="B80" s="190" t="s">
        <v>56</v>
      </c>
      <c r="C80" s="190" t="s">
        <v>56</v>
      </c>
      <c r="D80" s="190" t="s">
        <v>56</v>
      </c>
      <c r="E80" s="190" t="s">
        <v>56</v>
      </c>
      <c r="F80" s="190" t="s">
        <v>56</v>
      </c>
      <c r="G80" s="190" t="s">
        <v>56</v>
      </c>
      <c r="H80" s="190" t="s">
        <v>56</v>
      </c>
      <c r="I80" s="190" t="s">
        <v>56</v>
      </c>
      <c r="J80" s="190" t="s">
        <v>56</v>
      </c>
      <c r="K80" s="190" t="s">
        <v>56</v>
      </c>
      <c r="L80" s="190" t="s">
        <v>56</v>
      </c>
      <c r="M80" s="190" t="s">
        <v>56</v>
      </c>
      <c r="N80" s="190" t="s">
        <v>56</v>
      </c>
      <c r="O80" s="190" t="s">
        <v>56</v>
      </c>
      <c r="P80" s="191" t="s">
        <v>56</v>
      </c>
      <c r="Q80" s="192">
        <v>8.316</v>
      </c>
      <c r="R80" s="190">
        <v>10.173</v>
      </c>
      <c r="S80" s="194">
        <v>9.154</v>
      </c>
      <c r="T80" s="215">
        <v>7.233</v>
      </c>
      <c r="U80" s="215">
        <v>8.423</v>
      </c>
      <c r="V80" s="160">
        <v>10.242</v>
      </c>
      <c r="W80" s="216">
        <v>12.031</v>
      </c>
    </row>
    <row r="81" spans="1:23" ht="12" thickBot="1">
      <c r="A81" s="484" t="s">
        <v>85</v>
      </c>
      <c r="B81" s="203" t="s">
        <v>56</v>
      </c>
      <c r="C81" s="203" t="s">
        <v>56</v>
      </c>
      <c r="D81" s="203" t="s">
        <v>56</v>
      </c>
      <c r="E81" s="203" t="s">
        <v>56</v>
      </c>
      <c r="F81" s="203" t="s">
        <v>56</v>
      </c>
      <c r="G81" s="203" t="s">
        <v>56</v>
      </c>
      <c r="H81" s="203" t="s">
        <v>56</v>
      </c>
      <c r="I81" s="203" t="s">
        <v>56</v>
      </c>
      <c r="J81" s="203" t="s">
        <v>56</v>
      </c>
      <c r="K81" s="203" t="s">
        <v>56</v>
      </c>
      <c r="L81" s="203" t="s">
        <v>56</v>
      </c>
      <c r="M81" s="203" t="s">
        <v>56</v>
      </c>
      <c r="N81" s="203" t="s">
        <v>56</v>
      </c>
      <c r="O81" s="203" t="s">
        <v>56</v>
      </c>
      <c r="P81" s="204" t="s">
        <v>56</v>
      </c>
      <c r="Q81" s="205">
        <v>36.321</v>
      </c>
      <c r="R81" s="203">
        <v>35.134</v>
      </c>
      <c r="S81" s="207">
        <v>31.591</v>
      </c>
      <c r="T81" s="230">
        <v>22.109</v>
      </c>
      <c r="U81" s="230">
        <v>19.022</v>
      </c>
      <c r="V81" s="389">
        <v>19.701</v>
      </c>
      <c r="W81" s="231">
        <v>21.86</v>
      </c>
    </row>
    <row r="82" spans="1:20" ht="11.25">
      <c r="A82" s="513" t="s">
        <v>95</v>
      </c>
      <c r="B82" s="514"/>
      <c r="C82" s="514"/>
      <c r="D82" s="514"/>
      <c r="E82" s="514"/>
      <c r="F82" s="514"/>
      <c r="G82" s="514"/>
      <c r="H82" s="514"/>
      <c r="I82" s="514"/>
      <c r="J82" s="514"/>
      <c r="K82" s="514"/>
      <c r="L82" s="514"/>
      <c r="M82" s="514"/>
      <c r="N82" s="514"/>
      <c r="O82" s="514"/>
      <c r="P82" s="514"/>
      <c r="Q82" s="514"/>
      <c r="R82" s="514"/>
      <c r="S82" s="514"/>
      <c r="T82" s="514"/>
    </row>
    <row r="83" spans="1:22" s="138" customFormat="1" ht="11.25">
      <c r="A83" s="515" t="s">
        <v>96</v>
      </c>
      <c r="B83" s="514"/>
      <c r="C83" s="514"/>
      <c r="D83" s="514"/>
      <c r="E83" s="514"/>
      <c r="F83" s="514"/>
      <c r="G83" s="514"/>
      <c r="H83" s="514"/>
      <c r="I83" s="514"/>
      <c r="J83" s="514"/>
      <c r="K83" s="514"/>
      <c r="L83" s="514"/>
      <c r="M83" s="514"/>
      <c r="N83" s="514"/>
      <c r="O83" s="514"/>
      <c r="P83" s="514"/>
      <c r="Q83" s="514"/>
      <c r="R83" s="514"/>
      <c r="S83" s="514"/>
      <c r="T83" s="514"/>
      <c r="U83" s="76"/>
      <c r="V83" s="76"/>
    </row>
    <row r="84" spans="1:22" s="138" customFormat="1" ht="11.25">
      <c r="A84" s="515" t="s">
        <v>97</v>
      </c>
      <c r="B84" s="514"/>
      <c r="C84" s="514"/>
      <c r="D84" s="514"/>
      <c r="E84" s="514"/>
      <c r="F84" s="514"/>
      <c r="G84" s="514"/>
      <c r="H84" s="514"/>
      <c r="I84" s="514"/>
      <c r="J84" s="514"/>
      <c r="K84" s="514"/>
      <c r="L84" s="514"/>
      <c r="M84" s="514"/>
      <c r="N84" s="514"/>
      <c r="O84" s="514"/>
      <c r="P84" s="514"/>
      <c r="Q84" s="514"/>
      <c r="R84" s="514"/>
      <c r="S84" s="514"/>
      <c r="T84" s="514"/>
      <c r="U84" s="76"/>
      <c r="V84" s="76"/>
    </row>
    <row r="85" spans="1:22" s="138" customFormat="1" ht="11.25">
      <c r="A85" s="515" t="s">
        <v>98</v>
      </c>
      <c r="B85" s="514"/>
      <c r="C85" s="514"/>
      <c r="D85" s="514"/>
      <c r="E85" s="514"/>
      <c r="F85" s="514"/>
      <c r="G85" s="514"/>
      <c r="H85" s="514"/>
      <c r="I85" s="514"/>
      <c r="J85" s="514"/>
      <c r="K85" s="514"/>
      <c r="L85" s="514"/>
      <c r="M85" s="514"/>
      <c r="N85" s="514"/>
      <c r="O85" s="514"/>
      <c r="P85" s="514"/>
      <c r="Q85" s="514"/>
      <c r="R85" s="514"/>
      <c r="S85" s="514"/>
      <c r="T85" s="514"/>
      <c r="U85" s="76"/>
      <c r="V85" s="76"/>
    </row>
    <row r="86" spans="1:22" s="138" customFormat="1" ht="22.5" customHeight="1">
      <c r="A86" s="740" t="s">
        <v>183</v>
      </c>
      <c r="B86" s="740"/>
      <c r="C86" s="740"/>
      <c r="D86" s="740"/>
      <c r="E86" s="740"/>
      <c r="F86" s="740"/>
      <c r="G86" s="740"/>
      <c r="H86" s="740"/>
      <c r="I86" s="740"/>
      <c r="J86" s="740"/>
      <c r="K86" s="740"/>
      <c r="L86" s="740"/>
      <c r="M86" s="740"/>
      <c r="N86" s="740"/>
      <c r="O86" s="740"/>
      <c r="P86" s="740"/>
      <c r="Q86" s="740"/>
      <c r="R86" s="740"/>
      <c r="S86" s="740"/>
      <c r="T86" s="740"/>
      <c r="U86" s="76"/>
      <c r="V86" s="426"/>
    </row>
    <row r="87" spans="1:24" s="138" customFormat="1" ht="11.25">
      <c r="A87" s="516" t="s">
        <v>179</v>
      </c>
      <c r="B87" s="517"/>
      <c r="C87" s="517"/>
      <c r="D87" s="517"/>
      <c r="E87" s="517"/>
      <c r="F87" s="517"/>
      <c r="G87" s="517"/>
      <c r="H87" s="517"/>
      <c r="I87" s="517"/>
      <c r="J87" s="517"/>
      <c r="K87" s="517"/>
      <c r="L87" s="517"/>
      <c r="M87" s="517"/>
      <c r="N87" s="517"/>
      <c r="O87" s="517"/>
      <c r="P87" s="517"/>
      <c r="Q87" s="517"/>
      <c r="R87" s="517"/>
      <c r="S87" s="517"/>
      <c r="T87" s="517"/>
      <c r="U87" s="158"/>
      <c r="V87" s="158"/>
      <c r="W87" s="76"/>
      <c r="X87" s="76"/>
    </row>
    <row r="88" spans="17:19" ht="11.25">
      <c r="Q88" s="76"/>
      <c r="R88" s="76"/>
      <c r="S88" s="76"/>
    </row>
    <row r="89" spans="17:19" ht="11.25">
      <c r="Q89" s="76"/>
      <c r="R89" s="76"/>
      <c r="S89" s="76"/>
    </row>
    <row r="90" spans="17:19" ht="11.25">
      <c r="Q90" s="76"/>
      <c r="R90" s="76"/>
      <c r="S90" s="76"/>
    </row>
    <row r="91" spans="17:19" ht="11.25">
      <c r="Q91" s="76"/>
      <c r="R91" s="76"/>
      <c r="S91" s="76"/>
    </row>
    <row r="92" spans="17:19" ht="11.25">
      <c r="Q92" s="76"/>
      <c r="R92" s="76"/>
      <c r="S92" s="76"/>
    </row>
    <row r="93" spans="17:19" ht="11.25">
      <c r="Q93" s="76"/>
      <c r="R93" s="76"/>
      <c r="S93" s="76"/>
    </row>
    <row r="94" spans="17:19" ht="11.25">
      <c r="Q94" s="76"/>
      <c r="R94" s="76"/>
      <c r="S94" s="76"/>
    </row>
    <row r="95" spans="17:19" ht="11.25">
      <c r="Q95" s="76"/>
      <c r="R95" s="76"/>
      <c r="S95" s="76"/>
    </row>
    <row r="96" spans="17:19" ht="11.25">
      <c r="Q96" s="76"/>
      <c r="R96" s="76"/>
      <c r="S96" s="76"/>
    </row>
    <row r="97" spans="17:19" ht="11.25">
      <c r="Q97" s="76"/>
      <c r="R97" s="76"/>
      <c r="S97" s="76"/>
    </row>
    <row r="98" spans="17:19" ht="11.25">
      <c r="Q98" s="76"/>
      <c r="R98" s="76"/>
      <c r="S98" s="76"/>
    </row>
    <row r="99" spans="17:19" ht="11.25">
      <c r="Q99" s="76"/>
      <c r="R99" s="76"/>
      <c r="S99" s="76"/>
    </row>
    <row r="100" spans="17:19" ht="11.25">
      <c r="Q100" s="76"/>
      <c r="R100" s="76"/>
      <c r="S100" s="76"/>
    </row>
    <row r="101" spans="17:19" ht="11.25">
      <c r="Q101" s="76"/>
      <c r="R101" s="76"/>
      <c r="S101" s="76"/>
    </row>
    <row r="102" spans="17:19" ht="11.25">
      <c r="Q102" s="76"/>
      <c r="R102" s="76"/>
      <c r="S102" s="76"/>
    </row>
    <row r="103" spans="17:19" ht="11.25">
      <c r="Q103" s="76"/>
      <c r="R103" s="76"/>
      <c r="S103" s="76"/>
    </row>
    <row r="104" spans="17:19" ht="11.25">
      <c r="Q104" s="76"/>
      <c r="R104" s="76"/>
      <c r="S104" s="76"/>
    </row>
    <row r="105" spans="17:19" ht="11.25">
      <c r="Q105" s="76"/>
      <c r="R105" s="76"/>
      <c r="S105" s="76"/>
    </row>
    <row r="106" spans="17:19" ht="11.25">
      <c r="Q106" s="76"/>
      <c r="R106" s="76"/>
      <c r="S106" s="76"/>
    </row>
    <row r="107" spans="17:19" ht="11.25">
      <c r="Q107" s="76"/>
      <c r="R107" s="76"/>
      <c r="S107" s="76"/>
    </row>
    <row r="108" spans="17:19" ht="11.25">
      <c r="Q108" s="76"/>
      <c r="R108" s="76"/>
      <c r="S108" s="76"/>
    </row>
    <row r="109" spans="17:19" ht="11.25">
      <c r="Q109" s="76"/>
      <c r="R109" s="76"/>
      <c r="S109" s="76"/>
    </row>
    <row r="110" spans="17:19" ht="11.25">
      <c r="Q110" s="76"/>
      <c r="R110" s="76"/>
      <c r="S110" s="76"/>
    </row>
    <row r="111" spans="17:19" ht="11.25">
      <c r="Q111" s="76"/>
      <c r="R111" s="76"/>
      <c r="S111" s="76"/>
    </row>
    <row r="112" spans="17:19" ht="11.25">
      <c r="Q112" s="76"/>
      <c r="R112" s="76"/>
      <c r="S112" s="76"/>
    </row>
    <row r="113" spans="17:19" ht="11.25">
      <c r="Q113" s="76"/>
      <c r="R113" s="76"/>
      <c r="S113" s="76"/>
    </row>
    <row r="114" spans="17:19" ht="11.25">
      <c r="Q114" s="76"/>
      <c r="R114" s="76"/>
      <c r="S114" s="76"/>
    </row>
    <row r="115" spans="17:19" ht="11.25">
      <c r="Q115" s="76"/>
      <c r="R115" s="76"/>
      <c r="S115" s="76"/>
    </row>
    <row r="116" spans="17:19" ht="11.25">
      <c r="Q116" s="76"/>
      <c r="R116" s="76"/>
      <c r="S116" s="76"/>
    </row>
    <row r="117" spans="17:19" ht="11.25">
      <c r="Q117" s="76"/>
      <c r="R117" s="76"/>
      <c r="S117" s="76"/>
    </row>
    <row r="118" spans="17:19" ht="11.25">
      <c r="Q118" s="76"/>
      <c r="R118" s="76"/>
      <c r="S118" s="76"/>
    </row>
    <row r="119" spans="17:19" ht="11.25">
      <c r="Q119" s="76"/>
      <c r="R119" s="76"/>
      <c r="S119" s="76"/>
    </row>
    <row r="120" spans="17:19" ht="11.25">
      <c r="Q120" s="76"/>
      <c r="R120" s="76"/>
      <c r="S120" s="76"/>
    </row>
    <row r="121" spans="17:19" ht="11.25">
      <c r="Q121" s="76"/>
      <c r="R121" s="76"/>
      <c r="S121" s="76"/>
    </row>
    <row r="122" spans="17:19" ht="11.25">
      <c r="Q122" s="76"/>
      <c r="R122" s="76"/>
      <c r="S122" s="76"/>
    </row>
    <row r="123" spans="17:19" ht="11.25">
      <c r="Q123" s="76"/>
      <c r="R123" s="76"/>
      <c r="S123" s="76"/>
    </row>
    <row r="124" spans="17:19" ht="11.25">
      <c r="Q124" s="76"/>
      <c r="R124" s="76"/>
      <c r="S124" s="76"/>
    </row>
    <row r="125" spans="17:19" ht="11.25">
      <c r="Q125" s="76"/>
      <c r="R125" s="76"/>
      <c r="S125" s="76"/>
    </row>
    <row r="126" spans="17:19" ht="11.25">
      <c r="Q126" s="76"/>
      <c r="R126" s="76"/>
      <c r="S126" s="76"/>
    </row>
    <row r="127" spans="17:19" ht="11.25">
      <c r="Q127" s="76"/>
      <c r="R127" s="76"/>
      <c r="S127" s="76"/>
    </row>
    <row r="128" spans="17:19" ht="11.25">
      <c r="Q128" s="76"/>
      <c r="R128" s="76"/>
      <c r="S128" s="76"/>
    </row>
    <row r="129" spans="17:19" ht="11.25">
      <c r="Q129" s="76"/>
      <c r="R129" s="76"/>
      <c r="S129" s="76"/>
    </row>
    <row r="130" spans="17:19" ht="11.25">
      <c r="Q130" s="76"/>
      <c r="R130" s="76"/>
      <c r="S130" s="76"/>
    </row>
    <row r="131" spans="17:19" ht="11.25">
      <c r="Q131" s="76"/>
      <c r="R131" s="76"/>
      <c r="S131" s="76"/>
    </row>
    <row r="132" spans="17:19" ht="11.25">
      <c r="Q132" s="76"/>
      <c r="R132" s="76"/>
      <c r="S132" s="76"/>
    </row>
    <row r="133" spans="17:19" ht="11.25">
      <c r="Q133" s="76"/>
      <c r="R133" s="76"/>
      <c r="S133" s="76"/>
    </row>
    <row r="134" spans="17:19" ht="11.25">
      <c r="Q134" s="76"/>
      <c r="R134" s="76"/>
      <c r="S134" s="76"/>
    </row>
    <row r="135" spans="17:19" ht="11.25">
      <c r="Q135" s="76"/>
      <c r="R135" s="76"/>
      <c r="S135" s="76"/>
    </row>
    <row r="136" spans="17:19" ht="11.25">
      <c r="Q136" s="76"/>
      <c r="R136" s="76"/>
      <c r="S136" s="76"/>
    </row>
    <row r="137" spans="17:19" ht="11.25">
      <c r="Q137" s="76"/>
      <c r="R137" s="76"/>
      <c r="S137" s="76"/>
    </row>
    <row r="138" spans="17:19" ht="11.25">
      <c r="Q138" s="76"/>
      <c r="R138" s="76"/>
      <c r="S138" s="76"/>
    </row>
    <row r="139" spans="17:19" ht="11.25">
      <c r="Q139" s="76"/>
      <c r="R139" s="76"/>
      <c r="S139" s="76"/>
    </row>
    <row r="140" spans="17:19" ht="11.25">
      <c r="Q140" s="76"/>
      <c r="R140" s="76"/>
      <c r="S140" s="76"/>
    </row>
    <row r="141" spans="17:19" ht="11.25">
      <c r="Q141" s="76"/>
      <c r="R141" s="76"/>
      <c r="S141" s="76"/>
    </row>
    <row r="142" spans="17:19" ht="11.25">
      <c r="Q142" s="76"/>
      <c r="R142" s="76"/>
      <c r="S142" s="76"/>
    </row>
    <row r="143" spans="17:19" ht="11.25">
      <c r="Q143" s="76"/>
      <c r="R143" s="76"/>
      <c r="S143" s="76"/>
    </row>
    <row r="144" spans="17:19" ht="11.25">
      <c r="Q144" s="76"/>
      <c r="R144" s="76"/>
      <c r="S144" s="76"/>
    </row>
    <row r="145" spans="17:19" ht="11.25">
      <c r="Q145" s="76"/>
      <c r="R145" s="76"/>
      <c r="S145" s="76"/>
    </row>
    <row r="146" spans="17:19" ht="11.25">
      <c r="Q146" s="76"/>
      <c r="R146" s="76"/>
      <c r="S146" s="76"/>
    </row>
    <row r="147" spans="17:19" ht="11.25">
      <c r="Q147" s="76"/>
      <c r="R147" s="76"/>
      <c r="S147" s="76"/>
    </row>
    <row r="148" spans="17:19" ht="11.25">
      <c r="Q148" s="76"/>
      <c r="R148" s="76"/>
      <c r="S148" s="76"/>
    </row>
    <row r="149" spans="17:19" ht="11.25">
      <c r="Q149" s="76"/>
      <c r="R149" s="76"/>
      <c r="S149" s="76"/>
    </row>
    <row r="150" spans="17:19" ht="11.25">
      <c r="Q150" s="76"/>
      <c r="R150" s="76"/>
      <c r="S150" s="76"/>
    </row>
    <row r="151" spans="17:19" ht="11.25">
      <c r="Q151" s="76"/>
      <c r="R151" s="76"/>
      <c r="S151" s="76"/>
    </row>
    <row r="152" spans="17:19" ht="11.25">
      <c r="Q152" s="76"/>
      <c r="R152" s="76"/>
      <c r="S152" s="76"/>
    </row>
    <row r="153" spans="17:19" ht="11.25">
      <c r="Q153" s="76"/>
      <c r="R153" s="76"/>
      <c r="S153" s="76"/>
    </row>
    <row r="154" spans="17:19" ht="11.25">
      <c r="Q154" s="76"/>
      <c r="R154" s="76"/>
      <c r="S154" s="76"/>
    </row>
    <row r="155" spans="17:19" ht="11.25">
      <c r="Q155" s="76"/>
      <c r="R155" s="76"/>
      <c r="S155" s="76"/>
    </row>
    <row r="156" spans="17:19" ht="11.25">
      <c r="Q156" s="76"/>
      <c r="R156" s="76"/>
      <c r="S156" s="76"/>
    </row>
    <row r="157" spans="17:19" ht="11.25">
      <c r="Q157" s="76"/>
      <c r="R157" s="76"/>
      <c r="S157" s="76"/>
    </row>
    <row r="158" spans="17:19" ht="11.25">
      <c r="Q158" s="76"/>
      <c r="R158" s="76"/>
      <c r="S158" s="76"/>
    </row>
    <row r="159" spans="17:19" ht="11.25">
      <c r="Q159" s="76"/>
      <c r="R159" s="76"/>
      <c r="S159" s="76"/>
    </row>
    <row r="160" spans="17:19" ht="11.25">
      <c r="Q160" s="76"/>
      <c r="R160" s="76"/>
      <c r="S160" s="76"/>
    </row>
    <row r="161" spans="17:19" ht="11.25">
      <c r="Q161" s="76"/>
      <c r="R161" s="76"/>
      <c r="S161" s="76"/>
    </row>
    <row r="162" spans="17:19" ht="11.25">
      <c r="Q162" s="76"/>
      <c r="R162" s="76"/>
      <c r="S162" s="76"/>
    </row>
    <row r="163" spans="17:19" ht="11.25">
      <c r="Q163" s="76"/>
      <c r="R163" s="76"/>
      <c r="S163" s="76"/>
    </row>
    <row r="164" spans="17:19" ht="11.25">
      <c r="Q164" s="76"/>
      <c r="R164" s="76"/>
      <c r="S164" s="76"/>
    </row>
    <row r="165" spans="17:19" ht="11.25">
      <c r="Q165" s="76"/>
      <c r="R165" s="76"/>
      <c r="S165" s="76"/>
    </row>
    <row r="166" spans="17:19" ht="11.25">
      <c r="Q166" s="76"/>
      <c r="R166" s="76"/>
      <c r="S166" s="76"/>
    </row>
    <row r="167" spans="17:19" ht="11.25">
      <c r="Q167" s="76"/>
      <c r="R167" s="76"/>
      <c r="S167" s="76"/>
    </row>
    <row r="168" spans="17:19" ht="11.25">
      <c r="Q168" s="76"/>
      <c r="R168" s="76"/>
      <c r="S168" s="76"/>
    </row>
    <row r="169" spans="17:19" ht="11.25">
      <c r="Q169" s="76"/>
      <c r="R169" s="76"/>
      <c r="S169" s="76"/>
    </row>
    <row r="170" spans="17:19" ht="11.25">
      <c r="Q170" s="76"/>
      <c r="R170" s="76"/>
      <c r="S170" s="76"/>
    </row>
    <row r="171" spans="17:19" ht="11.25">
      <c r="Q171" s="76"/>
      <c r="R171" s="76"/>
      <c r="S171" s="76"/>
    </row>
    <row r="172" spans="17:19" ht="11.25">
      <c r="Q172" s="76"/>
      <c r="R172" s="76"/>
      <c r="S172" s="76"/>
    </row>
    <row r="173" spans="17:19" ht="11.25">
      <c r="Q173" s="76"/>
      <c r="R173" s="76"/>
      <c r="S173" s="76"/>
    </row>
    <row r="174" spans="17:19" ht="11.25">
      <c r="Q174" s="76"/>
      <c r="R174" s="76"/>
      <c r="S174" s="76"/>
    </row>
    <row r="175" spans="17:19" ht="11.25">
      <c r="Q175" s="76"/>
      <c r="R175" s="76"/>
      <c r="S175" s="76"/>
    </row>
    <row r="176" spans="17:19" ht="11.25">
      <c r="Q176" s="76"/>
      <c r="R176" s="76"/>
      <c r="S176" s="76"/>
    </row>
    <row r="177" spans="17:19" ht="11.25">
      <c r="Q177" s="76"/>
      <c r="R177" s="76"/>
      <c r="S177" s="76"/>
    </row>
    <row r="178" spans="17:19" ht="11.25">
      <c r="Q178" s="76"/>
      <c r="R178" s="76"/>
      <c r="S178" s="76"/>
    </row>
    <row r="179" spans="17:19" ht="11.25">
      <c r="Q179" s="76"/>
      <c r="R179" s="76"/>
      <c r="S179" s="76"/>
    </row>
    <row r="180" spans="17:19" ht="11.25">
      <c r="Q180" s="76"/>
      <c r="R180" s="76"/>
      <c r="S180" s="76"/>
    </row>
    <row r="181" spans="17:19" ht="11.25">
      <c r="Q181" s="76"/>
      <c r="R181" s="76"/>
      <c r="S181" s="76"/>
    </row>
    <row r="182" spans="17:19" ht="11.25">
      <c r="Q182" s="76"/>
      <c r="R182" s="76"/>
      <c r="S182" s="76"/>
    </row>
    <row r="183" spans="17:19" ht="11.25">
      <c r="Q183" s="76"/>
      <c r="R183" s="76"/>
      <c r="S183" s="76"/>
    </row>
    <row r="184" spans="17:19" ht="11.25">
      <c r="Q184" s="76"/>
      <c r="R184" s="76"/>
      <c r="S184" s="76"/>
    </row>
    <row r="185" spans="17:19" ht="11.25">
      <c r="Q185" s="76"/>
      <c r="R185" s="76"/>
      <c r="S185" s="76"/>
    </row>
    <row r="186" spans="17:19" ht="11.25">
      <c r="Q186" s="76"/>
      <c r="R186" s="76"/>
      <c r="S186" s="76"/>
    </row>
    <row r="187" spans="17:19" ht="11.25">
      <c r="Q187" s="76"/>
      <c r="R187" s="76"/>
      <c r="S187" s="76"/>
    </row>
    <row r="188" spans="17:19" ht="11.25">
      <c r="Q188" s="76"/>
      <c r="R188" s="76"/>
      <c r="S188" s="76"/>
    </row>
    <row r="189" spans="17:19" ht="11.25">
      <c r="Q189" s="76"/>
      <c r="R189" s="76"/>
      <c r="S189" s="76"/>
    </row>
    <row r="190" spans="17:19" ht="11.25">
      <c r="Q190" s="76"/>
      <c r="R190" s="76"/>
      <c r="S190" s="76"/>
    </row>
    <row r="191" spans="17:19" ht="11.25">
      <c r="Q191" s="76"/>
      <c r="R191" s="76"/>
      <c r="S191" s="76"/>
    </row>
    <row r="192" spans="17:19" ht="11.25">
      <c r="Q192" s="76"/>
      <c r="R192" s="76"/>
      <c r="S192" s="76"/>
    </row>
    <row r="193" spans="17:19" ht="11.25">
      <c r="Q193" s="76"/>
      <c r="R193" s="76"/>
      <c r="S193" s="76"/>
    </row>
    <row r="194" spans="17:19" ht="11.25">
      <c r="Q194" s="76"/>
      <c r="R194" s="76"/>
      <c r="S194" s="76"/>
    </row>
    <row r="195" spans="17:19" ht="11.25">
      <c r="Q195" s="76"/>
      <c r="R195" s="76"/>
      <c r="S195" s="76"/>
    </row>
    <row r="196" spans="17:19" ht="11.25">
      <c r="Q196" s="76"/>
      <c r="R196" s="76"/>
      <c r="S196" s="76"/>
    </row>
    <row r="197" spans="17:19" ht="11.25">
      <c r="Q197" s="76"/>
      <c r="R197" s="76"/>
      <c r="S197" s="76"/>
    </row>
    <row r="198" spans="17:19" ht="11.25">
      <c r="Q198" s="76"/>
      <c r="R198" s="76"/>
      <c r="S198" s="76"/>
    </row>
    <row r="199" spans="17:19" ht="11.25">
      <c r="Q199" s="76"/>
      <c r="R199" s="76"/>
      <c r="S199" s="76"/>
    </row>
    <row r="200" spans="17:19" ht="11.25">
      <c r="Q200" s="76"/>
      <c r="R200" s="76"/>
      <c r="S200" s="76"/>
    </row>
    <row r="201" spans="17:19" ht="11.25">
      <c r="Q201" s="76"/>
      <c r="R201" s="76"/>
      <c r="S201" s="76"/>
    </row>
    <row r="202" spans="17:19" ht="11.25">
      <c r="Q202" s="76"/>
      <c r="R202" s="76"/>
      <c r="S202" s="76"/>
    </row>
    <row r="203" spans="17:19" ht="11.25">
      <c r="Q203" s="76"/>
      <c r="R203" s="76"/>
      <c r="S203" s="76"/>
    </row>
    <row r="204" spans="17:19" ht="11.25">
      <c r="Q204" s="76"/>
      <c r="R204" s="76"/>
      <c r="S204" s="76"/>
    </row>
    <row r="205" spans="17:19" ht="11.25">
      <c r="Q205" s="76"/>
      <c r="R205" s="76"/>
      <c r="S205" s="76"/>
    </row>
    <row r="206" spans="17:19" ht="11.25">
      <c r="Q206" s="76"/>
      <c r="R206" s="76"/>
      <c r="S206" s="76"/>
    </row>
    <row r="207" spans="17:19" ht="11.25">
      <c r="Q207" s="76"/>
      <c r="R207" s="76"/>
      <c r="S207" s="76"/>
    </row>
    <row r="208" spans="17:19" ht="11.25">
      <c r="Q208" s="76"/>
      <c r="R208" s="76"/>
      <c r="S208" s="76"/>
    </row>
    <row r="209" spans="17:19" ht="11.25">
      <c r="Q209" s="76"/>
      <c r="R209" s="76"/>
      <c r="S209" s="76"/>
    </row>
    <row r="210" spans="17:19" ht="11.25">
      <c r="Q210" s="76"/>
      <c r="R210" s="76"/>
      <c r="S210" s="76"/>
    </row>
    <row r="211" spans="17:19" ht="11.25">
      <c r="Q211" s="76"/>
      <c r="R211" s="76"/>
      <c r="S211" s="76"/>
    </row>
    <row r="212" spans="17:19" ht="11.25">
      <c r="Q212" s="76"/>
      <c r="R212" s="76"/>
      <c r="S212" s="76"/>
    </row>
    <row r="213" spans="17:19" ht="11.25">
      <c r="Q213" s="76"/>
      <c r="R213" s="76"/>
      <c r="S213" s="76"/>
    </row>
    <row r="214" spans="17:19" ht="11.25">
      <c r="Q214" s="76"/>
      <c r="R214" s="76"/>
      <c r="S214" s="76"/>
    </row>
    <row r="215" spans="17:19" ht="11.25">
      <c r="Q215" s="76"/>
      <c r="R215" s="76"/>
      <c r="S215" s="76"/>
    </row>
    <row r="216" spans="17:19" ht="11.25">
      <c r="Q216" s="76"/>
      <c r="R216" s="76"/>
      <c r="S216" s="76"/>
    </row>
    <row r="217" spans="17:19" ht="11.25">
      <c r="Q217" s="76"/>
      <c r="R217" s="76"/>
      <c r="S217" s="76"/>
    </row>
    <row r="218" spans="17:19" ht="11.25">
      <c r="Q218" s="76"/>
      <c r="R218" s="76"/>
      <c r="S218" s="76"/>
    </row>
    <row r="219" spans="17:19" ht="11.25">
      <c r="Q219" s="76"/>
      <c r="R219" s="76"/>
      <c r="S219" s="76"/>
    </row>
    <row r="220" spans="17:19" ht="11.25">
      <c r="Q220" s="76"/>
      <c r="R220" s="76"/>
      <c r="S220" s="76"/>
    </row>
    <row r="221" spans="17:19" ht="11.25">
      <c r="Q221" s="76"/>
      <c r="R221" s="76"/>
      <c r="S221" s="76"/>
    </row>
    <row r="222" spans="17:19" ht="11.25">
      <c r="Q222" s="76"/>
      <c r="R222" s="76"/>
      <c r="S222" s="76"/>
    </row>
    <row r="223" spans="17:19" ht="11.25">
      <c r="Q223" s="76"/>
      <c r="R223" s="76"/>
      <c r="S223" s="76"/>
    </row>
    <row r="224" spans="17:19" ht="11.25">
      <c r="Q224" s="76"/>
      <c r="R224" s="76"/>
      <c r="S224" s="76"/>
    </row>
    <row r="225" spans="17:19" ht="11.25">
      <c r="Q225" s="76"/>
      <c r="R225" s="76"/>
      <c r="S225" s="76"/>
    </row>
    <row r="226" spans="17:19" ht="11.25">
      <c r="Q226" s="76"/>
      <c r="R226" s="76"/>
      <c r="S226" s="76"/>
    </row>
    <row r="227" spans="17:19" ht="11.25">
      <c r="Q227" s="76"/>
      <c r="R227" s="76"/>
      <c r="S227" s="76"/>
    </row>
    <row r="228" spans="17:19" ht="11.25">
      <c r="Q228" s="76"/>
      <c r="R228" s="76"/>
      <c r="S228" s="76"/>
    </row>
    <row r="229" spans="17:19" ht="11.25">
      <c r="Q229" s="76"/>
      <c r="R229" s="76"/>
      <c r="S229" s="76"/>
    </row>
    <row r="230" spans="17:19" ht="11.25">
      <c r="Q230" s="76"/>
      <c r="R230" s="76"/>
      <c r="S230" s="76"/>
    </row>
    <row r="231" spans="17:19" ht="11.25">
      <c r="Q231" s="76"/>
      <c r="R231" s="76"/>
      <c r="S231" s="76"/>
    </row>
    <row r="232" spans="17:19" ht="11.25">
      <c r="Q232" s="76"/>
      <c r="R232" s="76"/>
      <c r="S232" s="76"/>
    </row>
    <row r="233" spans="17:19" ht="11.25">
      <c r="Q233" s="76"/>
      <c r="R233" s="76"/>
      <c r="S233" s="76"/>
    </row>
    <row r="234" spans="17:19" ht="11.25">
      <c r="Q234" s="76"/>
      <c r="R234" s="76"/>
      <c r="S234" s="76"/>
    </row>
    <row r="235" spans="17:19" ht="11.25">
      <c r="Q235" s="76"/>
      <c r="R235" s="76"/>
      <c r="S235" s="76"/>
    </row>
    <row r="236" spans="17:19" ht="11.25">
      <c r="Q236" s="76"/>
      <c r="R236" s="76"/>
      <c r="S236" s="76"/>
    </row>
    <row r="237" spans="17:19" ht="11.25">
      <c r="Q237" s="76"/>
      <c r="R237" s="76"/>
      <c r="S237" s="76"/>
    </row>
    <row r="238" spans="17:19" ht="11.25">
      <c r="Q238" s="76"/>
      <c r="R238" s="76"/>
      <c r="S238" s="76"/>
    </row>
    <row r="239" spans="17:19" ht="11.25">
      <c r="Q239" s="76"/>
      <c r="R239" s="76"/>
      <c r="S239" s="76"/>
    </row>
    <row r="240" spans="17:19" ht="11.25">
      <c r="Q240" s="76"/>
      <c r="R240" s="76"/>
      <c r="S240" s="76"/>
    </row>
    <row r="241" spans="17:19" ht="11.25">
      <c r="Q241" s="76"/>
      <c r="R241" s="76"/>
      <c r="S241" s="76"/>
    </row>
    <row r="242" spans="17:19" ht="11.25">
      <c r="Q242" s="76"/>
      <c r="R242" s="76"/>
      <c r="S242" s="76"/>
    </row>
    <row r="243" spans="17:19" ht="11.25">
      <c r="Q243" s="76"/>
      <c r="R243" s="76"/>
      <c r="S243" s="76"/>
    </row>
    <row r="244" spans="17:19" ht="11.25">
      <c r="Q244" s="76"/>
      <c r="R244" s="76"/>
      <c r="S244" s="76"/>
    </row>
    <row r="245" spans="17:19" ht="11.25">
      <c r="Q245" s="76"/>
      <c r="R245" s="76"/>
      <c r="S245" s="76"/>
    </row>
    <row r="246" spans="17:19" ht="11.25">
      <c r="Q246" s="76"/>
      <c r="R246" s="76"/>
      <c r="S246" s="76"/>
    </row>
    <row r="247" spans="17:19" ht="11.25">
      <c r="Q247" s="76"/>
      <c r="R247" s="76"/>
      <c r="S247" s="76"/>
    </row>
    <row r="248" spans="17:19" ht="11.25">
      <c r="Q248" s="76"/>
      <c r="R248" s="76"/>
      <c r="S248" s="76"/>
    </row>
    <row r="249" spans="17:19" ht="11.25">
      <c r="Q249" s="76"/>
      <c r="R249" s="76"/>
      <c r="S249" s="76"/>
    </row>
    <row r="250" spans="17:19" ht="11.25">
      <c r="Q250" s="76"/>
      <c r="R250" s="76"/>
      <c r="S250" s="76"/>
    </row>
    <row r="251" spans="17:19" ht="11.25">
      <c r="Q251" s="76"/>
      <c r="R251" s="76"/>
      <c r="S251" s="76"/>
    </row>
    <row r="252" spans="17:19" ht="11.25">
      <c r="Q252" s="76"/>
      <c r="R252" s="76"/>
      <c r="S252" s="76"/>
    </row>
    <row r="253" spans="17:19" ht="11.25">
      <c r="Q253" s="76"/>
      <c r="R253" s="76"/>
      <c r="S253" s="76"/>
    </row>
    <row r="254" spans="17:19" ht="11.25">
      <c r="Q254" s="76"/>
      <c r="R254" s="76"/>
      <c r="S254" s="76"/>
    </row>
    <row r="255" spans="17:19" ht="11.25">
      <c r="Q255" s="76"/>
      <c r="R255" s="76"/>
      <c r="S255" s="76"/>
    </row>
    <row r="256" spans="17:19" ht="11.25">
      <c r="Q256" s="76"/>
      <c r="R256" s="76"/>
      <c r="S256" s="76"/>
    </row>
    <row r="257" spans="17:19" ht="11.25">
      <c r="Q257" s="76"/>
      <c r="R257" s="76"/>
      <c r="S257" s="76"/>
    </row>
    <row r="258" spans="17:19" ht="11.25">
      <c r="Q258" s="76"/>
      <c r="R258" s="76"/>
      <c r="S258" s="76"/>
    </row>
    <row r="259" spans="17:19" ht="11.25">
      <c r="Q259" s="76"/>
      <c r="R259" s="76"/>
      <c r="S259" s="76"/>
    </row>
    <row r="260" spans="17:19" ht="11.25">
      <c r="Q260" s="76"/>
      <c r="R260" s="76"/>
      <c r="S260" s="76"/>
    </row>
    <row r="261" spans="17:19" ht="11.25">
      <c r="Q261" s="76"/>
      <c r="R261" s="76"/>
      <c r="S261" s="76"/>
    </row>
    <row r="262" spans="17:19" ht="11.25">
      <c r="Q262" s="76"/>
      <c r="R262" s="76"/>
      <c r="S262" s="76"/>
    </row>
    <row r="263" spans="17:19" ht="11.25">
      <c r="Q263" s="76"/>
      <c r="R263" s="76"/>
      <c r="S263" s="76"/>
    </row>
    <row r="264" spans="17:19" ht="11.25">
      <c r="Q264" s="76"/>
      <c r="R264" s="76"/>
      <c r="S264" s="76"/>
    </row>
    <row r="265" spans="17:19" ht="11.25">
      <c r="Q265" s="76"/>
      <c r="R265" s="76"/>
      <c r="S265" s="76"/>
    </row>
    <row r="266" spans="17:19" ht="11.25">
      <c r="Q266" s="76"/>
      <c r="R266" s="76"/>
      <c r="S266" s="76"/>
    </row>
    <row r="267" spans="17:19" ht="11.25">
      <c r="Q267" s="76"/>
      <c r="R267" s="76"/>
      <c r="S267" s="76"/>
    </row>
    <row r="268" spans="17:19" ht="11.25">
      <c r="Q268" s="76"/>
      <c r="R268" s="76"/>
      <c r="S268" s="76"/>
    </row>
    <row r="269" spans="17:19" ht="11.25">
      <c r="Q269" s="76"/>
      <c r="R269" s="76"/>
      <c r="S269" s="76"/>
    </row>
    <row r="270" spans="17:19" ht="11.25">
      <c r="Q270" s="76"/>
      <c r="R270" s="76"/>
      <c r="S270" s="76"/>
    </row>
    <row r="271" spans="17:19" ht="11.25">
      <c r="Q271" s="76"/>
      <c r="R271" s="76"/>
      <c r="S271" s="76"/>
    </row>
    <row r="272" spans="17:19" ht="11.25">
      <c r="Q272" s="76"/>
      <c r="R272" s="76"/>
      <c r="S272" s="76"/>
    </row>
    <row r="273" spans="17:19" ht="11.25">
      <c r="Q273" s="76"/>
      <c r="R273" s="76"/>
      <c r="S273" s="76"/>
    </row>
    <row r="274" spans="17:19" ht="11.25">
      <c r="Q274" s="76"/>
      <c r="R274" s="76"/>
      <c r="S274" s="76"/>
    </row>
    <row r="275" spans="17:19" ht="11.25">
      <c r="Q275" s="76"/>
      <c r="R275" s="76"/>
      <c r="S275" s="76"/>
    </row>
    <row r="276" spans="17:19" ht="11.25">
      <c r="Q276" s="76"/>
      <c r="R276" s="76"/>
      <c r="S276" s="76"/>
    </row>
    <row r="277" spans="17:19" ht="11.25">
      <c r="Q277" s="76"/>
      <c r="R277" s="76"/>
      <c r="S277" s="76"/>
    </row>
    <row r="278" spans="17:19" ht="11.25">
      <c r="Q278" s="76"/>
      <c r="R278" s="76"/>
      <c r="S278" s="76"/>
    </row>
    <row r="279" spans="17:19" ht="11.25">
      <c r="Q279" s="76"/>
      <c r="R279" s="76"/>
      <c r="S279" s="76"/>
    </row>
    <row r="280" spans="17:19" ht="11.25">
      <c r="Q280" s="76"/>
      <c r="R280" s="76"/>
      <c r="S280" s="76"/>
    </row>
    <row r="281" spans="17:19" ht="11.25">
      <c r="Q281" s="76"/>
      <c r="R281" s="76"/>
      <c r="S281" s="76"/>
    </row>
    <row r="282" spans="17:19" ht="11.25">
      <c r="Q282" s="76"/>
      <c r="R282" s="76"/>
      <c r="S282" s="76"/>
    </row>
    <row r="283" spans="17:19" ht="11.25">
      <c r="Q283" s="76"/>
      <c r="R283" s="76"/>
      <c r="S283" s="76"/>
    </row>
    <row r="284" spans="17:19" ht="11.25">
      <c r="Q284" s="76"/>
      <c r="R284" s="76"/>
      <c r="S284" s="76"/>
    </row>
    <row r="285" spans="17:19" ht="11.25">
      <c r="Q285" s="76"/>
      <c r="R285" s="76"/>
      <c r="S285" s="76"/>
    </row>
    <row r="286" spans="17:19" ht="11.25">
      <c r="Q286" s="76"/>
      <c r="R286" s="76"/>
      <c r="S286" s="76"/>
    </row>
    <row r="287" spans="17:19" ht="11.25">
      <c r="Q287" s="76"/>
      <c r="R287" s="76"/>
      <c r="S287" s="76"/>
    </row>
    <row r="288" spans="17:19" ht="11.25">
      <c r="Q288" s="76"/>
      <c r="R288" s="76"/>
      <c r="S288" s="76"/>
    </row>
    <row r="289" spans="17:19" ht="11.25">
      <c r="Q289" s="76"/>
      <c r="R289" s="76"/>
      <c r="S289" s="76"/>
    </row>
    <row r="290" spans="17:19" ht="11.25">
      <c r="Q290" s="76"/>
      <c r="R290" s="76"/>
      <c r="S290" s="76"/>
    </row>
    <row r="291" spans="17:19" ht="11.25">
      <c r="Q291" s="76"/>
      <c r="R291" s="76"/>
      <c r="S291" s="76"/>
    </row>
    <row r="292" spans="17:19" ht="11.25">
      <c r="Q292" s="76"/>
      <c r="R292" s="76"/>
      <c r="S292" s="76"/>
    </row>
    <row r="293" spans="17:19" ht="11.25">
      <c r="Q293" s="76"/>
      <c r="R293" s="76"/>
      <c r="S293" s="76"/>
    </row>
    <row r="294" spans="17:19" ht="11.25">
      <c r="Q294" s="76"/>
      <c r="R294" s="76"/>
      <c r="S294" s="76"/>
    </row>
    <row r="295" spans="17:19" ht="11.25">
      <c r="Q295" s="76"/>
      <c r="R295" s="76"/>
      <c r="S295" s="76"/>
    </row>
    <row r="296" spans="17:19" ht="11.25">
      <c r="Q296" s="76"/>
      <c r="R296" s="76"/>
      <c r="S296" s="76"/>
    </row>
    <row r="297" spans="17:19" ht="11.25">
      <c r="Q297" s="76"/>
      <c r="R297" s="76"/>
      <c r="S297" s="76"/>
    </row>
    <row r="298" spans="17:19" ht="11.25">
      <c r="Q298" s="76"/>
      <c r="R298" s="76"/>
      <c r="S298" s="76"/>
    </row>
    <row r="299" spans="17:19" ht="11.25">
      <c r="Q299" s="76"/>
      <c r="R299" s="76"/>
      <c r="S299" s="76"/>
    </row>
    <row r="300" spans="17:19" ht="11.25">
      <c r="Q300" s="76"/>
      <c r="R300" s="76"/>
      <c r="S300" s="76"/>
    </row>
    <row r="301" spans="17:19" ht="11.25">
      <c r="Q301" s="76"/>
      <c r="R301" s="76"/>
      <c r="S301" s="76"/>
    </row>
    <row r="302" spans="17:19" ht="11.25">
      <c r="Q302" s="76"/>
      <c r="R302" s="76"/>
      <c r="S302" s="76"/>
    </row>
    <row r="303" spans="17:19" ht="11.25">
      <c r="Q303" s="76"/>
      <c r="R303" s="76"/>
      <c r="S303" s="76"/>
    </row>
    <row r="304" spans="17:19" ht="11.25">
      <c r="Q304" s="76"/>
      <c r="R304" s="76"/>
      <c r="S304" s="76"/>
    </row>
    <row r="305" spans="17:19" ht="11.25">
      <c r="Q305" s="76"/>
      <c r="R305" s="76"/>
      <c r="S305" s="76"/>
    </row>
    <row r="306" spans="17:19" ht="11.25">
      <c r="Q306" s="76"/>
      <c r="R306" s="76"/>
      <c r="S306" s="76"/>
    </row>
    <row r="307" spans="17:19" ht="11.25">
      <c r="Q307" s="76"/>
      <c r="R307" s="76"/>
      <c r="S307" s="76"/>
    </row>
    <row r="308" spans="17:19" ht="11.25">
      <c r="Q308" s="76"/>
      <c r="R308" s="76"/>
      <c r="S308" s="76"/>
    </row>
    <row r="309" spans="17:19" ht="11.25">
      <c r="Q309" s="76"/>
      <c r="R309" s="76"/>
      <c r="S309" s="76"/>
    </row>
    <row r="310" spans="17:19" ht="11.25">
      <c r="Q310" s="76"/>
      <c r="R310" s="76"/>
      <c r="S310" s="76"/>
    </row>
    <row r="311" spans="17:19" ht="11.25">
      <c r="Q311" s="76"/>
      <c r="R311" s="76"/>
      <c r="S311" s="76"/>
    </row>
    <row r="312" spans="17:19" ht="11.25">
      <c r="Q312" s="76"/>
      <c r="R312" s="76"/>
      <c r="S312" s="76"/>
    </row>
    <row r="313" spans="17:19" ht="11.25">
      <c r="Q313" s="76"/>
      <c r="R313" s="76"/>
      <c r="S313" s="76"/>
    </row>
    <row r="314" spans="17:19" ht="11.25">
      <c r="Q314" s="76"/>
      <c r="R314" s="76"/>
      <c r="S314" s="76"/>
    </row>
    <row r="315" spans="17:19" ht="11.25">
      <c r="Q315" s="76"/>
      <c r="R315" s="76"/>
      <c r="S315" s="76"/>
    </row>
    <row r="316" spans="17:19" ht="11.25">
      <c r="Q316" s="76"/>
      <c r="R316" s="76"/>
      <c r="S316" s="76"/>
    </row>
    <row r="317" spans="17:19" ht="11.25">
      <c r="Q317" s="76"/>
      <c r="R317" s="76"/>
      <c r="S317" s="76"/>
    </row>
    <row r="318" spans="17:19" ht="11.25">
      <c r="Q318" s="76"/>
      <c r="R318" s="76"/>
      <c r="S318" s="76"/>
    </row>
    <row r="319" spans="17:19" ht="11.25">
      <c r="Q319" s="76"/>
      <c r="R319" s="76"/>
      <c r="S319" s="76"/>
    </row>
    <row r="320" spans="17:19" ht="11.25">
      <c r="Q320" s="76"/>
      <c r="R320" s="76"/>
      <c r="S320" s="76"/>
    </row>
    <row r="321" spans="17:19" ht="11.25">
      <c r="Q321" s="76"/>
      <c r="R321" s="76"/>
      <c r="S321" s="76"/>
    </row>
    <row r="322" spans="17:19" ht="11.25">
      <c r="Q322" s="76"/>
      <c r="R322" s="76"/>
      <c r="S322" s="76"/>
    </row>
    <row r="323" spans="17:19" ht="11.25">
      <c r="Q323" s="76"/>
      <c r="R323" s="76"/>
      <c r="S323" s="76"/>
    </row>
    <row r="324" spans="17:19" ht="11.25">
      <c r="Q324" s="76"/>
      <c r="R324" s="76"/>
      <c r="S324" s="76"/>
    </row>
    <row r="325" spans="17:19" ht="11.25">
      <c r="Q325" s="76"/>
      <c r="R325" s="76"/>
      <c r="S325" s="76"/>
    </row>
    <row r="326" spans="17:19" ht="11.25">
      <c r="Q326" s="76"/>
      <c r="R326" s="76"/>
      <c r="S326" s="76"/>
    </row>
    <row r="327" spans="17:19" ht="11.25">
      <c r="Q327" s="76"/>
      <c r="R327" s="76"/>
      <c r="S327" s="76"/>
    </row>
    <row r="328" spans="17:19" ht="11.25">
      <c r="Q328" s="76"/>
      <c r="R328" s="76"/>
      <c r="S328" s="76"/>
    </row>
    <row r="329" spans="17:19" ht="11.25">
      <c r="Q329" s="76"/>
      <c r="R329" s="76"/>
      <c r="S329" s="76"/>
    </row>
    <row r="330" spans="17:19" ht="11.25">
      <c r="Q330" s="76"/>
      <c r="R330" s="76"/>
      <c r="S330" s="76"/>
    </row>
    <row r="331" spans="17:19" ht="11.25">
      <c r="Q331" s="76"/>
      <c r="R331" s="76"/>
      <c r="S331" s="76"/>
    </row>
    <row r="332" spans="17:19" ht="11.25">
      <c r="Q332" s="76"/>
      <c r="R332" s="76"/>
      <c r="S332" s="76"/>
    </row>
    <row r="333" spans="17:19" ht="11.25">
      <c r="Q333" s="76"/>
      <c r="R333" s="76"/>
      <c r="S333" s="76"/>
    </row>
    <row r="334" spans="17:19" ht="11.25">
      <c r="Q334" s="76"/>
      <c r="R334" s="76"/>
      <c r="S334" s="76"/>
    </row>
    <row r="335" spans="17:19" ht="11.25">
      <c r="Q335" s="76"/>
      <c r="R335" s="76"/>
      <c r="S335" s="76"/>
    </row>
    <row r="336" spans="17:19" ht="11.25">
      <c r="Q336" s="76"/>
      <c r="R336" s="76"/>
      <c r="S336" s="76"/>
    </row>
    <row r="337" spans="17:19" ht="11.25">
      <c r="Q337" s="76"/>
      <c r="R337" s="76"/>
      <c r="S337" s="76"/>
    </row>
    <row r="338" spans="17:19" ht="11.25">
      <c r="Q338" s="76"/>
      <c r="R338" s="76"/>
      <c r="S338" s="76"/>
    </row>
    <row r="339" spans="17:19" ht="11.25">
      <c r="Q339" s="76"/>
      <c r="R339" s="76"/>
      <c r="S339" s="76"/>
    </row>
    <row r="340" spans="17:19" ht="11.25">
      <c r="Q340" s="76"/>
      <c r="R340" s="76"/>
      <c r="S340" s="76"/>
    </row>
    <row r="341" spans="17:19" ht="11.25">
      <c r="Q341" s="76"/>
      <c r="R341" s="76"/>
      <c r="S341" s="76"/>
    </row>
    <row r="342" spans="17:19" ht="11.25">
      <c r="Q342" s="76"/>
      <c r="R342" s="76"/>
      <c r="S342" s="76"/>
    </row>
    <row r="343" spans="17:19" ht="11.25">
      <c r="Q343" s="76"/>
      <c r="R343" s="76"/>
      <c r="S343" s="76"/>
    </row>
    <row r="344" spans="17:19" ht="11.25">
      <c r="Q344" s="76"/>
      <c r="R344" s="76"/>
      <c r="S344" s="76"/>
    </row>
    <row r="345" spans="17:19" ht="11.25">
      <c r="Q345" s="76"/>
      <c r="R345" s="76"/>
      <c r="S345" s="76"/>
    </row>
    <row r="346" spans="17:19" ht="11.25">
      <c r="Q346" s="76"/>
      <c r="R346" s="76"/>
      <c r="S346" s="76"/>
    </row>
    <row r="347" spans="17:19" ht="11.25">
      <c r="Q347" s="76"/>
      <c r="R347" s="76"/>
      <c r="S347" s="76"/>
    </row>
    <row r="348" spans="17:19" ht="11.25">
      <c r="Q348" s="76"/>
      <c r="R348" s="76"/>
      <c r="S348" s="76"/>
    </row>
    <row r="349" spans="17:19" ht="11.25">
      <c r="Q349" s="76"/>
      <c r="R349" s="76"/>
      <c r="S349" s="76"/>
    </row>
    <row r="350" spans="17:19" ht="11.25">
      <c r="Q350" s="76"/>
      <c r="R350" s="76"/>
      <c r="S350" s="76"/>
    </row>
    <row r="351" spans="17:19" ht="11.25">
      <c r="Q351" s="76"/>
      <c r="R351" s="76"/>
      <c r="S351" s="76"/>
    </row>
    <row r="352" spans="17:19" ht="11.25">
      <c r="Q352" s="76"/>
      <c r="R352" s="76"/>
      <c r="S352" s="76"/>
    </row>
    <row r="353" spans="17:19" ht="11.25">
      <c r="Q353" s="76"/>
      <c r="R353" s="76"/>
      <c r="S353" s="76"/>
    </row>
    <row r="354" spans="17:19" ht="11.25">
      <c r="Q354" s="76"/>
      <c r="R354" s="76"/>
      <c r="S354" s="76"/>
    </row>
    <row r="355" spans="17:19" ht="11.25">
      <c r="Q355" s="76"/>
      <c r="R355" s="76"/>
      <c r="S355" s="76"/>
    </row>
    <row r="356" spans="17:19" ht="11.25">
      <c r="Q356" s="76"/>
      <c r="R356" s="76"/>
      <c r="S356" s="76"/>
    </row>
    <row r="357" spans="17:19" ht="11.25">
      <c r="Q357" s="76"/>
      <c r="R357" s="76"/>
      <c r="S357" s="76"/>
    </row>
    <row r="358" spans="17:19" ht="11.25">
      <c r="Q358" s="76"/>
      <c r="R358" s="76"/>
      <c r="S358" s="76"/>
    </row>
    <row r="359" spans="17:19" ht="11.25">
      <c r="Q359" s="76"/>
      <c r="R359" s="76"/>
      <c r="S359" s="76"/>
    </row>
    <row r="360" spans="17:19" ht="11.25">
      <c r="Q360" s="76"/>
      <c r="R360" s="76"/>
      <c r="S360" s="76"/>
    </row>
    <row r="361" spans="17:19" ht="11.25">
      <c r="Q361" s="76"/>
      <c r="R361" s="76"/>
      <c r="S361" s="76"/>
    </row>
    <row r="362" spans="17:19" ht="11.25">
      <c r="Q362" s="76"/>
      <c r="R362" s="76"/>
      <c r="S362" s="76"/>
    </row>
    <row r="363" spans="17:19" ht="11.25">
      <c r="Q363" s="76"/>
      <c r="R363" s="76"/>
      <c r="S363" s="76"/>
    </row>
    <row r="364" spans="17:19" ht="11.25">
      <c r="Q364" s="76"/>
      <c r="R364" s="76"/>
      <c r="S364" s="76"/>
    </row>
    <row r="365" spans="17:19" ht="11.25">
      <c r="Q365" s="76"/>
      <c r="R365" s="76"/>
      <c r="S365" s="76"/>
    </row>
    <row r="366" spans="17:19" ht="11.25">
      <c r="Q366" s="76"/>
      <c r="R366" s="76"/>
      <c r="S366" s="76"/>
    </row>
    <row r="367" spans="17:19" ht="11.25">
      <c r="Q367" s="76"/>
      <c r="R367" s="76"/>
      <c r="S367" s="76"/>
    </row>
    <row r="368" spans="17:19" ht="11.25">
      <c r="Q368" s="76"/>
      <c r="R368" s="76"/>
      <c r="S368" s="76"/>
    </row>
    <row r="369" spans="17:19" ht="11.25">
      <c r="Q369" s="76"/>
      <c r="R369" s="76"/>
      <c r="S369" s="76"/>
    </row>
    <row r="370" spans="17:19" ht="11.25">
      <c r="Q370" s="76"/>
      <c r="R370" s="76"/>
      <c r="S370" s="76"/>
    </row>
    <row r="371" spans="17:19" ht="11.25">
      <c r="Q371" s="76"/>
      <c r="R371" s="76"/>
      <c r="S371" s="76"/>
    </row>
    <row r="372" spans="17:19" ht="11.25">
      <c r="Q372" s="76"/>
      <c r="R372" s="76"/>
      <c r="S372" s="76"/>
    </row>
    <row r="373" spans="17:19" ht="11.25">
      <c r="Q373" s="76"/>
      <c r="R373" s="76"/>
      <c r="S373" s="76"/>
    </row>
    <row r="374" spans="17:19" ht="11.25">
      <c r="Q374" s="76"/>
      <c r="R374" s="76"/>
      <c r="S374" s="76"/>
    </row>
    <row r="375" spans="17:19" ht="11.25">
      <c r="Q375" s="76"/>
      <c r="R375" s="76"/>
      <c r="S375" s="76"/>
    </row>
    <row r="376" spans="17:19" ht="11.25">
      <c r="Q376" s="76"/>
      <c r="R376" s="76"/>
      <c r="S376" s="76"/>
    </row>
    <row r="377" spans="17:19" ht="11.25">
      <c r="Q377" s="76"/>
      <c r="R377" s="76"/>
      <c r="S377" s="76"/>
    </row>
    <row r="378" spans="17:19" ht="11.25">
      <c r="Q378" s="76"/>
      <c r="R378" s="76"/>
      <c r="S378" s="76"/>
    </row>
    <row r="379" spans="17:19" ht="11.25">
      <c r="Q379" s="76"/>
      <c r="R379" s="76"/>
      <c r="S379" s="76"/>
    </row>
    <row r="380" spans="17:19" ht="11.25">
      <c r="Q380" s="76"/>
      <c r="R380" s="76"/>
      <c r="S380" s="76"/>
    </row>
    <row r="381" spans="17:19" ht="11.25">
      <c r="Q381" s="76"/>
      <c r="R381" s="76"/>
      <c r="S381" s="76"/>
    </row>
    <row r="382" spans="17:19" ht="11.25">
      <c r="Q382" s="76"/>
      <c r="R382" s="76"/>
      <c r="S382" s="76"/>
    </row>
    <row r="383" spans="17:19" ht="11.25">
      <c r="Q383" s="76"/>
      <c r="R383" s="76"/>
      <c r="S383" s="76"/>
    </row>
    <row r="384" spans="17:19" ht="11.25">
      <c r="Q384" s="76"/>
      <c r="R384" s="76"/>
      <c r="S384" s="76"/>
    </row>
    <row r="385" spans="17:19" ht="11.25">
      <c r="Q385" s="76"/>
      <c r="R385" s="76"/>
      <c r="S385" s="76"/>
    </row>
    <row r="386" spans="17:19" ht="11.25">
      <c r="Q386" s="76"/>
      <c r="R386" s="76"/>
      <c r="S386" s="76"/>
    </row>
    <row r="387" spans="17:19" ht="11.25">
      <c r="Q387" s="76"/>
      <c r="R387" s="76"/>
      <c r="S387" s="76"/>
    </row>
    <row r="388" spans="17:19" ht="11.25">
      <c r="Q388" s="76"/>
      <c r="R388" s="76"/>
      <c r="S388" s="76"/>
    </row>
    <row r="389" spans="17:19" ht="11.25">
      <c r="Q389" s="76"/>
      <c r="R389" s="76"/>
      <c r="S389" s="76"/>
    </row>
    <row r="390" spans="17:19" ht="11.25">
      <c r="Q390" s="76"/>
      <c r="R390" s="76"/>
      <c r="S390" s="76"/>
    </row>
    <row r="391" spans="17:19" ht="11.25">
      <c r="Q391" s="76"/>
      <c r="R391" s="76"/>
      <c r="S391" s="76"/>
    </row>
    <row r="392" spans="17:19" ht="11.25">
      <c r="Q392" s="76"/>
      <c r="R392" s="76"/>
      <c r="S392" s="76"/>
    </row>
    <row r="393" spans="17:19" ht="11.25">
      <c r="Q393" s="76"/>
      <c r="R393" s="76"/>
      <c r="S393" s="76"/>
    </row>
    <row r="394" spans="17:19" ht="11.25">
      <c r="Q394" s="76"/>
      <c r="R394" s="76"/>
      <c r="S394" s="76"/>
    </row>
    <row r="395" spans="17:19" ht="11.25">
      <c r="Q395" s="76"/>
      <c r="R395" s="76"/>
      <c r="S395" s="76"/>
    </row>
    <row r="396" spans="17:19" ht="11.25">
      <c r="Q396" s="76"/>
      <c r="R396" s="76"/>
      <c r="S396" s="76"/>
    </row>
    <row r="397" spans="17:19" ht="11.25">
      <c r="Q397" s="76"/>
      <c r="R397" s="76"/>
      <c r="S397" s="76"/>
    </row>
    <row r="398" spans="17:19" ht="11.25">
      <c r="Q398" s="76"/>
      <c r="R398" s="76"/>
      <c r="S398" s="76"/>
    </row>
    <row r="399" spans="17:19" ht="11.25">
      <c r="Q399" s="76"/>
      <c r="R399" s="76"/>
      <c r="S399" s="76"/>
    </row>
    <row r="400" spans="17:19" ht="11.25">
      <c r="Q400" s="76"/>
      <c r="R400" s="76"/>
      <c r="S400" s="76"/>
    </row>
    <row r="401" spans="17:19" ht="11.25">
      <c r="Q401" s="76"/>
      <c r="R401" s="76"/>
      <c r="S401" s="76"/>
    </row>
    <row r="402" spans="17:19" ht="11.25">
      <c r="Q402" s="76"/>
      <c r="R402" s="76"/>
      <c r="S402" s="76"/>
    </row>
    <row r="403" spans="17:19" ht="11.25">
      <c r="Q403" s="76"/>
      <c r="R403" s="76"/>
      <c r="S403" s="76"/>
    </row>
    <row r="404" spans="17:19" ht="11.25">
      <c r="Q404" s="76"/>
      <c r="R404" s="76"/>
      <c r="S404" s="76"/>
    </row>
    <row r="405" spans="17:19" ht="11.25">
      <c r="Q405" s="76"/>
      <c r="R405" s="76"/>
      <c r="S405" s="76"/>
    </row>
    <row r="406" spans="17:19" ht="11.25">
      <c r="Q406" s="76"/>
      <c r="R406" s="76"/>
      <c r="S406" s="76"/>
    </row>
    <row r="407" spans="17:19" ht="11.25">
      <c r="Q407" s="76"/>
      <c r="R407" s="76"/>
      <c r="S407" s="76"/>
    </row>
    <row r="408" spans="17:19" ht="11.25">
      <c r="Q408" s="76"/>
      <c r="R408" s="76"/>
      <c r="S408" s="76"/>
    </row>
    <row r="409" spans="17:19" ht="11.25">
      <c r="Q409" s="76"/>
      <c r="R409" s="76"/>
      <c r="S409" s="76"/>
    </row>
    <row r="410" spans="17:19" ht="11.25">
      <c r="Q410" s="76"/>
      <c r="R410" s="76"/>
      <c r="S410" s="76"/>
    </row>
    <row r="411" spans="17:19" ht="11.25">
      <c r="Q411" s="76"/>
      <c r="R411" s="76"/>
      <c r="S411" s="76"/>
    </row>
    <row r="412" spans="17:19" ht="11.25">
      <c r="Q412" s="76"/>
      <c r="R412" s="76"/>
      <c r="S412" s="76"/>
    </row>
    <row r="413" spans="17:19" ht="11.25">
      <c r="Q413" s="76"/>
      <c r="R413" s="76"/>
      <c r="S413" s="76"/>
    </row>
    <row r="414" spans="17:19" ht="11.25">
      <c r="Q414" s="76"/>
      <c r="R414" s="76"/>
      <c r="S414" s="76"/>
    </row>
    <row r="415" spans="17:19" ht="11.25">
      <c r="Q415" s="76"/>
      <c r="R415" s="76"/>
      <c r="S415" s="76"/>
    </row>
    <row r="416" spans="17:19" ht="11.25">
      <c r="Q416" s="76"/>
      <c r="R416" s="76"/>
      <c r="S416" s="76"/>
    </row>
    <row r="417" spans="17:19" ht="11.25">
      <c r="Q417" s="76"/>
      <c r="R417" s="76"/>
      <c r="S417" s="76"/>
    </row>
    <row r="418" spans="17:19" ht="11.25">
      <c r="Q418" s="76"/>
      <c r="R418" s="76"/>
      <c r="S418" s="76"/>
    </row>
    <row r="419" spans="17:19" ht="11.25">
      <c r="Q419" s="76"/>
      <c r="R419" s="76"/>
      <c r="S419" s="76"/>
    </row>
    <row r="420" spans="17:19" ht="11.25">
      <c r="Q420" s="76"/>
      <c r="R420" s="76"/>
      <c r="S420" s="76"/>
    </row>
    <row r="421" spans="17:19" ht="11.25">
      <c r="Q421" s="76"/>
      <c r="R421" s="76"/>
      <c r="S421" s="76"/>
    </row>
    <row r="422" spans="17:19" ht="11.25">
      <c r="Q422" s="76"/>
      <c r="R422" s="76"/>
      <c r="S422" s="76"/>
    </row>
    <row r="423" spans="17:19" ht="11.25">
      <c r="Q423" s="76"/>
      <c r="R423" s="76"/>
      <c r="S423" s="76"/>
    </row>
    <row r="424" spans="17:19" ht="11.25">
      <c r="Q424" s="76"/>
      <c r="R424" s="76"/>
      <c r="S424" s="76"/>
    </row>
    <row r="425" spans="17:19" ht="11.25">
      <c r="Q425" s="76"/>
      <c r="R425" s="76"/>
      <c r="S425" s="76"/>
    </row>
    <row r="426" spans="17:19" ht="11.25">
      <c r="Q426" s="76"/>
      <c r="R426" s="76"/>
      <c r="S426" s="76"/>
    </row>
    <row r="427" spans="17:19" ht="11.25">
      <c r="Q427" s="76"/>
      <c r="R427" s="76"/>
      <c r="S427" s="76"/>
    </row>
    <row r="428" spans="17:19" ht="11.25">
      <c r="Q428" s="76"/>
      <c r="R428" s="76"/>
      <c r="S428" s="76"/>
    </row>
    <row r="429" spans="17:19" ht="11.25">
      <c r="Q429" s="76"/>
      <c r="R429" s="76"/>
      <c r="S429" s="76"/>
    </row>
    <row r="430" spans="17:19" ht="11.25">
      <c r="Q430" s="76"/>
      <c r="R430" s="76"/>
      <c r="S430" s="76"/>
    </row>
    <row r="431" spans="17:19" ht="11.25">
      <c r="Q431" s="76"/>
      <c r="R431" s="76"/>
      <c r="S431" s="76"/>
    </row>
    <row r="432" spans="17:19" ht="11.25">
      <c r="Q432" s="76"/>
      <c r="R432" s="76"/>
      <c r="S432" s="76"/>
    </row>
    <row r="433" spans="17:19" ht="11.25">
      <c r="Q433" s="76"/>
      <c r="R433" s="76"/>
      <c r="S433" s="76"/>
    </row>
    <row r="434" spans="17:19" ht="11.25">
      <c r="Q434" s="76"/>
      <c r="R434" s="76"/>
      <c r="S434" s="76"/>
    </row>
    <row r="435" spans="17:19" ht="11.25">
      <c r="Q435" s="76"/>
      <c r="R435" s="76"/>
      <c r="S435" s="76"/>
    </row>
    <row r="436" spans="17:19" ht="11.25">
      <c r="Q436" s="76"/>
      <c r="R436" s="76"/>
      <c r="S436" s="76"/>
    </row>
    <row r="437" spans="17:19" ht="11.25">
      <c r="Q437" s="76"/>
      <c r="R437" s="76"/>
      <c r="S437" s="76"/>
    </row>
    <row r="438" spans="17:19" ht="11.25">
      <c r="Q438" s="76"/>
      <c r="R438" s="76"/>
      <c r="S438" s="76"/>
    </row>
    <row r="439" spans="17:19" ht="11.25">
      <c r="Q439" s="76"/>
      <c r="R439" s="76"/>
      <c r="S439" s="76"/>
    </row>
    <row r="440" spans="17:19" ht="11.25">
      <c r="Q440" s="76"/>
      <c r="R440" s="76"/>
      <c r="S440" s="76"/>
    </row>
    <row r="441" spans="17:19" ht="11.25">
      <c r="Q441" s="76"/>
      <c r="R441" s="76"/>
      <c r="S441" s="76"/>
    </row>
    <row r="442" spans="17:19" ht="11.25">
      <c r="Q442" s="76"/>
      <c r="R442" s="76"/>
      <c r="S442" s="76"/>
    </row>
    <row r="443" spans="17:19" ht="11.25">
      <c r="Q443" s="76"/>
      <c r="R443" s="76"/>
      <c r="S443" s="76"/>
    </row>
    <row r="444" spans="17:19" ht="11.25">
      <c r="Q444" s="76"/>
      <c r="R444" s="76"/>
      <c r="S444" s="76"/>
    </row>
    <row r="445" spans="17:19" ht="11.25">
      <c r="Q445" s="76"/>
      <c r="R445" s="76"/>
      <c r="S445" s="76"/>
    </row>
    <row r="446" spans="17:19" ht="11.25">
      <c r="Q446" s="76"/>
      <c r="R446" s="76"/>
      <c r="S446" s="76"/>
    </row>
    <row r="447" spans="17:19" ht="11.25">
      <c r="Q447" s="76"/>
      <c r="R447" s="76"/>
      <c r="S447" s="76"/>
    </row>
    <row r="448" spans="17:19" ht="11.25">
      <c r="Q448" s="76"/>
      <c r="R448" s="76"/>
      <c r="S448" s="76"/>
    </row>
    <row r="449" spans="17:19" ht="11.25">
      <c r="Q449" s="76"/>
      <c r="R449" s="76"/>
      <c r="S449" s="76"/>
    </row>
    <row r="450" spans="17:19" ht="11.25">
      <c r="Q450" s="76"/>
      <c r="R450" s="76"/>
      <c r="S450" s="76"/>
    </row>
    <row r="451" spans="17:19" ht="11.25">
      <c r="Q451" s="76"/>
      <c r="R451" s="76"/>
      <c r="S451" s="76"/>
    </row>
    <row r="452" spans="17:19" ht="11.25">
      <c r="Q452" s="76"/>
      <c r="R452" s="76"/>
      <c r="S452" s="76"/>
    </row>
    <row r="453" spans="17:19" ht="11.25">
      <c r="Q453" s="76"/>
      <c r="R453" s="76"/>
      <c r="S453" s="76"/>
    </row>
    <row r="454" spans="17:19" ht="11.25">
      <c r="Q454" s="76"/>
      <c r="R454" s="76"/>
      <c r="S454" s="76"/>
    </row>
    <row r="455" spans="17:19" ht="11.25">
      <c r="Q455" s="76"/>
      <c r="R455" s="76"/>
      <c r="S455" s="76"/>
    </row>
    <row r="456" spans="17:19" ht="11.25">
      <c r="Q456" s="76"/>
      <c r="R456" s="76"/>
      <c r="S456" s="76"/>
    </row>
    <row r="457" spans="17:19" ht="11.25">
      <c r="Q457" s="76"/>
      <c r="R457" s="76"/>
      <c r="S457" s="76"/>
    </row>
    <row r="458" spans="17:19" ht="11.25">
      <c r="Q458" s="76"/>
      <c r="R458" s="76"/>
      <c r="S458" s="76"/>
    </row>
    <row r="459" spans="17:19" ht="11.25">
      <c r="Q459" s="76"/>
      <c r="R459" s="76"/>
      <c r="S459" s="76"/>
    </row>
    <row r="460" spans="17:19" ht="11.25">
      <c r="Q460" s="76"/>
      <c r="R460" s="76"/>
      <c r="S460" s="76"/>
    </row>
    <row r="461" spans="17:19" ht="11.25">
      <c r="Q461" s="76"/>
      <c r="R461" s="76"/>
      <c r="S461" s="76"/>
    </row>
    <row r="462" spans="17:19" ht="11.25">
      <c r="Q462" s="76"/>
      <c r="R462" s="76"/>
      <c r="S462" s="76"/>
    </row>
    <row r="463" spans="17:19" ht="11.25">
      <c r="Q463" s="76"/>
      <c r="R463" s="76"/>
      <c r="S463" s="76"/>
    </row>
    <row r="464" spans="17:19" ht="11.25">
      <c r="Q464" s="76"/>
      <c r="R464" s="76"/>
      <c r="S464" s="76"/>
    </row>
    <row r="465" spans="17:19" ht="11.25">
      <c r="Q465" s="76"/>
      <c r="R465" s="76"/>
      <c r="S465" s="76"/>
    </row>
    <row r="466" spans="17:19" ht="11.25">
      <c r="Q466" s="76"/>
      <c r="R466" s="76"/>
      <c r="S466" s="76"/>
    </row>
    <row r="467" spans="17:19" ht="11.25">
      <c r="Q467" s="76"/>
      <c r="R467" s="76"/>
      <c r="S467" s="76"/>
    </row>
    <row r="468" spans="17:19" ht="11.25">
      <c r="Q468" s="76"/>
      <c r="R468" s="76"/>
      <c r="S468" s="76"/>
    </row>
    <row r="469" spans="17:19" ht="11.25">
      <c r="Q469" s="76"/>
      <c r="R469" s="76"/>
      <c r="S469" s="76"/>
    </row>
    <row r="470" spans="17:19" ht="11.25">
      <c r="Q470" s="76"/>
      <c r="R470" s="76"/>
      <c r="S470" s="76"/>
    </row>
    <row r="471" spans="17:19" ht="11.25">
      <c r="Q471" s="76"/>
      <c r="R471" s="76"/>
      <c r="S471" s="76"/>
    </row>
    <row r="472" spans="17:19" ht="11.25">
      <c r="Q472" s="76"/>
      <c r="R472" s="76"/>
      <c r="S472" s="76"/>
    </row>
    <row r="473" spans="17:19" ht="11.25">
      <c r="Q473" s="76"/>
      <c r="R473" s="76"/>
      <c r="S473" s="76"/>
    </row>
    <row r="474" spans="17:19" ht="11.25">
      <c r="Q474" s="76"/>
      <c r="R474" s="76"/>
      <c r="S474" s="76"/>
    </row>
    <row r="475" spans="17:19" ht="11.25">
      <c r="Q475" s="76"/>
      <c r="R475" s="76"/>
      <c r="S475" s="76"/>
    </row>
    <row r="476" spans="17:19" ht="11.25">
      <c r="Q476" s="76"/>
      <c r="R476" s="76"/>
      <c r="S476" s="76"/>
    </row>
    <row r="477" spans="17:19" ht="11.25">
      <c r="Q477" s="76"/>
      <c r="R477" s="76"/>
      <c r="S477" s="76"/>
    </row>
    <row r="478" spans="17:19" ht="11.25">
      <c r="Q478" s="76"/>
      <c r="R478" s="76"/>
      <c r="S478" s="76"/>
    </row>
    <row r="479" spans="17:19" ht="11.25">
      <c r="Q479" s="76"/>
      <c r="R479" s="76"/>
      <c r="S479" s="76"/>
    </row>
    <row r="480" spans="17:19" ht="11.25">
      <c r="Q480" s="76"/>
      <c r="R480" s="76"/>
      <c r="S480" s="76"/>
    </row>
    <row r="481" spans="17:19" ht="11.25">
      <c r="Q481" s="76"/>
      <c r="R481" s="76"/>
      <c r="S481" s="76"/>
    </row>
    <row r="482" spans="17:19" ht="11.25">
      <c r="Q482" s="76"/>
      <c r="R482" s="76"/>
      <c r="S482" s="76"/>
    </row>
    <row r="483" spans="17:19" ht="11.25">
      <c r="Q483" s="76"/>
      <c r="R483" s="76"/>
      <c r="S483" s="76"/>
    </row>
    <row r="484" spans="17:19" ht="11.25">
      <c r="Q484" s="76"/>
      <c r="R484" s="76"/>
      <c r="S484" s="76"/>
    </row>
    <row r="485" spans="17:19" ht="11.25">
      <c r="Q485" s="76"/>
      <c r="R485" s="76"/>
      <c r="S485" s="76"/>
    </row>
    <row r="486" spans="17:19" ht="11.25">
      <c r="Q486" s="76"/>
      <c r="R486" s="76"/>
      <c r="S486" s="76"/>
    </row>
    <row r="487" spans="17:19" ht="11.25">
      <c r="Q487" s="76"/>
      <c r="R487" s="76"/>
      <c r="S487" s="76"/>
    </row>
    <row r="488" spans="17:19" ht="11.25">
      <c r="Q488" s="76"/>
      <c r="R488" s="76"/>
      <c r="S488" s="76"/>
    </row>
    <row r="489" spans="17:19" ht="11.25">
      <c r="Q489" s="76"/>
      <c r="R489" s="76"/>
      <c r="S489" s="76"/>
    </row>
    <row r="490" spans="17:19" ht="11.25">
      <c r="Q490" s="76"/>
      <c r="R490" s="76"/>
      <c r="S490" s="76"/>
    </row>
    <row r="491" spans="17:19" ht="11.25">
      <c r="Q491" s="76"/>
      <c r="R491" s="76"/>
      <c r="S491" s="76"/>
    </row>
    <row r="492" spans="17:19" ht="11.25">
      <c r="Q492" s="76"/>
      <c r="R492" s="76"/>
      <c r="S492" s="76"/>
    </row>
    <row r="493" spans="17:19" ht="11.25">
      <c r="Q493" s="76"/>
      <c r="R493" s="76"/>
      <c r="S493" s="76"/>
    </row>
    <row r="494" spans="17:19" ht="11.25">
      <c r="Q494" s="76"/>
      <c r="R494" s="76"/>
      <c r="S494" s="76"/>
    </row>
    <row r="495" spans="17:19" ht="11.25">
      <c r="Q495" s="76"/>
      <c r="R495" s="76"/>
      <c r="S495" s="76"/>
    </row>
    <row r="496" spans="17:19" ht="11.25">
      <c r="Q496" s="76"/>
      <c r="R496" s="76"/>
      <c r="S496" s="76"/>
    </row>
    <row r="497" spans="17:19" ht="11.25">
      <c r="Q497" s="76"/>
      <c r="R497" s="76"/>
      <c r="S497" s="76"/>
    </row>
    <row r="498" spans="17:19" ht="11.25">
      <c r="Q498" s="76"/>
      <c r="R498" s="76"/>
      <c r="S498" s="76"/>
    </row>
    <row r="499" spans="17:19" ht="11.25">
      <c r="Q499" s="76"/>
      <c r="R499" s="76"/>
      <c r="S499" s="76"/>
    </row>
    <row r="500" spans="17:19" ht="11.25">
      <c r="Q500" s="76"/>
      <c r="R500" s="76"/>
      <c r="S500" s="76"/>
    </row>
    <row r="501" spans="17:19" ht="11.25">
      <c r="Q501" s="76"/>
      <c r="R501" s="76"/>
      <c r="S501" s="76"/>
    </row>
    <row r="502" spans="17:19" ht="11.25">
      <c r="Q502" s="76"/>
      <c r="R502" s="76"/>
      <c r="S502" s="76"/>
    </row>
    <row r="503" spans="17:19" ht="11.25">
      <c r="Q503" s="76"/>
      <c r="R503" s="76"/>
      <c r="S503" s="76"/>
    </row>
    <row r="504" spans="17:19" ht="11.25">
      <c r="Q504" s="76"/>
      <c r="R504" s="76"/>
      <c r="S504" s="76"/>
    </row>
    <row r="505" spans="17:19" ht="11.25">
      <c r="Q505" s="76"/>
      <c r="R505" s="76"/>
      <c r="S505" s="76"/>
    </row>
    <row r="506" spans="17:19" ht="11.25">
      <c r="Q506" s="76"/>
      <c r="R506" s="76"/>
      <c r="S506" s="76"/>
    </row>
    <row r="507" spans="17:19" ht="11.25">
      <c r="Q507" s="76"/>
      <c r="R507" s="76"/>
      <c r="S507" s="76"/>
    </row>
    <row r="508" spans="17:19" ht="11.25">
      <c r="Q508" s="76"/>
      <c r="R508" s="76"/>
      <c r="S508" s="76"/>
    </row>
    <row r="509" spans="17:19" ht="11.25">
      <c r="Q509" s="76"/>
      <c r="R509" s="76"/>
      <c r="S509" s="76"/>
    </row>
    <row r="510" spans="17:19" ht="11.25">
      <c r="Q510" s="76"/>
      <c r="R510" s="76"/>
      <c r="S510" s="76"/>
    </row>
    <row r="511" spans="17:19" ht="11.25">
      <c r="Q511" s="76"/>
      <c r="R511" s="76"/>
      <c r="S511" s="76"/>
    </row>
    <row r="512" spans="17:19" ht="11.25">
      <c r="Q512" s="76"/>
      <c r="R512" s="76"/>
      <c r="S512" s="76"/>
    </row>
    <row r="513" spans="17:19" ht="11.25">
      <c r="Q513" s="76"/>
      <c r="R513" s="76"/>
      <c r="S513" s="76"/>
    </row>
    <row r="514" spans="17:19" ht="11.25">
      <c r="Q514" s="76"/>
      <c r="R514" s="76"/>
      <c r="S514" s="76"/>
    </row>
    <row r="515" spans="17:19" ht="11.25">
      <c r="Q515" s="76"/>
      <c r="R515" s="76"/>
      <c r="S515" s="76"/>
    </row>
    <row r="516" spans="17:19" ht="11.25">
      <c r="Q516" s="76"/>
      <c r="R516" s="76"/>
      <c r="S516" s="76"/>
    </row>
    <row r="517" spans="17:19" ht="11.25">
      <c r="Q517" s="76"/>
      <c r="R517" s="76"/>
      <c r="S517" s="76"/>
    </row>
    <row r="518" spans="17:19" ht="11.25">
      <c r="Q518" s="76"/>
      <c r="R518" s="76"/>
      <c r="S518" s="76"/>
    </row>
    <row r="519" spans="17:19" ht="11.25">
      <c r="Q519" s="76"/>
      <c r="R519" s="76"/>
      <c r="S519" s="76"/>
    </row>
    <row r="520" spans="17:19" ht="11.25">
      <c r="Q520" s="76"/>
      <c r="R520" s="76"/>
      <c r="S520" s="76"/>
    </row>
    <row r="521" spans="17:19" ht="11.25">
      <c r="Q521" s="76"/>
      <c r="R521" s="76"/>
      <c r="S521" s="76"/>
    </row>
    <row r="522" spans="17:19" ht="11.25">
      <c r="Q522" s="76"/>
      <c r="R522" s="76"/>
      <c r="S522" s="76"/>
    </row>
    <row r="523" spans="17:19" ht="11.25">
      <c r="Q523" s="76"/>
      <c r="R523" s="76"/>
      <c r="S523" s="76"/>
    </row>
    <row r="524" spans="17:19" ht="11.25">
      <c r="Q524" s="76"/>
      <c r="R524" s="76"/>
      <c r="S524" s="76"/>
    </row>
    <row r="525" spans="17:19" ht="11.25">
      <c r="Q525" s="76"/>
      <c r="R525" s="76"/>
      <c r="S525" s="76"/>
    </row>
    <row r="526" spans="17:19" ht="11.25">
      <c r="Q526" s="76"/>
      <c r="R526" s="76"/>
      <c r="S526" s="76"/>
    </row>
    <row r="527" spans="17:19" ht="11.25">
      <c r="Q527" s="76"/>
      <c r="R527" s="76"/>
      <c r="S527" s="76"/>
    </row>
    <row r="528" spans="17:19" ht="11.25">
      <c r="Q528" s="76"/>
      <c r="R528" s="76"/>
      <c r="S528" s="76"/>
    </row>
    <row r="529" spans="17:19" ht="11.25">
      <c r="Q529" s="76"/>
      <c r="R529" s="76"/>
      <c r="S529" s="76"/>
    </row>
    <row r="530" spans="17:19" ht="11.25">
      <c r="Q530" s="76"/>
      <c r="R530" s="76"/>
      <c r="S530" s="76"/>
    </row>
    <row r="531" spans="17:19" ht="11.25">
      <c r="Q531" s="76"/>
      <c r="R531" s="76"/>
      <c r="S531" s="76"/>
    </row>
    <row r="532" spans="17:19" ht="11.25">
      <c r="Q532" s="76"/>
      <c r="R532" s="76"/>
      <c r="S532" s="76"/>
    </row>
    <row r="533" spans="17:19" ht="11.25">
      <c r="Q533" s="76"/>
      <c r="R533" s="76"/>
      <c r="S533" s="76"/>
    </row>
    <row r="534" spans="17:19" ht="11.25">
      <c r="Q534" s="76"/>
      <c r="R534" s="76"/>
      <c r="S534" s="76"/>
    </row>
    <row r="535" spans="17:19" ht="11.25">
      <c r="Q535" s="76"/>
      <c r="R535" s="76"/>
      <c r="S535" s="76"/>
    </row>
    <row r="536" spans="17:19" ht="11.25">
      <c r="Q536" s="76"/>
      <c r="R536" s="76"/>
      <c r="S536" s="76"/>
    </row>
    <row r="537" spans="17:19" ht="11.25">
      <c r="Q537" s="76"/>
      <c r="R537" s="76"/>
      <c r="S537" s="76"/>
    </row>
    <row r="538" spans="17:19" ht="11.25">
      <c r="Q538" s="76"/>
      <c r="R538" s="76"/>
      <c r="S538" s="76"/>
    </row>
    <row r="539" spans="17:19" ht="11.25">
      <c r="Q539" s="76"/>
      <c r="R539" s="76"/>
      <c r="S539" s="76"/>
    </row>
    <row r="540" spans="17:19" ht="11.25">
      <c r="Q540" s="76"/>
      <c r="R540" s="76"/>
      <c r="S540" s="76"/>
    </row>
    <row r="541" spans="17:19" ht="11.25">
      <c r="Q541" s="76"/>
      <c r="R541" s="76"/>
      <c r="S541" s="76"/>
    </row>
    <row r="542" spans="17:19" ht="11.25">
      <c r="Q542" s="76"/>
      <c r="R542" s="76"/>
      <c r="S542" s="76"/>
    </row>
    <row r="543" spans="17:19" ht="11.25">
      <c r="Q543" s="76"/>
      <c r="R543" s="76"/>
      <c r="S543" s="76"/>
    </row>
    <row r="544" spans="17:19" ht="11.25">
      <c r="Q544" s="76"/>
      <c r="R544" s="76"/>
      <c r="S544" s="76"/>
    </row>
    <row r="545" spans="17:19" ht="11.25">
      <c r="Q545" s="76"/>
      <c r="R545" s="76"/>
      <c r="S545" s="76"/>
    </row>
    <row r="546" spans="17:19" ht="11.25">
      <c r="Q546" s="76"/>
      <c r="R546" s="76"/>
      <c r="S546" s="76"/>
    </row>
    <row r="547" spans="17:19" ht="11.25">
      <c r="Q547" s="76"/>
      <c r="R547" s="76"/>
      <c r="S547" s="76"/>
    </row>
    <row r="548" spans="17:19" ht="11.25">
      <c r="Q548" s="76"/>
      <c r="R548" s="76"/>
      <c r="S548" s="76"/>
    </row>
    <row r="549" spans="17:19" ht="11.25">
      <c r="Q549" s="76"/>
      <c r="R549" s="76"/>
      <c r="S549" s="76"/>
    </row>
    <row r="550" spans="17:19" ht="11.25">
      <c r="Q550" s="76"/>
      <c r="R550" s="76"/>
      <c r="S550" s="76"/>
    </row>
    <row r="551" spans="17:19" ht="11.25">
      <c r="Q551" s="76"/>
      <c r="R551" s="76"/>
      <c r="S551" s="76"/>
    </row>
    <row r="552" spans="17:19" ht="11.25">
      <c r="Q552" s="76"/>
      <c r="R552" s="76"/>
      <c r="S552" s="76"/>
    </row>
    <row r="553" spans="17:19" ht="11.25">
      <c r="Q553" s="76"/>
      <c r="R553" s="76"/>
      <c r="S553" s="76"/>
    </row>
    <row r="554" spans="17:19" ht="11.25">
      <c r="Q554" s="76"/>
      <c r="R554" s="76"/>
      <c r="S554" s="76"/>
    </row>
    <row r="555" spans="17:19" ht="11.25">
      <c r="Q555" s="76"/>
      <c r="R555" s="76"/>
      <c r="S555" s="76"/>
    </row>
    <row r="556" spans="17:19" ht="11.25">
      <c r="Q556" s="76"/>
      <c r="R556" s="76"/>
      <c r="S556" s="76"/>
    </row>
    <row r="557" spans="17:19" ht="11.25">
      <c r="Q557" s="76"/>
      <c r="R557" s="76"/>
      <c r="S557" s="76"/>
    </row>
    <row r="558" spans="17:19" ht="11.25">
      <c r="Q558" s="76"/>
      <c r="R558" s="76"/>
      <c r="S558" s="76"/>
    </row>
    <row r="559" spans="17:19" ht="11.25">
      <c r="Q559" s="76"/>
      <c r="R559" s="76"/>
      <c r="S559" s="76"/>
    </row>
    <row r="560" spans="17:19" ht="11.25">
      <c r="Q560" s="76"/>
      <c r="R560" s="76"/>
      <c r="S560" s="76"/>
    </row>
    <row r="561" spans="17:19" ht="11.25">
      <c r="Q561" s="76"/>
      <c r="R561" s="76"/>
      <c r="S561" s="76"/>
    </row>
    <row r="562" spans="17:19" ht="11.25">
      <c r="Q562" s="76"/>
      <c r="R562" s="76"/>
      <c r="S562" s="76"/>
    </row>
    <row r="563" spans="17:19" ht="11.25">
      <c r="Q563" s="76"/>
      <c r="R563" s="76"/>
      <c r="S563" s="76"/>
    </row>
    <row r="564" spans="17:19" ht="11.25">
      <c r="Q564" s="76"/>
      <c r="R564" s="76"/>
      <c r="S564" s="76"/>
    </row>
    <row r="565" spans="17:19" ht="11.25">
      <c r="Q565" s="76"/>
      <c r="R565" s="76"/>
      <c r="S565" s="76"/>
    </row>
    <row r="566" spans="17:19" ht="11.25">
      <c r="Q566" s="76"/>
      <c r="R566" s="76"/>
      <c r="S566" s="76"/>
    </row>
    <row r="567" spans="17:19" ht="11.25">
      <c r="Q567" s="76"/>
      <c r="R567" s="76"/>
      <c r="S567" s="76"/>
    </row>
    <row r="568" spans="17:19" ht="11.25">
      <c r="Q568" s="76"/>
      <c r="R568" s="76"/>
      <c r="S568" s="76"/>
    </row>
    <row r="569" spans="17:19" ht="11.25">
      <c r="Q569" s="76"/>
      <c r="R569" s="76"/>
      <c r="S569" s="76"/>
    </row>
    <row r="570" spans="17:19" ht="11.25">
      <c r="Q570" s="76"/>
      <c r="R570" s="76"/>
      <c r="S570" s="76"/>
    </row>
    <row r="571" spans="17:19" ht="11.25">
      <c r="Q571" s="76"/>
      <c r="R571" s="76"/>
      <c r="S571" s="76"/>
    </row>
    <row r="572" spans="17:19" ht="11.25">
      <c r="Q572" s="76"/>
      <c r="R572" s="76"/>
      <c r="S572" s="76"/>
    </row>
    <row r="573" spans="17:19" ht="11.25">
      <c r="Q573" s="76"/>
      <c r="R573" s="76"/>
      <c r="S573" s="76"/>
    </row>
    <row r="574" spans="17:19" ht="11.25">
      <c r="Q574" s="76"/>
      <c r="R574" s="76"/>
      <c r="S574" s="76"/>
    </row>
    <row r="575" spans="17:19" ht="11.25">
      <c r="Q575" s="76"/>
      <c r="R575" s="76"/>
      <c r="S575" s="76"/>
    </row>
    <row r="576" spans="17:19" ht="11.25">
      <c r="Q576" s="76"/>
      <c r="R576" s="76"/>
      <c r="S576" s="76"/>
    </row>
    <row r="577" spans="17:19" ht="11.25">
      <c r="Q577" s="76"/>
      <c r="R577" s="76"/>
      <c r="S577" s="76"/>
    </row>
    <row r="578" spans="17:19" ht="11.25">
      <c r="Q578" s="76"/>
      <c r="R578" s="76"/>
      <c r="S578" s="76"/>
    </row>
    <row r="579" spans="17:19" ht="11.25">
      <c r="Q579" s="76"/>
      <c r="R579" s="76"/>
      <c r="S579" s="76"/>
    </row>
    <row r="580" spans="17:19" ht="11.25">
      <c r="Q580" s="76"/>
      <c r="R580" s="76"/>
      <c r="S580" s="76"/>
    </row>
    <row r="581" spans="17:19" ht="11.25">
      <c r="Q581" s="76"/>
      <c r="R581" s="76"/>
      <c r="S581" s="76"/>
    </row>
    <row r="582" spans="17:19" ht="11.25">
      <c r="Q582" s="76"/>
      <c r="R582" s="76"/>
      <c r="S582" s="76"/>
    </row>
    <row r="583" spans="17:19" ht="11.25">
      <c r="Q583" s="76"/>
      <c r="R583" s="76"/>
      <c r="S583" s="76"/>
    </row>
    <row r="584" spans="17:19" ht="11.25">
      <c r="Q584" s="76"/>
      <c r="R584" s="76"/>
      <c r="S584" s="76"/>
    </row>
    <row r="585" spans="17:19" ht="11.25">
      <c r="Q585" s="76"/>
      <c r="R585" s="76"/>
      <c r="S585" s="76"/>
    </row>
    <row r="586" spans="17:19" ht="11.25">
      <c r="Q586" s="76"/>
      <c r="R586" s="76"/>
      <c r="S586" s="76"/>
    </row>
    <row r="587" spans="17:19" ht="11.25">
      <c r="Q587" s="76"/>
      <c r="R587" s="76"/>
      <c r="S587" s="76"/>
    </row>
    <row r="588" spans="17:19" ht="11.25">
      <c r="Q588" s="76"/>
      <c r="R588" s="76"/>
      <c r="S588" s="76"/>
    </row>
    <row r="589" spans="17:19" ht="11.25">
      <c r="Q589" s="76"/>
      <c r="R589" s="76"/>
      <c r="S589" s="76"/>
    </row>
    <row r="590" spans="17:19" ht="11.25">
      <c r="Q590" s="76"/>
      <c r="R590" s="76"/>
      <c r="S590" s="76"/>
    </row>
    <row r="591" spans="17:19" ht="11.25">
      <c r="Q591" s="76"/>
      <c r="R591" s="76"/>
      <c r="S591" s="76"/>
    </row>
    <row r="592" spans="17:19" ht="11.25">
      <c r="Q592" s="76"/>
      <c r="R592" s="76"/>
      <c r="S592" s="76"/>
    </row>
    <row r="593" spans="17:19" ht="11.25">
      <c r="Q593" s="76"/>
      <c r="R593" s="76"/>
      <c r="S593" s="76"/>
    </row>
    <row r="594" spans="17:19" ht="11.25">
      <c r="Q594" s="76"/>
      <c r="R594" s="76"/>
      <c r="S594" s="76"/>
    </row>
    <row r="595" spans="17:19" ht="11.25">
      <c r="Q595" s="76"/>
      <c r="R595" s="76"/>
      <c r="S595" s="76"/>
    </row>
    <row r="596" spans="17:19" ht="11.25">
      <c r="Q596" s="76"/>
      <c r="R596" s="76"/>
      <c r="S596" s="76"/>
    </row>
    <row r="597" spans="17:19" ht="11.25">
      <c r="Q597" s="76"/>
      <c r="R597" s="76"/>
      <c r="S597" s="76"/>
    </row>
    <row r="598" spans="17:19" ht="11.25">
      <c r="Q598" s="76"/>
      <c r="R598" s="76"/>
      <c r="S598" s="76"/>
    </row>
    <row r="599" spans="17:19" ht="11.25">
      <c r="Q599" s="76"/>
      <c r="R599" s="76"/>
      <c r="S599" s="76"/>
    </row>
    <row r="600" spans="17:19" ht="11.25">
      <c r="Q600" s="76"/>
      <c r="R600" s="76"/>
      <c r="S600" s="76"/>
    </row>
    <row r="601" spans="17:19" ht="11.25">
      <c r="Q601" s="76"/>
      <c r="R601" s="76"/>
      <c r="S601" s="76"/>
    </row>
    <row r="602" spans="17:19" ht="11.25">
      <c r="Q602" s="76"/>
      <c r="R602" s="76"/>
      <c r="S602" s="76"/>
    </row>
    <row r="603" spans="17:19" ht="11.25">
      <c r="Q603" s="76"/>
      <c r="R603" s="76"/>
      <c r="S603" s="76"/>
    </row>
    <row r="604" spans="17:19" ht="11.25">
      <c r="Q604" s="76"/>
      <c r="R604" s="76"/>
      <c r="S604" s="76"/>
    </row>
    <row r="605" spans="17:19" ht="11.25">
      <c r="Q605" s="76"/>
      <c r="R605" s="76"/>
      <c r="S605" s="76"/>
    </row>
    <row r="606" spans="17:19" ht="11.25">
      <c r="Q606" s="76"/>
      <c r="R606" s="76"/>
      <c r="S606" s="76"/>
    </row>
    <row r="607" spans="17:19" ht="11.25">
      <c r="Q607" s="76"/>
      <c r="R607" s="76"/>
      <c r="S607" s="76"/>
    </row>
    <row r="608" spans="17:19" ht="11.25">
      <c r="Q608" s="76"/>
      <c r="R608" s="76"/>
      <c r="S608" s="76"/>
    </row>
    <row r="609" spans="17:19" ht="11.25">
      <c r="Q609" s="76"/>
      <c r="R609" s="76"/>
      <c r="S609" s="76"/>
    </row>
    <row r="610" spans="17:19" ht="11.25">
      <c r="Q610" s="76"/>
      <c r="R610" s="76"/>
      <c r="S610" s="76"/>
    </row>
    <row r="611" spans="17:19" ht="11.25">
      <c r="Q611" s="76"/>
      <c r="R611" s="76"/>
      <c r="S611" s="76"/>
    </row>
    <row r="612" spans="17:19" ht="11.25">
      <c r="Q612" s="76"/>
      <c r="R612" s="76"/>
      <c r="S612" s="76"/>
    </row>
    <row r="613" spans="17:19" ht="11.25">
      <c r="Q613" s="76"/>
      <c r="R613" s="76"/>
      <c r="S613" s="76"/>
    </row>
    <row r="614" spans="17:19" ht="11.25">
      <c r="Q614" s="76"/>
      <c r="R614" s="76"/>
      <c r="S614" s="76"/>
    </row>
    <row r="615" spans="17:19" ht="11.25">
      <c r="Q615" s="76"/>
      <c r="R615" s="76"/>
      <c r="S615" s="76"/>
    </row>
    <row r="616" spans="17:19" ht="11.25">
      <c r="Q616" s="76"/>
      <c r="R616" s="76"/>
      <c r="S616" s="76"/>
    </row>
    <row r="617" spans="17:19" ht="11.25">
      <c r="Q617" s="76"/>
      <c r="R617" s="76"/>
      <c r="S617" s="76"/>
    </row>
    <row r="618" spans="17:19" ht="11.25">
      <c r="Q618" s="76"/>
      <c r="R618" s="76"/>
      <c r="S618" s="76"/>
    </row>
    <row r="619" spans="17:19" ht="11.25">
      <c r="Q619" s="76"/>
      <c r="R619" s="76"/>
      <c r="S619" s="76"/>
    </row>
    <row r="620" spans="17:19" ht="11.25">
      <c r="Q620" s="76"/>
      <c r="R620" s="76"/>
      <c r="S620" s="76"/>
    </row>
    <row r="621" spans="17:19" ht="11.25">
      <c r="Q621" s="76"/>
      <c r="R621" s="76"/>
      <c r="S621" s="76"/>
    </row>
    <row r="622" spans="17:19" ht="11.25">
      <c r="Q622" s="76"/>
      <c r="R622" s="76"/>
      <c r="S622" s="76"/>
    </row>
    <row r="623" spans="17:19" ht="11.25">
      <c r="Q623" s="76"/>
      <c r="R623" s="76"/>
      <c r="S623" s="76"/>
    </row>
    <row r="624" spans="17:19" ht="11.25">
      <c r="Q624" s="76"/>
      <c r="R624" s="76"/>
      <c r="S624" s="76"/>
    </row>
    <row r="625" spans="17:19" ht="11.25">
      <c r="Q625" s="76"/>
      <c r="R625" s="76"/>
      <c r="S625" s="76"/>
    </row>
    <row r="626" spans="17:19" ht="11.25">
      <c r="Q626" s="76"/>
      <c r="R626" s="76"/>
      <c r="S626" s="76"/>
    </row>
    <row r="627" spans="17:19" ht="11.25">
      <c r="Q627" s="76"/>
      <c r="R627" s="76"/>
      <c r="S627" s="76"/>
    </row>
    <row r="628" spans="17:19" ht="11.25">
      <c r="Q628" s="76"/>
      <c r="R628" s="76"/>
      <c r="S628" s="76"/>
    </row>
    <row r="629" spans="17:19" ht="11.25">
      <c r="Q629" s="76"/>
      <c r="R629" s="76"/>
      <c r="S629" s="76"/>
    </row>
    <row r="630" spans="17:19" ht="11.25">
      <c r="Q630" s="76"/>
      <c r="R630" s="76"/>
      <c r="S630" s="76"/>
    </row>
    <row r="631" spans="17:19" ht="11.25">
      <c r="Q631" s="76"/>
      <c r="R631" s="76"/>
      <c r="S631" s="76"/>
    </row>
    <row r="632" spans="17:19" ht="11.25">
      <c r="Q632" s="76"/>
      <c r="R632" s="76"/>
      <c r="S632" s="76"/>
    </row>
    <row r="633" spans="17:19" ht="11.25">
      <c r="Q633" s="76"/>
      <c r="R633" s="76"/>
      <c r="S633" s="76"/>
    </row>
    <row r="634" spans="17:19" ht="11.25">
      <c r="Q634" s="76"/>
      <c r="R634" s="76"/>
      <c r="S634" s="76"/>
    </row>
    <row r="635" spans="17:19" ht="11.25">
      <c r="Q635" s="76"/>
      <c r="R635" s="76"/>
      <c r="S635" s="76"/>
    </row>
    <row r="636" spans="17:19" ht="11.25">
      <c r="Q636" s="76"/>
      <c r="R636" s="76"/>
      <c r="S636" s="76"/>
    </row>
    <row r="637" spans="17:19" ht="11.25">
      <c r="Q637" s="76"/>
      <c r="R637" s="76"/>
      <c r="S637" s="76"/>
    </row>
    <row r="638" spans="17:19" ht="11.25">
      <c r="Q638" s="76"/>
      <c r="R638" s="76"/>
      <c r="S638" s="76"/>
    </row>
    <row r="639" spans="17:19" ht="11.25">
      <c r="Q639" s="76"/>
      <c r="R639" s="76"/>
      <c r="S639" s="76"/>
    </row>
    <row r="640" spans="17:19" ht="11.25">
      <c r="Q640" s="76"/>
      <c r="R640" s="76"/>
      <c r="S640" s="76"/>
    </row>
    <row r="641" spans="17:19" ht="11.25">
      <c r="Q641" s="76"/>
      <c r="R641" s="76"/>
      <c r="S641" s="76"/>
    </row>
    <row r="642" spans="17:19" ht="11.25">
      <c r="Q642" s="76"/>
      <c r="R642" s="76"/>
      <c r="S642" s="76"/>
    </row>
    <row r="643" spans="17:19" ht="11.25">
      <c r="Q643" s="76"/>
      <c r="R643" s="76"/>
      <c r="S643" s="76"/>
    </row>
    <row r="644" spans="17:19" ht="11.25">
      <c r="Q644" s="76"/>
      <c r="R644" s="76"/>
      <c r="S644" s="76"/>
    </row>
    <row r="645" spans="17:19" ht="11.25">
      <c r="Q645" s="76"/>
      <c r="R645" s="76"/>
      <c r="S645" s="76"/>
    </row>
    <row r="646" spans="17:19" ht="11.25">
      <c r="Q646" s="76"/>
      <c r="R646" s="76"/>
      <c r="S646" s="76"/>
    </row>
    <row r="647" spans="17:19" ht="11.25">
      <c r="Q647" s="76"/>
      <c r="R647" s="76"/>
      <c r="S647" s="76"/>
    </row>
    <row r="648" spans="17:19" ht="11.25">
      <c r="Q648" s="76"/>
      <c r="R648" s="76"/>
      <c r="S648" s="76"/>
    </row>
    <row r="649" spans="17:19" ht="11.25">
      <c r="Q649" s="76"/>
      <c r="R649" s="76"/>
      <c r="S649" s="76"/>
    </row>
    <row r="650" spans="17:19" ht="11.25">
      <c r="Q650" s="76"/>
      <c r="R650" s="76"/>
      <c r="S650" s="76"/>
    </row>
    <row r="651" spans="17:19" ht="11.25">
      <c r="Q651" s="76"/>
      <c r="R651" s="76"/>
      <c r="S651" s="76"/>
    </row>
    <row r="652" spans="17:19" ht="11.25">
      <c r="Q652" s="76"/>
      <c r="R652" s="76"/>
      <c r="S652" s="76"/>
    </row>
    <row r="653" spans="17:19" ht="11.25">
      <c r="Q653" s="76"/>
      <c r="R653" s="76"/>
      <c r="S653" s="76"/>
    </row>
    <row r="654" spans="17:19" ht="11.25">
      <c r="Q654" s="76"/>
      <c r="R654" s="76"/>
      <c r="S654" s="76"/>
    </row>
    <row r="655" spans="17:19" ht="11.25">
      <c r="Q655" s="76"/>
      <c r="R655" s="76"/>
      <c r="S655" s="76"/>
    </row>
    <row r="656" spans="17:19" ht="11.25">
      <c r="Q656" s="76"/>
      <c r="R656" s="76"/>
      <c r="S656" s="76"/>
    </row>
    <row r="657" spans="17:19" ht="11.25">
      <c r="Q657" s="76"/>
      <c r="R657" s="76"/>
      <c r="S657" s="76"/>
    </row>
    <row r="658" spans="17:19" ht="11.25">
      <c r="Q658" s="76"/>
      <c r="R658" s="76"/>
      <c r="S658" s="76"/>
    </row>
    <row r="659" spans="17:19" ht="11.25">
      <c r="Q659" s="76"/>
      <c r="R659" s="76"/>
      <c r="S659" s="76"/>
    </row>
    <row r="660" spans="17:19" ht="11.25">
      <c r="Q660" s="76"/>
      <c r="R660" s="76"/>
      <c r="S660" s="76"/>
    </row>
    <row r="661" spans="17:19" ht="11.25">
      <c r="Q661" s="76"/>
      <c r="R661" s="76"/>
      <c r="S661" s="76"/>
    </row>
    <row r="662" spans="17:19" ht="11.25">
      <c r="Q662" s="76"/>
      <c r="R662" s="76"/>
      <c r="S662" s="76"/>
    </row>
    <row r="663" spans="17:19" ht="11.25">
      <c r="Q663" s="76"/>
      <c r="R663" s="76"/>
      <c r="S663" s="76"/>
    </row>
    <row r="664" spans="17:19" ht="11.25">
      <c r="Q664" s="76"/>
      <c r="R664" s="76"/>
      <c r="S664" s="76"/>
    </row>
    <row r="665" spans="17:19" ht="11.25">
      <c r="Q665" s="76"/>
      <c r="R665" s="76"/>
      <c r="S665" s="76"/>
    </row>
    <row r="666" spans="17:19" ht="11.25">
      <c r="Q666" s="76"/>
      <c r="R666" s="76"/>
      <c r="S666" s="76"/>
    </row>
    <row r="667" spans="17:19" ht="11.25">
      <c r="Q667" s="76"/>
      <c r="R667" s="76"/>
      <c r="S667" s="76"/>
    </row>
    <row r="668" spans="17:19" ht="11.25">
      <c r="Q668" s="76"/>
      <c r="R668" s="76"/>
      <c r="S668" s="76"/>
    </row>
    <row r="669" spans="17:19" ht="11.25">
      <c r="Q669" s="76"/>
      <c r="R669" s="76"/>
      <c r="S669" s="76"/>
    </row>
    <row r="670" spans="17:19" ht="11.25">
      <c r="Q670" s="76"/>
      <c r="R670" s="76"/>
      <c r="S670" s="76"/>
    </row>
    <row r="671" spans="17:19" ht="11.25">
      <c r="Q671" s="76"/>
      <c r="R671" s="76"/>
      <c r="S671" s="76"/>
    </row>
    <row r="672" spans="17:19" ht="11.25">
      <c r="Q672" s="76"/>
      <c r="R672" s="76"/>
      <c r="S672" s="76"/>
    </row>
    <row r="673" spans="17:19" ht="11.25">
      <c r="Q673" s="76"/>
      <c r="R673" s="76"/>
      <c r="S673" s="76"/>
    </row>
    <row r="674" spans="17:19" ht="11.25">
      <c r="Q674" s="76"/>
      <c r="R674" s="76"/>
      <c r="S674" s="76"/>
    </row>
    <row r="675" spans="17:19" ht="11.25">
      <c r="Q675" s="76"/>
      <c r="R675" s="76"/>
      <c r="S675" s="76"/>
    </row>
    <row r="676" spans="17:19" ht="11.25">
      <c r="Q676" s="76"/>
      <c r="R676" s="76"/>
      <c r="S676" s="76"/>
    </row>
    <row r="677" spans="17:19" ht="11.25">
      <c r="Q677" s="76"/>
      <c r="R677" s="76"/>
      <c r="S677" s="76"/>
    </row>
    <row r="678" spans="17:19" ht="11.25">
      <c r="Q678" s="76"/>
      <c r="R678" s="76"/>
      <c r="S678" s="76"/>
    </row>
    <row r="679" spans="17:19" ht="11.25">
      <c r="Q679" s="76"/>
      <c r="R679" s="76"/>
      <c r="S679" s="76"/>
    </row>
    <row r="680" spans="17:19" ht="11.25">
      <c r="Q680" s="76"/>
      <c r="R680" s="76"/>
      <c r="S680" s="76"/>
    </row>
    <row r="681" spans="17:19" ht="11.25">
      <c r="Q681" s="76"/>
      <c r="R681" s="76"/>
      <c r="S681" s="76"/>
    </row>
    <row r="682" spans="17:19" ht="11.25">
      <c r="Q682" s="76"/>
      <c r="R682" s="76"/>
      <c r="S682" s="76"/>
    </row>
    <row r="683" spans="17:19" ht="11.25">
      <c r="Q683" s="76"/>
      <c r="R683" s="76"/>
      <c r="S683" s="76"/>
    </row>
    <row r="684" spans="17:19" ht="11.25">
      <c r="Q684" s="76"/>
      <c r="R684" s="76"/>
      <c r="S684" s="76"/>
    </row>
    <row r="685" spans="17:19" ht="11.25">
      <c r="Q685" s="76"/>
      <c r="R685" s="76"/>
      <c r="S685" s="76"/>
    </row>
    <row r="686" spans="17:19" ht="11.25">
      <c r="Q686" s="76"/>
      <c r="R686" s="76"/>
      <c r="S686" s="76"/>
    </row>
    <row r="687" spans="17:19" ht="11.25">
      <c r="Q687" s="76"/>
      <c r="R687" s="76"/>
      <c r="S687" s="76"/>
    </row>
    <row r="688" spans="17:19" ht="11.25">
      <c r="Q688" s="76"/>
      <c r="R688" s="76"/>
      <c r="S688" s="76"/>
    </row>
    <row r="689" spans="17:19" ht="11.25">
      <c r="Q689" s="76"/>
      <c r="R689" s="76"/>
      <c r="S689" s="76"/>
    </row>
    <row r="690" spans="17:19" ht="11.25">
      <c r="Q690" s="76"/>
      <c r="R690" s="76"/>
      <c r="S690" s="76"/>
    </row>
    <row r="691" spans="17:19" ht="11.25">
      <c r="Q691" s="76"/>
      <c r="R691" s="76"/>
      <c r="S691" s="76"/>
    </row>
    <row r="692" spans="17:19" ht="11.25">
      <c r="Q692" s="76"/>
      <c r="R692" s="76"/>
      <c r="S692" s="76"/>
    </row>
    <row r="693" spans="17:19" ht="11.25">
      <c r="Q693" s="76"/>
      <c r="R693" s="76"/>
      <c r="S693" s="76"/>
    </row>
    <row r="694" spans="17:19" ht="11.25">
      <c r="Q694" s="76"/>
      <c r="R694" s="76"/>
      <c r="S694" s="76"/>
    </row>
    <row r="695" spans="17:19" ht="11.25">
      <c r="Q695" s="76"/>
      <c r="R695" s="76"/>
      <c r="S695" s="76"/>
    </row>
    <row r="696" spans="17:19" ht="11.25">
      <c r="Q696" s="76"/>
      <c r="R696" s="76"/>
      <c r="S696" s="76"/>
    </row>
    <row r="697" spans="17:19" ht="11.25">
      <c r="Q697" s="76"/>
      <c r="R697" s="76"/>
      <c r="S697" s="76"/>
    </row>
    <row r="698" spans="17:19" ht="11.25">
      <c r="Q698" s="76"/>
      <c r="R698" s="76"/>
      <c r="S698" s="76"/>
    </row>
    <row r="699" spans="17:19" ht="11.25">
      <c r="Q699" s="76"/>
      <c r="R699" s="76"/>
      <c r="S699" s="76"/>
    </row>
    <row r="700" spans="17:19" ht="11.25">
      <c r="Q700" s="76"/>
      <c r="R700" s="76"/>
      <c r="S700" s="76"/>
    </row>
    <row r="701" spans="17:19" ht="11.25">
      <c r="Q701" s="76"/>
      <c r="R701" s="76"/>
      <c r="S701" s="76"/>
    </row>
    <row r="702" spans="17:19" ht="11.25">
      <c r="Q702" s="76"/>
      <c r="R702" s="76"/>
      <c r="S702" s="76"/>
    </row>
    <row r="703" spans="17:19" ht="11.25">
      <c r="Q703" s="76"/>
      <c r="R703" s="76"/>
      <c r="S703" s="76"/>
    </row>
    <row r="704" spans="17:19" ht="11.25">
      <c r="Q704" s="76"/>
      <c r="R704" s="76"/>
      <c r="S704" s="76"/>
    </row>
    <row r="705" spans="17:19" ht="11.25">
      <c r="Q705" s="76"/>
      <c r="R705" s="76"/>
      <c r="S705" s="76"/>
    </row>
    <row r="706" spans="17:19" ht="11.25">
      <c r="Q706" s="76"/>
      <c r="R706" s="76"/>
      <c r="S706" s="76"/>
    </row>
    <row r="707" spans="17:19" ht="11.25">
      <c r="Q707" s="76"/>
      <c r="R707" s="76"/>
      <c r="S707" s="76"/>
    </row>
    <row r="708" spans="17:19" ht="11.25">
      <c r="Q708" s="76"/>
      <c r="R708" s="76"/>
      <c r="S708" s="76"/>
    </row>
    <row r="709" spans="17:19" ht="11.25">
      <c r="Q709" s="76"/>
      <c r="R709" s="76"/>
      <c r="S709" s="76"/>
    </row>
    <row r="710" spans="17:19" ht="11.25">
      <c r="Q710" s="76"/>
      <c r="R710" s="76"/>
      <c r="S710" s="76"/>
    </row>
    <row r="711" spans="17:19" ht="11.25">
      <c r="Q711" s="76"/>
      <c r="R711" s="76"/>
      <c r="S711" s="76"/>
    </row>
    <row r="712" spans="17:19" ht="11.25">
      <c r="Q712" s="76"/>
      <c r="R712" s="76"/>
      <c r="S712" s="76"/>
    </row>
    <row r="713" spans="17:19" ht="11.25">
      <c r="Q713" s="76"/>
      <c r="R713" s="76"/>
      <c r="S713" s="76"/>
    </row>
    <row r="714" spans="17:19" ht="11.25">
      <c r="Q714" s="76"/>
      <c r="R714" s="76"/>
      <c r="S714" s="76"/>
    </row>
    <row r="715" spans="17:19" ht="11.25">
      <c r="Q715" s="76"/>
      <c r="R715" s="76"/>
      <c r="S715" s="76"/>
    </row>
    <row r="716" spans="17:19" ht="11.25">
      <c r="Q716" s="76"/>
      <c r="R716" s="76"/>
      <c r="S716" s="76"/>
    </row>
    <row r="717" spans="17:19" ht="11.25">
      <c r="Q717" s="76"/>
      <c r="R717" s="76"/>
      <c r="S717" s="76"/>
    </row>
    <row r="718" spans="17:19" ht="11.25">
      <c r="Q718" s="76"/>
      <c r="R718" s="76"/>
      <c r="S718" s="76"/>
    </row>
    <row r="719" spans="17:19" ht="11.25">
      <c r="Q719" s="76"/>
      <c r="R719" s="76"/>
      <c r="S719" s="76"/>
    </row>
    <row r="720" spans="17:19" ht="11.25">
      <c r="Q720" s="76"/>
      <c r="R720" s="76"/>
      <c r="S720" s="76"/>
    </row>
    <row r="721" spans="17:19" ht="11.25">
      <c r="Q721" s="76"/>
      <c r="R721" s="76"/>
      <c r="S721" s="76"/>
    </row>
    <row r="722" spans="17:19" ht="11.25">
      <c r="Q722" s="76"/>
      <c r="R722" s="76"/>
      <c r="S722" s="76"/>
    </row>
    <row r="723" spans="17:19" ht="11.25">
      <c r="Q723" s="76"/>
      <c r="R723" s="76"/>
      <c r="S723" s="76"/>
    </row>
    <row r="724" spans="17:19" ht="11.25">
      <c r="Q724" s="76"/>
      <c r="R724" s="76"/>
      <c r="S724" s="76"/>
    </row>
    <row r="725" spans="17:19" ht="11.25">
      <c r="Q725" s="76"/>
      <c r="R725" s="76"/>
      <c r="S725" s="76"/>
    </row>
    <row r="726" spans="17:19" ht="11.25">
      <c r="Q726" s="76"/>
      <c r="R726" s="76"/>
      <c r="S726" s="76"/>
    </row>
    <row r="727" spans="17:19" ht="11.25">
      <c r="Q727" s="76"/>
      <c r="R727" s="76"/>
      <c r="S727" s="76"/>
    </row>
    <row r="728" spans="17:19" ht="11.25">
      <c r="Q728" s="76"/>
      <c r="R728" s="76"/>
      <c r="S728" s="76"/>
    </row>
    <row r="729" spans="17:19" ht="11.25">
      <c r="Q729" s="76"/>
      <c r="R729" s="76"/>
      <c r="S729" s="76"/>
    </row>
    <row r="730" spans="17:19" ht="11.25">
      <c r="Q730" s="76"/>
      <c r="R730" s="76"/>
      <c r="S730" s="76"/>
    </row>
    <row r="731" spans="17:19" ht="11.25">
      <c r="Q731" s="76"/>
      <c r="R731" s="76"/>
      <c r="S731" s="76"/>
    </row>
    <row r="732" spans="17:19" ht="11.25">
      <c r="Q732" s="76"/>
      <c r="R732" s="76"/>
      <c r="S732" s="76"/>
    </row>
    <row r="733" spans="17:19" ht="11.25">
      <c r="Q733" s="76"/>
      <c r="R733" s="76"/>
      <c r="S733" s="76"/>
    </row>
    <row r="734" spans="17:19" ht="11.25">
      <c r="Q734" s="76"/>
      <c r="R734" s="76"/>
      <c r="S734" s="76"/>
    </row>
    <row r="735" spans="17:19" ht="11.25">
      <c r="Q735" s="76"/>
      <c r="R735" s="76"/>
      <c r="S735" s="76"/>
    </row>
    <row r="736" spans="17:19" ht="11.25">
      <c r="Q736" s="76"/>
      <c r="R736" s="76"/>
      <c r="S736" s="76"/>
    </row>
    <row r="737" spans="17:19" ht="11.25">
      <c r="Q737" s="76"/>
      <c r="R737" s="76"/>
      <c r="S737" s="76"/>
    </row>
    <row r="738" spans="17:19" ht="11.25">
      <c r="Q738" s="76"/>
      <c r="R738" s="76"/>
      <c r="S738" s="76"/>
    </row>
    <row r="739" spans="17:19" ht="11.25">
      <c r="Q739" s="76"/>
      <c r="R739" s="76"/>
      <c r="S739" s="76"/>
    </row>
    <row r="740" spans="17:19" ht="11.25">
      <c r="Q740" s="76"/>
      <c r="R740" s="76"/>
      <c r="S740" s="76"/>
    </row>
    <row r="741" spans="17:19" ht="11.25">
      <c r="Q741" s="76"/>
      <c r="R741" s="76"/>
      <c r="S741" s="76"/>
    </row>
    <row r="742" spans="17:19" ht="11.25">
      <c r="Q742" s="76"/>
      <c r="R742" s="76"/>
      <c r="S742" s="76"/>
    </row>
    <row r="743" spans="17:19" ht="11.25">
      <c r="Q743" s="76"/>
      <c r="R743" s="76"/>
      <c r="S743" s="76"/>
    </row>
    <row r="744" spans="17:19" ht="11.25">
      <c r="Q744" s="76"/>
      <c r="R744" s="76"/>
      <c r="S744" s="76"/>
    </row>
    <row r="745" spans="17:19" ht="11.25">
      <c r="Q745" s="76"/>
      <c r="R745" s="76"/>
      <c r="S745" s="76"/>
    </row>
    <row r="746" spans="17:19" ht="11.25">
      <c r="Q746" s="76"/>
      <c r="R746" s="76"/>
      <c r="S746" s="76"/>
    </row>
    <row r="747" spans="17:19" ht="11.25">
      <c r="Q747" s="76"/>
      <c r="R747" s="76"/>
      <c r="S747" s="76"/>
    </row>
    <row r="748" spans="17:19" ht="11.25">
      <c r="Q748" s="76"/>
      <c r="R748" s="76"/>
      <c r="S748" s="76"/>
    </row>
    <row r="749" spans="17:19" ht="11.25">
      <c r="Q749" s="76"/>
      <c r="R749" s="76"/>
      <c r="S749" s="76"/>
    </row>
    <row r="750" spans="17:19" ht="11.25">
      <c r="Q750" s="76"/>
      <c r="R750" s="76"/>
      <c r="S750" s="76"/>
    </row>
    <row r="751" spans="17:19" ht="11.25">
      <c r="Q751" s="76"/>
      <c r="R751" s="76"/>
      <c r="S751" s="76"/>
    </row>
    <row r="752" spans="17:19" ht="11.25">
      <c r="Q752" s="76"/>
      <c r="R752" s="76"/>
      <c r="S752" s="76"/>
    </row>
    <row r="753" spans="17:19" ht="11.25">
      <c r="Q753" s="76"/>
      <c r="R753" s="76"/>
      <c r="S753" s="76"/>
    </row>
    <row r="754" spans="17:19" ht="11.25">
      <c r="Q754" s="76"/>
      <c r="R754" s="76"/>
      <c r="S754" s="76"/>
    </row>
    <row r="755" spans="17:19" ht="11.25">
      <c r="Q755" s="76"/>
      <c r="R755" s="76"/>
      <c r="S755" s="76"/>
    </row>
    <row r="756" spans="17:19" ht="11.25">
      <c r="Q756" s="76"/>
      <c r="R756" s="76"/>
      <c r="S756" s="76"/>
    </row>
    <row r="757" spans="17:19" ht="11.25">
      <c r="Q757" s="76"/>
      <c r="R757" s="76"/>
      <c r="S757" s="76"/>
    </row>
    <row r="758" spans="17:19" ht="11.25">
      <c r="Q758" s="76"/>
      <c r="R758" s="76"/>
      <c r="S758" s="76"/>
    </row>
    <row r="759" spans="17:19" ht="11.25">
      <c r="Q759" s="76"/>
      <c r="R759" s="76"/>
      <c r="S759" s="76"/>
    </row>
    <row r="760" spans="17:19" ht="11.25">
      <c r="Q760" s="76"/>
      <c r="R760" s="76"/>
      <c r="S760" s="76"/>
    </row>
    <row r="761" spans="17:19" ht="11.25">
      <c r="Q761" s="76"/>
      <c r="R761" s="76"/>
      <c r="S761" s="76"/>
    </row>
    <row r="762" spans="17:19" ht="11.25">
      <c r="Q762" s="76"/>
      <c r="R762" s="76"/>
      <c r="S762" s="76"/>
    </row>
    <row r="763" spans="17:19" ht="11.25">
      <c r="Q763" s="76"/>
      <c r="R763" s="76"/>
      <c r="S763" s="76"/>
    </row>
    <row r="764" spans="17:19" ht="11.25">
      <c r="Q764" s="76"/>
      <c r="R764" s="76"/>
      <c r="S764" s="76"/>
    </row>
    <row r="765" spans="17:19" ht="11.25">
      <c r="Q765" s="76"/>
      <c r="R765" s="76"/>
      <c r="S765" s="76"/>
    </row>
    <row r="766" spans="17:19" ht="11.25">
      <c r="Q766" s="76"/>
      <c r="R766" s="76"/>
      <c r="S766" s="76"/>
    </row>
    <row r="767" spans="17:19" ht="11.25">
      <c r="Q767" s="76"/>
      <c r="R767" s="76"/>
      <c r="S767" s="76"/>
    </row>
    <row r="768" spans="17:19" ht="11.25">
      <c r="Q768" s="76"/>
      <c r="R768" s="76"/>
      <c r="S768" s="76"/>
    </row>
    <row r="769" spans="17:19" ht="11.25">
      <c r="Q769" s="76"/>
      <c r="R769" s="76"/>
      <c r="S769" s="76"/>
    </row>
    <row r="770" spans="17:19" ht="11.25">
      <c r="Q770" s="76"/>
      <c r="R770" s="76"/>
      <c r="S770" s="76"/>
    </row>
    <row r="771" spans="17:19" ht="11.25">
      <c r="Q771" s="76"/>
      <c r="R771" s="76"/>
      <c r="S771" s="76"/>
    </row>
    <row r="772" spans="17:19" ht="11.25">
      <c r="Q772" s="76"/>
      <c r="R772" s="76"/>
      <c r="S772" s="76"/>
    </row>
    <row r="773" spans="17:19" ht="11.25">
      <c r="Q773" s="76"/>
      <c r="R773" s="76"/>
      <c r="S773" s="76"/>
    </row>
    <row r="774" spans="17:19" ht="11.25">
      <c r="Q774" s="76"/>
      <c r="R774" s="76"/>
      <c r="S774" s="76"/>
    </row>
    <row r="775" spans="17:19" ht="11.25">
      <c r="Q775" s="76"/>
      <c r="R775" s="76"/>
      <c r="S775" s="76"/>
    </row>
    <row r="776" spans="17:19" ht="11.25">
      <c r="Q776" s="76"/>
      <c r="R776" s="76"/>
      <c r="S776" s="76"/>
    </row>
    <row r="777" spans="17:19" ht="11.25">
      <c r="Q777" s="76"/>
      <c r="R777" s="76"/>
      <c r="S777" s="76"/>
    </row>
    <row r="778" spans="17:19" ht="11.25">
      <c r="Q778" s="76"/>
      <c r="R778" s="76"/>
      <c r="S778" s="76"/>
    </row>
    <row r="779" spans="17:19" ht="11.25">
      <c r="Q779" s="76"/>
      <c r="R779" s="76"/>
      <c r="S779" s="76"/>
    </row>
    <row r="780" spans="17:19" ht="11.25">
      <c r="Q780" s="76"/>
      <c r="R780" s="76"/>
      <c r="S780" s="76"/>
    </row>
    <row r="781" spans="17:19" ht="11.25">
      <c r="Q781" s="76"/>
      <c r="R781" s="76"/>
      <c r="S781" s="76"/>
    </row>
    <row r="782" spans="17:19" ht="11.25">
      <c r="Q782" s="76"/>
      <c r="R782" s="76"/>
      <c r="S782" s="76"/>
    </row>
    <row r="783" spans="17:19" ht="11.25">
      <c r="Q783" s="76"/>
      <c r="R783" s="76"/>
      <c r="S783" s="76"/>
    </row>
    <row r="784" spans="17:19" ht="11.25">
      <c r="Q784" s="76"/>
      <c r="R784" s="76"/>
      <c r="S784" s="76"/>
    </row>
    <row r="785" spans="17:19" ht="11.25">
      <c r="Q785" s="76"/>
      <c r="R785" s="76"/>
      <c r="S785" s="76"/>
    </row>
    <row r="786" spans="17:19" ht="11.25">
      <c r="Q786" s="76"/>
      <c r="R786" s="76"/>
      <c r="S786" s="76"/>
    </row>
    <row r="787" spans="17:19" ht="11.25">
      <c r="Q787" s="76"/>
      <c r="R787" s="76"/>
      <c r="S787" s="76"/>
    </row>
    <row r="788" spans="17:19" ht="11.25">
      <c r="Q788" s="76"/>
      <c r="R788" s="76"/>
      <c r="S788" s="76"/>
    </row>
    <row r="789" spans="17:19" ht="11.25">
      <c r="Q789" s="76"/>
      <c r="R789" s="76"/>
      <c r="S789" s="76"/>
    </row>
    <row r="790" spans="17:19" ht="11.25">
      <c r="Q790" s="76"/>
      <c r="R790" s="76"/>
      <c r="S790" s="76"/>
    </row>
    <row r="791" spans="17:19" ht="11.25">
      <c r="Q791" s="76"/>
      <c r="R791" s="76"/>
      <c r="S791" s="76"/>
    </row>
    <row r="792" spans="17:19" ht="11.25">
      <c r="Q792" s="76"/>
      <c r="R792" s="76"/>
      <c r="S792" s="76"/>
    </row>
    <row r="793" spans="17:19" ht="11.25">
      <c r="Q793" s="76"/>
      <c r="R793" s="76"/>
      <c r="S793" s="76"/>
    </row>
    <row r="794" spans="17:19" ht="11.25">
      <c r="Q794" s="76"/>
      <c r="R794" s="76"/>
      <c r="S794" s="76"/>
    </row>
    <row r="795" spans="17:19" ht="11.25">
      <c r="Q795" s="76"/>
      <c r="R795" s="76"/>
      <c r="S795" s="76"/>
    </row>
    <row r="796" spans="17:19" ht="11.25">
      <c r="Q796" s="76"/>
      <c r="R796" s="76"/>
      <c r="S796" s="76"/>
    </row>
    <row r="797" spans="17:19" ht="11.25">
      <c r="Q797" s="76"/>
      <c r="R797" s="76"/>
      <c r="S797" s="76"/>
    </row>
    <row r="798" spans="17:19" ht="11.25">
      <c r="Q798" s="76"/>
      <c r="R798" s="76"/>
      <c r="S798" s="76"/>
    </row>
    <row r="799" spans="17:19" ht="11.25">
      <c r="Q799" s="76"/>
      <c r="R799" s="76"/>
      <c r="S799" s="76"/>
    </row>
    <row r="800" spans="17:19" ht="11.25">
      <c r="Q800" s="76"/>
      <c r="R800" s="76"/>
      <c r="S800" s="76"/>
    </row>
    <row r="801" spans="17:19" ht="11.25">
      <c r="Q801" s="76"/>
      <c r="R801" s="76"/>
      <c r="S801" s="76"/>
    </row>
    <row r="802" spans="17:19" ht="11.25">
      <c r="Q802" s="76"/>
      <c r="R802" s="76"/>
      <c r="S802" s="76"/>
    </row>
    <row r="803" spans="17:19" ht="11.25">
      <c r="Q803" s="76"/>
      <c r="R803" s="76"/>
      <c r="S803" s="76"/>
    </row>
    <row r="804" spans="17:19" ht="11.25">
      <c r="Q804" s="76"/>
      <c r="R804" s="76"/>
      <c r="S804" s="76"/>
    </row>
    <row r="805" spans="17:19" ht="11.25">
      <c r="Q805" s="76"/>
      <c r="R805" s="76"/>
      <c r="S805" s="76"/>
    </row>
    <row r="806" spans="17:19" ht="11.25">
      <c r="Q806" s="76"/>
      <c r="R806" s="76"/>
      <c r="S806" s="76"/>
    </row>
    <row r="807" spans="17:19" ht="11.25">
      <c r="Q807" s="76"/>
      <c r="R807" s="76"/>
      <c r="S807" s="76"/>
    </row>
    <row r="808" spans="17:19" ht="11.25">
      <c r="Q808" s="76"/>
      <c r="R808" s="76"/>
      <c r="S808" s="76"/>
    </row>
    <row r="809" spans="17:19" ht="11.25">
      <c r="Q809" s="76"/>
      <c r="R809" s="76"/>
      <c r="S809" s="76"/>
    </row>
    <row r="810" spans="17:19" ht="11.25">
      <c r="Q810" s="76"/>
      <c r="R810" s="76"/>
      <c r="S810" s="76"/>
    </row>
    <row r="811" spans="17:19" ht="11.25">
      <c r="Q811" s="76"/>
      <c r="R811" s="76"/>
      <c r="S811" s="76"/>
    </row>
    <row r="812" spans="17:19" ht="11.25">
      <c r="Q812" s="76"/>
      <c r="R812" s="76"/>
      <c r="S812" s="76"/>
    </row>
    <row r="813" spans="17:19" ht="11.25">
      <c r="Q813" s="76"/>
      <c r="R813" s="76"/>
      <c r="S813" s="76"/>
    </row>
    <row r="814" spans="17:19" ht="11.25">
      <c r="Q814" s="76"/>
      <c r="R814" s="76"/>
      <c r="S814" s="76"/>
    </row>
    <row r="815" spans="17:19" ht="11.25">
      <c r="Q815" s="76"/>
      <c r="R815" s="76"/>
      <c r="S815" s="76"/>
    </row>
    <row r="816" spans="17:19" ht="11.25">
      <c r="Q816" s="76"/>
      <c r="R816" s="76"/>
      <c r="S816" s="76"/>
    </row>
    <row r="817" spans="17:19" ht="11.25">
      <c r="Q817" s="76"/>
      <c r="R817" s="76"/>
      <c r="S817" s="76"/>
    </row>
    <row r="818" spans="17:19" ht="11.25">
      <c r="Q818" s="76"/>
      <c r="R818" s="76"/>
      <c r="S818" s="76"/>
    </row>
    <row r="819" spans="17:19" ht="11.25">
      <c r="Q819" s="76"/>
      <c r="R819" s="76"/>
      <c r="S819" s="76"/>
    </row>
    <row r="820" spans="17:19" ht="11.25">
      <c r="Q820" s="76"/>
      <c r="R820" s="76"/>
      <c r="S820" s="76"/>
    </row>
    <row r="821" spans="17:19" ht="11.25">
      <c r="Q821" s="76"/>
      <c r="R821" s="76"/>
      <c r="S821" s="76"/>
    </row>
    <row r="822" spans="17:19" ht="11.25">
      <c r="Q822" s="76"/>
      <c r="R822" s="76"/>
      <c r="S822" s="76"/>
    </row>
    <row r="823" spans="17:19" ht="11.25">
      <c r="Q823" s="76"/>
      <c r="R823" s="76"/>
      <c r="S823" s="76"/>
    </row>
    <row r="824" spans="17:19" ht="11.25">
      <c r="Q824" s="76"/>
      <c r="R824" s="76"/>
      <c r="S824" s="76"/>
    </row>
    <row r="825" spans="17:19" ht="11.25">
      <c r="Q825" s="76"/>
      <c r="R825" s="76"/>
      <c r="S825" s="76"/>
    </row>
    <row r="826" spans="17:19" ht="11.25">
      <c r="Q826" s="76"/>
      <c r="R826" s="76"/>
      <c r="S826" s="76"/>
    </row>
    <row r="827" spans="17:19" ht="11.25">
      <c r="Q827" s="76"/>
      <c r="R827" s="76"/>
      <c r="S827" s="76"/>
    </row>
    <row r="828" spans="17:19" ht="11.25">
      <c r="Q828" s="76"/>
      <c r="R828" s="76"/>
      <c r="S828" s="76"/>
    </row>
    <row r="829" spans="17:19" ht="11.25">
      <c r="Q829" s="76"/>
      <c r="R829" s="76"/>
      <c r="S829" s="76"/>
    </row>
    <row r="830" spans="17:19" ht="11.25">
      <c r="Q830" s="76"/>
      <c r="R830" s="76"/>
      <c r="S830" s="76"/>
    </row>
    <row r="831" spans="17:19" ht="11.25">
      <c r="Q831" s="76"/>
      <c r="R831" s="76"/>
      <c r="S831" s="76"/>
    </row>
    <row r="832" spans="17:19" ht="11.25">
      <c r="Q832" s="76"/>
      <c r="R832" s="76"/>
      <c r="S832" s="76"/>
    </row>
    <row r="833" spans="17:19" ht="11.25">
      <c r="Q833" s="76"/>
      <c r="R833" s="76"/>
      <c r="S833" s="76"/>
    </row>
    <row r="834" spans="17:19" ht="11.25">
      <c r="Q834" s="76"/>
      <c r="R834" s="76"/>
      <c r="S834" s="76"/>
    </row>
    <row r="835" spans="17:19" ht="11.25">
      <c r="Q835" s="76"/>
      <c r="R835" s="76"/>
      <c r="S835" s="76"/>
    </row>
    <row r="836" spans="17:19" ht="11.25">
      <c r="Q836" s="76"/>
      <c r="R836" s="76"/>
      <c r="S836" s="76"/>
    </row>
    <row r="837" spans="17:19" ht="11.25">
      <c r="Q837" s="76"/>
      <c r="R837" s="76"/>
      <c r="S837" s="76"/>
    </row>
    <row r="838" spans="17:19" ht="11.25">
      <c r="Q838" s="76"/>
      <c r="R838" s="76"/>
      <c r="S838" s="76"/>
    </row>
    <row r="839" spans="17:19" ht="11.25">
      <c r="Q839" s="76"/>
      <c r="R839" s="76"/>
      <c r="S839" s="76"/>
    </row>
    <row r="840" spans="17:19" ht="11.25">
      <c r="Q840" s="76"/>
      <c r="R840" s="76"/>
      <c r="S840" s="76"/>
    </row>
    <row r="841" spans="17:19" ht="11.25">
      <c r="Q841" s="76"/>
      <c r="R841" s="76"/>
      <c r="S841" s="76"/>
    </row>
    <row r="842" spans="17:19" ht="11.25">
      <c r="Q842" s="76"/>
      <c r="R842" s="76"/>
      <c r="S842" s="76"/>
    </row>
    <row r="843" spans="17:19" ht="11.25">
      <c r="Q843" s="76"/>
      <c r="R843" s="76"/>
      <c r="S843" s="76"/>
    </row>
    <row r="844" spans="17:19" ht="11.25">
      <c r="Q844" s="76"/>
      <c r="R844" s="76"/>
      <c r="S844" s="76"/>
    </row>
    <row r="845" spans="17:19" ht="11.25">
      <c r="Q845" s="76"/>
      <c r="R845" s="76"/>
      <c r="S845" s="76"/>
    </row>
    <row r="846" spans="17:19" ht="11.25">
      <c r="Q846" s="76"/>
      <c r="R846" s="76"/>
      <c r="S846" s="76"/>
    </row>
    <row r="847" spans="17:19" ht="11.25">
      <c r="Q847" s="76"/>
      <c r="R847" s="76"/>
      <c r="S847" s="76"/>
    </row>
    <row r="848" spans="17:19" ht="11.25">
      <c r="Q848" s="76"/>
      <c r="R848" s="76"/>
      <c r="S848" s="76"/>
    </row>
    <row r="849" spans="17:19" ht="11.25">
      <c r="Q849" s="76"/>
      <c r="R849" s="76"/>
      <c r="S849" s="76"/>
    </row>
    <row r="850" spans="17:19" ht="11.25">
      <c r="Q850" s="76"/>
      <c r="R850" s="76"/>
      <c r="S850" s="76"/>
    </row>
    <row r="851" spans="17:19" ht="11.25">
      <c r="Q851" s="76"/>
      <c r="R851" s="76"/>
      <c r="S851" s="76"/>
    </row>
    <row r="852" spans="17:19" ht="11.25">
      <c r="Q852" s="76"/>
      <c r="R852" s="76"/>
      <c r="S852" s="76"/>
    </row>
    <row r="853" spans="17:19" ht="11.25">
      <c r="Q853" s="76"/>
      <c r="R853" s="76"/>
      <c r="S853" s="76"/>
    </row>
    <row r="854" spans="17:19" ht="11.25">
      <c r="Q854" s="76"/>
      <c r="R854" s="76"/>
      <c r="S854" s="76"/>
    </row>
    <row r="855" spans="17:19" ht="11.25">
      <c r="Q855" s="76"/>
      <c r="R855" s="76"/>
      <c r="S855" s="76"/>
    </row>
    <row r="856" spans="17:19" ht="11.25">
      <c r="Q856" s="76"/>
      <c r="R856" s="76"/>
      <c r="S856" s="76"/>
    </row>
    <row r="857" spans="17:19" ht="11.25">
      <c r="Q857" s="76"/>
      <c r="R857" s="76"/>
      <c r="S857" s="76"/>
    </row>
    <row r="858" spans="17:19" ht="11.25">
      <c r="Q858" s="76"/>
      <c r="R858" s="76"/>
      <c r="S858" s="76"/>
    </row>
    <row r="859" spans="17:19" ht="11.25">
      <c r="Q859" s="76"/>
      <c r="R859" s="76"/>
      <c r="S859" s="76"/>
    </row>
    <row r="860" spans="17:19" ht="11.25">
      <c r="Q860" s="76"/>
      <c r="R860" s="76"/>
      <c r="S860" s="76"/>
    </row>
    <row r="861" spans="17:19" ht="11.25">
      <c r="Q861" s="76"/>
      <c r="R861" s="76"/>
      <c r="S861" s="76"/>
    </row>
    <row r="862" spans="17:19" ht="11.25">
      <c r="Q862" s="76"/>
      <c r="R862" s="76"/>
      <c r="S862" s="76"/>
    </row>
    <row r="863" spans="17:19" ht="11.25">
      <c r="Q863" s="76"/>
      <c r="R863" s="76"/>
      <c r="S863" s="76"/>
    </row>
    <row r="864" spans="17:19" ht="11.25">
      <c r="Q864" s="76"/>
      <c r="R864" s="76"/>
      <c r="S864" s="76"/>
    </row>
    <row r="865" spans="17:19" ht="11.25">
      <c r="Q865" s="76"/>
      <c r="R865" s="76"/>
      <c r="S865" s="76"/>
    </row>
    <row r="866" spans="17:19" ht="11.25">
      <c r="Q866" s="76"/>
      <c r="R866" s="76"/>
      <c r="S866" s="76"/>
    </row>
    <row r="867" spans="17:19" ht="11.25">
      <c r="Q867" s="76"/>
      <c r="R867" s="76"/>
      <c r="S867" s="76"/>
    </row>
    <row r="868" spans="17:19" ht="11.25">
      <c r="Q868" s="76"/>
      <c r="R868" s="76"/>
      <c r="S868" s="76"/>
    </row>
    <row r="869" spans="17:19" ht="11.25">
      <c r="Q869" s="76"/>
      <c r="R869" s="76"/>
      <c r="S869" s="76"/>
    </row>
    <row r="870" spans="17:19" ht="11.25">
      <c r="Q870" s="76"/>
      <c r="R870" s="76"/>
      <c r="S870" s="76"/>
    </row>
    <row r="871" spans="17:19" ht="11.25">
      <c r="Q871" s="76"/>
      <c r="R871" s="76"/>
      <c r="S871" s="76"/>
    </row>
    <row r="872" spans="17:19" ht="11.25">
      <c r="Q872" s="76"/>
      <c r="R872" s="76"/>
      <c r="S872" s="76"/>
    </row>
    <row r="873" spans="17:19" ht="11.25">
      <c r="Q873" s="76"/>
      <c r="R873" s="76"/>
      <c r="S873" s="76"/>
    </row>
    <row r="874" spans="17:19" ht="11.25">
      <c r="Q874" s="76"/>
      <c r="R874" s="76"/>
      <c r="S874" s="76"/>
    </row>
    <row r="875" spans="17:19" ht="11.25">
      <c r="Q875" s="76"/>
      <c r="R875" s="76"/>
      <c r="S875" s="76"/>
    </row>
    <row r="876" spans="17:19" ht="11.25">
      <c r="Q876" s="76"/>
      <c r="R876" s="76"/>
      <c r="S876" s="76"/>
    </row>
    <row r="877" spans="17:19" ht="11.25">
      <c r="Q877" s="76"/>
      <c r="R877" s="76"/>
      <c r="S877" s="76"/>
    </row>
    <row r="878" spans="17:19" ht="11.25">
      <c r="Q878" s="76"/>
      <c r="R878" s="76"/>
      <c r="S878" s="76"/>
    </row>
    <row r="879" spans="17:19" ht="11.25">
      <c r="Q879" s="76"/>
      <c r="R879" s="76"/>
      <c r="S879" s="76"/>
    </row>
    <row r="880" spans="17:19" ht="11.25">
      <c r="Q880" s="76"/>
      <c r="R880" s="76"/>
      <c r="S880" s="76"/>
    </row>
    <row r="881" spans="17:19" ht="11.25">
      <c r="Q881" s="76"/>
      <c r="R881" s="76"/>
      <c r="S881" s="76"/>
    </row>
    <row r="882" spans="17:19" ht="11.25">
      <c r="Q882" s="76"/>
      <c r="R882" s="76"/>
      <c r="S882" s="76"/>
    </row>
    <row r="883" spans="17:19" ht="11.25">
      <c r="Q883" s="76"/>
      <c r="R883" s="76"/>
      <c r="S883" s="76"/>
    </row>
    <row r="884" spans="17:19" ht="11.25">
      <c r="Q884" s="76"/>
      <c r="R884" s="76"/>
      <c r="S884" s="76"/>
    </row>
    <row r="885" spans="17:19" ht="11.25">
      <c r="Q885" s="76"/>
      <c r="R885" s="76"/>
      <c r="S885" s="76"/>
    </row>
    <row r="886" spans="17:19" ht="11.25">
      <c r="Q886" s="76"/>
      <c r="R886" s="76"/>
      <c r="S886" s="76"/>
    </row>
    <row r="887" spans="17:19" ht="11.25">
      <c r="Q887" s="76"/>
      <c r="R887" s="76"/>
      <c r="S887" s="76"/>
    </row>
    <row r="888" spans="17:19" ht="11.25">
      <c r="Q888" s="76"/>
      <c r="R888" s="76"/>
      <c r="S888" s="76"/>
    </row>
    <row r="889" spans="17:19" ht="11.25">
      <c r="Q889" s="76"/>
      <c r="R889" s="76"/>
      <c r="S889" s="76"/>
    </row>
    <row r="890" spans="17:19" ht="11.25">
      <c r="Q890" s="76"/>
      <c r="R890" s="76"/>
      <c r="S890" s="76"/>
    </row>
    <row r="891" spans="17:19" ht="11.25">
      <c r="Q891" s="76"/>
      <c r="R891" s="76"/>
      <c r="S891" s="76"/>
    </row>
    <row r="892" spans="17:19" ht="11.25">
      <c r="Q892" s="76"/>
      <c r="R892" s="76"/>
      <c r="S892" s="76"/>
    </row>
    <row r="893" spans="17:19" ht="11.25">
      <c r="Q893" s="76"/>
      <c r="R893" s="76"/>
      <c r="S893" s="76"/>
    </row>
    <row r="894" spans="17:19" ht="11.25">
      <c r="Q894" s="76"/>
      <c r="R894" s="76"/>
      <c r="S894" s="76"/>
    </row>
    <row r="895" spans="17:19" ht="11.25">
      <c r="Q895" s="76"/>
      <c r="R895" s="76"/>
      <c r="S895" s="76"/>
    </row>
    <row r="896" spans="17:19" ht="11.25">
      <c r="Q896" s="76"/>
      <c r="R896" s="76"/>
      <c r="S896" s="76"/>
    </row>
    <row r="897" spans="17:19" ht="11.25">
      <c r="Q897" s="76"/>
      <c r="R897" s="76"/>
      <c r="S897" s="76"/>
    </row>
    <row r="898" spans="17:19" ht="11.25">
      <c r="Q898" s="76"/>
      <c r="R898" s="76"/>
      <c r="S898" s="76"/>
    </row>
    <row r="899" spans="17:19" ht="11.25">
      <c r="Q899" s="76"/>
      <c r="R899" s="76"/>
      <c r="S899" s="76"/>
    </row>
    <row r="900" spans="17:19" ht="11.25">
      <c r="Q900" s="76"/>
      <c r="R900" s="76"/>
      <c r="S900" s="76"/>
    </row>
    <row r="901" spans="17:19" ht="11.25">
      <c r="Q901" s="76"/>
      <c r="R901" s="76"/>
      <c r="S901" s="76"/>
    </row>
    <row r="902" spans="17:19" ht="11.25">
      <c r="Q902" s="76"/>
      <c r="R902" s="76"/>
      <c r="S902" s="76"/>
    </row>
    <row r="903" spans="17:19" ht="11.25">
      <c r="Q903" s="76"/>
      <c r="R903" s="76"/>
      <c r="S903" s="76"/>
    </row>
    <row r="904" spans="17:19" ht="11.25">
      <c r="Q904" s="76"/>
      <c r="R904" s="76"/>
      <c r="S904" s="76"/>
    </row>
    <row r="905" spans="17:19" ht="11.25">
      <c r="Q905" s="76"/>
      <c r="R905" s="76"/>
      <c r="S905" s="76"/>
    </row>
    <row r="906" spans="17:19" ht="11.25">
      <c r="Q906" s="76"/>
      <c r="R906" s="76"/>
      <c r="S906" s="76"/>
    </row>
    <row r="907" spans="17:19" ht="11.25">
      <c r="Q907" s="76"/>
      <c r="R907" s="76"/>
      <c r="S907" s="76"/>
    </row>
    <row r="908" spans="17:19" ht="11.25">
      <c r="Q908" s="76"/>
      <c r="R908" s="76"/>
      <c r="S908" s="76"/>
    </row>
    <row r="909" spans="17:19" ht="11.25">
      <c r="Q909" s="76"/>
      <c r="R909" s="76"/>
      <c r="S909" s="76"/>
    </row>
    <row r="910" spans="17:19" ht="11.25">
      <c r="Q910" s="76"/>
      <c r="R910" s="76"/>
      <c r="S910" s="76"/>
    </row>
    <row r="911" spans="17:19" ht="11.25">
      <c r="Q911" s="76"/>
      <c r="R911" s="76"/>
      <c r="S911" s="76"/>
    </row>
    <row r="912" spans="17:19" ht="11.25">
      <c r="Q912" s="76"/>
      <c r="R912" s="76"/>
      <c r="S912" s="76"/>
    </row>
    <row r="913" spans="17:19" ht="11.25">
      <c r="Q913" s="76"/>
      <c r="R913" s="76"/>
      <c r="S913" s="76"/>
    </row>
    <row r="914" spans="17:19" ht="11.25">
      <c r="Q914" s="76"/>
      <c r="R914" s="76"/>
      <c r="S914" s="76"/>
    </row>
    <row r="915" spans="17:19" ht="11.25">
      <c r="Q915" s="76"/>
      <c r="R915" s="76"/>
      <c r="S915" s="76"/>
    </row>
    <row r="916" spans="17:19" ht="11.25">
      <c r="Q916" s="76"/>
      <c r="R916" s="76"/>
      <c r="S916" s="76"/>
    </row>
    <row r="917" spans="17:19" ht="11.25">
      <c r="Q917" s="76"/>
      <c r="R917" s="76"/>
      <c r="S917" s="76"/>
    </row>
    <row r="918" spans="17:19" ht="11.25">
      <c r="Q918" s="76"/>
      <c r="R918" s="76"/>
      <c r="S918" s="76"/>
    </row>
    <row r="919" spans="17:19" ht="11.25">
      <c r="Q919" s="76"/>
      <c r="R919" s="76"/>
      <c r="S919" s="76"/>
    </row>
    <row r="920" spans="17:19" ht="11.25">
      <c r="Q920" s="76"/>
      <c r="R920" s="76"/>
      <c r="S920" s="76"/>
    </row>
    <row r="921" spans="17:19" ht="11.25">
      <c r="Q921" s="76"/>
      <c r="R921" s="76"/>
      <c r="S921" s="76"/>
    </row>
    <row r="922" spans="17:19" ht="11.25">
      <c r="Q922" s="76"/>
      <c r="R922" s="76"/>
      <c r="S922" s="76"/>
    </row>
    <row r="923" spans="17:19" ht="11.25">
      <c r="Q923" s="76"/>
      <c r="R923" s="76"/>
      <c r="S923" s="76"/>
    </row>
    <row r="924" spans="17:19" ht="11.25">
      <c r="Q924" s="76"/>
      <c r="R924" s="76"/>
      <c r="S924" s="76"/>
    </row>
    <row r="925" spans="17:19" ht="11.25">
      <c r="Q925" s="76"/>
      <c r="R925" s="76"/>
      <c r="S925" s="76"/>
    </row>
    <row r="926" spans="17:19" ht="11.25">
      <c r="Q926" s="76"/>
      <c r="R926" s="76"/>
      <c r="S926" s="76"/>
    </row>
    <row r="927" spans="17:19" ht="11.25">
      <c r="Q927" s="76"/>
      <c r="R927" s="76"/>
      <c r="S927" s="76"/>
    </row>
    <row r="928" spans="17:19" ht="11.25">
      <c r="Q928" s="76"/>
      <c r="R928" s="76"/>
      <c r="S928" s="76"/>
    </row>
    <row r="929" spans="17:19" ht="11.25">
      <c r="Q929" s="76"/>
      <c r="R929" s="76"/>
      <c r="S929" s="76"/>
    </row>
    <row r="930" spans="17:19" ht="11.25">
      <c r="Q930" s="76"/>
      <c r="R930" s="76"/>
      <c r="S930" s="76"/>
    </row>
    <row r="931" spans="17:19" ht="11.25">
      <c r="Q931" s="76"/>
      <c r="R931" s="76"/>
      <c r="S931" s="76"/>
    </row>
    <row r="932" spans="17:19" ht="11.25">
      <c r="Q932" s="76"/>
      <c r="R932" s="76"/>
      <c r="S932" s="76"/>
    </row>
    <row r="933" spans="17:19" ht="11.25">
      <c r="Q933" s="76"/>
      <c r="R933" s="76"/>
      <c r="S933" s="76"/>
    </row>
    <row r="934" spans="17:19" ht="11.25">
      <c r="Q934" s="76"/>
      <c r="R934" s="76"/>
      <c r="S934" s="76"/>
    </row>
    <row r="935" spans="17:19" ht="11.25">
      <c r="Q935" s="76"/>
      <c r="R935" s="76"/>
      <c r="S935" s="76"/>
    </row>
    <row r="936" spans="17:19" ht="11.25">
      <c r="Q936" s="76"/>
      <c r="R936" s="76"/>
      <c r="S936" s="76"/>
    </row>
    <row r="937" spans="17:19" ht="11.25">
      <c r="Q937" s="76"/>
      <c r="R937" s="76"/>
      <c r="S937" s="76"/>
    </row>
    <row r="938" spans="17:19" ht="11.25">
      <c r="Q938" s="76"/>
      <c r="R938" s="76"/>
      <c r="S938" s="76"/>
    </row>
    <row r="939" spans="17:19" ht="11.25">
      <c r="Q939" s="76"/>
      <c r="R939" s="76"/>
      <c r="S939" s="76"/>
    </row>
    <row r="940" spans="17:19" ht="11.25">
      <c r="Q940" s="76"/>
      <c r="R940" s="76"/>
      <c r="S940" s="76"/>
    </row>
    <row r="941" spans="17:19" ht="11.25">
      <c r="Q941" s="76"/>
      <c r="R941" s="76"/>
      <c r="S941" s="76"/>
    </row>
    <row r="942" spans="17:19" ht="11.25">
      <c r="Q942" s="76"/>
      <c r="R942" s="76"/>
      <c r="S942" s="76"/>
    </row>
    <row r="943" spans="17:19" ht="11.25">
      <c r="Q943" s="76"/>
      <c r="R943" s="76"/>
      <c r="S943" s="76"/>
    </row>
    <row r="944" spans="17:19" ht="11.25">
      <c r="Q944" s="76"/>
      <c r="R944" s="76"/>
      <c r="S944" s="76"/>
    </row>
    <row r="945" spans="17:19" ht="11.25">
      <c r="Q945" s="76"/>
      <c r="R945" s="76"/>
      <c r="S945" s="76"/>
    </row>
    <row r="946" spans="17:19" ht="11.25">
      <c r="Q946" s="76"/>
      <c r="R946" s="76"/>
      <c r="S946" s="76"/>
    </row>
    <row r="947" spans="17:19" ht="11.25">
      <c r="Q947" s="76"/>
      <c r="R947" s="76"/>
      <c r="S947" s="76"/>
    </row>
    <row r="948" spans="17:19" ht="11.25">
      <c r="Q948" s="76"/>
      <c r="R948" s="76"/>
      <c r="S948" s="76"/>
    </row>
    <row r="949" spans="17:19" ht="11.25">
      <c r="Q949" s="76"/>
      <c r="R949" s="76"/>
      <c r="S949" s="76"/>
    </row>
    <row r="950" spans="17:19" ht="11.25">
      <c r="Q950" s="76"/>
      <c r="R950" s="76"/>
      <c r="S950" s="76"/>
    </row>
    <row r="951" spans="17:19" ht="11.25">
      <c r="Q951" s="76"/>
      <c r="R951" s="76"/>
      <c r="S951" s="76"/>
    </row>
    <row r="952" spans="17:19" ht="11.25">
      <c r="Q952" s="76"/>
      <c r="R952" s="76"/>
      <c r="S952" s="76"/>
    </row>
    <row r="953" spans="17:19" ht="11.25">
      <c r="Q953" s="76"/>
      <c r="R953" s="76"/>
      <c r="S953" s="76"/>
    </row>
    <row r="954" spans="17:19" ht="11.25">
      <c r="Q954" s="76"/>
      <c r="R954" s="76"/>
      <c r="S954" s="76"/>
    </row>
    <row r="955" spans="17:19" ht="11.25">
      <c r="Q955" s="76"/>
      <c r="R955" s="76"/>
      <c r="S955" s="76"/>
    </row>
    <row r="956" spans="17:19" ht="11.25">
      <c r="Q956" s="76"/>
      <c r="R956" s="76"/>
      <c r="S956" s="76"/>
    </row>
    <row r="957" spans="17:19" ht="11.25">
      <c r="Q957" s="76"/>
      <c r="R957" s="76"/>
      <c r="S957" s="76"/>
    </row>
    <row r="958" spans="17:19" ht="11.25">
      <c r="Q958" s="76"/>
      <c r="R958" s="76"/>
      <c r="S958" s="76"/>
    </row>
    <row r="959" spans="17:19" ht="11.25">
      <c r="Q959" s="76"/>
      <c r="R959" s="76"/>
      <c r="S959" s="76"/>
    </row>
    <row r="960" spans="17:19" ht="11.25">
      <c r="Q960" s="76"/>
      <c r="R960" s="76"/>
      <c r="S960" s="76"/>
    </row>
    <row r="961" spans="17:19" ht="11.25">
      <c r="Q961" s="76"/>
      <c r="R961" s="76"/>
      <c r="S961" s="76"/>
    </row>
    <row r="962" spans="17:19" ht="11.25">
      <c r="Q962" s="76"/>
      <c r="R962" s="76"/>
      <c r="S962" s="76"/>
    </row>
    <row r="963" spans="17:19" ht="11.25">
      <c r="Q963" s="76"/>
      <c r="R963" s="76"/>
      <c r="S963" s="76"/>
    </row>
    <row r="964" spans="17:19" ht="11.25">
      <c r="Q964" s="76"/>
      <c r="R964" s="76"/>
      <c r="S964" s="76"/>
    </row>
    <row r="965" spans="17:19" ht="11.25">
      <c r="Q965" s="76"/>
      <c r="R965" s="76"/>
      <c r="S965" s="76"/>
    </row>
    <row r="966" spans="17:19" ht="11.25">
      <c r="Q966" s="76"/>
      <c r="R966" s="76"/>
      <c r="S966" s="76"/>
    </row>
    <row r="967" spans="17:19" ht="11.25">
      <c r="Q967" s="76"/>
      <c r="R967" s="76"/>
      <c r="S967" s="76"/>
    </row>
    <row r="968" spans="17:19" ht="11.25">
      <c r="Q968" s="76"/>
      <c r="R968" s="76"/>
      <c r="S968" s="76"/>
    </row>
    <row r="969" spans="17:19" ht="11.25">
      <c r="Q969" s="76"/>
      <c r="R969" s="76"/>
      <c r="S969" s="76"/>
    </row>
    <row r="970" spans="17:19" ht="11.25">
      <c r="Q970" s="76"/>
      <c r="R970" s="76"/>
      <c r="S970" s="76"/>
    </row>
    <row r="971" spans="17:19" ht="11.25">
      <c r="Q971" s="76"/>
      <c r="R971" s="76"/>
      <c r="S971" s="76"/>
    </row>
    <row r="972" spans="17:19" ht="11.25">
      <c r="Q972" s="76"/>
      <c r="R972" s="76"/>
      <c r="S972" s="76"/>
    </row>
    <row r="973" spans="17:19" ht="11.25">
      <c r="Q973" s="76"/>
      <c r="R973" s="76"/>
      <c r="S973" s="76"/>
    </row>
    <row r="974" spans="17:19" ht="11.25">
      <c r="Q974" s="76"/>
      <c r="R974" s="76"/>
      <c r="S974" s="76"/>
    </row>
    <row r="975" spans="17:19" ht="11.25">
      <c r="Q975" s="76"/>
      <c r="R975" s="76"/>
      <c r="S975" s="76"/>
    </row>
    <row r="976" spans="17:19" ht="11.25">
      <c r="Q976" s="76"/>
      <c r="R976" s="76"/>
      <c r="S976" s="76"/>
    </row>
    <row r="977" spans="17:19" ht="11.25">
      <c r="Q977" s="76"/>
      <c r="R977" s="76"/>
      <c r="S977" s="76"/>
    </row>
    <row r="978" spans="17:19" ht="11.25">
      <c r="Q978" s="76"/>
      <c r="R978" s="76"/>
      <c r="S978" s="76"/>
    </row>
    <row r="979" spans="17:19" ht="11.25">
      <c r="Q979" s="76"/>
      <c r="R979" s="76"/>
      <c r="S979" s="76"/>
    </row>
    <row r="980" spans="17:19" ht="11.25">
      <c r="Q980" s="76"/>
      <c r="R980" s="76"/>
      <c r="S980" s="76"/>
    </row>
    <row r="981" spans="17:19" ht="11.25">
      <c r="Q981" s="76"/>
      <c r="R981" s="76"/>
      <c r="S981" s="76"/>
    </row>
    <row r="982" spans="17:19" ht="11.25">
      <c r="Q982" s="76"/>
      <c r="R982" s="76"/>
      <c r="S982" s="76"/>
    </row>
    <row r="983" spans="17:19" ht="11.25">
      <c r="Q983" s="76"/>
      <c r="R983" s="76"/>
      <c r="S983" s="76"/>
    </row>
    <row r="984" spans="17:19" ht="11.25">
      <c r="Q984" s="76"/>
      <c r="R984" s="76"/>
      <c r="S984" s="76"/>
    </row>
    <row r="985" spans="17:19" ht="11.25">
      <c r="Q985" s="76"/>
      <c r="R985" s="76"/>
      <c r="S985" s="76"/>
    </row>
    <row r="986" spans="17:19" ht="11.25">
      <c r="Q986" s="76"/>
      <c r="R986" s="76"/>
      <c r="S986" s="76"/>
    </row>
    <row r="987" spans="17:19" ht="11.25">
      <c r="Q987" s="76"/>
      <c r="R987" s="76"/>
      <c r="S987" s="76"/>
    </row>
    <row r="988" spans="17:19" ht="11.25">
      <c r="Q988" s="76"/>
      <c r="R988" s="76"/>
      <c r="S988" s="76"/>
    </row>
    <row r="989" spans="17:19" ht="11.25">
      <c r="Q989" s="76"/>
      <c r="R989" s="76"/>
      <c r="S989" s="76"/>
    </row>
    <row r="990" spans="17:19" ht="11.25">
      <c r="Q990" s="76"/>
      <c r="R990" s="76"/>
      <c r="S990" s="76"/>
    </row>
    <row r="991" spans="17:19" ht="11.25">
      <c r="Q991" s="76"/>
      <c r="R991" s="76"/>
      <c r="S991" s="76"/>
    </row>
    <row r="992" spans="17:19" ht="11.25">
      <c r="Q992" s="76"/>
      <c r="R992" s="76"/>
      <c r="S992" s="76"/>
    </row>
    <row r="993" spans="17:19" ht="11.25">
      <c r="Q993" s="76"/>
      <c r="R993" s="76"/>
      <c r="S993" s="76"/>
    </row>
    <row r="994" spans="17:19" ht="11.25">
      <c r="Q994" s="76"/>
      <c r="R994" s="76"/>
      <c r="S994" s="76"/>
    </row>
    <row r="995" spans="17:19" ht="11.25">
      <c r="Q995" s="76"/>
      <c r="R995" s="76"/>
      <c r="S995" s="76"/>
    </row>
    <row r="996" spans="17:19" ht="11.25">
      <c r="Q996" s="76"/>
      <c r="R996" s="76"/>
      <c r="S996" s="76"/>
    </row>
    <row r="997" spans="17:19" ht="11.25">
      <c r="Q997" s="76"/>
      <c r="R997" s="76"/>
      <c r="S997" s="76"/>
    </row>
    <row r="998" spans="17:19" ht="11.25">
      <c r="Q998" s="76"/>
      <c r="R998" s="76"/>
      <c r="S998" s="76"/>
    </row>
    <row r="999" spans="17:19" ht="11.25">
      <c r="Q999" s="76"/>
      <c r="R999" s="76"/>
      <c r="S999" s="76"/>
    </row>
    <row r="1000" spans="17:19" ht="11.25">
      <c r="Q1000" s="76"/>
      <c r="R1000" s="76"/>
      <c r="S1000" s="76"/>
    </row>
    <row r="1001" spans="17:19" ht="11.25">
      <c r="Q1001" s="76"/>
      <c r="R1001" s="76"/>
      <c r="S1001" s="76"/>
    </row>
    <row r="1002" spans="17:19" ht="11.25">
      <c r="Q1002" s="76"/>
      <c r="R1002" s="76"/>
      <c r="S1002" s="76"/>
    </row>
    <row r="1003" spans="17:19" ht="11.25">
      <c r="Q1003" s="76"/>
      <c r="R1003" s="76"/>
      <c r="S1003" s="76"/>
    </row>
    <row r="1004" spans="17:19" ht="11.25">
      <c r="Q1004" s="76"/>
      <c r="R1004" s="76"/>
      <c r="S1004" s="76"/>
    </row>
    <row r="1005" spans="17:19" ht="11.25">
      <c r="Q1005" s="76"/>
      <c r="R1005" s="76"/>
      <c r="S1005" s="76"/>
    </row>
    <row r="1006" spans="17:19" ht="11.25">
      <c r="Q1006" s="76"/>
      <c r="R1006" s="76"/>
      <c r="S1006" s="76"/>
    </row>
    <row r="1007" spans="17:19" ht="11.25">
      <c r="Q1007" s="76"/>
      <c r="R1007" s="76"/>
      <c r="S1007" s="76"/>
    </row>
    <row r="1008" spans="17:19" ht="11.25">
      <c r="Q1008" s="76"/>
      <c r="R1008" s="76"/>
      <c r="S1008" s="76"/>
    </row>
    <row r="1009" spans="17:19" ht="11.25">
      <c r="Q1009" s="76"/>
      <c r="R1009" s="76"/>
      <c r="S1009" s="76"/>
    </row>
    <row r="1010" spans="17:19" ht="11.25">
      <c r="Q1010" s="76"/>
      <c r="R1010" s="76"/>
      <c r="S1010" s="76"/>
    </row>
    <row r="1011" spans="17:19" ht="11.25">
      <c r="Q1011" s="76"/>
      <c r="R1011" s="76"/>
      <c r="S1011" s="76"/>
    </row>
    <row r="1012" spans="17:19" ht="11.25">
      <c r="Q1012" s="76"/>
      <c r="R1012" s="76"/>
      <c r="S1012" s="76"/>
    </row>
    <row r="1013" spans="17:19" ht="11.25">
      <c r="Q1013" s="76"/>
      <c r="R1013" s="76"/>
      <c r="S1013" s="76"/>
    </row>
    <row r="1014" spans="17:19" ht="11.25">
      <c r="Q1014" s="76"/>
      <c r="R1014" s="76"/>
      <c r="S1014" s="76"/>
    </row>
    <row r="1015" spans="17:19" ht="11.25">
      <c r="Q1015" s="76"/>
      <c r="R1015" s="76"/>
      <c r="S1015" s="76"/>
    </row>
    <row r="1016" spans="17:19" ht="11.25">
      <c r="Q1016" s="76"/>
      <c r="R1016" s="76"/>
      <c r="S1016" s="76"/>
    </row>
    <row r="1017" spans="17:19" ht="11.25">
      <c r="Q1017" s="76"/>
      <c r="R1017" s="76"/>
      <c r="S1017" s="76"/>
    </row>
    <row r="1018" spans="17:19" ht="11.25">
      <c r="Q1018" s="76"/>
      <c r="R1018" s="76"/>
      <c r="S1018" s="76"/>
    </row>
    <row r="1019" spans="17:19" ht="11.25">
      <c r="Q1019" s="76"/>
      <c r="R1019" s="76"/>
      <c r="S1019" s="76"/>
    </row>
    <row r="1020" spans="17:19" ht="11.25">
      <c r="Q1020" s="76"/>
      <c r="R1020" s="76"/>
      <c r="S1020" s="76"/>
    </row>
    <row r="1021" spans="17:19" ht="11.25">
      <c r="Q1021" s="76"/>
      <c r="R1021" s="76"/>
      <c r="S1021" s="76"/>
    </row>
    <row r="1022" spans="17:19" ht="11.25">
      <c r="Q1022" s="76"/>
      <c r="R1022" s="76"/>
      <c r="S1022" s="76"/>
    </row>
    <row r="1023" spans="17:19" ht="11.25">
      <c r="Q1023" s="76"/>
      <c r="R1023" s="76"/>
      <c r="S1023" s="76"/>
    </row>
    <row r="1024" spans="17:19" ht="11.25">
      <c r="Q1024" s="76"/>
      <c r="R1024" s="76"/>
      <c r="S1024" s="76"/>
    </row>
    <row r="1025" spans="17:19" ht="11.25">
      <c r="Q1025" s="76"/>
      <c r="R1025" s="76"/>
      <c r="S1025" s="76"/>
    </row>
    <row r="1026" spans="17:19" ht="11.25">
      <c r="Q1026" s="76"/>
      <c r="R1026" s="76"/>
      <c r="S1026" s="76"/>
    </row>
    <row r="1027" spans="17:19" ht="11.25">
      <c r="Q1027" s="76"/>
      <c r="R1027" s="76"/>
      <c r="S1027" s="76"/>
    </row>
    <row r="1028" spans="17:19" ht="11.25">
      <c r="Q1028" s="76"/>
      <c r="R1028" s="76"/>
      <c r="S1028" s="76"/>
    </row>
    <row r="1029" spans="17:19" ht="11.25">
      <c r="Q1029" s="76"/>
      <c r="R1029" s="76"/>
      <c r="S1029" s="76"/>
    </row>
    <row r="1030" spans="17:19" ht="11.25">
      <c r="Q1030" s="76"/>
      <c r="R1030" s="76"/>
      <c r="S1030" s="76"/>
    </row>
    <row r="1031" spans="17:19" ht="11.25">
      <c r="Q1031" s="76"/>
      <c r="R1031" s="76"/>
      <c r="S1031" s="76"/>
    </row>
    <row r="1032" spans="17:19" ht="11.25">
      <c r="Q1032" s="76"/>
      <c r="R1032" s="76"/>
      <c r="S1032" s="76"/>
    </row>
    <row r="1033" spans="17:19" ht="11.25">
      <c r="Q1033" s="76"/>
      <c r="R1033" s="76"/>
      <c r="S1033" s="76"/>
    </row>
    <row r="1034" spans="17:19" ht="11.25">
      <c r="Q1034" s="76"/>
      <c r="R1034" s="76"/>
      <c r="S1034" s="76"/>
    </row>
    <row r="1035" spans="17:19" ht="11.25">
      <c r="Q1035" s="76"/>
      <c r="R1035" s="76"/>
      <c r="S1035" s="76"/>
    </row>
    <row r="1036" spans="17:19" ht="11.25">
      <c r="Q1036" s="76"/>
      <c r="R1036" s="76"/>
      <c r="S1036" s="76"/>
    </row>
    <row r="1037" spans="17:19" ht="11.25">
      <c r="Q1037" s="76"/>
      <c r="R1037" s="76"/>
      <c r="S1037" s="76"/>
    </row>
    <row r="1038" spans="17:19" ht="11.25">
      <c r="Q1038" s="76"/>
      <c r="R1038" s="76"/>
      <c r="S1038" s="76"/>
    </row>
    <row r="1039" spans="17:19" ht="11.25">
      <c r="Q1039" s="76"/>
      <c r="R1039" s="76"/>
      <c r="S1039" s="76"/>
    </row>
    <row r="1040" spans="17:19" ht="11.25">
      <c r="Q1040" s="76"/>
      <c r="R1040" s="76"/>
      <c r="S1040" s="76"/>
    </row>
    <row r="1041" spans="17:19" ht="11.25">
      <c r="Q1041" s="76"/>
      <c r="R1041" s="76"/>
      <c r="S1041" s="76"/>
    </row>
    <row r="1042" spans="17:19" ht="11.25">
      <c r="Q1042" s="76"/>
      <c r="R1042" s="76"/>
      <c r="S1042" s="76"/>
    </row>
    <row r="1043" spans="17:19" ht="11.25">
      <c r="Q1043" s="76"/>
      <c r="R1043" s="76"/>
      <c r="S1043" s="76"/>
    </row>
    <row r="1044" spans="17:19" ht="11.25">
      <c r="Q1044" s="76"/>
      <c r="R1044" s="76"/>
      <c r="S1044" s="76"/>
    </row>
    <row r="1045" spans="17:19" ht="11.25">
      <c r="Q1045" s="76"/>
      <c r="R1045" s="76"/>
      <c r="S1045" s="76"/>
    </row>
    <row r="1046" spans="17:19" ht="11.25">
      <c r="Q1046" s="76"/>
      <c r="R1046" s="76"/>
      <c r="S1046" s="76"/>
    </row>
    <row r="1047" spans="17:19" ht="11.25">
      <c r="Q1047" s="76"/>
      <c r="R1047" s="76"/>
      <c r="S1047" s="76"/>
    </row>
    <row r="1048" spans="17:19" ht="11.25">
      <c r="Q1048" s="76"/>
      <c r="R1048" s="76"/>
      <c r="S1048" s="76"/>
    </row>
    <row r="1049" spans="17:19" ht="11.25">
      <c r="Q1049" s="76"/>
      <c r="R1049" s="76"/>
      <c r="S1049" s="76"/>
    </row>
    <row r="1050" spans="17:19" ht="11.25">
      <c r="Q1050" s="76"/>
      <c r="R1050" s="76"/>
      <c r="S1050" s="76"/>
    </row>
    <row r="1051" spans="17:19" ht="11.25">
      <c r="Q1051" s="76"/>
      <c r="R1051" s="76"/>
      <c r="S1051" s="76"/>
    </row>
    <row r="1052" spans="17:19" ht="11.25">
      <c r="Q1052" s="76"/>
      <c r="R1052" s="76"/>
      <c r="S1052" s="76"/>
    </row>
    <row r="1053" spans="17:19" ht="11.25">
      <c r="Q1053" s="76"/>
      <c r="R1053" s="76"/>
      <c r="S1053" s="76"/>
    </row>
    <row r="1054" spans="17:19" ht="11.25">
      <c r="Q1054" s="76"/>
      <c r="R1054" s="76"/>
      <c r="S1054" s="76"/>
    </row>
    <row r="1055" spans="17:19" ht="11.25">
      <c r="Q1055" s="76"/>
      <c r="R1055" s="76"/>
      <c r="S1055" s="76"/>
    </row>
    <row r="1056" spans="17:19" ht="11.25">
      <c r="Q1056" s="76"/>
      <c r="R1056" s="76"/>
      <c r="S1056" s="76"/>
    </row>
    <row r="1057" spans="17:19" ht="11.25">
      <c r="Q1057" s="76"/>
      <c r="R1057" s="76"/>
      <c r="S1057" s="76"/>
    </row>
    <row r="1058" spans="17:19" ht="11.25">
      <c r="Q1058" s="76"/>
      <c r="R1058" s="76"/>
      <c r="S1058" s="76"/>
    </row>
    <row r="1059" spans="17:19" ht="11.25">
      <c r="Q1059" s="76"/>
      <c r="R1059" s="76"/>
      <c r="S1059" s="76"/>
    </row>
    <row r="1060" spans="17:19" ht="11.25">
      <c r="Q1060" s="76"/>
      <c r="R1060" s="76"/>
      <c r="S1060" s="76"/>
    </row>
    <row r="1061" spans="17:19" ht="11.25">
      <c r="Q1061" s="76"/>
      <c r="R1061" s="76"/>
      <c r="S1061" s="76"/>
    </row>
    <row r="1062" spans="17:19" ht="11.25">
      <c r="Q1062" s="76"/>
      <c r="R1062" s="76"/>
      <c r="S1062" s="76"/>
    </row>
    <row r="1063" spans="17:19" ht="11.25">
      <c r="Q1063" s="76"/>
      <c r="R1063" s="76"/>
      <c r="S1063" s="76"/>
    </row>
    <row r="1064" spans="17:19" ht="11.25">
      <c r="Q1064" s="76"/>
      <c r="R1064" s="76"/>
      <c r="S1064" s="76"/>
    </row>
    <row r="1065" spans="17:19" ht="11.25">
      <c r="Q1065" s="76"/>
      <c r="R1065" s="76"/>
      <c r="S1065" s="76"/>
    </row>
    <row r="1066" spans="17:19" ht="11.25">
      <c r="Q1066" s="76"/>
      <c r="R1066" s="76"/>
      <c r="S1066" s="76"/>
    </row>
    <row r="1067" spans="17:19" ht="11.25">
      <c r="Q1067" s="76"/>
      <c r="R1067" s="76"/>
      <c r="S1067" s="76"/>
    </row>
    <row r="1068" spans="17:19" ht="11.25">
      <c r="Q1068" s="76"/>
      <c r="R1068" s="76"/>
      <c r="S1068" s="76"/>
    </row>
    <row r="1069" spans="17:19" ht="11.25">
      <c r="Q1069" s="76"/>
      <c r="R1069" s="76"/>
      <c r="S1069" s="76"/>
    </row>
    <row r="1070" spans="17:19" ht="11.25">
      <c r="Q1070" s="76"/>
      <c r="R1070" s="76"/>
      <c r="S1070" s="76"/>
    </row>
    <row r="1071" spans="17:19" ht="11.25">
      <c r="Q1071" s="76"/>
      <c r="R1071" s="76"/>
      <c r="S1071" s="76"/>
    </row>
    <row r="1072" spans="17:19" ht="11.25">
      <c r="Q1072" s="76"/>
      <c r="R1072" s="76"/>
      <c r="S1072" s="76"/>
    </row>
    <row r="1073" spans="17:19" ht="11.25">
      <c r="Q1073" s="76"/>
      <c r="R1073" s="76"/>
      <c r="S1073" s="76"/>
    </row>
    <row r="1074" spans="17:19" ht="11.25">
      <c r="Q1074" s="76"/>
      <c r="R1074" s="76"/>
      <c r="S1074" s="76"/>
    </row>
    <row r="1075" spans="17:19" ht="11.25">
      <c r="Q1075" s="76"/>
      <c r="R1075" s="76"/>
      <c r="S1075" s="76"/>
    </row>
    <row r="1076" spans="17:19" ht="11.25">
      <c r="Q1076" s="76"/>
      <c r="R1076" s="76"/>
      <c r="S1076" s="76"/>
    </row>
    <row r="1077" spans="17:19" ht="11.25">
      <c r="Q1077" s="76"/>
      <c r="R1077" s="76"/>
      <c r="S1077" s="76"/>
    </row>
    <row r="1078" spans="17:19" ht="11.25">
      <c r="Q1078" s="76"/>
      <c r="R1078" s="76"/>
      <c r="S1078" s="76"/>
    </row>
    <row r="1079" spans="17:19" ht="11.25">
      <c r="Q1079" s="76"/>
      <c r="R1079" s="76"/>
      <c r="S1079" s="76"/>
    </row>
    <row r="1080" spans="17:19" ht="11.25">
      <c r="Q1080" s="76"/>
      <c r="R1080" s="76"/>
      <c r="S1080" s="76"/>
    </row>
    <row r="1081" spans="17:19" ht="11.25">
      <c r="Q1081" s="76"/>
      <c r="R1081" s="76"/>
      <c r="S1081" s="76"/>
    </row>
    <row r="1082" spans="17:19" ht="11.25">
      <c r="Q1082" s="76"/>
      <c r="R1082" s="76"/>
      <c r="S1082" s="76"/>
    </row>
    <row r="1083" spans="17:19" ht="11.25">
      <c r="Q1083" s="76"/>
      <c r="R1083" s="76"/>
      <c r="S1083" s="76"/>
    </row>
    <row r="1084" spans="17:19" ht="11.25">
      <c r="Q1084" s="76"/>
      <c r="R1084" s="76"/>
      <c r="S1084" s="76"/>
    </row>
    <row r="1085" spans="17:19" ht="11.25">
      <c r="Q1085" s="76"/>
      <c r="R1085" s="76"/>
      <c r="S1085" s="76"/>
    </row>
    <row r="1086" spans="17:19" ht="11.25">
      <c r="Q1086" s="76"/>
      <c r="R1086" s="76"/>
      <c r="S1086" s="76"/>
    </row>
    <row r="1087" spans="17:19" ht="11.25">
      <c r="Q1087" s="76"/>
      <c r="R1087" s="76"/>
      <c r="S1087" s="76"/>
    </row>
    <row r="1088" spans="17:19" ht="11.25">
      <c r="Q1088" s="76"/>
      <c r="R1088" s="76"/>
      <c r="S1088" s="76"/>
    </row>
    <row r="1089" spans="17:19" ht="11.25">
      <c r="Q1089" s="76"/>
      <c r="R1089" s="76"/>
      <c r="S1089" s="76"/>
    </row>
    <row r="1090" spans="17:19" ht="11.25">
      <c r="Q1090" s="76"/>
      <c r="R1090" s="76"/>
      <c r="S1090" s="76"/>
    </row>
    <row r="1091" spans="17:19" ht="11.25">
      <c r="Q1091" s="76"/>
      <c r="R1091" s="76"/>
      <c r="S1091" s="76"/>
    </row>
    <row r="1092" spans="17:19" ht="11.25">
      <c r="Q1092" s="76"/>
      <c r="R1092" s="76"/>
      <c r="S1092" s="76"/>
    </row>
    <row r="1093" spans="17:19" ht="11.25">
      <c r="Q1093" s="76"/>
      <c r="R1093" s="76"/>
      <c r="S1093" s="76"/>
    </row>
    <row r="1094" spans="17:19" ht="11.25">
      <c r="Q1094" s="76"/>
      <c r="R1094" s="76"/>
      <c r="S1094" s="76"/>
    </row>
    <row r="1095" spans="17:19" ht="11.25">
      <c r="Q1095" s="76"/>
      <c r="R1095" s="76"/>
      <c r="S1095" s="76"/>
    </row>
    <row r="1096" spans="17:19" ht="11.25">
      <c r="Q1096" s="76"/>
      <c r="R1096" s="76"/>
      <c r="S1096" s="76"/>
    </row>
    <row r="1097" spans="17:19" ht="11.25">
      <c r="Q1097" s="76"/>
      <c r="R1097" s="76"/>
      <c r="S1097" s="76"/>
    </row>
    <row r="1098" spans="17:19" ht="11.25">
      <c r="Q1098" s="76"/>
      <c r="R1098" s="76"/>
      <c r="S1098" s="76"/>
    </row>
    <row r="1099" spans="17:19" ht="11.25">
      <c r="Q1099" s="76"/>
      <c r="R1099" s="76"/>
      <c r="S1099" s="76"/>
    </row>
    <row r="1100" spans="17:19" ht="11.25">
      <c r="Q1100" s="76"/>
      <c r="R1100" s="76"/>
      <c r="S1100" s="76"/>
    </row>
    <row r="1101" spans="17:19" ht="11.25">
      <c r="Q1101" s="76"/>
      <c r="R1101" s="76"/>
      <c r="S1101" s="76"/>
    </row>
    <row r="1102" spans="17:19" ht="11.25">
      <c r="Q1102" s="76"/>
      <c r="R1102" s="76"/>
      <c r="S1102" s="76"/>
    </row>
    <row r="1103" spans="17:19" ht="11.25">
      <c r="Q1103" s="76"/>
      <c r="R1103" s="76"/>
      <c r="S1103" s="76"/>
    </row>
    <row r="1104" spans="17:19" ht="11.25">
      <c r="Q1104" s="76"/>
      <c r="R1104" s="76"/>
      <c r="S1104" s="76"/>
    </row>
    <row r="1105" spans="17:19" ht="11.25">
      <c r="Q1105" s="76"/>
      <c r="R1105" s="76"/>
      <c r="S1105" s="76"/>
    </row>
    <row r="1106" spans="17:19" ht="11.25">
      <c r="Q1106" s="76"/>
      <c r="R1106" s="76"/>
      <c r="S1106" s="76"/>
    </row>
    <row r="1107" spans="17:19" ht="11.25">
      <c r="Q1107" s="76"/>
      <c r="R1107" s="76"/>
      <c r="S1107" s="76"/>
    </row>
    <row r="1108" spans="17:19" ht="11.25">
      <c r="Q1108" s="76"/>
      <c r="R1108" s="76"/>
      <c r="S1108" s="76"/>
    </row>
    <row r="1109" spans="17:19" ht="11.25">
      <c r="Q1109" s="76"/>
      <c r="R1109" s="76"/>
      <c r="S1109" s="76"/>
    </row>
    <row r="1110" spans="17:19" ht="11.25">
      <c r="Q1110" s="76"/>
      <c r="R1110" s="76"/>
      <c r="S1110" s="76"/>
    </row>
    <row r="1111" spans="17:19" ht="11.25">
      <c r="Q1111" s="76"/>
      <c r="R1111" s="76"/>
      <c r="S1111" s="76"/>
    </row>
    <row r="1112" spans="17:19" ht="11.25">
      <c r="Q1112" s="76"/>
      <c r="R1112" s="76"/>
      <c r="S1112" s="76"/>
    </row>
    <row r="1113" spans="17:19" ht="11.25">
      <c r="Q1113" s="76"/>
      <c r="R1113" s="76"/>
      <c r="S1113" s="76"/>
    </row>
    <row r="1114" spans="17:19" ht="11.25">
      <c r="Q1114" s="76"/>
      <c r="R1114" s="76"/>
      <c r="S1114" s="76"/>
    </row>
    <row r="1115" spans="17:19" ht="11.25">
      <c r="Q1115" s="76"/>
      <c r="R1115" s="76"/>
      <c r="S1115" s="76"/>
    </row>
    <row r="1116" spans="17:19" ht="11.25">
      <c r="Q1116" s="76"/>
      <c r="R1116" s="76"/>
      <c r="S1116" s="76"/>
    </row>
    <row r="1117" spans="17:19" ht="11.25">
      <c r="Q1117" s="76"/>
      <c r="R1117" s="76"/>
      <c r="S1117" s="76"/>
    </row>
    <row r="1118" spans="17:19" ht="11.25">
      <c r="Q1118" s="76"/>
      <c r="R1118" s="76"/>
      <c r="S1118" s="76"/>
    </row>
    <row r="1119" spans="17:19" ht="11.25">
      <c r="Q1119" s="76"/>
      <c r="R1119" s="76"/>
      <c r="S1119" s="76"/>
    </row>
    <row r="1120" spans="17:19" ht="11.25">
      <c r="Q1120" s="76"/>
      <c r="R1120" s="76"/>
      <c r="S1120" s="76"/>
    </row>
    <row r="1121" spans="17:19" ht="11.25">
      <c r="Q1121" s="76"/>
      <c r="R1121" s="76"/>
      <c r="S1121" s="76"/>
    </row>
    <row r="1122" spans="17:19" ht="11.25">
      <c r="Q1122" s="76"/>
      <c r="R1122" s="76"/>
      <c r="S1122" s="76"/>
    </row>
    <row r="1123" spans="17:19" ht="11.25">
      <c r="Q1123" s="76"/>
      <c r="R1123" s="76"/>
      <c r="S1123" s="76"/>
    </row>
    <row r="1124" spans="17:19" ht="11.25">
      <c r="Q1124" s="76"/>
      <c r="R1124" s="76"/>
      <c r="S1124" s="76"/>
    </row>
    <row r="1125" spans="17:19" ht="11.25">
      <c r="Q1125" s="76"/>
      <c r="R1125" s="76"/>
      <c r="S1125" s="76"/>
    </row>
    <row r="1126" spans="17:19" ht="11.25">
      <c r="Q1126" s="76"/>
      <c r="R1126" s="76"/>
      <c r="S1126" s="76"/>
    </row>
    <row r="1127" spans="17:19" ht="11.25">
      <c r="Q1127" s="76"/>
      <c r="R1127" s="76"/>
      <c r="S1127" s="76"/>
    </row>
    <row r="1128" spans="17:19" ht="11.25">
      <c r="Q1128" s="76"/>
      <c r="R1128" s="76"/>
      <c r="S1128" s="76"/>
    </row>
    <row r="1129" spans="17:19" ht="11.25">
      <c r="Q1129" s="76"/>
      <c r="R1129" s="76"/>
      <c r="S1129" s="76"/>
    </row>
    <row r="1130" spans="17:19" ht="11.25">
      <c r="Q1130" s="76"/>
      <c r="R1130" s="76"/>
      <c r="S1130" s="76"/>
    </row>
    <row r="1131" spans="17:19" ht="11.25">
      <c r="Q1131" s="76"/>
      <c r="R1131" s="76"/>
      <c r="S1131" s="76"/>
    </row>
    <row r="1132" spans="17:19" ht="11.25">
      <c r="Q1132" s="76"/>
      <c r="R1132" s="76"/>
      <c r="S1132" s="76"/>
    </row>
    <row r="1133" spans="17:19" ht="11.25">
      <c r="Q1133" s="76"/>
      <c r="R1133" s="76"/>
      <c r="S1133" s="76"/>
    </row>
    <row r="1134" spans="17:19" ht="11.25">
      <c r="Q1134" s="76"/>
      <c r="R1134" s="76"/>
      <c r="S1134" s="76"/>
    </row>
    <row r="1135" spans="17:19" ht="11.25">
      <c r="Q1135" s="76"/>
      <c r="R1135" s="76"/>
      <c r="S1135" s="76"/>
    </row>
    <row r="1136" spans="17:19" ht="11.25">
      <c r="Q1136" s="76"/>
      <c r="R1136" s="76"/>
      <c r="S1136" s="76"/>
    </row>
    <row r="1137" spans="17:19" ht="11.25">
      <c r="Q1137" s="76"/>
      <c r="R1137" s="76"/>
      <c r="S1137" s="76"/>
    </row>
    <row r="1138" spans="17:19" ht="11.25">
      <c r="Q1138" s="76"/>
      <c r="R1138" s="76"/>
      <c r="S1138" s="76"/>
    </row>
    <row r="1139" spans="17:19" ht="11.25">
      <c r="Q1139" s="76"/>
      <c r="R1139" s="76"/>
      <c r="S1139" s="76"/>
    </row>
    <row r="1140" spans="17:19" ht="11.25">
      <c r="Q1140" s="76"/>
      <c r="R1140" s="76"/>
      <c r="S1140" s="76"/>
    </row>
    <row r="1141" spans="17:19" ht="11.25">
      <c r="Q1141" s="76"/>
      <c r="R1141" s="76"/>
      <c r="S1141" s="76"/>
    </row>
    <row r="1142" spans="17:19" ht="11.25">
      <c r="Q1142" s="76"/>
      <c r="R1142" s="76"/>
      <c r="S1142" s="76"/>
    </row>
    <row r="1143" spans="17:19" ht="11.25">
      <c r="Q1143" s="76"/>
      <c r="R1143" s="76"/>
      <c r="S1143" s="76"/>
    </row>
    <row r="1144" spans="17:19" ht="11.25">
      <c r="Q1144" s="76"/>
      <c r="R1144" s="76"/>
      <c r="S1144" s="76"/>
    </row>
    <row r="1145" spans="17:19" ht="11.25">
      <c r="Q1145" s="76"/>
      <c r="R1145" s="76"/>
      <c r="S1145" s="76"/>
    </row>
    <row r="1146" spans="17:19" ht="11.25">
      <c r="Q1146" s="76"/>
      <c r="R1146" s="76"/>
      <c r="S1146" s="76"/>
    </row>
    <row r="1147" spans="17:19" ht="11.25">
      <c r="Q1147" s="76"/>
      <c r="R1147" s="76"/>
      <c r="S1147" s="76"/>
    </row>
    <row r="1148" spans="17:19" ht="11.25">
      <c r="Q1148" s="76"/>
      <c r="R1148" s="76"/>
      <c r="S1148" s="76"/>
    </row>
    <row r="1149" spans="17:19" ht="11.25">
      <c r="Q1149" s="76"/>
      <c r="R1149" s="76"/>
      <c r="S1149" s="76"/>
    </row>
    <row r="1150" spans="17:19" ht="11.25">
      <c r="Q1150" s="76"/>
      <c r="R1150" s="76"/>
      <c r="S1150" s="76"/>
    </row>
    <row r="1151" spans="17:19" ht="11.25">
      <c r="Q1151" s="76"/>
      <c r="R1151" s="76"/>
      <c r="S1151" s="76"/>
    </row>
    <row r="1152" spans="17:19" ht="11.25">
      <c r="Q1152" s="76"/>
      <c r="R1152" s="76"/>
      <c r="S1152" s="76"/>
    </row>
    <row r="1153" spans="17:19" ht="11.25">
      <c r="Q1153" s="76"/>
      <c r="R1153" s="76"/>
      <c r="S1153" s="76"/>
    </row>
    <row r="1154" spans="17:19" ht="11.25">
      <c r="Q1154" s="76"/>
      <c r="R1154" s="76"/>
      <c r="S1154" s="76"/>
    </row>
    <row r="1155" spans="17:19" ht="11.25">
      <c r="Q1155" s="76"/>
      <c r="R1155" s="76"/>
      <c r="S1155" s="76"/>
    </row>
    <row r="1156" spans="17:19" ht="11.25">
      <c r="Q1156" s="76"/>
      <c r="R1156" s="76"/>
      <c r="S1156" s="76"/>
    </row>
    <row r="1157" spans="17:19" ht="11.25">
      <c r="Q1157" s="76"/>
      <c r="R1157" s="76"/>
      <c r="S1157" s="76"/>
    </row>
    <row r="1158" spans="17:19" ht="11.25">
      <c r="Q1158" s="76"/>
      <c r="R1158" s="76"/>
      <c r="S1158" s="76"/>
    </row>
    <row r="1159" spans="17:19" ht="11.25">
      <c r="Q1159" s="76"/>
      <c r="R1159" s="76"/>
      <c r="S1159" s="76"/>
    </row>
    <row r="1160" spans="17:19" ht="11.25">
      <c r="Q1160" s="76"/>
      <c r="R1160" s="76"/>
      <c r="S1160" s="76"/>
    </row>
    <row r="1161" spans="17:19" ht="11.25">
      <c r="Q1161" s="76"/>
      <c r="R1161" s="76"/>
      <c r="S1161" s="76"/>
    </row>
    <row r="1162" spans="17:19" ht="11.25">
      <c r="Q1162" s="76"/>
      <c r="R1162" s="76"/>
      <c r="S1162" s="76"/>
    </row>
    <row r="1163" spans="17:19" ht="11.25">
      <c r="Q1163" s="76"/>
      <c r="R1163" s="76"/>
      <c r="S1163" s="76"/>
    </row>
    <row r="1164" spans="17:19" ht="11.25">
      <c r="Q1164" s="76"/>
      <c r="R1164" s="76"/>
      <c r="S1164" s="76"/>
    </row>
    <row r="1165" spans="17:19" ht="11.25">
      <c r="Q1165" s="76"/>
      <c r="R1165" s="76"/>
      <c r="S1165" s="76"/>
    </row>
    <row r="1166" spans="17:19" ht="11.25">
      <c r="Q1166" s="76"/>
      <c r="R1166" s="76"/>
      <c r="S1166" s="76"/>
    </row>
    <row r="1167" spans="17:19" ht="11.25">
      <c r="Q1167" s="76"/>
      <c r="R1167" s="76"/>
      <c r="S1167" s="76"/>
    </row>
    <row r="1168" spans="17:19" ht="11.25">
      <c r="Q1168" s="76"/>
      <c r="R1168" s="76"/>
      <c r="S1168" s="76"/>
    </row>
    <row r="1169" spans="17:19" ht="11.25">
      <c r="Q1169" s="76"/>
      <c r="R1169" s="76"/>
      <c r="S1169" s="76"/>
    </row>
    <row r="1170" spans="17:19" ht="11.25">
      <c r="Q1170" s="76"/>
      <c r="R1170" s="76"/>
      <c r="S1170" s="76"/>
    </row>
    <row r="1171" spans="17:19" ht="11.25">
      <c r="Q1171" s="76"/>
      <c r="R1171" s="76"/>
      <c r="S1171" s="76"/>
    </row>
    <row r="1172" spans="17:19" ht="11.25">
      <c r="Q1172" s="76"/>
      <c r="R1172" s="76"/>
      <c r="S1172" s="76"/>
    </row>
    <row r="1173" spans="17:19" ht="11.25">
      <c r="Q1173" s="76"/>
      <c r="R1173" s="76"/>
      <c r="S1173" s="76"/>
    </row>
    <row r="1174" spans="17:19" ht="11.25">
      <c r="Q1174" s="76"/>
      <c r="R1174" s="76"/>
      <c r="S1174" s="76"/>
    </row>
    <row r="1175" spans="17:19" ht="11.25">
      <c r="Q1175" s="76"/>
      <c r="R1175" s="76"/>
      <c r="S1175" s="76"/>
    </row>
    <row r="1176" spans="17:19" ht="11.25">
      <c r="Q1176" s="76"/>
      <c r="R1176" s="76"/>
      <c r="S1176" s="76"/>
    </row>
    <row r="1177" spans="17:19" ht="11.25">
      <c r="Q1177" s="76"/>
      <c r="R1177" s="76"/>
      <c r="S1177" s="76"/>
    </row>
    <row r="1178" spans="17:19" ht="11.25">
      <c r="Q1178" s="76"/>
      <c r="R1178" s="76"/>
      <c r="S1178" s="76"/>
    </row>
    <row r="1179" spans="17:19" ht="11.25">
      <c r="Q1179" s="76"/>
      <c r="R1179" s="76"/>
      <c r="S1179" s="76"/>
    </row>
    <row r="1180" spans="17:19" ht="11.25">
      <c r="Q1180" s="76"/>
      <c r="R1180" s="76"/>
      <c r="S1180" s="76"/>
    </row>
    <row r="1181" spans="17:19" ht="11.25">
      <c r="Q1181" s="76"/>
      <c r="R1181" s="76"/>
      <c r="S1181" s="76"/>
    </row>
    <row r="1182" spans="17:19" ht="11.25">
      <c r="Q1182" s="76"/>
      <c r="R1182" s="76"/>
      <c r="S1182" s="76"/>
    </row>
    <row r="1183" spans="17:19" ht="11.25">
      <c r="Q1183" s="76"/>
      <c r="R1183" s="76"/>
      <c r="S1183" s="76"/>
    </row>
    <row r="1184" spans="17:19" ht="11.25">
      <c r="Q1184" s="76"/>
      <c r="R1184" s="76"/>
      <c r="S1184" s="76"/>
    </row>
    <row r="1185" spans="17:19" ht="11.25">
      <c r="Q1185" s="76"/>
      <c r="R1185" s="76"/>
      <c r="S1185" s="76"/>
    </row>
    <row r="1186" spans="17:19" ht="11.25">
      <c r="Q1186" s="76"/>
      <c r="R1186" s="76"/>
      <c r="S1186" s="76"/>
    </row>
    <row r="1187" spans="17:19" ht="11.25">
      <c r="Q1187" s="76"/>
      <c r="R1187" s="76"/>
      <c r="S1187" s="76"/>
    </row>
    <row r="1188" spans="17:19" ht="11.25">
      <c r="Q1188" s="76"/>
      <c r="R1188" s="76"/>
      <c r="S1188" s="76"/>
    </row>
    <row r="1189" spans="17:19" ht="11.25">
      <c r="Q1189" s="76"/>
      <c r="R1189" s="76"/>
      <c r="S1189" s="76"/>
    </row>
    <row r="1190" spans="17:19" ht="11.25">
      <c r="Q1190" s="76"/>
      <c r="R1190" s="76"/>
      <c r="S1190" s="76"/>
    </row>
    <row r="1191" spans="17:19" ht="11.25">
      <c r="Q1191" s="76"/>
      <c r="R1191" s="76"/>
      <c r="S1191" s="76"/>
    </row>
    <row r="1192" spans="17:19" ht="11.25">
      <c r="Q1192" s="76"/>
      <c r="R1192" s="76"/>
      <c r="S1192" s="76"/>
    </row>
    <row r="1193" spans="17:19" ht="11.25">
      <c r="Q1193" s="76"/>
      <c r="R1193" s="76"/>
      <c r="S1193" s="76"/>
    </row>
    <row r="1194" spans="17:19" ht="11.25">
      <c r="Q1194" s="76"/>
      <c r="R1194" s="76"/>
      <c r="S1194" s="76"/>
    </row>
    <row r="1195" spans="17:19" ht="11.25">
      <c r="Q1195" s="76"/>
      <c r="R1195" s="76"/>
      <c r="S1195" s="76"/>
    </row>
    <row r="1196" spans="17:19" ht="11.25">
      <c r="Q1196" s="76"/>
      <c r="R1196" s="76"/>
      <c r="S1196" s="76"/>
    </row>
    <row r="1197" spans="17:19" ht="11.25">
      <c r="Q1197" s="76"/>
      <c r="R1197" s="76"/>
      <c r="S1197" s="76"/>
    </row>
    <row r="1198" spans="17:19" ht="11.25">
      <c r="Q1198" s="76"/>
      <c r="R1198" s="76"/>
      <c r="S1198" s="76"/>
    </row>
    <row r="1199" spans="17:19" ht="11.25">
      <c r="Q1199" s="76"/>
      <c r="R1199" s="76"/>
      <c r="S1199" s="76"/>
    </row>
    <row r="1200" spans="17:19" ht="11.25">
      <c r="Q1200" s="76"/>
      <c r="R1200" s="76"/>
      <c r="S1200" s="76"/>
    </row>
    <row r="1201" spans="17:19" ht="11.25">
      <c r="Q1201" s="76"/>
      <c r="R1201" s="76"/>
      <c r="S1201" s="76"/>
    </row>
    <row r="1202" spans="17:19" ht="11.25">
      <c r="Q1202" s="76"/>
      <c r="R1202" s="76"/>
      <c r="S1202" s="76"/>
    </row>
    <row r="1203" spans="17:19" ht="11.25">
      <c r="Q1203" s="76"/>
      <c r="R1203" s="76"/>
      <c r="S1203" s="76"/>
    </row>
    <row r="1204" spans="17:19" ht="11.25">
      <c r="Q1204" s="76"/>
      <c r="R1204" s="76"/>
      <c r="S1204" s="76"/>
    </row>
    <row r="1205" spans="17:19" ht="11.25">
      <c r="Q1205" s="76"/>
      <c r="R1205" s="76"/>
      <c r="S1205" s="76"/>
    </row>
    <row r="1206" spans="17:19" ht="11.25">
      <c r="Q1206" s="76"/>
      <c r="R1206" s="76"/>
      <c r="S1206" s="76"/>
    </row>
    <row r="1207" spans="17:19" ht="11.25">
      <c r="Q1207" s="76"/>
      <c r="R1207" s="76"/>
      <c r="S1207" s="76"/>
    </row>
    <row r="1208" spans="17:19" ht="11.25">
      <c r="Q1208" s="76"/>
      <c r="R1208" s="76"/>
      <c r="S1208" s="76"/>
    </row>
    <row r="1209" spans="17:19" ht="11.25">
      <c r="Q1209" s="76"/>
      <c r="R1209" s="76"/>
      <c r="S1209" s="76"/>
    </row>
    <row r="1210" spans="17:19" ht="11.25">
      <c r="Q1210" s="76"/>
      <c r="R1210" s="76"/>
      <c r="S1210" s="76"/>
    </row>
    <row r="1211" spans="17:19" ht="11.25">
      <c r="Q1211" s="76"/>
      <c r="R1211" s="76"/>
      <c r="S1211" s="76"/>
    </row>
    <row r="1212" spans="17:19" ht="11.25">
      <c r="Q1212" s="76"/>
      <c r="R1212" s="76"/>
      <c r="S1212" s="76"/>
    </row>
    <row r="1213" spans="17:19" ht="11.25">
      <c r="Q1213" s="76"/>
      <c r="R1213" s="76"/>
      <c r="S1213" s="76"/>
    </row>
    <row r="1214" spans="17:19" ht="11.25">
      <c r="Q1214" s="76"/>
      <c r="R1214" s="76"/>
      <c r="S1214" s="76"/>
    </row>
    <row r="1215" spans="17:19" ht="11.25">
      <c r="Q1215" s="76"/>
      <c r="R1215" s="76"/>
      <c r="S1215" s="76"/>
    </row>
    <row r="1216" spans="17:19" ht="11.25">
      <c r="Q1216" s="76"/>
      <c r="R1216" s="76"/>
      <c r="S1216" s="76"/>
    </row>
    <row r="1217" spans="17:19" ht="11.25">
      <c r="Q1217" s="76"/>
      <c r="R1217" s="76"/>
      <c r="S1217" s="76"/>
    </row>
    <row r="1218" spans="17:19" ht="11.25">
      <c r="Q1218" s="76"/>
      <c r="R1218" s="76"/>
      <c r="S1218" s="76"/>
    </row>
    <row r="1219" spans="17:19" ht="11.25">
      <c r="Q1219" s="76"/>
      <c r="R1219" s="76"/>
      <c r="S1219" s="76"/>
    </row>
    <row r="1220" spans="17:19" ht="11.25">
      <c r="Q1220" s="76"/>
      <c r="R1220" s="76"/>
      <c r="S1220" s="76"/>
    </row>
    <row r="1221" spans="17:19" ht="11.25">
      <c r="Q1221" s="76"/>
      <c r="R1221" s="76"/>
      <c r="S1221" s="76"/>
    </row>
    <row r="1222" spans="17:19" ht="11.25">
      <c r="Q1222" s="76"/>
      <c r="R1222" s="76"/>
      <c r="S1222" s="76"/>
    </row>
    <row r="1223" spans="17:19" ht="11.25">
      <c r="Q1223" s="76"/>
      <c r="R1223" s="76"/>
      <c r="S1223" s="76"/>
    </row>
    <row r="1224" spans="17:19" ht="11.25">
      <c r="Q1224" s="76"/>
      <c r="R1224" s="76"/>
      <c r="S1224" s="76"/>
    </row>
    <row r="1225" spans="17:19" ht="11.25">
      <c r="Q1225" s="76"/>
      <c r="R1225" s="76"/>
      <c r="S1225" s="76"/>
    </row>
    <row r="1226" spans="17:19" ht="11.25">
      <c r="Q1226" s="76"/>
      <c r="R1226" s="76"/>
      <c r="S1226" s="76"/>
    </row>
    <row r="1227" spans="17:19" ht="11.25">
      <c r="Q1227" s="76"/>
      <c r="R1227" s="76"/>
      <c r="S1227" s="76"/>
    </row>
    <row r="1228" spans="17:19" ht="11.25">
      <c r="Q1228" s="76"/>
      <c r="R1228" s="76"/>
      <c r="S1228" s="76"/>
    </row>
    <row r="1229" spans="17:19" ht="11.25">
      <c r="Q1229" s="76"/>
      <c r="R1229" s="76"/>
      <c r="S1229" s="76"/>
    </row>
    <row r="1230" spans="17:19" ht="11.25">
      <c r="Q1230" s="76"/>
      <c r="R1230" s="76"/>
      <c r="S1230" s="76"/>
    </row>
    <row r="1231" spans="17:19" ht="11.25">
      <c r="Q1231" s="76"/>
      <c r="R1231" s="76"/>
      <c r="S1231" s="76"/>
    </row>
    <row r="1232" spans="17:19" ht="11.25">
      <c r="Q1232" s="76"/>
      <c r="R1232" s="76"/>
      <c r="S1232" s="76"/>
    </row>
    <row r="1233" spans="17:19" ht="11.25">
      <c r="Q1233" s="76"/>
      <c r="R1233" s="76"/>
      <c r="S1233" s="76"/>
    </row>
    <row r="1234" spans="17:19" ht="11.25">
      <c r="Q1234" s="76"/>
      <c r="R1234" s="76"/>
      <c r="S1234" s="76"/>
    </row>
    <row r="1235" spans="17:19" ht="11.25">
      <c r="Q1235" s="76"/>
      <c r="R1235" s="76"/>
      <c r="S1235" s="76"/>
    </row>
    <row r="1236" spans="17:19" ht="11.25">
      <c r="Q1236" s="76"/>
      <c r="R1236" s="76"/>
      <c r="S1236" s="76"/>
    </row>
    <row r="1237" spans="17:19" ht="11.25">
      <c r="Q1237" s="76"/>
      <c r="R1237" s="76"/>
      <c r="S1237" s="76"/>
    </row>
    <row r="1238" spans="17:19" ht="11.25">
      <c r="Q1238" s="76"/>
      <c r="R1238" s="76"/>
      <c r="S1238" s="76"/>
    </row>
    <row r="1239" spans="17:19" ht="11.25">
      <c r="Q1239" s="76"/>
      <c r="R1239" s="76"/>
      <c r="S1239" s="76"/>
    </row>
    <row r="1240" spans="17:19" ht="11.25">
      <c r="Q1240" s="76"/>
      <c r="R1240" s="76"/>
      <c r="S1240" s="76"/>
    </row>
    <row r="1241" spans="17:19" ht="11.25">
      <c r="Q1241" s="76"/>
      <c r="R1241" s="76"/>
      <c r="S1241" s="76"/>
    </row>
    <row r="1242" spans="17:19" ht="11.25">
      <c r="Q1242" s="76"/>
      <c r="R1242" s="76"/>
      <c r="S1242" s="76"/>
    </row>
    <row r="1243" spans="17:19" ht="11.25">
      <c r="Q1243" s="76"/>
      <c r="R1243" s="76"/>
      <c r="S1243" s="76"/>
    </row>
    <row r="1244" spans="17:19" ht="11.25">
      <c r="Q1244" s="76"/>
      <c r="R1244" s="76"/>
      <c r="S1244" s="76"/>
    </row>
    <row r="1245" spans="17:19" ht="11.25">
      <c r="Q1245" s="76"/>
      <c r="R1245" s="76"/>
      <c r="S1245" s="76"/>
    </row>
    <row r="1246" spans="17:19" ht="11.25">
      <c r="Q1246" s="76"/>
      <c r="R1246" s="76"/>
      <c r="S1246" s="76"/>
    </row>
    <row r="1247" spans="17:19" ht="11.25">
      <c r="Q1247" s="76"/>
      <c r="R1247" s="76"/>
      <c r="S1247" s="76"/>
    </row>
    <row r="1248" spans="17:19" ht="11.25">
      <c r="Q1248" s="76"/>
      <c r="R1248" s="76"/>
      <c r="S1248" s="76"/>
    </row>
    <row r="1249" spans="17:19" ht="11.25">
      <c r="Q1249" s="76"/>
      <c r="R1249" s="76"/>
      <c r="S1249" s="76"/>
    </row>
    <row r="1250" spans="17:19" ht="11.25">
      <c r="Q1250" s="76"/>
      <c r="R1250" s="76"/>
      <c r="S1250" s="76"/>
    </row>
    <row r="1251" spans="17:19" ht="11.25">
      <c r="Q1251" s="76"/>
      <c r="R1251" s="76"/>
      <c r="S1251" s="76"/>
    </row>
    <row r="1252" spans="17:19" ht="11.25">
      <c r="Q1252" s="76"/>
      <c r="R1252" s="76"/>
      <c r="S1252" s="76"/>
    </row>
    <row r="1253" spans="17:19" ht="11.25">
      <c r="Q1253" s="76"/>
      <c r="R1253" s="76"/>
      <c r="S1253" s="76"/>
    </row>
    <row r="1254" spans="17:19" ht="11.25">
      <c r="Q1254" s="76"/>
      <c r="R1254" s="76"/>
      <c r="S1254" s="76"/>
    </row>
    <row r="1255" spans="17:19" ht="11.25">
      <c r="Q1255" s="76"/>
      <c r="R1255" s="76"/>
      <c r="S1255" s="76"/>
    </row>
    <row r="1256" spans="17:19" ht="11.25">
      <c r="Q1256" s="76"/>
      <c r="R1256" s="76"/>
      <c r="S1256" s="76"/>
    </row>
    <row r="1257" spans="17:19" ht="11.25">
      <c r="Q1257" s="76"/>
      <c r="R1257" s="76"/>
      <c r="S1257" s="76"/>
    </row>
    <row r="1258" spans="17:19" ht="11.25">
      <c r="Q1258" s="76"/>
      <c r="R1258" s="76"/>
      <c r="S1258" s="76"/>
    </row>
    <row r="1259" spans="17:19" ht="11.25">
      <c r="Q1259" s="76"/>
      <c r="R1259" s="76"/>
      <c r="S1259" s="76"/>
    </row>
    <row r="1260" spans="17:19" ht="11.25">
      <c r="Q1260" s="76"/>
      <c r="R1260" s="76"/>
      <c r="S1260" s="76"/>
    </row>
    <row r="1261" spans="17:19" ht="11.25">
      <c r="Q1261" s="76"/>
      <c r="R1261" s="76"/>
      <c r="S1261" s="76"/>
    </row>
    <row r="1262" spans="17:19" ht="11.25">
      <c r="Q1262" s="76"/>
      <c r="R1262" s="76"/>
      <c r="S1262" s="76"/>
    </row>
    <row r="1263" spans="17:19" ht="11.25">
      <c r="Q1263" s="76"/>
      <c r="R1263" s="76"/>
      <c r="S1263" s="76"/>
    </row>
    <row r="1264" spans="17:19" ht="11.25">
      <c r="Q1264" s="76"/>
      <c r="R1264" s="76"/>
      <c r="S1264" s="76"/>
    </row>
    <row r="1265" spans="17:19" ht="11.25">
      <c r="Q1265" s="76"/>
      <c r="R1265" s="76"/>
      <c r="S1265" s="76"/>
    </row>
    <row r="1266" spans="17:19" ht="11.25">
      <c r="Q1266" s="76"/>
      <c r="R1266" s="76"/>
      <c r="S1266" s="76"/>
    </row>
    <row r="1267" spans="17:19" ht="11.25">
      <c r="Q1267" s="76"/>
      <c r="R1267" s="76"/>
      <c r="S1267" s="76"/>
    </row>
    <row r="1268" spans="17:19" ht="11.25">
      <c r="Q1268" s="76"/>
      <c r="R1268" s="76"/>
      <c r="S1268" s="76"/>
    </row>
    <row r="1269" spans="17:19" ht="11.25">
      <c r="Q1269" s="76"/>
      <c r="R1269" s="76"/>
      <c r="S1269" s="76"/>
    </row>
    <row r="1270" spans="17:19" ht="11.25">
      <c r="Q1270" s="76"/>
      <c r="R1270" s="76"/>
      <c r="S1270" s="76"/>
    </row>
    <row r="1271" spans="17:19" ht="11.25">
      <c r="Q1271" s="76"/>
      <c r="R1271" s="76"/>
      <c r="S1271" s="76"/>
    </row>
    <row r="1272" spans="17:19" ht="11.25">
      <c r="Q1272" s="76"/>
      <c r="R1272" s="76"/>
      <c r="S1272" s="76"/>
    </row>
    <row r="1273" spans="17:19" ht="11.25">
      <c r="Q1273" s="76"/>
      <c r="R1273" s="76"/>
      <c r="S1273" s="76"/>
    </row>
    <row r="1274" spans="17:19" ht="11.25">
      <c r="Q1274" s="76"/>
      <c r="R1274" s="76"/>
      <c r="S1274" s="76"/>
    </row>
    <row r="1275" spans="17:19" ht="11.25">
      <c r="Q1275" s="76"/>
      <c r="R1275" s="76"/>
      <c r="S1275" s="76"/>
    </row>
    <row r="1276" spans="17:19" ht="11.25">
      <c r="Q1276" s="76"/>
      <c r="R1276" s="76"/>
      <c r="S1276" s="76"/>
    </row>
    <row r="1277" spans="17:19" ht="11.25">
      <c r="Q1277" s="76"/>
      <c r="R1277" s="76"/>
      <c r="S1277" s="76"/>
    </row>
    <row r="1278" spans="17:19" ht="11.25">
      <c r="Q1278" s="76"/>
      <c r="R1278" s="76"/>
      <c r="S1278" s="76"/>
    </row>
    <row r="1279" spans="17:19" ht="11.25">
      <c r="Q1279" s="76"/>
      <c r="R1279" s="76"/>
      <c r="S1279" s="76"/>
    </row>
    <row r="1280" spans="17:19" ht="11.25">
      <c r="Q1280" s="76"/>
      <c r="R1280" s="76"/>
      <c r="S1280" s="76"/>
    </row>
    <row r="1281" spans="17:19" ht="11.25">
      <c r="Q1281" s="76"/>
      <c r="R1281" s="76"/>
      <c r="S1281" s="76"/>
    </row>
    <row r="1282" spans="17:19" ht="11.25">
      <c r="Q1282" s="76"/>
      <c r="R1282" s="76"/>
      <c r="S1282" s="76"/>
    </row>
    <row r="1283" spans="17:19" ht="11.25">
      <c r="Q1283" s="76"/>
      <c r="R1283" s="76"/>
      <c r="S1283" s="76"/>
    </row>
    <row r="1284" spans="17:19" ht="11.25">
      <c r="Q1284" s="76"/>
      <c r="R1284" s="76"/>
      <c r="S1284" s="76"/>
    </row>
    <row r="1285" spans="17:19" ht="11.25">
      <c r="Q1285" s="76"/>
      <c r="R1285" s="76"/>
      <c r="S1285" s="76"/>
    </row>
    <row r="1286" spans="17:19" ht="11.25">
      <c r="Q1286" s="76"/>
      <c r="R1286" s="76"/>
      <c r="S1286" s="76"/>
    </row>
    <row r="1287" spans="17:19" ht="11.25">
      <c r="Q1287" s="76"/>
      <c r="R1287" s="76"/>
      <c r="S1287" s="76"/>
    </row>
    <row r="1288" spans="17:19" ht="11.25">
      <c r="Q1288" s="76"/>
      <c r="R1288" s="76"/>
      <c r="S1288" s="76"/>
    </row>
    <row r="1289" spans="17:19" ht="11.25">
      <c r="Q1289" s="76"/>
      <c r="R1289" s="76"/>
      <c r="S1289" s="76"/>
    </row>
    <row r="1290" spans="17:19" ht="11.25">
      <c r="Q1290" s="76"/>
      <c r="R1290" s="76"/>
      <c r="S1290" s="76"/>
    </row>
    <row r="1291" spans="17:19" ht="11.25">
      <c r="Q1291" s="76"/>
      <c r="R1291" s="76"/>
      <c r="S1291" s="76"/>
    </row>
    <row r="1292" spans="17:19" ht="11.25">
      <c r="Q1292" s="76"/>
      <c r="R1292" s="76"/>
      <c r="S1292" s="76"/>
    </row>
    <row r="1293" spans="17:19" ht="11.25">
      <c r="Q1293" s="76"/>
      <c r="R1293" s="76"/>
      <c r="S1293" s="76"/>
    </row>
    <row r="1294" spans="17:19" ht="11.25">
      <c r="Q1294" s="76"/>
      <c r="R1294" s="76"/>
      <c r="S1294" s="76"/>
    </row>
    <row r="1295" spans="17:19" ht="11.25">
      <c r="Q1295" s="76"/>
      <c r="R1295" s="76"/>
      <c r="S1295" s="76"/>
    </row>
    <row r="1296" spans="17:19" ht="11.25">
      <c r="Q1296" s="76"/>
      <c r="R1296" s="76"/>
      <c r="S1296" s="76"/>
    </row>
    <row r="1297" spans="17:19" ht="11.25">
      <c r="Q1297" s="76"/>
      <c r="R1297" s="76"/>
      <c r="S1297" s="76"/>
    </row>
    <row r="1298" spans="17:19" ht="11.25">
      <c r="Q1298" s="76"/>
      <c r="R1298" s="76"/>
      <c r="S1298" s="76"/>
    </row>
    <row r="1299" spans="17:19" ht="11.25">
      <c r="Q1299" s="76"/>
      <c r="R1299" s="76"/>
      <c r="S1299" s="76"/>
    </row>
    <row r="1300" spans="17:19" ht="11.25">
      <c r="Q1300" s="76"/>
      <c r="R1300" s="76"/>
      <c r="S1300" s="76"/>
    </row>
    <row r="1301" spans="17:19" ht="11.25">
      <c r="Q1301" s="76"/>
      <c r="R1301" s="76"/>
      <c r="S1301" s="76"/>
    </row>
    <row r="1302" spans="17:19" ht="11.25">
      <c r="Q1302" s="76"/>
      <c r="R1302" s="76"/>
      <c r="S1302" s="76"/>
    </row>
    <row r="1303" spans="17:19" ht="11.25">
      <c r="Q1303" s="76"/>
      <c r="R1303" s="76"/>
      <c r="S1303" s="76"/>
    </row>
    <row r="1304" spans="17:19" ht="11.25">
      <c r="Q1304" s="76"/>
      <c r="R1304" s="76"/>
      <c r="S1304" s="76"/>
    </row>
    <row r="1305" spans="17:19" ht="11.25">
      <c r="Q1305" s="76"/>
      <c r="R1305" s="76"/>
      <c r="S1305" s="76"/>
    </row>
    <row r="1306" spans="17:19" ht="11.25">
      <c r="Q1306" s="76"/>
      <c r="R1306" s="76"/>
      <c r="S1306" s="76"/>
    </row>
    <row r="1307" spans="17:19" ht="11.25">
      <c r="Q1307" s="76"/>
      <c r="R1307" s="76"/>
      <c r="S1307" s="76"/>
    </row>
    <row r="1308" spans="17:19" ht="11.25">
      <c r="Q1308" s="76"/>
      <c r="R1308" s="76"/>
      <c r="S1308" s="76"/>
    </row>
    <row r="1309" spans="17:19" ht="11.25">
      <c r="Q1309" s="76"/>
      <c r="R1309" s="76"/>
      <c r="S1309" s="76"/>
    </row>
    <row r="1310" spans="17:19" ht="11.25">
      <c r="Q1310" s="76"/>
      <c r="R1310" s="76"/>
      <c r="S1310" s="76"/>
    </row>
    <row r="1311" spans="17:19" ht="11.25">
      <c r="Q1311" s="76"/>
      <c r="R1311" s="76"/>
      <c r="S1311" s="76"/>
    </row>
    <row r="1312" spans="17:19" ht="11.25">
      <c r="Q1312" s="76"/>
      <c r="R1312" s="76"/>
      <c r="S1312" s="76"/>
    </row>
    <row r="1313" spans="17:19" ht="11.25">
      <c r="Q1313" s="76"/>
      <c r="R1313" s="76"/>
      <c r="S1313" s="76"/>
    </row>
    <row r="1314" spans="17:19" ht="11.25">
      <c r="Q1314" s="76"/>
      <c r="R1314" s="76"/>
      <c r="S1314" s="76"/>
    </row>
    <row r="1315" spans="17:19" ht="11.25">
      <c r="Q1315" s="76"/>
      <c r="R1315" s="76"/>
      <c r="S1315" s="76"/>
    </row>
    <row r="1316" spans="17:19" ht="11.25">
      <c r="Q1316" s="76"/>
      <c r="R1316" s="76"/>
      <c r="S1316" s="76"/>
    </row>
    <row r="1317" spans="17:19" ht="11.25">
      <c r="Q1317" s="76"/>
      <c r="R1317" s="76"/>
      <c r="S1317" s="76"/>
    </row>
    <row r="1318" spans="17:19" ht="11.25">
      <c r="Q1318" s="76"/>
      <c r="R1318" s="76"/>
      <c r="S1318" s="76"/>
    </row>
    <row r="1319" spans="17:19" ht="11.25">
      <c r="Q1319" s="76"/>
      <c r="R1319" s="76"/>
      <c r="S1319" s="76"/>
    </row>
    <row r="1320" spans="17:19" ht="11.25">
      <c r="Q1320" s="76"/>
      <c r="R1320" s="76"/>
      <c r="S1320" s="76"/>
    </row>
    <row r="1321" spans="17:19" ht="11.25">
      <c r="Q1321" s="76"/>
      <c r="R1321" s="76"/>
      <c r="S1321" s="76"/>
    </row>
    <row r="1322" spans="17:19" ht="11.25">
      <c r="Q1322" s="76"/>
      <c r="R1322" s="76"/>
      <c r="S1322" s="76"/>
    </row>
    <row r="1323" spans="17:19" ht="11.25">
      <c r="Q1323" s="76"/>
      <c r="R1323" s="76"/>
      <c r="S1323" s="76"/>
    </row>
    <row r="1324" spans="17:19" ht="11.25">
      <c r="Q1324" s="76"/>
      <c r="R1324" s="76"/>
      <c r="S1324" s="76"/>
    </row>
    <row r="1325" spans="17:19" ht="11.25">
      <c r="Q1325" s="76"/>
      <c r="R1325" s="76"/>
      <c r="S1325" s="76"/>
    </row>
    <row r="1326" spans="17:19" ht="11.25">
      <c r="Q1326" s="76"/>
      <c r="R1326" s="76"/>
      <c r="S1326" s="76"/>
    </row>
    <row r="1327" spans="17:19" ht="11.25">
      <c r="Q1327" s="76"/>
      <c r="R1327" s="76"/>
      <c r="S1327" s="76"/>
    </row>
    <row r="1328" spans="17:19" ht="11.25">
      <c r="Q1328" s="76"/>
      <c r="R1328" s="76"/>
      <c r="S1328" s="76"/>
    </row>
    <row r="1329" spans="17:19" ht="11.25">
      <c r="Q1329" s="76"/>
      <c r="R1329" s="76"/>
      <c r="S1329" s="76"/>
    </row>
    <row r="1330" spans="17:19" ht="11.25">
      <c r="Q1330" s="76"/>
      <c r="R1330" s="76"/>
      <c r="S1330" s="76"/>
    </row>
    <row r="1331" spans="17:19" ht="11.25">
      <c r="Q1331" s="76"/>
      <c r="R1331" s="76"/>
      <c r="S1331" s="76"/>
    </row>
    <row r="1332" spans="17:19" ht="11.25">
      <c r="Q1332" s="76"/>
      <c r="R1332" s="76"/>
      <c r="S1332" s="76"/>
    </row>
    <row r="1333" spans="17:19" ht="11.25">
      <c r="Q1333" s="76"/>
      <c r="R1333" s="76"/>
      <c r="S1333" s="76"/>
    </row>
    <row r="1334" spans="17:19" ht="11.25">
      <c r="Q1334" s="76"/>
      <c r="R1334" s="76"/>
      <c r="S1334" s="76"/>
    </row>
    <row r="1335" spans="17:19" ht="11.25">
      <c r="Q1335" s="76"/>
      <c r="R1335" s="76"/>
      <c r="S1335" s="76"/>
    </row>
    <row r="1336" spans="17:19" ht="11.25">
      <c r="Q1336" s="76"/>
      <c r="R1336" s="76"/>
      <c r="S1336" s="76"/>
    </row>
    <row r="1337" spans="17:19" ht="11.25">
      <c r="Q1337" s="76"/>
      <c r="R1337" s="76"/>
      <c r="S1337" s="76"/>
    </row>
    <row r="1338" spans="17:19" ht="11.25">
      <c r="Q1338" s="76"/>
      <c r="R1338" s="76"/>
      <c r="S1338" s="76"/>
    </row>
    <row r="1339" spans="17:19" ht="11.25">
      <c r="Q1339" s="76"/>
      <c r="R1339" s="76"/>
      <c r="S1339" s="76"/>
    </row>
    <row r="1340" spans="17:19" ht="11.25">
      <c r="Q1340" s="76"/>
      <c r="R1340" s="76"/>
      <c r="S1340" s="76"/>
    </row>
    <row r="1341" spans="17:19" ht="11.25">
      <c r="Q1341" s="76"/>
      <c r="R1341" s="76"/>
      <c r="S1341" s="76"/>
    </row>
    <row r="1342" spans="17:19" ht="11.25">
      <c r="Q1342" s="76"/>
      <c r="R1342" s="76"/>
      <c r="S1342" s="76"/>
    </row>
    <row r="1343" spans="17:19" ht="11.25">
      <c r="Q1343" s="76"/>
      <c r="R1343" s="76"/>
      <c r="S1343" s="76"/>
    </row>
    <row r="1344" spans="17:19" ht="11.25">
      <c r="Q1344" s="76"/>
      <c r="R1344" s="76"/>
      <c r="S1344" s="76"/>
    </row>
    <row r="1345" spans="17:19" ht="11.25">
      <c r="Q1345" s="76"/>
      <c r="R1345" s="76"/>
      <c r="S1345" s="76"/>
    </row>
    <row r="1346" spans="17:19" ht="11.25">
      <c r="Q1346" s="76"/>
      <c r="R1346" s="76"/>
      <c r="S1346" s="76"/>
    </row>
    <row r="1347" spans="17:19" ht="11.25">
      <c r="Q1347" s="76"/>
      <c r="R1347" s="76"/>
      <c r="S1347" s="76"/>
    </row>
    <row r="1348" spans="17:19" ht="11.25">
      <c r="Q1348" s="76"/>
      <c r="R1348" s="76"/>
      <c r="S1348" s="76"/>
    </row>
    <row r="1349" spans="17:19" ht="11.25">
      <c r="Q1349" s="76"/>
      <c r="R1349" s="76"/>
      <c r="S1349" s="76"/>
    </row>
    <row r="1350" spans="17:19" ht="11.25">
      <c r="Q1350" s="76"/>
      <c r="R1350" s="76"/>
      <c r="S1350" s="76"/>
    </row>
    <row r="1351" spans="17:19" ht="11.25">
      <c r="Q1351" s="76"/>
      <c r="R1351" s="76"/>
      <c r="S1351" s="76"/>
    </row>
    <row r="1352" spans="17:19" ht="11.25">
      <c r="Q1352" s="76"/>
      <c r="R1352" s="76"/>
      <c r="S1352" s="76"/>
    </row>
    <row r="1353" spans="17:19" ht="11.25">
      <c r="Q1353" s="76"/>
      <c r="R1353" s="76"/>
      <c r="S1353" s="76"/>
    </row>
    <row r="1354" spans="17:19" ht="11.25">
      <c r="Q1354" s="76"/>
      <c r="R1354" s="76"/>
      <c r="S1354" s="76"/>
    </row>
    <row r="1355" spans="17:19" ht="11.25">
      <c r="Q1355" s="76"/>
      <c r="R1355" s="76"/>
      <c r="S1355" s="76"/>
    </row>
    <row r="1356" spans="17:19" ht="11.25">
      <c r="Q1356" s="76"/>
      <c r="R1356" s="76"/>
      <c r="S1356" s="76"/>
    </row>
    <row r="1357" spans="17:19" ht="11.25">
      <c r="Q1357" s="76"/>
      <c r="R1357" s="76"/>
      <c r="S1357" s="76"/>
    </row>
    <row r="1358" spans="17:19" ht="11.25">
      <c r="Q1358" s="76"/>
      <c r="R1358" s="76"/>
      <c r="S1358" s="76"/>
    </row>
    <row r="1359" spans="17:19" ht="11.25">
      <c r="Q1359" s="76"/>
      <c r="R1359" s="76"/>
      <c r="S1359" s="76"/>
    </row>
    <row r="1360" spans="17:19" ht="11.25">
      <c r="Q1360" s="76"/>
      <c r="R1360" s="76"/>
      <c r="S1360" s="76"/>
    </row>
    <row r="1361" spans="17:19" ht="11.25">
      <c r="Q1361" s="76"/>
      <c r="R1361" s="76"/>
      <c r="S1361" s="76"/>
    </row>
    <row r="1362" spans="17:19" ht="11.25">
      <c r="Q1362" s="76"/>
      <c r="R1362" s="76"/>
      <c r="S1362" s="76"/>
    </row>
    <row r="1363" spans="17:19" ht="11.25">
      <c r="Q1363" s="76"/>
      <c r="R1363" s="76"/>
      <c r="S1363" s="76"/>
    </row>
    <row r="1364" spans="17:19" ht="11.25">
      <c r="Q1364" s="76"/>
      <c r="R1364" s="76"/>
      <c r="S1364" s="76"/>
    </row>
    <row r="1365" spans="17:19" ht="11.25">
      <c r="Q1365" s="76"/>
      <c r="R1365" s="76"/>
      <c r="S1365" s="76"/>
    </row>
    <row r="1366" spans="17:19" ht="11.25">
      <c r="Q1366" s="76"/>
      <c r="R1366" s="76"/>
      <c r="S1366" s="76"/>
    </row>
    <row r="1367" spans="17:19" ht="11.25">
      <c r="Q1367" s="76"/>
      <c r="R1367" s="76"/>
      <c r="S1367" s="76"/>
    </row>
    <row r="1368" spans="17:19" ht="11.25">
      <c r="Q1368" s="76"/>
      <c r="R1368" s="76"/>
      <c r="S1368" s="76"/>
    </row>
    <row r="1369" spans="17:19" ht="11.25">
      <c r="Q1369" s="76"/>
      <c r="R1369" s="76"/>
      <c r="S1369" s="76"/>
    </row>
    <row r="1370" spans="17:19" ht="11.25">
      <c r="Q1370" s="76"/>
      <c r="R1370" s="76"/>
      <c r="S1370" s="76"/>
    </row>
    <row r="1371" spans="17:19" ht="11.25">
      <c r="Q1371" s="76"/>
      <c r="R1371" s="76"/>
      <c r="S1371" s="76"/>
    </row>
    <row r="1372" spans="17:19" ht="11.25">
      <c r="Q1372" s="76"/>
      <c r="R1372" s="76"/>
      <c r="S1372" s="76"/>
    </row>
    <row r="1373" spans="17:19" ht="11.25">
      <c r="Q1373" s="76"/>
      <c r="R1373" s="76"/>
      <c r="S1373" s="76"/>
    </row>
    <row r="1374" spans="17:19" ht="11.25">
      <c r="Q1374" s="76"/>
      <c r="R1374" s="76"/>
      <c r="S1374" s="76"/>
    </row>
    <row r="1375" spans="17:19" ht="11.25">
      <c r="Q1375" s="76"/>
      <c r="R1375" s="76"/>
      <c r="S1375" s="76"/>
    </row>
    <row r="1376" spans="17:19" ht="11.25">
      <c r="Q1376" s="76"/>
      <c r="R1376" s="76"/>
      <c r="S1376" s="76"/>
    </row>
    <row r="1377" spans="17:19" ht="11.25">
      <c r="Q1377" s="76"/>
      <c r="R1377" s="76"/>
      <c r="S1377" s="76"/>
    </row>
    <row r="1378" spans="17:19" ht="11.25">
      <c r="Q1378" s="76"/>
      <c r="R1378" s="76"/>
      <c r="S1378" s="76"/>
    </row>
    <row r="1379" spans="17:19" ht="11.25">
      <c r="Q1379" s="76"/>
      <c r="R1379" s="76"/>
      <c r="S1379" s="76"/>
    </row>
    <row r="1380" spans="17:19" ht="11.25">
      <c r="Q1380" s="76"/>
      <c r="R1380" s="76"/>
      <c r="S1380" s="76"/>
    </row>
    <row r="1381" spans="17:19" ht="11.25">
      <c r="Q1381" s="76"/>
      <c r="R1381" s="76"/>
      <c r="S1381" s="76"/>
    </row>
    <row r="1382" spans="17:19" ht="11.25">
      <c r="Q1382" s="76"/>
      <c r="R1382" s="76"/>
      <c r="S1382" s="76"/>
    </row>
    <row r="1383" spans="17:19" ht="11.25">
      <c r="Q1383" s="76"/>
      <c r="R1383" s="76"/>
      <c r="S1383" s="76"/>
    </row>
    <row r="1384" spans="17:19" ht="11.25">
      <c r="Q1384" s="76"/>
      <c r="R1384" s="76"/>
      <c r="S1384" s="76"/>
    </row>
    <row r="1385" spans="17:19" ht="11.25">
      <c r="Q1385" s="76"/>
      <c r="R1385" s="76"/>
      <c r="S1385" s="76"/>
    </row>
    <row r="1386" spans="17:19" ht="11.25">
      <c r="Q1386" s="76"/>
      <c r="R1386" s="76"/>
      <c r="S1386" s="76"/>
    </row>
    <row r="1387" spans="17:19" ht="11.25">
      <c r="Q1387" s="76"/>
      <c r="R1387" s="76"/>
      <c r="S1387" s="76"/>
    </row>
    <row r="1388" spans="17:19" ht="11.25">
      <c r="Q1388" s="76"/>
      <c r="R1388" s="76"/>
      <c r="S1388" s="76"/>
    </row>
    <row r="1389" spans="17:19" ht="11.25">
      <c r="Q1389" s="76"/>
      <c r="R1389" s="76"/>
      <c r="S1389" s="76"/>
    </row>
    <row r="1390" spans="17:19" ht="11.25">
      <c r="Q1390" s="76"/>
      <c r="R1390" s="76"/>
      <c r="S1390" s="76"/>
    </row>
    <row r="1391" spans="17:19" ht="11.25">
      <c r="Q1391" s="76"/>
      <c r="R1391" s="76"/>
      <c r="S1391" s="76"/>
    </row>
    <row r="1392" spans="17:19" ht="11.25">
      <c r="Q1392" s="76"/>
      <c r="R1392" s="76"/>
      <c r="S1392" s="76"/>
    </row>
    <row r="1393" spans="17:19" ht="11.25">
      <c r="Q1393" s="76"/>
      <c r="R1393" s="76"/>
      <c r="S1393" s="76"/>
    </row>
    <row r="1394" spans="17:19" ht="11.25">
      <c r="Q1394" s="76"/>
      <c r="R1394" s="76"/>
      <c r="S1394" s="76"/>
    </row>
    <row r="1395" spans="17:19" ht="11.25">
      <c r="Q1395" s="76"/>
      <c r="R1395" s="76"/>
      <c r="S1395" s="76"/>
    </row>
    <row r="1396" spans="17:19" ht="11.25">
      <c r="Q1396" s="76"/>
      <c r="R1396" s="76"/>
      <c r="S1396" s="76"/>
    </row>
    <row r="1397" spans="17:19" ht="11.25">
      <c r="Q1397" s="76"/>
      <c r="R1397" s="76"/>
      <c r="S1397" s="76"/>
    </row>
    <row r="1398" spans="17:19" ht="11.25">
      <c r="Q1398" s="76"/>
      <c r="R1398" s="76"/>
      <c r="S1398" s="76"/>
    </row>
    <row r="1399" spans="17:19" ht="11.25">
      <c r="Q1399" s="76"/>
      <c r="R1399" s="76"/>
      <c r="S1399" s="76"/>
    </row>
    <row r="1400" spans="17:19" ht="11.25">
      <c r="Q1400" s="76"/>
      <c r="R1400" s="76"/>
      <c r="S1400" s="76"/>
    </row>
    <row r="1401" spans="17:19" ht="11.25">
      <c r="Q1401" s="76"/>
      <c r="R1401" s="76"/>
      <c r="S1401" s="76"/>
    </row>
    <row r="1402" spans="17:19" ht="11.25">
      <c r="Q1402" s="76"/>
      <c r="R1402" s="76"/>
      <c r="S1402" s="76"/>
    </row>
    <row r="1403" spans="17:19" ht="11.25">
      <c r="Q1403" s="76"/>
      <c r="R1403" s="76"/>
      <c r="S1403" s="76"/>
    </row>
    <row r="1404" spans="17:19" ht="11.25">
      <c r="Q1404" s="76"/>
      <c r="R1404" s="76"/>
      <c r="S1404" s="76"/>
    </row>
    <row r="1405" spans="17:19" ht="11.25">
      <c r="Q1405" s="76"/>
      <c r="R1405" s="76"/>
      <c r="S1405" s="76"/>
    </row>
    <row r="1406" spans="17:19" ht="11.25">
      <c r="Q1406" s="76"/>
      <c r="R1406" s="76"/>
      <c r="S1406" s="76"/>
    </row>
    <row r="1407" spans="17:19" ht="11.25">
      <c r="Q1407" s="76"/>
      <c r="R1407" s="76"/>
      <c r="S1407" s="76"/>
    </row>
    <row r="1408" spans="17:19" ht="11.25">
      <c r="Q1408" s="76"/>
      <c r="R1408" s="76"/>
      <c r="S1408" s="76"/>
    </row>
    <row r="1409" spans="17:19" ht="11.25">
      <c r="Q1409" s="76"/>
      <c r="R1409" s="76"/>
      <c r="S1409" s="76"/>
    </row>
    <row r="1410" spans="17:19" ht="11.25">
      <c r="Q1410" s="76"/>
      <c r="R1410" s="76"/>
      <c r="S1410" s="76"/>
    </row>
    <row r="1411" spans="17:19" ht="11.25">
      <c r="Q1411" s="76"/>
      <c r="R1411" s="76"/>
      <c r="S1411" s="76"/>
    </row>
    <row r="1412" spans="17:19" ht="11.25">
      <c r="Q1412" s="76"/>
      <c r="R1412" s="76"/>
      <c r="S1412" s="76"/>
    </row>
    <row r="1413" spans="17:19" ht="11.25">
      <c r="Q1413" s="76"/>
      <c r="R1413" s="76"/>
      <c r="S1413" s="76"/>
    </row>
    <row r="1414" spans="17:19" ht="11.25">
      <c r="Q1414" s="76"/>
      <c r="R1414" s="76"/>
      <c r="S1414" s="76"/>
    </row>
    <row r="1415" spans="17:19" ht="11.25">
      <c r="Q1415" s="76"/>
      <c r="R1415" s="76"/>
      <c r="S1415" s="76"/>
    </row>
    <row r="1416" spans="17:19" ht="11.25">
      <c r="Q1416" s="76"/>
      <c r="R1416" s="76"/>
      <c r="S1416" s="76"/>
    </row>
    <row r="1417" spans="17:19" ht="11.25">
      <c r="Q1417" s="76"/>
      <c r="R1417" s="76"/>
      <c r="S1417" s="76"/>
    </row>
    <row r="1418" spans="17:19" ht="11.25">
      <c r="Q1418" s="76"/>
      <c r="R1418" s="76"/>
      <c r="S1418" s="76"/>
    </row>
    <row r="1419" spans="17:19" ht="11.25">
      <c r="Q1419" s="76"/>
      <c r="R1419" s="76"/>
      <c r="S1419" s="76"/>
    </row>
    <row r="1420" spans="17:19" ht="11.25">
      <c r="Q1420" s="76"/>
      <c r="R1420" s="76"/>
      <c r="S1420" s="76"/>
    </row>
    <row r="1421" spans="17:19" ht="11.25">
      <c r="Q1421" s="76"/>
      <c r="R1421" s="76"/>
      <c r="S1421" s="76"/>
    </row>
    <row r="1422" spans="17:19" ht="11.25">
      <c r="Q1422" s="76"/>
      <c r="R1422" s="76"/>
      <c r="S1422" s="76"/>
    </row>
    <row r="1423" spans="17:19" ht="11.25">
      <c r="Q1423" s="76"/>
      <c r="R1423" s="76"/>
      <c r="S1423" s="76"/>
    </row>
    <row r="1424" spans="17:19" ht="11.25">
      <c r="Q1424" s="76"/>
      <c r="R1424" s="76"/>
      <c r="S1424" s="76"/>
    </row>
    <row r="1425" spans="17:19" ht="11.25">
      <c r="Q1425" s="76"/>
      <c r="R1425" s="76"/>
      <c r="S1425" s="76"/>
    </row>
    <row r="1426" spans="17:19" ht="11.25">
      <c r="Q1426" s="76"/>
      <c r="R1426" s="76"/>
      <c r="S1426" s="76"/>
    </row>
    <row r="1427" spans="17:19" ht="11.25">
      <c r="Q1427" s="76"/>
      <c r="R1427" s="76"/>
      <c r="S1427" s="76"/>
    </row>
    <row r="1428" spans="17:19" ht="11.25">
      <c r="Q1428" s="76"/>
      <c r="R1428" s="76"/>
      <c r="S1428" s="76"/>
    </row>
    <row r="1429" spans="17:19" ht="11.25">
      <c r="Q1429" s="76"/>
      <c r="R1429" s="76"/>
      <c r="S1429" s="76"/>
    </row>
    <row r="1430" spans="17:19" ht="11.25">
      <c r="Q1430" s="76"/>
      <c r="R1430" s="76"/>
      <c r="S1430" s="76"/>
    </row>
    <row r="1431" spans="17:19" ht="11.25">
      <c r="Q1431" s="76"/>
      <c r="R1431" s="76"/>
      <c r="S1431" s="76"/>
    </row>
    <row r="1432" spans="17:19" ht="11.25">
      <c r="Q1432" s="76"/>
      <c r="R1432" s="76"/>
      <c r="S1432" s="76"/>
    </row>
    <row r="1433" spans="17:19" ht="11.25">
      <c r="Q1433" s="76"/>
      <c r="R1433" s="76"/>
      <c r="S1433" s="76"/>
    </row>
    <row r="1434" spans="17:19" ht="11.25">
      <c r="Q1434" s="76"/>
      <c r="R1434" s="76"/>
      <c r="S1434" s="76"/>
    </row>
    <row r="1435" spans="17:19" ht="11.25">
      <c r="Q1435" s="76"/>
      <c r="R1435" s="76"/>
      <c r="S1435" s="76"/>
    </row>
    <row r="1436" spans="17:19" ht="11.25">
      <c r="Q1436" s="76"/>
      <c r="R1436" s="76"/>
      <c r="S1436" s="76"/>
    </row>
    <row r="1437" spans="17:19" ht="11.25">
      <c r="Q1437" s="76"/>
      <c r="R1437" s="76"/>
      <c r="S1437" s="76"/>
    </row>
    <row r="1438" spans="17:19" ht="11.25">
      <c r="Q1438" s="76"/>
      <c r="R1438" s="76"/>
      <c r="S1438" s="76"/>
    </row>
    <row r="1439" spans="17:19" ht="11.25">
      <c r="Q1439" s="76"/>
      <c r="R1439" s="76"/>
      <c r="S1439" s="76"/>
    </row>
    <row r="1440" spans="17:19" ht="11.25">
      <c r="Q1440" s="76"/>
      <c r="R1440" s="76"/>
      <c r="S1440" s="76"/>
    </row>
    <row r="1441" spans="17:19" ht="11.25">
      <c r="Q1441" s="76"/>
      <c r="R1441" s="76"/>
      <c r="S1441" s="76"/>
    </row>
    <row r="1442" spans="17:19" ht="11.25">
      <c r="Q1442" s="76"/>
      <c r="R1442" s="76"/>
      <c r="S1442" s="76"/>
    </row>
    <row r="1443" spans="17:19" ht="11.25">
      <c r="Q1443" s="76"/>
      <c r="R1443" s="76"/>
      <c r="S1443" s="76"/>
    </row>
    <row r="1444" spans="17:19" ht="11.25">
      <c r="Q1444" s="76"/>
      <c r="R1444" s="76"/>
      <c r="S1444" s="76"/>
    </row>
    <row r="1445" spans="17:19" ht="11.25">
      <c r="Q1445" s="76"/>
      <c r="R1445" s="76"/>
      <c r="S1445" s="76"/>
    </row>
    <row r="1446" spans="17:19" ht="11.25">
      <c r="Q1446" s="76"/>
      <c r="R1446" s="76"/>
      <c r="S1446" s="76"/>
    </row>
    <row r="1447" spans="17:19" ht="11.25">
      <c r="Q1447" s="76"/>
      <c r="R1447" s="76"/>
      <c r="S1447" s="76"/>
    </row>
    <row r="1448" spans="17:19" ht="11.25">
      <c r="Q1448" s="76"/>
      <c r="R1448" s="76"/>
      <c r="S1448" s="76"/>
    </row>
    <row r="1449" spans="17:19" ht="11.25">
      <c r="Q1449" s="76"/>
      <c r="R1449" s="76"/>
      <c r="S1449" s="76"/>
    </row>
    <row r="1450" spans="17:19" ht="11.25">
      <c r="Q1450" s="76"/>
      <c r="R1450" s="76"/>
      <c r="S1450" s="76"/>
    </row>
    <row r="1451" spans="17:19" ht="11.25">
      <c r="Q1451" s="76"/>
      <c r="R1451" s="76"/>
      <c r="S1451" s="76"/>
    </row>
    <row r="1452" spans="17:19" ht="11.25">
      <c r="Q1452" s="76"/>
      <c r="R1452" s="76"/>
      <c r="S1452" s="76"/>
    </row>
    <row r="1453" spans="17:19" ht="11.25">
      <c r="Q1453" s="76"/>
      <c r="R1453" s="76"/>
      <c r="S1453" s="76"/>
    </row>
    <row r="1454" spans="17:19" ht="11.25">
      <c r="Q1454" s="76"/>
      <c r="R1454" s="76"/>
      <c r="S1454" s="76"/>
    </row>
    <row r="1455" spans="17:19" ht="11.25">
      <c r="Q1455" s="76"/>
      <c r="R1455" s="76"/>
      <c r="S1455" s="76"/>
    </row>
    <row r="1456" spans="17:19" ht="11.25">
      <c r="Q1456" s="76"/>
      <c r="R1456" s="76"/>
      <c r="S1456" s="76"/>
    </row>
    <row r="1457" spans="17:19" ht="11.25">
      <c r="Q1457" s="76"/>
      <c r="R1457" s="76"/>
      <c r="S1457" s="76"/>
    </row>
    <row r="1458" spans="17:19" ht="11.25">
      <c r="Q1458" s="76"/>
      <c r="R1458" s="76"/>
      <c r="S1458" s="76"/>
    </row>
    <row r="1459" spans="17:19" ht="11.25">
      <c r="Q1459" s="76"/>
      <c r="R1459" s="76"/>
      <c r="S1459" s="76"/>
    </row>
    <row r="1460" spans="17:19" ht="11.25">
      <c r="Q1460" s="76"/>
      <c r="R1460" s="76"/>
      <c r="S1460" s="76"/>
    </row>
    <row r="1461" spans="17:19" ht="11.25">
      <c r="Q1461" s="76"/>
      <c r="R1461" s="76"/>
      <c r="S1461" s="76"/>
    </row>
    <row r="1462" spans="17:19" ht="11.25">
      <c r="Q1462" s="76"/>
      <c r="R1462" s="76"/>
      <c r="S1462" s="76"/>
    </row>
    <row r="1463" spans="17:19" ht="11.25">
      <c r="Q1463" s="76"/>
      <c r="R1463" s="76"/>
      <c r="S1463" s="76"/>
    </row>
    <row r="1464" spans="17:19" ht="11.25">
      <c r="Q1464" s="76"/>
      <c r="R1464" s="76"/>
      <c r="S1464" s="76"/>
    </row>
    <row r="1465" spans="17:19" ht="11.25">
      <c r="Q1465" s="76"/>
      <c r="R1465" s="76"/>
      <c r="S1465" s="76"/>
    </row>
    <row r="1466" spans="17:19" ht="11.25">
      <c r="Q1466" s="76"/>
      <c r="R1466" s="76"/>
      <c r="S1466" s="76"/>
    </row>
    <row r="1467" spans="17:19" ht="11.25">
      <c r="Q1467" s="76"/>
      <c r="R1467" s="76"/>
      <c r="S1467" s="76"/>
    </row>
    <row r="1468" spans="17:19" ht="11.25">
      <c r="Q1468" s="76"/>
      <c r="R1468" s="76"/>
      <c r="S1468" s="76"/>
    </row>
    <row r="1469" spans="17:19" ht="11.25">
      <c r="Q1469" s="76"/>
      <c r="R1469" s="76"/>
      <c r="S1469" s="76"/>
    </row>
    <row r="1470" spans="17:19" ht="11.25">
      <c r="Q1470" s="76"/>
      <c r="R1470" s="76"/>
      <c r="S1470" s="76"/>
    </row>
    <row r="1471" spans="17:19" ht="11.25">
      <c r="Q1471" s="76"/>
      <c r="R1471" s="76"/>
      <c r="S1471" s="76"/>
    </row>
    <row r="1472" spans="17:19" ht="11.25">
      <c r="Q1472" s="76"/>
      <c r="R1472" s="76"/>
      <c r="S1472" s="76"/>
    </row>
    <row r="1473" spans="17:19" ht="11.25">
      <c r="Q1473" s="76"/>
      <c r="R1473" s="76"/>
      <c r="S1473" s="76"/>
    </row>
    <row r="1474" spans="17:19" ht="11.25">
      <c r="Q1474" s="76"/>
      <c r="R1474" s="76"/>
      <c r="S1474" s="76"/>
    </row>
    <row r="1475" spans="17:19" ht="11.25">
      <c r="Q1475" s="76"/>
      <c r="R1475" s="76"/>
      <c r="S1475" s="76"/>
    </row>
    <row r="1476" spans="17:19" ht="11.25">
      <c r="Q1476" s="76"/>
      <c r="R1476" s="76"/>
      <c r="S1476" s="76"/>
    </row>
    <row r="1477" spans="17:19" ht="11.25">
      <c r="Q1477" s="76"/>
      <c r="R1477" s="76"/>
      <c r="S1477" s="76"/>
    </row>
    <row r="1478" spans="17:19" ht="11.25">
      <c r="Q1478" s="76"/>
      <c r="R1478" s="76"/>
      <c r="S1478" s="76"/>
    </row>
    <row r="1479" spans="17:19" ht="11.25">
      <c r="Q1479" s="76"/>
      <c r="R1479" s="76"/>
      <c r="S1479" s="76"/>
    </row>
    <row r="1480" spans="17:19" ht="11.25">
      <c r="Q1480" s="76"/>
      <c r="R1480" s="76"/>
      <c r="S1480" s="76"/>
    </row>
    <row r="1481" spans="17:19" ht="11.25">
      <c r="Q1481" s="76"/>
      <c r="R1481" s="76"/>
      <c r="S1481" s="76"/>
    </row>
  </sheetData>
  <sheetProtection selectLockedCells="1" selectUnlockedCells="1"/>
  <mergeCells count="1">
    <mergeCell ref="A86:T86"/>
  </mergeCells>
  <printOptions horizontalCentered="1" verticalCentered="1"/>
  <pageMargins left="0" right="0" top="0.19652777777777777" bottom="0.19652777777777777" header="0.5118055555555555" footer="0.5118055555555555"/>
  <pageSetup horizontalDpi="300" verticalDpi="300" orientation="landscape" paperSize="9" r:id="rId1"/>
  <rowBreaks count="1" manualBreakCount="1">
    <brk id="16" max="255" man="1"/>
  </rowBreaks>
</worksheet>
</file>

<file path=xl/worksheets/sheet19.xml><?xml version="1.0" encoding="utf-8"?>
<worksheet xmlns="http://schemas.openxmlformats.org/spreadsheetml/2006/main" xmlns:r="http://schemas.openxmlformats.org/officeDocument/2006/relationships">
  <sheetPr>
    <tabColor indexed="42"/>
  </sheetPr>
  <dimension ref="A1:AC55"/>
  <sheetViews>
    <sheetView showGridLines="0" zoomScalePageLayoutView="0" workbookViewId="0" topLeftCell="A1">
      <selection activeCell="A1" sqref="A1"/>
    </sheetView>
  </sheetViews>
  <sheetFormatPr defaultColWidth="11.421875" defaultRowHeight="12.75"/>
  <cols>
    <col min="1" max="1" width="49.421875" style="76" customWidth="1"/>
    <col min="2" max="18" width="5.28125" style="76" customWidth="1"/>
    <col min="19" max="19" width="5.28125" style="158" customWidth="1"/>
    <col min="20" max="23" width="5.28125" style="76" customWidth="1"/>
    <col min="24" max="16384" width="11.421875" style="76" customWidth="1"/>
  </cols>
  <sheetData>
    <row r="1" ht="28.5" customHeight="1">
      <c r="A1" s="2" t="s">
        <v>145</v>
      </c>
    </row>
    <row r="2" spans="1:22" ht="13.5" customHeight="1">
      <c r="A2" s="151" t="s">
        <v>76</v>
      </c>
      <c r="B2" s="151"/>
      <c r="C2" s="151"/>
      <c r="D2" s="151"/>
      <c r="E2" s="151"/>
      <c r="F2" s="151"/>
      <c r="G2" s="151"/>
      <c r="H2" s="151"/>
      <c r="I2" s="151"/>
      <c r="J2" s="151"/>
      <c r="K2" s="151"/>
      <c r="L2" s="151"/>
      <c r="M2" s="151"/>
      <c r="N2" s="151"/>
      <c r="O2" s="151"/>
      <c r="P2" s="151"/>
      <c r="Q2" s="151"/>
      <c r="R2" s="151"/>
      <c r="S2" s="151"/>
      <c r="T2" s="151"/>
      <c r="U2" s="151"/>
      <c r="V2" s="151"/>
    </row>
    <row r="3" spans="1:22" ht="13.5" customHeight="1" thickBot="1">
      <c r="A3" s="151"/>
      <c r="B3" s="151"/>
      <c r="C3" s="151"/>
      <c r="D3" s="151"/>
      <c r="E3" s="151"/>
      <c r="F3" s="151"/>
      <c r="G3" s="151"/>
      <c r="H3" s="151"/>
      <c r="I3" s="151"/>
      <c r="J3" s="151"/>
      <c r="K3" s="151"/>
      <c r="L3" s="151"/>
      <c r="M3" s="151"/>
      <c r="N3" s="151"/>
      <c r="O3" s="151"/>
      <c r="P3" s="151"/>
      <c r="Q3" s="151"/>
      <c r="R3" s="151"/>
      <c r="S3" s="151"/>
      <c r="T3" s="151"/>
      <c r="U3" s="151"/>
      <c r="V3" s="151"/>
    </row>
    <row r="4" spans="1:23" s="77" customFormat="1" ht="11.25" customHeight="1" thickBot="1">
      <c r="A4" s="500"/>
      <c r="B4" s="371">
        <v>1995</v>
      </c>
      <c r="C4" s="495">
        <v>1996</v>
      </c>
      <c r="D4" s="495">
        <v>1997</v>
      </c>
      <c r="E4" s="495">
        <v>1998</v>
      </c>
      <c r="F4" s="495">
        <v>1999</v>
      </c>
      <c r="G4" s="495">
        <v>2000</v>
      </c>
      <c r="H4" s="495">
        <v>2001</v>
      </c>
      <c r="I4" s="495">
        <v>2002</v>
      </c>
      <c r="J4" s="495">
        <v>2003</v>
      </c>
      <c r="K4" s="495">
        <v>2004</v>
      </c>
      <c r="L4" s="495">
        <v>2005</v>
      </c>
      <c r="M4" s="495">
        <v>2006</v>
      </c>
      <c r="N4" s="495">
        <v>2007</v>
      </c>
      <c r="O4" s="495">
        <v>2008</v>
      </c>
      <c r="P4" s="496">
        <v>2009</v>
      </c>
      <c r="Q4" s="371" t="s">
        <v>77</v>
      </c>
      <c r="R4" s="495">
        <v>2011</v>
      </c>
      <c r="S4" s="497">
        <v>2012</v>
      </c>
      <c r="T4" s="497">
        <v>2013</v>
      </c>
      <c r="U4" s="497">
        <v>2014</v>
      </c>
      <c r="V4" s="495">
        <v>2015</v>
      </c>
      <c r="W4" s="496">
        <v>2016</v>
      </c>
    </row>
    <row r="5" spans="1:23" s="237" customFormat="1" ht="18" customHeight="1">
      <c r="A5" s="232" t="s">
        <v>78</v>
      </c>
      <c r="B5" s="234"/>
      <c r="C5" s="234"/>
      <c r="D5" s="234"/>
      <c r="E5" s="234"/>
      <c r="F5" s="234"/>
      <c r="G5" s="234"/>
      <c r="H5" s="234"/>
      <c r="I5" s="234"/>
      <c r="J5" s="234"/>
      <c r="K5" s="234"/>
      <c r="L5" s="234"/>
      <c r="M5" s="234"/>
      <c r="N5" s="234"/>
      <c r="O5" s="234"/>
      <c r="P5" s="235"/>
      <c r="Q5" s="233"/>
      <c r="R5" s="234"/>
      <c r="S5" s="236"/>
      <c r="T5" s="236"/>
      <c r="U5" s="236"/>
      <c r="V5" s="234"/>
      <c r="W5" s="235"/>
    </row>
    <row r="6" spans="1:23" ht="11.25">
      <c r="A6" s="238" t="s">
        <v>99</v>
      </c>
      <c r="B6" s="190">
        <v>54.742</v>
      </c>
      <c r="C6" s="190">
        <v>59.719</v>
      </c>
      <c r="D6" s="190">
        <v>62.163</v>
      </c>
      <c r="E6" s="190">
        <v>69.614</v>
      </c>
      <c r="F6" s="190">
        <v>77.396</v>
      </c>
      <c r="G6" s="190">
        <v>102.123</v>
      </c>
      <c r="H6" s="190">
        <v>93.703</v>
      </c>
      <c r="I6" s="190">
        <v>79.075</v>
      </c>
      <c r="J6" s="190">
        <v>72.282</v>
      </c>
      <c r="K6" s="190">
        <v>70.354</v>
      </c>
      <c r="L6" s="190">
        <v>74.048</v>
      </c>
      <c r="M6" s="190">
        <v>83.378</v>
      </c>
      <c r="N6" s="190">
        <v>98.986</v>
      </c>
      <c r="O6" s="190">
        <v>86.283</v>
      </c>
      <c r="P6" s="191">
        <v>46.717</v>
      </c>
      <c r="Q6" s="192">
        <v>64.399</v>
      </c>
      <c r="R6" s="190">
        <v>71.245</v>
      </c>
      <c r="S6" s="194">
        <v>57.896</v>
      </c>
      <c r="T6" s="194">
        <v>50.789</v>
      </c>
      <c r="U6" s="194">
        <v>51.595</v>
      </c>
      <c r="V6" s="190">
        <v>60.192</v>
      </c>
      <c r="W6" s="191">
        <v>80.736</v>
      </c>
    </row>
    <row r="7" spans="1:23" ht="11.25">
      <c r="A7" s="238" t="s">
        <v>100</v>
      </c>
      <c r="B7" s="190">
        <v>20.323</v>
      </c>
      <c r="C7" s="190">
        <v>22.587</v>
      </c>
      <c r="D7" s="190">
        <v>23.006</v>
      </c>
      <c r="E7" s="190">
        <v>23.895</v>
      </c>
      <c r="F7" s="190">
        <v>22.757</v>
      </c>
      <c r="G7" s="190">
        <v>21.863</v>
      </c>
      <c r="H7" s="190">
        <v>17.316</v>
      </c>
      <c r="I7" s="190">
        <v>15.747</v>
      </c>
      <c r="J7" s="190">
        <v>14.831</v>
      </c>
      <c r="K7" s="190">
        <v>13.733</v>
      </c>
      <c r="L7" s="190">
        <v>15.987</v>
      </c>
      <c r="M7" s="190">
        <v>16.317</v>
      </c>
      <c r="N7" s="190">
        <v>18.548</v>
      </c>
      <c r="O7" s="190">
        <v>17.401</v>
      </c>
      <c r="P7" s="191">
        <v>11.939</v>
      </c>
      <c r="Q7" s="192">
        <v>14.651</v>
      </c>
      <c r="R7" s="190">
        <v>17.596</v>
      </c>
      <c r="S7" s="194">
        <v>17.323</v>
      </c>
      <c r="T7" s="194">
        <v>17.009</v>
      </c>
      <c r="U7" s="194">
        <v>18.674</v>
      </c>
      <c r="V7" s="190">
        <v>22.292</v>
      </c>
      <c r="W7" s="191">
        <v>26.639</v>
      </c>
    </row>
    <row r="8" spans="1:23" ht="11.25">
      <c r="A8" s="238" t="s">
        <v>101</v>
      </c>
      <c r="B8" s="190">
        <v>65.142</v>
      </c>
      <c r="C8" s="190">
        <v>64.348</v>
      </c>
      <c r="D8" s="190">
        <v>82.99</v>
      </c>
      <c r="E8" s="190">
        <v>97.543</v>
      </c>
      <c r="F8" s="190">
        <v>113.385</v>
      </c>
      <c r="G8" s="190">
        <v>125.56</v>
      </c>
      <c r="H8" s="190">
        <v>120.119</v>
      </c>
      <c r="I8" s="190">
        <v>114.643</v>
      </c>
      <c r="J8" s="190">
        <v>117.191</v>
      </c>
      <c r="K8" s="190">
        <v>125.213</v>
      </c>
      <c r="L8" s="190">
        <v>127.565</v>
      </c>
      <c r="M8" s="190">
        <v>131.693</v>
      </c>
      <c r="N8" s="190">
        <v>147.543</v>
      </c>
      <c r="O8" s="190">
        <v>135.804</v>
      </c>
      <c r="P8" s="191">
        <v>93.954</v>
      </c>
      <c r="Q8" s="192">
        <v>133.646</v>
      </c>
      <c r="R8" s="190">
        <v>153.932</v>
      </c>
      <c r="S8" s="194">
        <v>133.893</v>
      </c>
      <c r="T8" s="194">
        <v>104.42</v>
      </c>
      <c r="U8" s="194">
        <v>99.306</v>
      </c>
      <c r="V8" s="190">
        <v>110.424</v>
      </c>
      <c r="W8" s="191">
        <v>122.443</v>
      </c>
    </row>
    <row r="9" spans="1:23" ht="11.25">
      <c r="A9" s="238" t="s">
        <v>102</v>
      </c>
      <c r="B9" s="190">
        <v>21.576</v>
      </c>
      <c r="C9" s="190">
        <v>23.675</v>
      </c>
      <c r="D9" s="190">
        <v>31.049</v>
      </c>
      <c r="E9" s="190">
        <v>32.908</v>
      </c>
      <c r="F9" s="190">
        <v>43.208</v>
      </c>
      <c r="G9" s="190">
        <v>41.03</v>
      </c>
      <c r="H9" s="190">
        <v>34.099</v>
      </c>
      <c r="I9" s="190">
        <v>29.953</v>
      </c>
      <c r="J9" s="190">
        <v>28.704</v>
      </c>
      <c r="K9" s="190">
        <v>31.644</v>
      </c>
      <c r="L9" s="190">
        <v>29.987</v>
      </c>
      <c r="M9" s="190">
        <v>25.232</v>
      </c>
      <c r="N9" s="190">
        <v>26.408</v>
      </c>
      <c r="O9" s="190">
        <v>29.018</v>
      </c>
      <c r="P9" s="191">
        <v>21.888</v>
      </c>
      <c r="Q9" s="192">
        <v>72.68</v>
      </c>
      <c r="R9" s="190">
        <v>70.199</v>
      </c>
      <c r="S9" s="194">
        <v>52.724</v>
      </c>
      <c r="T9" s="194">
        <v>39.284</v>
      </c>
      <c r="U9" s="194">
        <v>32.667</v>
      </c>
      <c r="V9" s="190">
        <v>28.374</v>
      </c>
      <c r="W9" s="191">
        <v>28.852</v>
      </c>
    </row>
    <row r="10" spans="1:23" ht="11.25">
      <c r="A10" s="239" t="s">
        <v>38</v>
      </c>
      <c r="B10" s="241">
        <v>161.783</v>
      </c>
      <c r="C10" s="241">
        <v>170.329</v>
      </c>
      <c r="D10" s="241">
        <v>199.208</v>
      </c>
      <c r="E10" s="241">
        <v>223.96</v>
      </c>
      <c r="F10" s="241">
        <v>256.746</v>
      </c>
      <c r="G10" s="241">
        <v>290.576</v>
      </c>
      <c r="H10" s="241">
        <v>265.237</v>
      </c>
      <c r="I10" s="241">
        <v>239.418</v>
      </c>
      <c r="J10" s="241">
        <v>233.008</v>
      </c>
      <c r="K10" s="241">
        <v>240.94400000000002</v>
      </c>
      <c r="L10" s="241">
        <v>247.587</v>
      </c>
      <c r="M10" s="241">
        <v>256.62</v>
      </c>
      <c r="N10" s="241">
        <v>291.485</v>
      </c>
      <c r="O10" s="241">
        <v>268.506</v>
      </c>
      <c r="P10" s="242">
        <v>174.498</v>
      </c>
      <c r="Q10" s="240">
        <v>285.376</v>
      </c>
      <c r="R10" s="241">
        <v>312.972</v>
      </c>
      <c r="S10" s="243">
        <v>261.836</v>
      </c>
      <c r="T10" s="243">
        <v>211.502</v>
      </c>
      <c r="U10" s="243">
        <v>202.242</v>
      </c>
      <c r="V10" s="241">
        <f>SUM(V6:V9)</f>
        <v>221.282</v>
      </c>
      <c r="W10" s="242">
        <f>SUM(W6:W9)</f>
        <v>258.66999999999996</v>
      </c>
    </row>
    <row r="11" spans="1:23" s="237" customFormat="1" ht="18" customHeight="1">
      <c r="A11" s="232" t="s">
        <v>87</v>
      </c>
      <c r="B11" s="184"/>
      <c r="C11" s="184"/>
      <c r="D11" s="184"/>
      <c r="E11" s="184"/>
      <c r="F11" s="184"/>
      <c r="G11" s="184"/>
      <c r="H11" s="184"/>
      <c r="I11" s="184"/>
      <c r="J11" s="184"/>
      <c r="K11" s="184"/>
      <c r="L11" s="184"/>
      <c r="M11" s="184"/>
      <c r="N11" s="184"/>
      <c r="O11" s="184"/>
      <c r="P11" s="185"/>
      <c r="Q11" s="244"/>
      <c r="R11" s="245"/>
      <c r="S11" s="245"/>
      <c r="T11" s="245"/>
      <c r="U11" s="246"/>
      <c r="V11" s="251"/>
      <c r="W11" s="247"/>
    </row>
    <row r="12" spans="1:23" ht="11.25">
      <c r="A12" s="238" t="s">
        <v>99</v>
      </c>
      <c r="B12" s="190" t="s">
        <v>56</v>
      </c>
      <c r="C12" s="190" t="s">
        <v>56</v>
      </c>
      <c r="D12" s="190" t="s">
        <v>56</v>
      </c>
      <c r="E12" s="190" t="s">
        <v>56</v>
      </c>
      <c r="F12" s="190" t="s">
        <v>56</v>
      </c>
      <c r="G12" s="190" t="s">
        <v>56</v>
      </c>
      <c r="H12" s="190" t="s">
        <v>56</v>
      </c>
      <c r="I12" s="190" t="s">
        <v>56</v>
      </c>
      <c r="J12" s="190" t="s">
        <v>56</v>
      </c>
      <c r="K12" s="190" t="s">
        <v>56</v>
      </c>
      <c r="L12" s="190" t="s">
        <v>56</v>
      </c>
      <c r="M12" s="190" t="s">
        <v>56</v>
      </c>
      <c r="N12" s="190" t="s">
        <v>56</v>
      </c>
      <c r="O12" s="190" t="s">
        <v>56</v>
      </c>
      <c r="P12" s="191" t="s">
        <v>56</v>
      </c>
      <c r="Q12" s="248">
        <v>11.447</v>
      </c>
      <c r="R12" s="190">
        <v>12.863</v>
      </c>
      <c r="S12" s="190">
        <v>11.037</v>
      </c>
      <c r="T12" s="190">
        <v>9.914</v>
      </c>
      <c r="U12" s="194">
        <v>9.786</v>
      </c>
      <c r="V12" s="190">
        <v>10.377</v>
      </c>
      <c r="W12" s="191">
        <v>12.162</v>
      </c>
    </row>
    <row r="13" spans="1:23" ht="11.25">
      <c r="A13" s="238" t="s">
        <v>100</v>
      </c>
      <c r="B13" s="190" t="s">
        <v>56</v>
      </c>
      <c r="C13" s="190" t="s">
        <v>56</v>
      </c>
      <c r="D13" s="190" t="s">
        <v>56</v>
      </c>
      <c r="E13" s="190" t="s">
        <v>56</v>
      </c>
      <c r="F13" s="190" t="s">
        <v>56</v>
      </c>
      <c r="G13" s="190" t="s">
        <v>56</v>
      </c>
      <c r="H13" s="190" t="s">
        <v>56</v>
      </c>
      <c r="I13" s="190" t="s">
        <v>56</v>
      </c>
      <c r="J13" s="190" t="s">
        <v>56</v>
      </c>
      <c r="K13" s="190" t="s">
        <v>56</v>
      </c>
      <c r="L13" s="190" t="s">
        <v>56</v>
      </c>
      <c r="M13" s="190" t="s">
        <v>56</v>
      </c>
      <c r="N13" s="190" t="s">
        <v>56</v>
      </c>
      <c r="O13" s="190" t="s">
        <v>56</v>
      </c>
      <c r="P13" s="191" t="s">
        <v>56</v>
      </c>
      <c r="Q13" s="248">
        <v>3.946</v>
      </c>
      <c r="R13" s="190">
        <v>4.641</v>
      </c>
      <c r="S13" s="190">
        <v>5.31</v>
      </c>
      <c r="T13" s="190">
        <v>4.424</v>
      </c>
      <c r="U13" s="194">
        <v>4.985</v>
      </c>
      <c r="V13" s="190">
        <v>6.916</v>
      </c>
      <c r="W13" s="191">
        <v>8.181</v>
      </c>
    </row>
    <row r="14" spans="1:23" ht="11.25">
      <c r="A14" s="238" t="s">
        <v>101</v>
      </c>
      <c r="B14" s="190" t="s">
        <v>56</v>
      </c>
      <c r="C14" s="190" t="s">
        <v>56</v>
      </c>
      <c r="D14" s="190" t="s">
        <v>56</v>
      </c>
      <c r="E14" s="190" t="s">
        <v>56</v>
      </c>
      <c r="F14" s="190" t="s">
        <v>56</v>
      </c>
      <c r="G14" s="190" t="s">
        <v>56</v>
      </c>
      <c r="H14" s="190" t="s">
        <v>56</v>
      </c>
      <c r="I14" s="190" t="s">
        <v>56</v>
      </c>
      <c r="J14" s="190" t="s">
        <v>56</v>
      </c>
      <c r="K14" s="190" t="s">
        <v>56</v>
      </c>
      <c r="L14" s="190" t="s">
        <v>56</v>
      </c>
      <c r="M14" s="190" t="s">
        <v>56</v>
      </c>
      <c r="N14" s="190" t="s">
        <v>56</v>
      </c>
      <c r="O14" s="190" t="s">
        <v>56</v>
      </c>
      <c r="P14" s="191" t="s">
        <v>56</v>
      </c>
      <c r="Q14" s="248">
        <v>35.932</v>
      </c>
      <c r="R14" s="190">
        <v>44.157</v>
      </c>
      <c r="S14" s="190">
        <v>40.866</v>
      </c>
      <c r="T14" s="190">
        <v>31.814</v>
      </c>
      <c r="U14" s="194">
        <v>28.329</v>
      </c>
      <c r="V14" s="190">
        <v>31.517</v>
      </c>
      <c r="W14" s="191">
        <v>35.654</v>
      </c>
    </row>
    <row r="15" spans="1:23" ht="11.25">
      <c r="A15" s="238" t="s">
        <v>102</v>
      </c>
      <c r="B15" s="190" t="s">
        <v>56</v>
      </c>
      <c r="C15" s="190" t="s">
        <v>56</v>
      </c>
      <c r="D15" s="190" t="s">
        <v>56</v>
      </c>
      <c r="E15" s="190" t="s">
        <v>56</v>
      </c>
      <c r="F15" s="190" t="s">
        <v>56</v>
      </c>
      <c r="G15" s="190" t="s">
        <v>56</v>
      </c>
      <c r="H15" s="190" t="s">
        <v>56</v>
      </c>
      <c r="I15" s="190" t="s">
        <v>56</v>
      </c>
      <c r="J15" s="190" t="s">
        <v>56</v>
      </c>
      <c r="K15" s="190" t="s">
        <v>56</v>
      </c>
      <c r="L15" s="190" t="s">
        <v>56</v>
      </c>
      <c r="M15" s="190" t="s">
        <v>56</v>
      </c>
      <c r="N15" s="190" t="s">
        <v>56</v>
      </c>
      <c r="O15" s="190" t="s">
        <v>56</v>
      </c>
      <c r="P15" s="191" t="s">
        <v>56</v>
      </c>
      <c r="Q15" s="248">
        <v>41.564</v>
      </c>
      <c r="R15" s="190">
        <v>41.565</v>
      </c>
      <c r="S15" s="190">
        <v>26.421</v>
      </c>
      <c r="T15" s="190">
        <v>18.922</v>
      </c>
      <c r="U15" s="194">
        <v>13.994</v>
      </c>
      <c r="V15" s="190">
        <v>11.608</v>
      </c>
      <c r="W15" s="191">
        <v>12.291</v>
      </c>
    </row>
    <row r="16" spans="1:29" ht="11.25">
      <c r="A16" s="249" t="s">
        <v>38</v>
      </c>
      <c r="B16" s="241" t="s">
        <v>56</v>
      </c>
      <c r="C16" s="241" t="s">
        <v>56</v>
      </c>
      <c r="D16" s="241" t="s">
        <v>56</v>
      </c>
      <c r="E16" s="241" t="s">
        <v>56</v>
      </c>
      <c r="F16" s="241" t="s">
        <v>56</v>
      </c>
      <c r="G16" s="241" t="s">
        <v>56</v>
      </c>
      <c r="H16" s="241" t="s">
        <v>56</v>
      </c>
      <c r="I16" s="241" t="s">
        <v>56</v>
      </c>
      <c r="J16" s="241" t="s">
        <v>56</v>
      </c>
      <c r="K16" s="241" t="s">
        <v>56</v>
      </c>
      <c r="L16" s="241" t="s">
        <v>56</v>
      </c>
      <c r="M16" s="241" t="s">
        <v>56</v>
      </c>
      <c r="N16" s="241" t="s">
        <v>56</v>
      </c>
      <c r="O16" s="241" t="s">
        <v>56</v>
      </c>
      <c r="P16" s="242" t="s">
        <v>56</v>
      </c>
      <c r="Q16" s="250">
        <v>92.88900000000001</v>
      </c>
      <c r="R16" s="241">
        <v>103.226</v>
      </c>
      <c r="S16" s="241">
        <v>83.634</v>
      </c>
      <c r="T16" s="241">
        <v>65.074</v>
      </c>
      <c r="U16" s="243">
        <v>57.094</v>
      </c>
      <c r="V16" s="241">
        <f>SUM(V12:V15)</f>
        <v>60.418000000000006</v>
      </c>
      <c r="W16" s="242">
        <f>SUM(W12:W15)</f>
        <v>68.288</v>
      </c>
      <c r="Z16" s="140"/>
      <c r="AA16" s="140"/>
      <c r="AB16" s="140"/>
      <c r="AC16" s="140"/>
    </row>
    <row r="17" spans="1:23" s="237" customFormat="1" ht="18" customHeight="1">
      <c r="A17" s="232" t="s">
        <v>88</v>
      </c>
      <c r="B17" s="184"/>
      <c r="C17" s="184"/>
      <c r="D17" s="184"/>
      <c r="E17" s="184"/>
      <c r="F17" s="184"/>
      <c r="G17" s="184"/>
      <c r="H17" s="184"/>
      <c r="I17" s="184"/>
      <c r="J17" s="184"/>
      <c r="K17" s="184"/>
      <c r="L17" s="184"/>
      <c r="M17" s="184"/>
      <c r="N17" s="184"/>
      <c r="O17" s="184"/>
      <c r="P17" s="185"/>
      <c r="Q17" s="244"/>
      <c r="R17" s="251"/>
      <c r="S17" s="251"/>
      <c r="T17" s="251"/>
      <c r="U17" s="246"/>
      <c r="V17" s="251"/>
      <c r="W17" s="247"/>
    </row>
    <row r="18" spans="1:23" ht="11.25">
      <c r="A18" s="238" t="s">
        <v>99</v>
      </c>
      <c r="B18" s="190">
        <v>11.34</v>
      </c>
      <c r="C18" s="190">
        <v>13.763</v>
      </c>
      <c r="D18" s="190">
        <v>14.779</v>
      </c>
      <c r="E18" s="190">
        <v>16.379</v>
      </c>
      <c r="F18" s="190">
        <v>17.029</v>
      </c>
      <c r="G18" s="190">
        <v>21.922</v>
      </c>
      <c r="H18" s="190">
        <v>18.872</v>
      </c>
      <c r="I18" s="190">
        <v>15.651</v>
      </c>
      <c r="J18" s="190">
        <v>14.482</v>
      </c>
      <c r="K18" s="190">
        <v>13.289</v>
      </c>
      <c r="L18" s="190">
        <v>14.771</v>
      </c>
      <c r="M18" s="190">
        <v>15.727</v>
      </c>
      <c r="N18" s="190">
        <v>17.552</v>
      </c>
      <c r="O18" s="190">
        <v>15.34</v>
      </c>
      <c r="P18" s="191">
        <v>9.876</v>
      </c>
      <c r="Q18" s="248">
        <v>11.91</v>
      </c>
      <c r="R18" s="190">
        <v>13.021</v>
      </c>
      <c r="S18" s="190">
        <v>10.27</v>
      </c>
      <c r="T18" s="190">
        <v>9.036</v>
      </c>
      <c r="U18" s="194">
        <v>9.554</v>
      </c>
      <c r="V18" s="190">
        <v>11.172</v>
      </c>
      <c r="W18" s="191">
        <v>13.213</v>
      </c>
    </row>
    <row r="19" spans="1:23" ht="11.25">
      <c r="A19" s="238" t="s">
        <v>100</v>
      </c>
      <c r="B19" s="190">
        <v>3.017</v>
      </c>
      <c r="C19" s="190">
        <v>3.929</v>
      </c>
      <c r="D19" s="190">
        <v>3.937</v>
      </c>
      <c r="E19" s="190">
        <v>3.862</v>
      </c>
      <c r="F19" s="190">
        <v>3.26</v>
      </c>
      <c r="G19" s="190">
        <v>2.641</v>
      </c>
      <c r="H19" s="190">
        <v>1.815</v>
      </c>
      <c r="I19" s="190">
        <v>1.511</v>
      </c>
      <c r="J19" s="190">
        <v>1.225</v>
      </c>
      <c r="K19" s="190">
        <v>1.281</v>
      </c>
      <c r="L19" s="190">
        <v>1.492</v>
      </c>
      <c r="M19" s="190">
        <v>1.395</v>
      </c>
      <c r="N19" s="190">
        <v>1.391</v>
      </c>
      <c r="O19" s="190">
        <v>1.277</v>
      </c>
      <c r="P19" s="191">
        <v>1.102</v>
      </c>
      <c r="Q19" s="248">
        <v>1.223</v>
      </c>
      <c r="R19" s="190">
        <v>0.985</v>
      </c>
      <c r="S19" s="190">
        <v>1.128</v>
      </c>
      <c r="T19" s="190">
        <v>1.467</v>
      </c>
      <c r="U19" s="194">
        <v>1.398</v>
      </c>
      <c r="V19" s="190">
        <v>1.517</v>
      </c>
      <c r="W19" s="191">
        <v>1.648</v>
      </c>
    </row>
    <row r="20" spans="1:23" ht="11.25">
      <c r="A20" s="238" t="s">
        <v>101</v>
      </c>
      <c r="B20" s="190">
        <v>6.273</v>
      </c>
      <c r="C20" s="190">
        <v>6.455</v>
      </c>
      <c r="D20" s="190">
        <v>8.273</v>
      </c>
      <c r="E20" s="190">
        <v>10.252</v>
      </c>
      <c r="F20" s="190">
        <v>11.63</v>
      </c>
      <c r="G20" s="190">
        <v>13.917</v>
      </c>
      <c r="H20" s="190">
        <v>13.601</v>
      </c>
      <c r="I20" s="190">
        <v>12.87</v>
      </c>
      <c r="J20" s="190">
        <v>11.492</v>
      </c>
      <c r="K20" s="190">
        <v>11.941</v>
      </c>
      <c r="L20" s="190">
        <v>11.748</v>
      </c>
      <c r="M20" s="190">
        <v>12.925</v>
      </c>
      <c r="N20" s="190">
        <v>14.35</v>
      </c>
      <c r="O20" s="190">
        <v>14.027</v>
      </c>
      <c r="P20" s="191">
        <v>11.059</v>
      </c>
      <c r="Q20" s="248">
        <v>13.153</v>
      </c>
      <c r="R20" s="190">
        <v>14.715</v>
      </c>
      <c r="S20" s="190">
        <v>13.314</v>
      </c>
      <c r="T20" s="190">
        <v>10.754</v>
      </c>
      <c r="U20" s="194">
        <v>10.798</v>
      </c>
      <c r="V20" s="190">
        <v>11.259</v>
      </c>
      <c r="W20" s="191">
        <v>11.851</v>
      </c>
    </row>
    <row r="21" spans="1:23" ht="11.25">
      <c r="A21" s="238" t="s">
        <v>102</v>
      </c>
      <c r="B21" s="190">
        <v>1.091</v>
      </c>
      <c r="C21" s="190">
        <v>1.197</v>
      </c>
      <c r="D21" s="190">
        <v>1.205</v>
      </c>
      <c r="E21" s="190">
        <v>1.856</v>
      </c>
      <c r="F21" s="190">
        <v>2.017</v>
      </c>
      <c r="G21" s="190">
        <v>1.635</v>
      </c>
      <c r="H21" s="190">
        <v>1.601</v>
      </c>
      <c r="I21" s="190">
        <v>1.501</v>
      </c>
      <c r="J21" s="190">
        <v>1.477</v>
      </c>
      <c r="K21" s="190">
        <v>1.354</v>
      </c>
      <c r="L21" s="190">
        <v>1.46</v>
      </c>
      <c r="M21" s="190">
        <v>1.462</v>
      </c>
      <c r="N21" s="190">
        <v>1.372</v>
      </c>
      <c r="O21" s="190">
        <v>1.616</v>
      </c>
      <c r="P21" s="191">
        <v>1.327</v>
      </c>
      <c r="Q21" s="248">
        <v>1.562</v>
      </c>
      <c r="R21" s="190">
        <v>1.64</v>
      </c>
      <c r="S21" s="190">
        <v>1.403</v>
      </c>
      <c r="T21" s="190">
        <v>1.56</v>
      </c>
      <c r="U21" s="194">
        <v>1.228</v>
      </c>
      <c r="V21" s="190">
        <v>1.071</v>
      </c>
      <c r="W21" s="191">
        <v>1.164</v>
      </c>
    </row>
    <row r="22" spans="1:29" ht="11.25">
      <c r="A22" s="249" t="s">
        <v>38</v>
      </c>
      <c r="B22" s="241">
        <v>21.721</v>
      </c>
      <c r="C22" s="241">
        <v>25.343999999999998</v>
      </c>
      <c r="D22" s="241">
        <v>28.194000000000003</v>
      </c>
      <c r="E22" s="241">
        <v>32.349000000000004</v>
      </c>
      <c r="F22" s="241">
        <v>33.93600000000001</v>
      </c>
      <c r="G22" s="241">
        <v>40.115</v>
      </c>
      <c r="H22" s="241">
        <v>35.889</v>
      </c>
      <c r="I22" s="241">
        <v>31.532999999999998</v>
      </c>
      <c r="J22" s="241">
        <v>28.676</v>
      </c>
      <c r="K22" s="241">
        <v>27.865</v>
      </c>
      <c r="L22" s="241">
        <v>29.471000000000004</v>
      </c>
      <c r="M22" s="241">
        <v>31.509</v>
      </c>
      <c r="N22" s="241">
        <v>34.665</v>
      </c>
      <c r="O22" s="241">
        <v>32.26</v>
      </c>
      <c r="P22" s="242">
        <v>23.363999999999997</v>
      </c>
      <c r="Q22" s="250">
        <v>27.848000000000003</v>
      </c>
      <c r="R22" s="241">
        <v>30.361</v>
      </c>
      <c r="S22" s="241">
        <v>26.115</v>
      </c>
      <c r="T22" s="241">
        <v>22.816999999999997</v>
      </c>
      <c r="U22" s="243">
        <v>22.978</v>
      </c>
      <c r="V22" s="241">
        <f>SUM(V18:V21)</f>
        <v>25.019000000000002</v>
      </c>
      <c r="W22" s="242">
        <f>SUM(W18:W21)</f>
        <v>27.876</v>
      </c>
      <c r="Z22" s="140"/>
      <c r="AA22" s="140"/>
      <c r="AB22" s="140"/>
      <c r="AC22" s="140"/>
    </row>
    <row r="23" spans="1:23" s="237" customFormat="1" ht="18" customHeight="1">
      <c r="A23" s="232" t="s">
        <v>89</v>
      </c>
      <c r="B23" s="184"/>
      <c r="C23" s="184"/>
      <c r="D23" s="184"/>
      <c r="E23" s="184"/>
      <c r="F23" s="184"/>
      <c r="G23" s="184"/>
      <c r="H23" s="184"/>
      <c r="I23" s="184"/>
      <c r="J23" s="184"/>
      <c r="K23" s="184"/>
      <c r="L23" s="184"/>
      <c r="M23" s="184"/>
      <c r="N23" s="184"/>
      <c r="O23" s="184"/>
      <c r="P23" s="185"/>
      <c r="Q23" s="244"/>
      <c r="R23" s="251"/>
      <c r="S23" s="251"/>
      <c r="T23" s="251"/>
      <c r="U23" s="246"/>
      <c r="V23" s="251"/>
      <c r="W23" s="247"/>
    </row>
    <row r="24" spans="1:23" ht="11.25">
      <c r="A24" s="238" t="s">
        <v>99</v>
      </c>
      <c r="B24" s="190" t="s">
        <v>56</v>
      </c>
      <c r="C24" s="190" t="s">
        <v>56</v>
      </c>
      <c r="D24" s="190" t="s">
        <v>56</v>
      </c>
      <c r="E24" s="190" t="s">
        <v>56</v>
      </c>
      <c r="F24" s="190" t="s">
        <v>56</v>
      </c>
      <c r="G24" s="190" t="s">
        <v>56</v>
      </c>
      <c r="H24" s="190" t="s">
        <v>56</v>
      </c>
      <c r="I24" s="190" t="s">
        <v>56</v>
      </c>
      <c r="J24" s="190" t="s">
        <v>56</v>
      </c>
      <c r="K24" s="190" t="s">
        <v>56</v>
      </c>
      <c r="L24" s="190" t="s">
        <v>56</v>
      </c>
      <c r="M24" s="190" t="s">
        <v>56</v>
      </c>
      <c r="N24" s="190" t="s">
        <v>56</v>
      </c>
      <c r="O24" s="190" t="s">
        <v>56</v>
      </c>
      <c r="P24" s="191" t="s">
        <v>56</v>
      </c>
      <c r="Q24" s="192">
        <v>1.177</v>
      </c>
      <c r="R24" s="190">
        <v>1.366</v>
      </c>
      <c r="S24" s="194">
        <v>1.18</v>
      </c>
      <c r="T24" s="194">
        <v>1.001</v>
      </c>
      <c r="U24" s="194">
        <v>0.94</v>
      </c>
      <c r="V24" s="190">
        <v>1.133</v>
      </c>
      <c r="W24" s="191">
        <v>1.874</v>
      </c>
    </row>
    <row r="25" spans="1:23" ht="11.25">
      <c r="A25" s="238" t="s">
        <v>100</v>
      </c>
      <c r="B25" s="190" t="s">
        <v>56</v>
      </c>
      <c r="C25" s="190" t="s">
        <v>56</v>
      </c>
      <c r="D25" s="190" t="s">
        <v>56</v>
      </c>
      <c r="E25" s="190" t="s">
        <v>56</v>
      </c>
      <c r="F25" s="190" t="s">
        <v>56</v>
      </c>
      <c r="G25" s="190" t="s">
        <v>56</v>
      </c>
      <c r="H25" s="190" t="s">
        <v>56</v>
      </c>
      <c r="I25" s="190" t="s">
        <v>56</v>
      </c>
      <c r="J25" s="190" t="s">
        <v>56</v>
      </c>
      <c r="K25" s="190" t="s">
        <v>56</v>
      </c>
      <c r="L25" s="190" t="s">
        <v>56</v>
      </c>
      <c r="M25" s="190" t="s">
        <v>56</v>
      </c>
      <c r="N25" s="190" t="s">
        <v>56</v>
      </c>
      <c r="O25" s="190" t="s">
        <v>56</v>
      </c>
      <c r="P25" s="191" t="s">
        <v>56</v>
      </c>
      <c r="Q25" s="192">
        <v>1.038</v>
      </c>
      <c r="R25" s="190">
        <v>1.751</v>
      </c>
      <c r="S25" s="194">
        <v>1.232</v>
      </c>
      <c r="T25" s="194">
        <v>0.952</v>
      </c>
      <c r="U25" s="194">
        <v>1.755</v>
      </c>
      <c r="V25" s="190">
        <v>2.491</v>
      </c>
      <c r="W25" s="191">
        <v>2.939</v>
      </c>
    </row>
    <row r="26" spans="1:23" ht="11.25">
      <c r="A26" s="238" t="s">
        <v>101</v>
      </c>
      <c r="B26" s="190" t="s">
        <v>56</v>
      </c>
      <c r="C26" s="190" t="s">
        <v>56</v>
      </c>
      <c r="D26" s="190" t="s">
        <v>56</v>
      </c>
      <c r="E26" s="190" t="s">
        <v>56</v>
      </c>
      <c r="F26" s="190" t="s">
        <v>56</v>
      </c>
      <c r="G26" s="190" t="s">
        <v>56</v>
      </c>
      <c r="H26" s="190" t="s">
        <v>56</v>
      </c>
      <c r="I26" s="190" t="s">
        <v>56</v>
      </c>
      <c r="J26" s="190" t="s">
        <v>56</v>
      </c>
      <c r="K26" s="190" t="s">
        <v>56</v>
      </c>
      <c r="L26" s="190" t="s">
        <v>56</v>
      </c>
      <c r="M26" s="190" t="s">
        <v>56</v>
      </c>
      <c r="N26" s="190" t="s">
        <v>56</v>
      </c>
      <c r="O26" s="190" t="s">
        <v>56</v>
      </c>
      <c r="P26" s="191" t="s">
        <v>56</v>
      </c>
      <c r="Q26" s="192">
        <v>12.645</v>
      </c>
      <c r="R26" s="190">
        <v>13.832</v>
      </c>
      <c r="S26" s="194">
        <v>11.319</v>
      </c>
      <c r="T26" s="194">
        <v>10.152</v>
      </c>
      <c r="U26" s="194">
        <v>10.498</v>
      </c>
      <c r="V26" s="190">
        <v>11.975</v>
      </c>
      <c r="W26" s="191">
        <v>13.055</v>
      </c>
    </row>
    <row r="27" spans="1:23" ht="11.25">
      <c r="A27" s="238" t="s">
        <v>102</v>
      </c>
      <c r="B27" s="190" t="s">
        <v>56</v>
      </c>
      <c r="C27" s="190" t="s">
        <v>56</v>
      </c>
      <c r="D27" s="190" t="s">
        <v>56</v>
      </c>
      <c r="E27" s="190" t="s">
        <v>56</v>
      </c>
      <c r="F27" s="190" t="s">
        <v>56</v>
      </c>
      <c r="G27" s="190" t="s">
        <v>56</v>
      </c>
      <c r="H27" s="190" t="s">
        <v>56</v>
      </c>
      <c r="I27" s="190" t="s">
        <v>56</v>
      </c>
      <c r="J27" s="190" t="s">
        <v>56</v>
      </c>
      <c r="K27" s="190" t="s">
        <v>56</v>
      </c>
      <c r="L27" s="190" t="s">
        <v>56</v>
      </c>
      <c r="M27" s="190" t="s">
        <v>56</v>
      </c>
      <c r="N27" s="190" t="s">
        <v>56</v>
      </c>
      <c r="O27" s="190" t="s">
        <v>56</v>
      </c>
      <c r="P27" s="191" t="s">
        <v>56</v>
      </c>
      <c r="Q27" s="192">
        <v>2.502</v>
      </c>
      <c r="R27" s="190">
        <v>2.607</v>
      </c>
      <c r="S27" s="194">
        <v>1.861</v>
      </c>
      <c r="T27" s="194">
        <v>1.811</v>
      </c>
      <c r="U27" s="194">
        <v>1.647</v>
      </c>
      <c r="V27" s="190">
        <v>1.755</v>
      </c>
      <c r="W27" s="191">
        <v>1.551</v>
      </c>
    </row>
    <row r="28" spans="1:29" ht="11.25">
      <c r="A28" s="249" t="s">
        <v>38</v>
      </c>
      <c r="B28" s="241" t="s">
        <v>56</v>
      </c>
      <c r="C28" s="241" t="s">
        <v>56</v>
      </c>
      <c r="D28" s="241" t="s">
        <v>56</v>
      </c>
      <c r="E28" s="241" t="s">
        <v>56</v>
      </c>
      <c r="F28" s="241" t="s">
        <v>56</v>
      </c>
      <c r="G28" s="241" t="s">
        <v>56</v>
      </c>
      <c r="H28" s="241" t="s">
        <v>56</v>
      </c>
      <c r="I28" s="241" t="s">
        <v>56</v>
      </c>
      <c r="J28" s="241" t="s">
        <v>56</v>
      </c>
      <c r="K28" s="241" t="s">
        <v>56</v>
      </c>
      <c r="L28" s="241" t="s">
        <v>56</v>
      </c>
      <c r="M28" s="241" t="s">
        <v>56</v>
      </c>
      <c r="N28" s="241" t="s">
        <v>56</v>
      </c>
      <c r="O28" s="241" t="s">
        <v>56</v>
      </c>
      <c r="P28" s="242" t="s">
        <v>56</v>
      </c>
      <c r="Q28" s="240">
        <v>17.362</v>
      </c>
      <c r="R28" s="241">
        <v>19.556</v>
      </c>
      <c r="S28" s="243">
        <v>15.592000000000002</v>
      </c>
      <c r="T28" s="243">
        <v>13.915999999999999</v>
      </c>
      <c r="U28" s="243">
        <v>14.84</v>
      </c>
      <c r="V28" s="241">
        <f>SUM(V24:V27)</f>
        <v>17.354</v>
      </c>
      <c r="W28" s="242">
        <f>SUM(W24:W27)</f>
        <v>19.419</v>
      </c>
      <c r="Z28" s="140"/>
      <c r="AA28" s="140"/>
      <c r="AB28" s="140"/>
      <c r="AC28" s="140"/>
    </row>
    <row r="29" spans="1:23" s="237" customFormat="1" ht="18" customHeight="1">
      <c r="A29" s="232" t="s">
        <v>90</v>
      </c>
      <c r="B29" s="184"/>
      <c r="C29" s="184"/>
      <c r="D29" s="184"/>
      <c r="E29" s="184"/>
      <c r="F29" s="184"/>
      <c r="G29" s="184"/>
      <c r="H29" s="184"/>
      <c r="I29" s="184"/>
      <c r="J29" s="184"/>
      <c r="K29" s="184"/>
      <c r="L29" s="184"/>
      <c r="M29" s="184"/>
      <c r="N29" s="184"/>
      <c r="O29" s="184"/>
      <c r="P29" s="185"/>
      <c r="Q29" s="186"/>
      <c r="R29" s="184"/>
      <c r="S29" s="188"/>
      <c r="T29" s="188"/>
      <c r="U29" s="188"/>
      <c r="V29" s="184"/>
      <c r="W29" s="185"/>
    </row>
    <row r="30" spans="1:23" ht="11.25">
      <c r="A30" s="238" t="s">
        <v>99</v>
      </c>
      <c r="B30" s="190">
        <v>13.081</v>
      </c>
      <c r="C30" s="190">
        <v>13.382</v>
      </c>
      <c r="D30" s="190">
        <v>14.76</v>
      </c>
      <c r="E30" s="190">
        <v>18.085</v>
      </c>
      <c r="F30" s="190">
        <v>21.466</v>
      </c>
      <c r="G30" s="190">
        <v>25.184</v>
      </c>
      <c r="H30" s="190">
        <v>22.293</v>
      </c>
      <c r="I30" s="190">
        <v>18.801</v>
      </c>
      <c r="J30" s="190">
        <v>17.89</v>
      </c>
      <c r="K30" s="190">
        <v>19.26</v>
      </c>
      <c r="L30" s="190">
        <v>21.059</v>
      </c>
      <c r="M30" s="190">
        <v>24.832</v>
      </c>
      <c r="N30" s="190">
        <v>30.948</v>
      </c>
      <c r="O30" s="190">
        <v>24.445</v>
      </c>
      <c r="P30" s="191">
        <v>10.491</v>
      </c>
      <c r="Q30" s="192">
        <v>14.546</v>
      </c>
      <c r="R30" s="190">
        <v>16.184</v>
      </c>
      <c r="S30" s="194">
        <v>12.087</v>
      </c>
      <c r="T30" s="194">
        <v>10.65</v>
      </c>
      <c r="U30" s="194">
        <v>11.455</v>
      </c>
      <c r="V30" s="190">
        <v>13.408</v>
      </c>
      <c r="W30" s="191">
        <v>19.07</v>
      </c>
    </row>
    <row r="31" spans="1:23" ht="11.25">
      <c r="A31" s="238" t="s">
        <v>100</v>
      </c>
      <c r="B31" s="190">
        <v>2.759</v>
      </c>
      <c r="C31" s="190">
        <v>3.659</v>
      </c>
      <c r="D31" s="190">
        <v>4.324</v>
      </c>
      <c r="E31" s="190">
        <v>5.156</v>
      </c>
      <c r="F31" s="190">
        <v>4.832</v>
      </c>
      <c r="G31" s="190">
        <v>4.443</v>
      </c>
      <c r="H31" s="190">
        <v>3.592</v>
      </c>
      <c r="I31" s="190">
        <v>3.012</v>
      </c>
      <c r="J31" s="190">
        <v>2.892</v>
      </c>
      <c r="K31" s="190">
        <v>2.629</v>
      </c>
      <c r="L31" s="190">
        <v>2.758</v>
      </c>
      <c r="M31" s="190">
        <v>3.319</v>
      </c>
      <c r="N31" s="190">
        <v>3.697</v>
      </c>
      <c r="O31" s="190">
        <v>3.146</v>
      </c>
      <c r="P31" s="191">
        <v>1.429</v>
      </c>
      <c r="Q31" s="192">
        <v>1.765</v>
      </c>
      <c r="R31" s="190">
        <v>2.405</v>
      </c>
      <c r="S31" s="194">
        <v>1.805</v>
      </c>
      <c r="T31" s="194">
        <v>1.533</v>
      </c>
      <c r="U31" s="194">
        <v>2.065</v>
      </c>
      <c r="V31" s="190">
        <v>2.124</v>
      </c>
      <c r="W31" s="191">
        <v>3.1</v>
      </c>
    </row>
    <row r="32" spans="1:23" ht="11.25">
      <c r="A32" s="238" t="s">
        <v>101</v>
      </c>
      <c r="B32" s="190">
        <v>14.86</v>
      </c>
      <c r="C32" s="190">
        <v>15.974</v>
      </c>
      <c r="D32" s="190">
        <v>21.861</v>
      </c>
      <c r="E32" s="190">
        <v>26.172</v>
      </c>
      <c r="F32" s="190">
        <v>27.394</v>
      </c>
      <c r="G32" s="190">
        <v>23.132</v>
      </c>
      <c r="H32" s="190">
        <v>20.69</v>
      </c>
      <c r="I32" s="190">
        <v>20.948</v>
      </c>
      <c r="J32" s="190">
        <v>24.119</v>
      </c>
      <c r="K32" s="190">
        <v>28.365</v>
      </c>
      <c r="L32" s="190">
        <v>31.743</v>
      </c>
      <c r="M32" s="190">
        <v>31.813</v>
      </c>
      <c r="N32" s="190">
        <v>33.632</v>
      </c>
      <c r="O32" s="190">
        <v>27.804</v>
      </c>
      <c r="P32" s="191">
        <v>20.072</v>
      </c>
      <c r="Q32" s="192">
        <v>26.412</v>
      </c>
      <c r="R32" s="190">
        <v>29.273</v>
      </c>
      <c r="S32" s="194">
        <v>23.971</v>
      </c>
      <c r="T32" s="194">
        <v>20.334</v>
      </c>
      <c r="U32" s="194">
        <v>21.113</v>
      </c>
      <c r="V32" s="190">
        <v>24.092</v>
      </c>
      <c r="W32" s="191">
        <v>27.776</v>
      </c>
    </row>
    <row r="33" spans="1:23" ht="11.25">
      <c r="A33" s="238" t="s">
        <v>102</v>
      </c>
      <c r="B33" s="190">
        <v>1.562</v>
      </c>
      <c r="C33" s="190">
        <v>1.699</v>
      </c>
      <c r="D33" s="190">
        <v>2.695</v>
      </c>
      <c r="E33" s="190">
        <v>2.885</v>
      </c>
      <c r="F33" s="190">
        <v>2.771</v>
      </c>
      <c r="G33" s="190">
        <v>1.928</v>
      </c>
      <c r="H33" s="190">
        <v>1.442</v>
      </c>
      <c r="I33" s="190">
        <v>1.609</v>
      </c>
      <c r="J33" s="190">
        <v>1.832</v>
      </c>
      <c r="K33" s="190">
        <v>2.457</v>
      </c>
      <c r="L33" s="190">
        <v>2.749</v>
      </c>
      <c r="M33" s="190">
        <v>2.733</v>
      </c>
      <c r="N33" s="190">
        <v>2.691</v>
      </c>
      <c r="O33" s="190">
        <v>2.499</v>
      </c>
      <c r="P33" s="191">
        <v>2.377</v>
      </c>
      <c r="Q33" s="192">
        <v>3.666</v>
      </c>
      <c r="R33" s="190">
        <v>3.55</v>
      </c>
      <c r="S33" s="194">
        <v>2.856</v>
      </c>
      <c r="T33" s="194">
        <v>2.674</v>
      </c>
      <c r="U33" s="194">
        <v>2.637</v>
      </c>
      <c r="V33" s="190">
        <v>2.951</v>
      </c>
      <c r="W33" s="191">
        <v>3.543</v>
      </c>
    </row>
    <row r="34" spans="1:29" ht="11.25">
      <c r="A34" s="249" t="s">
        <v>38</v>
      </c>
      <c r="B34" s="241">
        <v>32.262</v>
      </c>
      <c r="C34" s="241">
        <v>34.714</v>
      </c>
      <c r="D34" s="241">
        <v>43.64</v>
      </c>
      <c r="E34" s="241">
        <v>52.297999999999995</v>
      </c>
      <c r="F34" s="241">
        <v>56.463</v>
      </c>
      <c r="G34" s="241">
        <v>54.687</v>
      </c>
      <c r="H34" s="241">
        <v>48.017</v>
      </c>
      <c r="I34" s="241">
        <v>44.37</v>
      </c>
      <c r="J34" s="241">
        <v>46.733</v>
      </c>
      <c r="K34" s="241">
        <v>52.711000000000006</v>
      </c>
      <c r="L34" s="241">
        <v>58.309000000000005</v>
      </c>
      <c r="M34" s="241">
        <v>62.696999999999996</v>
      </c>
      <c r="N34" s="241">
        <v>70.968</v>
      </c>
      <c r="O34" s="241">
        <v>57.894</v>
      </c>
      <c r="P34" s="242">
        <v>34.369</v>
      </c>
      <c r="Q34" s="240">
        <v>46.388999999999996</v>
      </c>
      <c r="R34" s="241">
        <v>51.412</v>
      </c>
      <c r="S34" s="243">
        <v>40.719</v>
      </c>
      <c r="T34" s="243">
        <v>35.190999999999995</v>
      </c>
      <c r="U34" s="243">
        <v>37.27</v>
      </c>
      <c r="V34" s="241">
        <f>SUM(V30:V33)</f>
        <v>42.574999999999996</v>
      </c>
      <c r="W34" s="242">
        <f>SUM(W30:W33)</f>
        <v>53.489</v>
      </c>
      <c r="Z34" s="140"/>
      <c r="AA34" s="140"/>
      <c r="AB34" s="140"/>
      <c r="AC34" s="140"/>
    </row>
    <row r="35" spans="1:23" s="237" customFormat="1" ht="18" customHeight="1">
      <c r="A35" s="232" t="s">
        <v>91</v>
      </c>
      <c r="B35" s="184"/>
      <c r="C35" s="184"/>
      <c r="D35" s="184"/>
      <c r="E35" s="184"/>
      <c r="F35" s="184"/>
      <c r="G35" s="184"/>
      <c r="H35" s="184"/>
      <c r="I35" s="184"/>
      <c r="J35" s="184"/>
      <c r="K35" s="184"/>
      <c r="L35" s="184"/>
      <c r="M35" s="184"/>
      <c r="N35" s="184"/>
      <c r="O35" s="184"/>
      <c r="P35" s="185"/>
      <c r="Q35" s="186"/>
      <c r="R35" s="184"/>
      <c r="S35" s="188"/>
      <c r="T35" s="188"/>
      <c r="U35" s="188"/>
      <c r="V35" s="184"/>
      <c r="W35" s="185"/>
    </row>
    <row r="36" spans="1:23" ht="11.25">
      <c r="A36" s="238" t="s">
        <v>99</v>
      </c>
      <c r="B36" s="190">
        <v>2.265</v>
      </c>
      <c r="C36" s="190">
        <v>3.152</v>
      </c>
      <c r="D36" s="190">
        <v>3.118</v>
      </c>
      <c r="E36" s="190">
        <v>3.789</v>
      </c>
      <c r="F36" s="190">
        <v>4.853</v>
      </c>
      <c r="G36" s="190">
        <v>5.977</v>
      </c>
      <c r="H36" s="190">
        <v>6.231</v>
      </c>
      <c r="I36" s="190">
        <v>6.097</v>
      </c>
      <c r="J36" s="190">
        <v>5.108</v>
      </c>
      <c r="K36" s="190">
        <v>5.601</v>
      </c>
      <c r="L36" s="190">
        <v>5.852</v>
      </c>
      <c r="M36" s="190">
        <v>5.762</v>
      </c>
      <c r="N36" s="190">
        <v>5.997</v>
      </c>
      <c r="O36" s="190">
        <v>6.461</v>
      </c>
      <c r="P36" s="191">
        <v>4.643</v>
      </c>
      <c r="Q36" s="192">
        <v>3.911</v>
      </c>
      <c r="R36" s="190">
        <v>4.597</v>
      </c>
      <c r="S36" s="194">
        <v>4.55</v>
      </c>
      <c r="T36" s="194">
        <v>4.856</v>
      </c>
      <c r="U36" s="194">
        <v>4.688</v>
      </c>
      <c r="V36" s="190">
        <v>5.243</v>
      </c>
      <c r="W36" s="191">
        <v>6.55</v>
      </c>
    </row>
    <row r="37" spans="1:23" ht="11.25">
      <c r="A37" s="238" t="s">
        <v>100</v>
      </c>
      <c r="B37" s="190">
        <v>0.984</v>
      </c>
      <c r="C37" s="190">
        <v>1.289</v>
      </c>
      <c r="D37" s="190">
        <v>1.312</v>
      </c>
      <c r="E37" s="190">
        <v>1.459</v>
      </c>
      <c r="F37" s="190">
        <v>1.637</v>
      </c>
      <c r="G37" s="190">
        <v>1.327</v>
      </c>
      <c r="H37" s="190">
        <v>1.511</v>
      </c>
      <c r="I37" s="190">
        <v>1.163</v>
      </c>
      <c r="J37" s="190">
        <v>1.357</v>
      </c>
      <c r="K37" s="190">
        <v>1.247</v>
      </c>
      <c r="L37" s="190">
        <v>1.478</v>
      </c>
      <c r="M37" s="190">
        <v>1.617</v>
      </c>
      <c r="N37" s="190">
        <v>1.943</v>
      </c>
      <c r="O37" s="190">
        <v>1.74</v>
      </c>
      <c r="P37" s="191">
        <v>1.515</v>
      </c>
      <c r="Q37" s="192">
        <v>1.256</v>
      </c>
      <c r="R37" s="190">
        <v>1.401</v>
      </c>
      <c r="S37" s="194">
        <v>1.335</v>
      </c>
      <c r="T37" s="194">
        <v>1.382</v>
      </c>
      <c r="U37" s="194">
        <v>1.183</v>
      </c>
      <c r="V37" s="190">
        <v>1.561</v>
      </c>
      <c r="W37" s="191">
        <v>1.677</v>
      </c>
    </row>
    <row r="38" spans="1:23" ht="11.25">
      <c r="A38" s="238" t="s">
        <v>103</v>
      </c>
      <c r="B38" s="190">
        <v>1.82</v>
      </c>
      <c r="C38" s="190">
        <v>2.655</v>
      </c>
      <c r="D38" s="190">
        <v>2.983</v>
      </c>
      <c r="E38" s="190">
        <v>3.538</v>
      </c>
      <c r="F38" s="190">
        <v>3.756</v>
      </c>
      <c r="G38" s="190">
        <v>4.14</v>
      </c>
      <c r="H38" s="190">
        <v>3.903</v>
      </c>
      <c r="I38" s="190">
        <v>3.96</v>
      </c>
      <c r="J38" s="190">
        <v>4.189</v>
      </c>
      <c r="K38" s="190">
        <v>4.491</v>
      </c>
      <c r="L38" s="190">
        <v>4.361</v>
      </c>
      <c r="M38" s="190">
        <v>4.264</v>
      </c>
      <c r="N38" s="190">
        <v>4.535</v>
      </c>
      <c r="O38" s="190">
        <v>4.387</v>
      </c>
      <c r="P38" s="191">
        <v>3.956</v>
      </c>
      <c r="Q38" s="192">
        <v>3.909</v>
      </c>
      <c r="R38" s="190">
        <v>4.305</v>
      </c>
      <c r="S38" s="194">
        <v>4.354</v>
      </c>
      <c r="T38" s="194">
        <v>4.028</v>
      </c>
      <c r="U38" s="194">
        <v>3.522</v>
      </c>
      <c r="V38" s="190">
        <v>3.5109999999999997</v>
      </c>
      <c r="W38" s="191">
        <v>5.073</v>
      </c>
    </row>
    <row r="39" spans="1:29" ht="11.25">
      <c r="A39" s="249" t="s">
        <v>38</v>
      </c>
      <c r="B39" s="241">
        <v>5.069</v>
      </c>
      <c r="C39" s="241">
        <v>7.096</v>
      </c>
      <c r="D39" s="241">
        <v>7.413</v>
      </c>
      <c r="E39" s="241">
        <v>8.786</v>
      </c>
      <c r="F39" s="241">
        <v>10.246</v>
      </c>
      <c r="G39" s="241">
        <v>11.443999999999999</v>
      </c>
      <c r="H39" s="241">
        <v>11.645</v>
      </c>
      <c r="I39" s="241">
        <v>11.22</v>
      </c>
      <c r="J39" s="241">
        <v>10.654</v>
      </c>
      <c r="K39" s="241">
        <v>11.338999999999999</v>
      </c>
      <c r="L39" s="241">
        <v>11.690999999999999</v>
      </c>
      <c r="M39" s="241">
        <v>11.643</v>
      </c>
      <c r="N39" s="241">
        <v>12.475</v>
      </c>
      <c r="O39" s="241">
        <v>12.588000000000001</v>
      </c>
      <c r="P39" s="242">
        <v>10.113999999999999</v>
      </c>
      <c r="Q39" s="240">
        <v>9.076</v>
      </c>
      <c r="R39" s="241">
        <v>10.303</v>
      </c>
      <c r="S39" s="243">
        <v>10.239</v>
      </c>
      <c r="T39" s="243">
        <v>10.265999999999998</v>
      </c>
      <c r="U39" s="243">
        <v>9.392999999999999</v>
      </c>
      <c r="V39" s="241">
        <f>SUM(V35:V38)</f>
        <v>10.315</v>
      </c>
      <c r="W39" s="242">
        <f>SUM(W35:W38)</f>
        <v>13.3</v>
      </c>
      <c r="Z39" s="140"/>
      <c r="AA39" s="140"/>
      <c r="AB39" s="140"/>
      <c r="AC39" s="140"/>
    </row>
    <row r="40" spans="1:23" ht="11.25">
      <c r="A40" s="232" t="s">
        <v>93</v>
      </c>
      <c r="B40" s="253"/>
      <c r="C40" s="253"/>
      <c r="D40" s="253"/>
      <c r="E40" s="253"/>
      <c r="F40" s="253"/>
      <c r="G40" s="253"/>
      <c r="H40" s="253"/>
      <c r="I40" s="253"/>
      <c r="J40" s="253"/>
      <c r="K40" s="253"/>
      <c r="L40" s="253"/>
      <c r="M40" s="253"/>
      <c r="N40" s="253"/>
      <c r="O40" s="253"/>
      <c r="P40" s="254"/>
      <c r="Q40" s="252"/>
      <c r="R40" s="253"/>
      <c r="S40" s="177"/>
      <c r="T40" s="255"/>
      <c r="U40" s="255"/>
      <c r="V40" s="253"/>
      <c r="W40" s="256"/>
    </row>
    <row r="41" spans="1:23" ht="11.25">
      <c r="A41" s="238" t="s">
        <v>99</v>
      </c>
      <c r="B41" s="257" t="s">
        <v>56</v>
      </c>
      <c r="C41" s="257" t="s">
        <v>56</v>
      </c>
      <c r="D41" s="257" t="s">
        <v>56</v>
      </c>
      <c r="E41" s="257" t="s">
        <v>56</v>
      </c>
      <c r="F41" s="257" t="s">
        <v>56</v>
      </c>
      <c r="G41" s="257" t="s">
        <v>56</v>
      </c>
      <c r="H41" s="257" t="s">
        <v>56</v>
      </c>
      <c r="I41" s="257" t="s">
        <v>56</v>
      </c>
      <c r="J41" s="257" t="s">
        <v>56</v>
      </c>
      <c r="K41" s="257" t="s">
        <v>56</v>
      </c>
      <c r="L41" s="257" t="s">
        <v>56</v>
      </c>
      <c r="M41" s="257" t="s">
        <v>56</v>
      </c>
      <c r="N41" s="257" t="s">
        <v>56</v>
      </c>
      <c r="O41" s="257" t="s">
        <v>56</v>
      </c>
      <c r="P41" s="254" t="s">
        <v>56</v>
      </c>
      <c r="Q41" s="258">
        <v>2.455</v>
      </c>
      <c r="R41" s="160">
        <v>2.436</v>
      </c>
      <c r="S41" s="259">
        <v>1.998</v>
      </c>
      <c r="T41" s="215">
        <v>1.521</v>
      </c>
      <c r="U41" s="215">
        <v>1.548</v>
      </c>
      <c r="V41" s="160">
        <v>1.983</v>
      </c>
      <c r="W41" s="216">
        <v>3.002</v>
      </c>
    </row>
    <row r="42" spans="1:23" ht="11.25">
      <c r="A42" s="238" t="s">
        <v>100</v>
      </c>
      <c r="B42" s="257" t="s">
        <v>56</v>
      </c>
      <c r="C42" s="257" t="s">
        <v>56</v>
      </c>
      <c r="D42" s="257" t="s">
        <v>56</v>
      </c>
      <c r="E42" s="257" t="s">
        <v>56</v>
      </c>
      <c r="F42" s="257" t="s">
        <v>56</v>
      </c>
      <c r="G42" s="257" t="s">
        <v>56</v>
      </c>
      <c r="H42" s="257" t="s">
        <v>56</v>
      </c>
      <c r="I42" s="257" t="s">
        <v>56</v>
      </c>
      <c r="J42" s="257" t="s">
        <v>56</v>
      </c>
      <c r="K42" s="257" t="s">
        <v>56</v>
      </c>
      <c r="L42" s="257" t="s">
        <v>56</v>
      </c>
      <c r="M42" s="257" t="s">
        <v>56</v>
      </c>
      <c r="N42" s="257" t="s">
        <v>56</v>
      </c>
      <c r="O42" s="257" t="s">
        <v>56</v>
      </c>
      <c r="P42" s="254" t="s">
        <v>56</v>
      </c>
      <c r="Q42" s="258">
        <v>1.257</v>
      </c>
      <c r="R42" s="160">
        <v>1.26</v>
      </c>
      <c r="S42" s="259">
        <v>1.092</v>
      </c>
      <c r="T42" s="215">
        <v>1.431</v>
      </c>
      <c r="U42" s="215">
        <v>1.144</v>
      </c>
      <c r="V42" s="160">
        <v>1.334</v>
      </c>
      <c r="W42" s="216">
        <v>1.511</v>
      </c>
    </row>
    <row r="43" spans="1:23" ht="11.25">
      <c r="A43" s="238" t="s">
        <v>101</v>
      </c>
      <c r="B43" s="257" t="s">
        <v>56</v>
      </c>
      <c r="C43" s="257" t="s">
        <v>56</v>
      </c>
      <c r="D43" s="257" t="s">
        <v>56</v>
      </c>
      <c r="E43" s="257" t="s">
        <v>56</v>
      </c>
      <c r="F43" s="257" t="s">
        <v>56</v>
      </c>
      <c r="G43" s="257" t="s">
        <v>56</v>
      </c>
      <c r="H43" s="257" t="s">
        <v>56</v>
      </c>
      <c r="I43" s="257" t="s">
        <v>56</v>
      </c>
      <c r="J43" s="257" t="s">
        <v>56</v>
      </c>
      <c r="K43" s="257" t="s">
        <v>56</v>
      </c>
      <c r="L43" s="257" t="s">
        <v>56</v>
      </c>
      <c r="M43" s="257" t="s">
        <v>56</v>
      </c>
      <c r="N43" s="257" t="s">
        <v>56</v>
      </c>
      <c r="O43" s="257" t="s">
        <v>56</v>
      </c>
      <c r="P43" s="254" t="s">
        <v>56</v>
      </c>
      <c r="Q43" s="258">
        <v>16.87</v>
      </c>
      <c r="R43" s="160">
        <v>18.21</v>
      </c>
      <c r="S43" s="259">
        <v>14.638</v>
      </c>
      <c r="T43" s="215">
        <v>10.789</v>
      </c>
      <c r="U43" s="215">
        <v>9.899</v>
      </c>
      <c r="V43" s="160">
        <v>10.528</v>
      </c>
      <c r="W43" s="216">
        <v>11.22</v>
      </c>
    </row>
    <row r="44" spans="1:23" ht="11.25">
      <c r="A44" s="238" t="s">
        <v>102</v>
      </c>
      <c r="B44" s="257" t="s">
        <v>56</v>
      </c>
      <c r="C44" s="257" t="s">
        <v>56</v>
      </c>
      <c r="D44" s="257" t="s">
        <v>56</v>
      </c>
      <c r="E44" s="257" t="s">
        <v>56</v>
      </c>
      <c r="F44" s="257" t="s">
        <v>56</v>
      </c>
      <c r="G44" s="257" t="s">
        <v>56</v>
      </c>
      <c r="H44" s="257" t="s">
        <v>56</v>
      </c>
      <c r="I44" s="257" t="s">
        <v>56</v>
      </c>
      <c r="J44" s="257" t="s">
        <v>56</v>
      </c>
      <c r="K44" s="257" t="s">
        <v>56</v>
      </c>
      <c r="L44" s="257" t="s">
        <v>56</v>
      </c>
      <c r="M44" s="257" t="s">
        <v>56</v>
      </c>
      <c r="N44" s="257" t="s">
        <v>56</v>
      </c>
      <c r="O44" s="257" t="s">
        <v>56</v>
      </c>
      <c r="P44" s="254" t="s">
        <v>56</v>
      </c>
      <c r="Q44" s="258">
        <v>9.215</v>
      </c>
      <c r="R44" s="160">
        <v>9.601</v>
      </c>
      <c r="S44" s="259">
        <v>10.13</v>
      </c>
      <c r="T44" s="215">
        <v>5.969</v>
      </c>
      <c r="U44" s="215">
        <v>5.055</v>
      </c>
      <c r="V44" s="160">
        <v>4.555</v>
      </c>
      <c r="W44" s="216">
        <v>5.479</v>
      </c>
    </row>
    <row r="45" spans="1:29" ht="11.25">
      <c r="A45" s="249" t="s">
        <v>38</v>
      </c>
      <c r="B45" s="260" t="s">
        <v>56</v>
      </c>
      <c r="C45" s="260" t="s">
        <v>56</v>
      </c>
      <c r="D45" s="260" t="s">
        <v>56</v>
      </c>
      <c r="E45" s="260" t="s">
        <v>56</v>
      </c>
      <c r="F45" s="260" t="s">
        <v>56</v>
      </c>
      <c r="G45" s="260" t="s">
        <v>56</v>
      </c>
      <c r="H45" s="260" t="s">
        <v>56</v>
      </c>
      <c r="I45" s="260" t="s">
        <v>56</v>
      </c>
      <c r="J45" s="260" t="s">
        <v>56</v>
      </c>
      <c r="K45" s="260" t="s">
        <v>56</v>
      </c>
      <c r="L45" s="260" t="s">
        <v>56</v>
      </c>
      <c r="M45" s="260" t="s">
        <v>56</v>
      </c>
      <c r="N45" s="260" t="s">
        <v>56</v>
      </c>
      <c r="O45" s="260" t="s">
        <v>56</v>
      </c>
      <c r="P45" s="261" t="s">
        <v>56</v>
      </c>
      <c r="Q45" s="262">
        <v>29.797</v>
      </c>
      <c r="R45" s="263">
        <v>31.506999999999998</v>
      </c>
      <c r="S45" s="264">
        <v>27.858000000000004</v>
      </c>
      <c r="T45" s="265">
        <v>19.71</v>
      </c>
      <c r="U45" s="265">
        <v>17.646</v>
      </c>
      <c r="V45" s="263">
        <f>SUM(V41:V44)</f>
        <v>18.4</v>
      </c>
      <c r="W45" s="266">
        <f>SUM(W41:W44)</f>
        <v>21.212</v>
      </c>
      <c r="Z45" s="140"/>
      <c r="AA45" s="140"/>
      <c r="AB45" s="140"/>
      <c r="AC45" s="140"/>
    </row>
    <row r="46" spans="1:23" s="237" customFormat="1" ht="18" customHeight="1">
      <c r="A46" s="232" t="s">
        <v>94</v>
      </c>
      <c r="B46" s="184"/>
      <c r="C46" s="184"/>
      <c r="D46" s="184"/>
      <c r="E46" s="184"/>
      <c r="F46" s="184"/>
      <c r="G46" s="184"/>
      <c r="H46" s="184"/>
      <c r="I46" s="184"/>
      <c r="J46" s="184"/>
      <c r="K46" s="184"/>
      <c r="L46" s="184"/>
      <c r="M46" s="184"/>
      <c r="N46" s="184"/>
      <c r="O46" s="184"/>
      <c r="P46" s="185"/>
      <c r="Q46" s="186"/>
      <c r="R46" s="184"/>
      <c r="S46" s="188"/>
      <c r="T46" s="188"/>
      <c r="U46" s="188"/>
      <c r="V46" s="184"/>
      <c r="W46" s="185"/>
    </row>
    <row r="47" spans="1:23" ht="11.25">
      <c r="A47" s="238" t="s">
        <v>99</v>
      </c>
      <c r="B47" s="190" t="s">
        <v>56</v>
      </c>
      <c r="C47" s="190" t="s">
        <v>56</v>
      </c>
      <c r="D47" s="190" t="s">
        <v>56</v>
      </c>
      <c r="E47" s="190" t="s">
        <v>56</v>
      </c>
      <c r="F47" s="190" t="s">
        <v>56</v>
      </c>
      <c r="G47" s="190" t="s">
        <v>56</v>
      </c>
      <c r="H47" s="190" t="s">
        <v>56</v>
      </c>
      <c r="I47" s="190" t="s">
        <v>56</v>
      </c>
      <c r="J47" s="190" t="s">
        <v>56</v>
      </c>
      <c r="K47" s="190" t="s">
        <v>56</v>
      </c>
      <c r="L47" s="190" t="s">
        <v>56</v>
      </c>
      <c r="M47" s="190" t="s">
        <v>56</v>
      </c>
      <c r="N47" s="190" t="s">
        <v>56</v>
      </c>
      <c r="O47" s="190" t="s">
        <v>56</v>
      </c>
      <c r="P47" s="191" t="s">
        <v>56</v>
      </c>
      <c r="Q47" s="192">
        <v>18.953</v>
      </c>
      <c r="R47" s="190">
        <v>20.778</v>
      </c>
      <c r="S47" s="194">
        <v>16.774</v>
      </c>
      <c r="T47" s="194">
        <v>13.811</v>
      </c>
      <c r="U47" s="194">
        <v>13.624</v>
      </c>
      <c r="V47" s="190">
        <v>16.876</v>
      </c>
      <c r="W47" s="191">
        <v>24.865</v>
      </c>
    </row>
    <row r="48" spans="1:23" ht="11.25">
      <c r="A48" s="238" t="s">
        <v>100</v>
      </c>
      <c r="B48" s="190" t="s">
        <v>56</v>
      </c>
      <c r="C48" s="190" t="s">
        <v>56</v>
      </c>
      <c r="D48" s="190" t="s">
        <v>56</v>
      </c>
      <c r="E48" s="190" t="s">
        <v>56</v>
      </c>
      <c r="F48" s="190" t="s">
        <v>56</v>
      </c>
      <c r="G48" s="190" t="s">
        <v>56</v>
      </c>
      <c r="H48" s="190" t="s">
        <v>56</v>
      </c>
      <c r="I48" s="190" t="s">
        <v>56</v>
      </c>
      <c r="J48" s="190" t="s">
        <v>56</v>
      </c>
      <c r="K48" s="190" t="s">
        <v>56</v>
      </c>
      <c r="L48" s="190" t="s">
        <v>56</v>
      </c>
      <c r="M48" s="190" t="s">
        <v>56</v>
      </c>
      <c r="N48" s="190" t="s">
        <v>56</v>
      </c>
      <c r="O48" s="190" t="s">
        <v>56</v>
      </c>
      <c r="P48" s="191" t="s">
        <v>56</v>
      </c>
      <c r="Q48" s="192">
        <v>4.166</v>
      </c>
      <c r="R48" s="190">
        <v>5.153</v>
      </c>
      <c r="S48" s="194">
        <v>5.421</v>
      </c>
      <c r="T48" s="194">
        <v>5.82</v>
      </c>
      <c r="U48" s="194">
        <v>6.144</v>
      </c>
      <c r="V48" s="190">
        <v>6.349</v>
      </c>
      <c r="W48" s="191">
        <v>7.583</v>
      </c>
    </row>
    <row r="49" spans="1:23" ht="11.25">
      <c r="A49" s="238" t="s">
        <v>101</v>
      </c>
      <c r="B49" s="190" t="s">
        <v>56</v>
      </c>
      <c r="C49" s="190" t="s">
        <v>56</v>
      </c>
      <c r="D49" s="190" t="s">
        <v>56</v>
      </c>
      <c r="E49" s="190" t="s">
        <v>56</v>
      </c>
      <c r="F49" s="190" t="s">
        <v>56</v>
      </c>
      <c r="G49" s="190" t="s">
        <v>56</v>
      </c>
      <c r="H49" s="190" t="s">
        <v>56</v>
      </c>
      <c r="I49" s="190" t="s">
        <v>56</v>
      </c>
      <c r="J49" s="190" t="s">
        <v>56</v>
      </c>
      <c r="K49" s="190" t="s">
        <v>56</v>
      </c>
      <c r="L49" s="190" t="s">
        <v>56</v>
      </c>
      <c r="M49" s="190" t="s">
        <v>56</v>
      </c>
      <c r="N49" s="190" t="s">
        <v>56</v>
      </c>
      <c r="O49" s="190" t="s">
        <v>56</v>
      </c>
      <c r="P49" s="191" t="s">
        <v>56</v>
      </c>
      <c r="Q49" s="192">
        <v>25.076</v>
      </c>
      <c r="R49" s="190">
        <v>29.786</v>
      </c>
      <c r="S49" s="194">
        <v>25.818</v>
      </c>
      <c r="T49" s="194">
        <v>16.99</v>
      </c>
      <c r="U49" s="194">
        <v>15.455</v>
      </c>
      <c r="V49" s="190">
        <v>17.894</v>
      </c>
      <c r="W49" s="191">
        <v>18.488</v>
      </c>
    </row>
    <row r="50" spans="1:23" ht="11.25">
      <c r="A50" s="238" t="s">
        <v>102</v>
      </c>
      <c r="B50" s="190" t="s">
        <v>56</v>
      </c>
      <c r="C50" s="190" t="s">
        <v>56</v>
      </c>
      <c r="D50" s="190" t="s">
        <v>56</v>
      </c>
      <c r="E50" s="190" t="s">
        <v>56</v>
      </c>
      <c r="F50" s="190" t="s">
        <v>56</v>
      </c>
      <c r="G50" s="190" t="s">
        <v>56</v>
      </c>
      <c r="H50" s="190" t="s">
        <v>56</v>
      </c>
      <c r="I50" s="190" t="s">
        <v>56</v>
      </c>
      <c r="J50" s="190" t="s">
        <v>56</v>
      </c>
      <c r="K50" s="190" t="s">
        <v>56</v>
      </c>
      <c r="L50" s="190" t="s">
        <v>56</v>
      </c>
      <c r="M50" s="190" t="s">
        <v>56</v>
      </c>
      <c r="N50" s="190" t="s">
        <v>56</v>
      </c>
      <c r="O50" s="190" t="s">
        <v>56</v>
      </c>
      <c r="P50" s="191" t="s">
        <v>56</v>
      </c>
      <c r="Q50" s="192">
        <v>13.82</v>
      </c>
      <c r="R50" s="190">
        <v>10.89</v>
      </c>
      <c r="S50" s="194">
        <v>9.666</v>
      </c>
      <c r="T50" s="194">
        <v>7.907</v>
      </c>
      <c r="U50" s="194">
        <v>7.798</v>
      </c>
      <c r="V50" s="190">
        <v>6.082</v>
      </c>
      <c r="W50" s="191">
        <v>4.15</v>
      </c>
    </row>
    <row r="51" spans="1:29" ht="12" thickBot="1">
      <c r="A51" s="267" t="s">
        <v>38</v>
      </c>
      <c r="B51" s="269" t="s">
        <v>56</v>
      </c>
      <c r="C51" s="269" t="s">
        <v>56</v>
      </c>
      <c r="D51" s="269" t="s">
        <v>56</v>
      </c>
      <c r="E51" s="269" t="s">
        <v>56</v>
      </c>
      <c r="F51" s="269" t="s">
        <v>56</v>
      </c>
      <c r="G51" s="269" t="s">
        <v>56</v>
      </c>
      <c r="H51" s="269" t="s">
        <v>56</v>
      </c>
      <c r="I51" s="269" t="s">
        <v>56</v>
      </c>
      <c r="J51" s="269" t="s">
        <v>56</v>
      </c>
      <c r="K51" s="269" t="s">
        <v>56</v>
      </c>
      <c r="L51" s="269" t="s">
        <v>56</v>
      </c>
      <c r="M51" s="269" t="s">
        <v>56</v>
      </c>
      <c r="N51" s="269" t="s">
        <v>56</v>
      </c>
      <c r="O51" s="269" t="s">
        <v>56</v>
      </c>
      <c r="P51" s="270" t="s">
        <v>56</v>
      </c>
      <c r="Q51" s="268">
        <v>62.015</v>
      </c>
      <c r="R51" s="269">
        <v>66.607</v>
      </c>
      <c r="S51" s="269">
        <v>57.679</v>
      </c>
      <c r="T51" s="271">
        <v>44.52799999999999</v>
      </c>
      <c r="U51" s="272">
        <v>43.021</v>
      </c>
      <c r="V51" s="269">
        <f>SUM(V47:V50)</f>
        <v>47.201</v>
      </c>
      <c r="W51" s="270">
        <f>SUM(W47:W50)</f>
        <v>55.086</v>
      </c>
      <c r="Z51" s="140"/>
      <c r="AA51" s="140"/>
      <c r="AB51" s="140"/>
      <c r="AC51" s="140"/>
    </row>
    <row r="52" spans="1:29" ht="11.25">
      <c r="A52" s="513" t="s">
        <v>95</v>
      </c>
      <c r="S52" s="76"/>
      <c r="Z52" s="140"/>
      <c r="AA52" s="140"/>
      <c r="AB52" s="140"/>
      <c r="AC52" s="140"/>
    </row>
    <row r="53" spans="1:29" ht="11.25">
      <c r="A53" s="512" t="s">
        <v>104</v>
      </c>
      <c r="S53" s="76"/>
      <c r="Z53" s="140"/>
      <c r="AA53" s="140"/>
      <c r="AB53" s="140"/>
      <c r="AC53" s="140"/>
    </row>
    <row r="54" spans="1:22" s="138" customFormat="1" ht="28.5" customHeight="1">
      <c r="A54" s="740" t="s">
        <v>183</v>
      </c>
      <c r="B54" s="740"/>
      <c r="C54" s="740"/>
      <c r="D54" s="740"/>
      <c r="E54" s="740"/>
      <c r="F54" s="740"/>
      <c r="G54" s="740"/>
      <c r="H54" s="740"/>
      <c r="I54" s="740"/>
      <c r="J54" s="740"/>
      <c r="K54" s="740"/>
      <c r="L54" s="740"/>
      <c r="M54" s="740"/>
      <c r="N54" s="740"/>
      <c r="O54" s="740"/>
      <c r="P54" s="740"/>
      <c r="Q54" s="740"/>
      <c r="R54" s="740"/>
      <c r="S54" s="740"/>
      <c r="T54" s="740"/>
      <c r="U54" s="76"/>
      <c r="V54" s="76"/>
    </row>
    <row r="55" spans="1:22" s="138" customFormat="1" ht="11.25">
      <c r="A55" s="511" t="s">
        <v>179</v>
      </c>
      <c r="B55" s="76"/>
      <c r="C55" s="76"/>
      <c r="D55" s="76"/>
      <c r="E55" s="76"/>
      <c r="F55" s="76"/>
      <c r="G55" s="76"/>
      <c r="H55" s="76"/>
      <c r="I55" s="76"/>
      <c r="J55" s="76"/>
      <c r="K55" s="76"/>
      <c r="L55" s="76"/>
      <c r="M55" s="76"/>
      <c r="N55" s="76"/>
      <c r="O55" s="76"/>
      <c r="P55" s="76"/>
      <c r="Q55" s="76"/>
      <c r="R55" s="76"/>
      <c r="S55" s="76"/>
      <c r="T55" s="76"/>
      <c r="U55" s="76"/>
      <c r="V55" s="76"/>
    </row>
    <row r="56" s="138" customFormat="1" ht="11.25"/>
  </sheetData>
  <sheetProtection selectLockedCells="1" selectUnlockedCells="1"/>
  <mergeCells count="1">
    <mergeCell ref="A54:T54"/>
  </mergeCells>
  <printOptions horizontalCentered="1" verticalCentered="1"/>
  <pageMargins left="0" right="0" top="0" bottom="0" header="0.5118055555555555" footer="0.5118055555555555"/>
  <pageSetup horizontalDpi="300" verticalDpi="300" orientation="landscape" paperSize="9" r:id="rId1"/>
  <rowBreaks count="1" manualBreakCount="1">
    <brk id="45" max="255" man="1"/>
  </rowBreaks>
</worksheet>
</file>

<file path=xl/worksheets/sheet2.xml><?xml version="1.0" encoding="utf-8"?>
<worksheet xmlns="http://schemas.openxmlformats.org/spreadsheetml/2006/main" xmlns:r="http://schemas.openxmlformats.org/officeDocument/2006/relationships">
  <sheetPr>
    <tabColor indexed="42"/>
  </sheetPr>
  <dimension ref="A1:X62"/>
  <sheetViews>
    <sheetView showGridLines="0" zoomScalePageLayoutView="0" workbookViewId="0" topLeftCell="A1">
      <selection activeCell="A1" sqref="A1"/>
    </sheetView>
  </sheetViews>
  <sheetFormatPr defaultColWidth="11.421875" defaultRowHeight="12.75"/>
  <cols>
    <col min="1" max="1" width="1.28515625" style="1" customWidth="1"/>
    <col min="2" max="2" width="31.140625" style="1" customWidth="1"/>
    <col min="3" max="4" width="5.7109375" style="1" customWidth="1"/>
    <col min="5" max="8" width="6.140625" style="1" customWidth="1"/>
    <col min="9" max="9" width="5.8515625" style="1" customWidth="1"/>
    <col min="10" max="21" width="6.140625" style="1" customWidth="1"/>
    <col min="22" max="16384" width="11.421875" style="1" customWidth="1"/>
  </cols>
  <sheetData>
    <row r="1" ht="35.25" customHeight="1">
      <c r="A1" s="2" t="s">
        <v>198</v>
      </c>
    </row>
    <row r="2" spans="1:17" s="3" customFormat="1" ht="12" thickBot="1">
      <c r="A2" s="476" t="s">
        <v>0</v>
      </c>
      <c r="M2" s="4"/>
      <c r="N2" s="4"/>
      <c r="O2" s="4"/>
      <c r="P2" s="4"/>
      <c r="Q2" s="4"/>
    </row>
    <row r="3" spans="1:21" ht="22.5" customHeight="1">
      <c r="A3" s="5" t="s">
        <v>1</v>
      </c>
      <c r="B3" s="6"/>
      <c r="C3" s="7">
        <v>1998</v>
      </c>
      <c r="D3" s="7">
        <v>1999</v>
      </c>
      <c r="E3" s="8">
        <v>2000</v>
      </c>
      <c r="F3" s="8">
        <v>2001</v>
      </c>
      <c r="G3" s="8">
        <v>2002</v>
      </c>
      <c r="H3" s="8">
        <v>2003</v>
      </c>
      <c r="I3" s="8">
        <v>2004</v>
      </c>
      <c r="J3" s="8">
        <v>2005</v>
      </c>
      <c r="K3" s="8">
        <v>2006</v>
      </c>
      <c r="L3" s="8">
        <v>2007</v>
      </c>
      <c r="M3" s="8">
        <v>2008</v>
      </c>
      <c r="N3" s="8">
        <v>2009</v>
      </c>
      <c r="O3" s="8">
        <v>2010</v>
      </c>
      <c r="P3" s="8">
        <v>2011</v>
      </c>
      <c r="Q3" s="8">
        <v>2012</v>
      </c>
      <c r="R3" s="9">
        <v>2013</v>
      </c>
      <c r="S3" s="10">
        <v>2014</v>
      </c>
      <c r="T3" s="8">
        <v>2015</v>
      </c>
      <c r="U3" s="11">
        <v>2016</v>
      </c>
    </row>
    <row r="4" spans="1:24" s="20" customFormat="1" ht="11.25" customHeight="1">
      <c r="A4" s="12" t="s">
        <v>2</v>
      </c>
      <c r="B4" s="13"/>
      <c r="C4" s="14">
        <v>915.8170534850806</v>
      </c>
      <c r="D4" s="14">
        <v>962.112508537176</v>
      </c>
      <c r="E4" s="15">
        <v>1017.251152859714</v>
      </c>
      <c r="F4" s="16">
        <v>1039.524720924267</v>
      </c>
      <c r="G4" s="16">
        <v>1058.4758106151103</v>
      </c>
      <c r="H4" s="16">
        <v>1052.4901887601586</v>
      </c>
      <c r="I4" s="16">
        <v>1052.6240588677351</v>
      </c>
      <c r="J4" s="17">
        <v>1050.7417956842633</v>
      </c>
      <c r="K4" s="16">
        <v>1057.4547314555493</v>
      </c>
      <c r="L4" s="16">
        <v>1081.7323791013137</v>
      </c>
      <c r="M4" s="16">
        <v>1088.2224483549555</v>
      </c>
      <c r="N4" s="16">
        <v>1072.6466088141835</v>
      </c>
      <c r="O4" s="16">
        <v>1079.8931444731475</v>
      </c>
      <c r="P4" s="16">
        <v>1089.2813819421651</v>
      </c>
      <c r="Q4" s="16">
        <v>1085.3424985190068</v>
      </c>
      <c r="R4" s="18">
        <v>1086.9179028260642</v>
      </c>
      <c r="S4" s="17">
        <v>1087.9322804086771</v>
      </c>
      <c r="T4" s="16">
        <v>1097.8255703732646</v>
      </c>
      <c r="U4" s="19">
        <v>1118.486486514378</v>
      </c>
      <c r="V4" s="1"/>
      <c r="W4" s="1"/>
      <c r="X4" s="1"/>
    </row>
    <row r="5" spans="1:24" s="26" customFormat="1" ht="11.25" customHeight="1">
      <c r="A5" s="21" t="s">
        <v>3</v>
      </c>
      <c r="B5" s="13" t="s">
        <v>4</v>
      </c>
      <c r="C5" s="22">
        <f>C6+C7</f>
        <v>57.31120296800986</v>
      </c>
      <c r="D5" s="22">
        <f aca="true" t="shared" si="0" ref="D5:U5">D6+D7</f>
        <v>59.46675076337156</v>
      </c>
      <c r="E5" s="22">
        <f t="shared" si="0"/>
        <v>62.68650923092059</v>
      </c>
      <c r="F5" s="22">
        <f t="shared" si="0"/>
        <v>64.48255421573299</v>
      </c>
      <c r="G5" s="22">
        <f t="shared" si="0"/>
        <v>67.35062081441725</v>
      </c>
      <c r="H5" s="22">
        <f t="shared" si="0"/>
        <v>68.22321534620778</v>
      </c>
      <c r="I5" s="22">
        <f t="shared" si="0"/>
        <v>74.41635209460472</v>
      </c>
      <c r="J5" s="22">
        <f t="shared" si="0"/>
        <v>74.49679241531267</v>
      </c>
      <c r="K5" s="22">
        <f t="shared" si="0"/>
        <v>76.69442362260426</v>
      </c>
      <c r="L5" s="22">
        <f t="shared" si="0"/>
        <v>77.566182839666</v>
      </c>
      <c r="M5" s="22">
        <f t="shared" si="0"/>
        <v>81.84634031231077</v>
      </c>
      <c r="N5" s="22">
        <f t="shared" si="0"/>
        <v>86.20214308774428</v>
      </c>
      <c r="O5" s="22">
        <f t="shared" si="0"/>
        <v>88.73511327976955</v>
      </c>
      <c r="P5" s="22">
        <f t="shared" si="0"/>
        <v>90.29947045707917</v>
      </c>
      <c r="Q5" s="22">
        <f t="shared" si="0"/>
        <v>93.47075244856288</v>
      </c>
      <c r="R5" s="22">
        <f t="shared" si="0"/>
        <v>95.6986576996224</v>
      </c>
      <c r="S5" s="22">
        <f t="shared" si="0"/>
        <v>98.48711282735022</v>
      </c>
      <c r="T5" s="22">
        <f t="shared" si="0"/>
        <v>101.69692371641415</v>
      </c>
      <c r="U5" s="22">
        <f t="shared" si="0"/>
        <v>105.0242655360615</v>
      </c>
      <c r="V5" s="1"/>
      <c r="W5" s="1"/>
      <c r="X5" s="1"/>
    </row>
    <row r="6" spans="1:21" ht="11.25">
      <c r="A6" s="27"/>
      <c r="B6" s="28" t="s">
        <v>5</v>
      </c>
      <c r="C6" s="29">
        <v>45.43572906972021</v>
      </c>
      <c r="D6" s="29">
        <v>47.29195181411643</v>
      </c>
      <c r="E6" s="29">
        <v>49.270467519795915</v>
      </c>
      <c r="F6" s="29">
        <v>51.08798447136378</v>
      </c>
      <c r="G6" s="29">
        <v>53.49955238846146</v>
      </c>
      <c r="H6" s="29">
        <v>53.91583194108846</v>
      </c>
      <c r="I6" s="29">
        <v>56.564604985033</v>
      </c>
      <c r="J6" s="30">
        <v>57.23606108495212</v>
      </c>
      <c r="K6" s="29">
        <v>57.223771068030885</v>
      </c>
      <c r="L6" s="29">
        <v>56.014079512408</v>
      </c>
      <c r="M6" s="29">
        <v>58.28520938767272</v>
      </c>
      <c r="N6" s="29">
        <v>60.174588974349014</v>
      </c>
      <c r="O6" s="29">
        <v>60.14453285213443</v>
      </c>
      <c r="P6" s="29">
        <v>60.57642561855168</v>
      </c>
      <c r="Q6" s="29">
        <v>61.16113368629406</v>
      </c>
      <c r="R6" s="31">
        <v>61.90088476061851</v>
      </c>
      <c r="S6" s="30">
        <v>63.17740805853027</v>
      </c>
      <c r="T6" s="29">
        <v>64.73131266004485</v>
      </c>
      <c r="U6" s="32">
        <v>66.49247345374621</v>
      </c>
    </row>
    <row r="7" spans="1:21" ht="11.25">
      <c r="A7" s="27"/>
      <c r="B7" s="28" t="s">
        <v>6</v>
      </c>
      <c r="C7" s="29">
        <v>11.87547389828965</v>
      </c>
      <c r="D7" s="29">
        <v>12.174798949255127</v>
      </c>
      <c r="E7" s="29">
        <v>13.416041711124679</v>
      </c>
      <c r="F7" s="29">
        <v>13.394569744369203</v>
      </c>
      <c r="G7" s="29">
        <v>13.851068425955791</v>
      </c>
      <c r="H7" s="29">
        <v>14.30738340511931</v>
      </c>
      <c r="I7" s="29">
        <v>17.85174710957171</v>
      </c>
      <c r="J7" s="30">
        <v>17.26073133036055</v>
      </c>
      <c r="K7" s="29">
        <v>19.47065255457337</v>
      </c>
      <c r="L7" s="29">
        <v>21.552103327257992</v>
      </c>
      <c r="M7" s="29">
        <v>23.561130924638054</v>
      </c>
      <c r="N7" s="29">
        <v>26.027554113395254</v>
      </c>
      <c r="O7" s="29">
        <v>28.590580427635114</v>
      </c>
      <c r="P7" s="29">
        <v>29.723044838527482</v>
      </c>
      <c r="Q7" s="29">
        <v>32.309618762268826</v>
      </c>
      <c r="R7" s="31">
        <v>33.797772939003885</v>
      </c>
      <c r="S7" s="30">
        <v>35.309704768819955</v>
      </c>
      <c r="T7" s="29">
        <v>36.96561105636929</v>
      </c>
      <c r="U7" s="32">
        <v>38.5317920823153</v>
      </c>
    </row>
    <row r="8" spans="1:21" ht="11.25">
      <c r="A8" s="34" t="s">
        <v>7</v>
      </c>
      <c r="B8" s="13" t="s">
        <v>8</v>
      </c>
      <c r="C8" s="22">
        <f aca="true" t="shared" si="1" ref="C8:T8">SUM(C9:C12)</f>
        <v>332.62057888573725</v>
      </c>
      <c r="D8" s="22">
        <f t="shared" si="1"/>
        <v>353.8450404101336</v>
      </c>
      <c r="E8" s="22">
        <f t="shared" si="1"/>
        <v>377.17736714746684</v>
      </c>
      <c r="F8" s="22">
        <f t="shared" si="1"/>
        <v>385.6850952469176</v>
      </c>
      <c r="G8" s="22">
        <f t="shared" si="1"/>
        <v>390.2754256895294</v>
      </c>
      <c r="H8" s="22">
        <f t="shared" si="1"/>
        <v>380.5000941864829</v>
      </c>
      <c r="I8" s="22">
        <f t="shared" si="1"/>
        <v>372.1880714061824</v>
      </c>
      <c r="J8" s="22">
        <f t="shared" si="1"/>
        <v>369.7240773058409</v>
      </c>
      <c r="K8" s="22">
        <f t="shared" si="1"/>
        <v>378.88798089917924</v>
      </c>
      <c r="L8" s="22">
        <f t="shared" si="1"/>
        <v>389.94232772372726</v>
      </c>
      <c r="M8" s="22">
        <f t="shared" si="1"/>
        <v>384.3762715745821</v>
      </c>
      <c r="N8" s="22">
        <f t="shared" si="1"/>
        <v>376.3455195214765</v>
      </c>
      <c r="O8" s="22">
        <f t="shared" si="1"/>
        <v>380.5146896200324</v>
      </c>
      <c r="P8" s="22">
        <f t="shared" si="1"/>
        <v>383.2552308904719</v>
      </c>
      <c r="Q8" s="22">
        <f t="shared" si="1"/>
        <v>379.44329821812556</v>
      </c>
      <c r="R8" s="23">
        <f t="shared" si="1"/>
        <v>375.0878696838566</v>
      </c>
      <c r="S8" s="24">
        <f t="shared" si="1"/>
        <v>372.67975810799595</v>
      </c>
      <c r="T8" s="22">
        <f t="shared" si="1"/>
        <v>379.2924698194975</v>
      </c>
      <c r="U8" s="25">
        <f>SUM(U9:U12)</f>
        <v>390.5744822445551</v>
      </c>
    </row>
    <row r="9" spans="1:21" ht="11.25">
      <c r="A9" s="27"/>
      <c r="B9" s="28" t="s">
        <v>9</v>
      </c>
      <c r="C9" s="29">
        <v>174.676176194196</v>
      </c>
      <c r="D9" s="29">
        <v>184.43553741228436</v>
      </c>
      <c r="E9" s="29">
        <v>193.83247783500764</v>
      </c>
      <c r="F9" s="29">
        <v>197.0354368191842</v>
      </c>
      <c r="G9" s="29">
        <v>200.9252300572612</v>
      </c>
      <c r="H9" s="29">
        <v>197.13511222952656</v>
      </c>
      <c r="I9" s="29">
        <v>195.162551523736</v>
      </c>
      <c r="J9" s="30">
        <v>189.98048160886574</v>
      </c>
      <c r="K9" s="29">
        <v>192.74137428327003</v>
      </c>
      <c r="L9" s="29">
        <v>193.56253631452913</v>
      </c>
      <c r="M9" s="29">
        <v>192.32713800759677</v>
      </c>
      <c r="N9" s="29">
        <v>185.7307034666651</v>
      </c>
      <c r="O9" s="29">
        <v>184.99529666639225</v>
      </c>
      <c r="P9" s="29">
        <v>185.79298235497637</v>
      </c>
      <c r="Q9" s="29">
        <v>181.3078133257419</v>
      </c>
      <c r="R9" s="31">
        <v>177.83680163170808</v>
      </c>
      <c r="S9" s="30">
        <v>174.93296044017345</v>
      </c>
      <c r="T9" s="29">
        <v>178.38883410310447</v>
      </c>
      <c r="U9" s="32">
        <v>183.53731915011517</v>
      </c>
    </row>
    <row r="10" spans="1:21" ht="11.25">
      <c r="A10" s="27"/>
      <c r="B10" s="28" t="s">
        <v>10</v>
      </c>
      <c r="C10" s="29">
        <v>89.48562894571677</v>
      </c>
      <c r="D10" s="29">
        <v>96.27899180208618</v>
      </c>
      <c r="E10" s="29">
        <v>102.08663458585725</v>
      </c>
      <c r="F10" s="29">
        <v>106.03894726349354</v>
      </c>
      <c r="G10" s="29">
        <v>106.37686394087184</v>
      </c>
      <c r="H10" s="29">
        <v>104.10933495996281</v>
      </c>
      <c r="I10" s="29">
        <v>103.6179058372456</v>
      </c>
      <c r="J10" s="30">
        <v>107.90193978980768</v>
      </c>
      <c r="K10" s="29">
        <v>114.63189830437248</v>
      </c>
      <c r="L10" s="29">
        <v>125.95758081610053</v>
      </c>
      <c r="M10" s="29">
        <v>126.64273350826652</v>
      </c>
      <c r="N10" s="29">
        <v>127.07858078073949</v>
      </c>
      <c r="O10" s="29">
        <v>134.46618776695675</v>
      </c>
      <c r="P10" s="29">
        <v>138.84785780186832</v>
      </c>
      <c r="Q10" s="29">
        <v>140.79335385292345</v>
      </c>
      <c r="R10" s="31">
        <v>141.7291419751385</v>
      </c>
      <c r="S10" s="30">
        <v>143.33200956261578</v>
      </c>
      <c r="T10" s="29">
        <v>146.2527417977928</v>
      </c>
      <c r="U10" s="32">
        <v>152.16333398518097</v>
      </c>
    </row>
    <row r="11" spans="1:21" ht="11.25">
      <c r="A11" s="27"/>
      <c r="B11" s="28" t="s">
        <v>11</v>
      </c>
      <c r="C11" s="29">
        <v>19.316981745210295</v>
      </c>
      <c r="D11" s="29">
        <v>20.908113435398924</v>
      </c>
      <c r="E11" s="29">
        <v>21.28336313888107</v>
      </c>
      <c r="F11" s="29">
        <v>21.572376224829984</v>
      </c>
      <c r="G11" s="29">
        <v>20.984476719503817</v>
      </c>
      <c r="H11" s="29">
        <v>20.68861617577292</v>
      </c>
      <c r="I11" s="29">
        <v>18.44395772875894</v>
      </c>
      <c r="J11" s="30">
        <v>18.40322105860417</v>
      </c>
      <c r="K11" s="29">
        <v>19.00221939294023</v>
      </c>
      <c r="L11" s="29">
        <v>20.514220846611686</v>
      </c>
      <c r="M11" s="29">
        <v>21.001046075930788</v>
      </c>
      <c r="N11" s="29">
        <v>19.620975236825508</v>
      </c>
      <c r="O11" s="29">
        <v>18.741876245550877</v>
      </c>
      <c r="P11" s="29">
        <v>18.450262590598197</v>
      </c>
      <c r="Q11" s="29">
        <v>18.85135556396292</v>
      </c>
      <c r="R11" s="31">
        <v>18.441360491717425</v>
      </c>
      <c r="S11" s="30">
        <v>17.544630749776974</v>
      </c>
      <c r="T11" s="29">
        <v>17.284529355356813</v>
      </c>
      <c r="U11" s="32">
        <v>17.854864857820655</v>
      </c>
    </row>
    <row r="12" spans="1:21" ht="11.25">
      <c r="A12" s="35"/>
      <c r="B12" s="36" t="s">
        <v>12</v>
      </c>
      <c r="C12" s="29">
        <v>49.141792000614174</v>
      </c>
      <c r="D12" s="29">
        <v>52.22239776036412</v>
      </c>
      <c r="E12" s="29">
        <v>59.974891587720904</v>
      </c>
      <c r="F12" s="29">
        <v>61.03833493940991</v>
      </c>
      <c r="G12" s="29">
        <v>61.9888549718925</v>
      </c>
      <c r="H12" s="29">
        <v>58.56703082122058</v>
      </c>
      <c r="I12" s="29">
        <v>54.963656316441885</v>
      </c>
      <c r="J12" s="30">
        <v>53.43843484856328</v>
      </c>
      <c r="K12" s="29">
        <v>52.5124889185965</v>
      </c>
      <c r="L12" s="29">
        <v>49.9079897464859</v>
      </c>
      <c r="M12" s="29">
        <v>44.40535398278804</v>
      </c>
      <c r="N12" s="29">
        <v>43.9152600372464</v>
      </c>
      <c r="O12" s="29">
        <v>42.311328941132494</v>
      </c>
      <c r="P12" s="29">
        <v>40.16412814302908</v>
      </c>
      <c r="Q12" s="29">
        <v>38.49077547549727</v>
      </c>
      <c r="R12" s="31">
        <v>37.080565585292575</v>
      </c>
      <c r="S12" s="30">
        <v>36.87015735542974</v>
      </c>
      <c r="T12" s="29">
        <v>37.36636456324343</v>
      </c>
      <c r="U12" s="32">
        <v>37.01896425143833</v>
      </c>
    </row>
    <row r="13" spans="1:24" s="20" customFormat="1" ht="12" thickBot="1">
      <c r="A13" s="711" t="s">
        <v>201</v>
      </c>
      <c r="B13" s="711"/>
      <c r="C13" s="37" t="s">
        <v>203</v>
      </c>
      <c r="D13" s="37" t="s">
        <v>203</v>
      </c>
      <c r="E13" s="37" t="s">
        <v>203</v>
      </c>
      <c r="F13" s="37" t="s">
        <v>203</v>
      </c>
      <c r="G13" s="37" t="s">
        <v>203</v>
      </c>
      <c r="H13" s="37" t="s">
        <v>203</v>
      </c>
      <c r="I13" s="37" t="s">
        <v>203</v>
      </c>
      <c r="J13" s="37" t="s">
        <v>203</v>
      </c>
      <c r="K13" s="37" t="s">
        <v>203</v>
      </c>
      <c r="L13" s="37" t="s">
        <v>203</v>
      </c>
      <c r="M13" s="37" t="s">
        <v>203</v>
      </c>
      <c r="N13" s="37" t="s">
        <v>203</v>
      </c>
      <c r="O13" s="37">
        <v>18127.4</v>
      </c>
      <c r="P13" s="37">
        <v>18206.5</v>
      </c>
      <c r="Q13" s="37">
        <v>18198.9</v>
      </c>
      <c r="R13" s="39">
        <v>18161.6</v>
      </c>
      <c r="S13" s="38">
        <v>18134.7</v>
      </c>
      <c r="T13" s="37">
        <v>18209.4</v>
      </c>
      <c r="U13" s="40">
        <v>18360.1</v>
      </c>
      <c r="V13" s="1"/>
      <c r="W13" s="1"/>
      <c r="X13" s="1"/>
    </row>
    <row r="14" spans="1:24" s="20" customFormat="1" ht="12.75">
      <c r="A14" s="512" t="s">
        <v>199</v>
      </c>
      <c r="B14" s="519"/>
      <c r="C14" s="520"/>
      <c r="D14" s="520"/>
      <c r="E14" s="520"/>
      <c r="F14" s="520"/>
      <c r="G14" s="520"/>
      <c r="H14" s="520"/>
      <c r="I14" s="520"/>
      <c r="J14" s="520"/>
      <c r="K14" s="520"/>
      <c r="L14" s="520"/>
      <c r="M14" s="520"/>
      <c r="N14" s="520"/>
      <c r="O14" s="520"/>
      <c r="P14" s="520"/>
      <c r="Q14" s="520"/>
      <c r="R14" s="520"/>
      <c r="S14" s="521"/>
      <c r="T14" s="522"/>
      <c r="U14" s="522"/>
      <c r="V14" s="1"/>
      <c r="W14" s="1"/>
      <c r="X14" s="1"/>
    </row>
    <row r="15" spans="1:21" s="3" customFormat="1" ht="11.25">
      <c r="A15" s="523" t="s">
        <v>182</v>
      </c>
      <c r="B15" s="524"/>
      <c r="C15" s="524"/>
      <c r="D15" s="524"/>
      <c r="E15" s="524"/>
      <c r="F15" s="524"/>
      <c r="G15" s="524"/>
      <c r="H15" s="524"/>
      <c r="I15" s="524"/>
      <c r="J15" s="524"/>
      <c r="K15" s="524"/>
      <c r="L15" s="524"/>
      <c r="M15" s="524"/>
      <c r="N15" s="524"/>
      <c r="O15" s="524"/>
      <c r="P15" s="524"/>
      <c r="Q15" s="524"/>
      <c r="R15" s="524"/>
      <c r="S15" s="524"/>
      <c r="T15" s="525"/>
      <c r="U15" s="525"/>
    </row>
    <row r="16" spans="1:21" ht="11.25">
      <c r="A16" s="524" t="s">
        <v>189</v>
      </c>
      <c r="B16" s="524"/>
      <c r="C16" s="526"/>
      <c r="D16" s="526"/>
      <c r="E16" s="526"/>
      <c r="F16" s="526"/>
      <c r="G16" s="526"/>
      <c r="H16" s="526"/>
      <c r="I16" s="526"/>
      <c r="J16" s="526"/>
      <c r="K16" s="526"/>
      <c r="L16" s="526"/>
      <c r="M16" s="526"/>
      <c r="N16" s="526"/>
      <c r="O16" s="526"/>
      <c r="P16" s="526"/>
      <c r="Q16" s="526"/>
      <c r="R16" s="526"/>
      <c r="S16" s="526"/>
      <c r="T16" s="527"/>
      <c r="U16" s="527"/>
    </row>
    <row r="17" spans="1:21" ht="11.25">
      <c r="A17" s="524" t="s">
        <v>200</v>
      </c>
      <c r="B17" s="524"/>
      <c r="C17" s="526"/>
      <c r="D17" s="526"/>
      <c r="E17" s="526"/>
      <c r="F17" s="526"/>
      <c r="G17" s="526"/>
      <c r="H17" s="526"/>
      <c r="I17" s="526"/>
      <c r="J17" s="526"/>
      <c r="K17" s="526"/>
      <c r="L17" s="526"/>
      <c r="M17" s="526"/>
      <c r="N17" s="526"/>
      <c r="O17" s="528"/>
      <c r="P17" s="526"/>
      <c r="Q17" s="526"/>
      <c r="R17" s="526"/>
      <c r="S17" s="526"/>
      <c r="T17" s="527"/>
      <c r="U17" s="527"/>
    </row>
    <row r="18" spans="1:21" ht="11.25">
      <c r="A18" s="524"/>
      <c r="B18" s="524"/>
      <c r="C18" s="526"/>
      <c r="D18" s="526"/>
      <c r="E18" s="526"/>
      <c r="F18" s="526"/>
      <c r="G18" s="526"/>
      <c r="H18" s="526"/>
      <c r="I18" s="526"/>
      <c r="J18" s="526"/>
      <c r="K18" s="526"/>
      <c r="L18" s="526"/>
      <c r="M18" s="526"/>
      <c r="N18" s="526"/>
      <c r="O18" s="526"/>
      <c r="P18" s="526"/>
      <c r="Q18" s="526"/>
      <c r="R18" s="526"/>
      <c r="S18" s="526"/>
      <c r="T18" s="526"/>
      <c r="U18" s="526"/>
    </row>
    <row r="19" spans="1:21" ht="12" thickBot="1">
      <c r="A19" s="476" t="s">
        <v>13</v>
      </c>
      <c r="T19" s="41"/>
      <c r="U19" s="41"/>
    </row>
    <row r="20" spans="1:21" ht="9.75" customHeight="1" thickBot="1">
      <c r="A20" s="712" t="s">
        <v>1</v>
      </c>
      <c r="B20" s="712"/>
      <c r="C20" s="713">
        <v>1998</v>
      </c>
      <c r="D20" s="713">
        <v>1999</v>
      </c>
      <c r="E20" s="713">
        <v>2000</v>
      </c>
      <c r="F20" s="713">
        <v>2001</v>
      </c>
      <c r="G20" s="713">
        <v>2002</v>
      </c>
      <c r="H20" s="713">
        <v>2003</v>
      </c>
      <c r="I20" s="713">
        <v>2004</v>
      </c>
      <c r="J20" s="713">
        <v>2005</v>
      </c>
      <c r="K20" s="713">
        <v>2006</v>
      </c>
      <c r="L20" s="713">
        <v>2007</v>
      </c>
      <c r="M20" s="713">
        <v>2008</v>
      </c>
      <c r="N20" s="713">
        <v>2009</v>
      </c>
      <c r="O20" s="713">
        <v>2010</v>
      </c>
      <c r="P20" s="713">
        <v>2011</v>
      </c>
      <c r="Q20" s="713">
        <v>2012</v>
      </c>
      <c r="R20" s="715">
        <v>2013</v>
      </c>
      <c r="S20" s="716">
        <v>2014</v>
      </c>
      <c r="T20" s="714">
        <v>2015</v>
      </c>
      <c r="U20" s="714">
        <v>2016</v>
      </c>
    </row>
    <row r="21" spans="1:21" s="45" customFormat="1" ht="11.25" customHeight="1">
      <c r="A21" s="712"/>
      <c r="B21" s="712"/>
      <c r="C21" s="713"/>
      <c r="D21" s="713"/>
      <c r="E21" s="713"/>
      <c r="F21" s="713"/>
      <c r="G21" s="713"/>
      <c r="H21" s="713"/>
      <c r="I21" s="713"/>
      <c r="J21" s="713"/>
      <c r="K21" s="713"/>
      <c r="L21" s="713"/>
      <c r="M21" s="713"/>
      <c r="N21" s="713"/>
      <c r="O21" s="713"/>
      <c r="P21" s="713"/>
      <c r="Q21" s="713"/>
      <c r="R21" s="715"/>
      <c r="S21" s="716"/>
      <c r="T21" s="714"/>
      <c r="U21" s="714"/>
    </row>
    <row r="22" spans="1:21" s="20" customFormat="1" ht="11.25">
      <c r="A22" s="531" t="s">
        <v>2</v>
      </c>
      <c r="B22" s="532"/>
      <c r="C22" s="46" t="s">
        <v>14</v>
      </c>
      <c r="D22" s="14">
        <f aca="true" t="shared" si="2" ref="D22:U22">((D4-C4)/C4)*100</f>
        <v>5.0550986003068195</v>
      </c>
      <c r="E22" s="14">
        <f t="shared" si="2"/>
        <v>5.7309975531211395</v>
      </c>
      <c r="F22" s="14">
        <f t="shared" si="2"/>
        <v>2.189583958881463</v>
      </c>
      <c r="G22" s="14">
        <f t="shared" si="2"/>
        <v>1.823053296317315</v>
      </c>
      <c r="H22" s="14">
        <f t="shared" si="2"/>
        <v>-0.5654944397334168</v>
      </c>
      <c r="I22" s="14">
        <f t="shared" si="2"/>
        <v>0.012719368693993524</v>
      </c>
      <c r="J22" s="47">
        <f t="shared" si="2"/>
        <v>-0.17881627990685978</v>
      </c>
      <c r="K22" s="14">
        <f t="shared" si="2"/>
        <v>0.6388758683492257</v>
      </c>
      <c r="L22" s="14">
        <f t="shared" si="2"/>
        <v>2.295856921680892</v>
      </c>
      <c r="M22" s="14">
        <f t="shared" si="2"/>
        <v>0.599969953662081</v>
      </c>
      <c r="N22" s="14">
        <f t="shared" si="2"/>
        <v>-1.431310258699192</v>
      </c>
      <c r="O22" s="14">
        <f t="shared" si="2"/>
        <v>0.6755753105838842</v>
      </c>
      <c r="P22" s="14">
        <f t="shared" si="2"/>
        <v>0.8693672625913328</v>
      </c>
      <c r="Q22" s="14">
        <f t="shared" si="2"/>
        <v>-0.36160385080073754</v>
      </c>
      <c r="R22" s="48">
        <f t="shared" si="2"/>
        <v>0.14515273374138574</v>
      </c>
      <c r="S22" s="47">
        <f t="shared" si="2"/>
        <v>0.09332605341907582</v>
      </c>
      <c r="T22" s="551">
        <f t="shared" si="2"/>
        <v>0.9093663404188234</v>
      </c>
      <c r="U22" s="552">
        <f t="shared" si="2"/>
        <v>1.8819853261469024</v>
      </c>
    </row>
    <row r="23" spans="1:21" ht="11.25">
      <c r="A23" s="533"/>
      <c r="B23" s="532" t="s">
        <v>4</v>
      </c>
      <c r="C23" s="50" t="s">
        <v>14</v>
      </c>
      <c r="D23" s="29">
        <f aca="true" t="shared" si="3" ref="D23:U23">((D5-C5)/C5)*100</f>
        <v>3.761128162961243</v>
      </c>
      <c r="E23" s="29">
        <f t="shared" si="3"/>
        <v>5.414384384916217</v>
      </c>
      <c r="F23" s="29">
        <f t="shared" si="3"/>
        <v>2.865122028403656</v>
      </c>
      <c r="G23" s="29">
        <f t="shared" si="3"/>
        <v>4.447817915352507</v>
      </c>
      <c r="H23" s="29">
        <f t="shared" si="3"/>
        <v>1.2955998344765602</v>
      </c>
      <c r="I23" s="29">
        <f t="shared" si="3"/>
        <v>9.077755595319045</v>
      </c>
      <c r="J23" s="29">
        <f t="shared" si="3"/>
        <v>0.10809495284811507</v>
      </c>
      <c r="K23" s="29">
        <f t="shared" si="3"/>
        <v>2.949967557045952</v>
      </c>
      <c r="L23" s="29">
        <f t="shared" si="3"/>
        <v>1.1366657129486553</v>
      </c>
      <c r="M23" s="29">
        <f t="shared" si="3"/>
        <v>5.5180715563793035</v>
      </c>
      <c r="N23" s="29">
        <f t="shared" si="3"/>
        <v>5.321927356571535</v>
      </c>
      <c r="O23" s="29">
        <f t="shared" si="3"/>
        <v>2.938407447071229</v>
      </c>
      <c r="P23" s="29">
        <f t="shared" si="3"/>
        <v>1.7629516878819043</v>
      </c>
      <c r="Q23" s="29">
        <f t="shared" si="3"/>
        <v>3.5119607849650376</v>
      </c>
      <c r="R23" s="31">
        <f t="shared" si="3"/>
        <v>2.383531952720232</v>
      </c>
      <c r="S23" s="30">
        <f t="shared" si="3"/>
        <v>2.913787084120008</v>
      </c>
      <c r="T23" s="29">
        <f t="shared" si="3"/>
        <v>3.2591176621156417</v>
      </c>
      <c r="U23" s="32">
        <f t="shared" si="3"/>
        <v>3.2718215045774457</v>
      </c>
    </row>
    <row r="24" spans="1:21" ht="11.25">
      <c r="A24" s="533"/>
      <c r="B24" s="534" t="s">
        <v>5</v>
      </c>
      <c r="C24" s="50" t="s">
        <v>14</v>
      </c>
      <c r="D24" s="29">
        <f aca="true" t="shared" si="4" ref="D24:U24">((D6-C6)/C6)*100</f>
        <v>4.085381223987588</v>
      </c>
      <c r="E24" s="29">
        <f t="shared" si="4"/>
        <v>4.183620319702911</v>
      </c>
      <c r="F24" s="29">
        <f t="shared" si="4"/>
        <v>3.6888567189617687</v>
      </c>
      <c r="G24" s="29">
        <f t="shared" si="4"/>
        <v>4.720420940562702</v>
      </c>
      <c r="H24" s="29">
        <f t="shared" si="4"/>
        <v>0.7780991317542021</v>
      </c>
      <c r="I24" s="29">
        <f t="shared" si="4"/>
        <v>4.912792678111207</v>
      </c>
      <c r="J24" s="30">
        <f t="shared" si="4"/>
        <v>1.1870605303383388</v>
      </c>
      <c r="K24" s="29">
        <f t="shared" si="4"/>
        <v>-0.021472506472786406</v>
      </c>
      <c r="L24" s="29">
        <f t="shared" si="4"/>
        <v>-2.1139668586062457</v>
      </c>
      <c r="M24" s="29">
        <f t="shared" si="4"/>
        <v>4.0545696636175705</v>
      </c>
      <c r="N24" s="29">
        <f t="shared" si="4"/>
        <v>3.2416107045433273</v>
      </c>
      <c r="O24" s="29">
        <f t="shared" si="4"/>
        <v>-0.049948196949702234</v>
      </c>
      <c r="P24" s="29">
        <f t="shared" si="4"/>
        <v>0.7180914805325019</v>
      </c>
      <c r="Q24" s="29">
        <f t="shared" si="4"/>
        <v>0.9652402923610399</v>
      </c>
      <c r="R24" s="31">
        <f t="shared" si="4"/>
        <v>1.2095117106866635</v>
      </c>
      <c r="S24" s="30">
        <f t="shared" si="4"/>
        <v>2.0622052541709155</v>
      </c>
      <c r="T24" s="29">
        <f t="shared" si="4"/>
        <v>2.459589035490309</v>
      </c>
      <c r="U24" s="32">
        <f t="shared" si="4"/>
        <v>2.7207246714594033</v>
      </c>
    </row>
    <row r="25" spans="1:21" ht="11.25">
      <c r="A25" s="533"/>
      <c r="B25" s="534" t="s">
        <v>6</v>
      </c>
      <c r="C25" s="50" t="s">
        <v>14</v>
      </c>
      <c r="D25" s="29">
        <f aca="true" t="shared" si="5" ref="D25:U25">((D7-C7)/C7)*100</f>
        <v>2.5205314207173384</v>
      </c>
      <c r="E25" s="29">
        <f t="shared" si="5"/>
        <v>10.195180775001573</v>
      </c>
      <c r="F25" s="29">
        <f t="shared" si="5"/>
        <v>-0.16004695884085526</v>
      </c>
      <c r="G25" s="29">
        <f t="shared" si="5"/>
        <v>3.408087682536353</v>
      </c>
      <c r="H25" s="29">
        <f t="shared" si="5"/>
        <v>3.2944388485470286</v>
      </c>
      <c r="I25" s="29">
        <f t="shared" si="5"/>
        <v>24.772969341020076</v>
      </c>
      <c r="J25" s="30">
        <f t="shared" si="5"/>
        <v>-3.3106887274594667</v>
      </c>
      <c r="K25" s="29">
        <f t="shared" si="5"/>
        <v>12.803172599794232</v>
      </c>
      <c r="L25" s="29">
        <f t="shared" si="5"/>
        <v>10.690195240506823</v>
      </c>
      <c r="M25" s="29">
        <f t="shared" si="5"/>
        <v>9.321724041843966</v>
      </c>
      <c r="N25" s="29">
        <f t="shared" si="5"/>
        <v>10.468186763386827</v>
      </c>
      <c r="O25" s="29">
        <f t="shared" si="5"/>
        <v>9.847357546826812</v>
      </c>
      <c r="P25" s="29">
        <f t="shared" si="5"/>
        <v>3.960970340419354</v>
      </c>
      <c r="Q25" s="29">
        <f t="shared" si="5"/>
        <v>8.702250855499791</v>
      </c>
      <c r="R25" s="31">
        <f t="shared" si="5"/>
        <v>4.605916856168308</v>
      </c>
      <c r="S25" s="30">
        <f t="shared" si="5"/>
        <v>4.473465848015226</v>
      </c>
      <c r="T25" s="29">
        <f t="shared" si="5"/>
        <v>4.689663361364535</v>
      </c>
      <c r="U25" s="32">
        <f t="shared" si="5"/>
        <v>4.236859559977842</v>
      </c>
    </row>
    <row r="26" spans="1:21" s="20" customFormat="1" ht="11.25">
      <c r="A26" s="535" t="s">
        <v>7</v>
      </c>
      <c r="B26" s="532" t="s">
        <v>8</v>
      </c>
      <c r="C26" s="51" t="s">
        <v>14</v>
      </c>
      <c r="D26" s="22">
        <f aca="true" t="shared" si="6" ref="D26:U26">((D8-C8)/C8)*100</f>
        <v>6.380982678671679</v>
      </c>
      <c r="E26" s="22">
        <f t="shared" si="6"/>
        <v>6.593939174698979</v>
      </c>
      <c r="F26" s="22">
        <f t="shared" si="6"/>
        <v>2.255630597295219</v>
      </c>
      <c r="G26" s="22">
        <f t="shared" si="6"/>
        <v>1.1901757416041792</v>
      </c>
      <c r="H26" s="22">
        <f t="shared" si="6"/>
        <v>-2.5047263700438456</v>
      </c>
      <c r="I26" s="22">
        <f t="shared" si="6"/>
        <v>-2.1844995329296193</v>
      </c>
      <c r="J26" s="22">
        <f t="shared" si="6"/>
        <v>-0.6620293044406702</v>
      </c>
      <c r="K26" s="22">
        <f t="shared" si="6"/>
        <v>2.478579069049325</v>
      </c>
      <c r="L26" s="22">
        <f t="shared" si="6"/>
        <v>2.917576534973154</v>
      </c>
      <c r="M26" s="22">
        <f t="shared" si="6"/>
        <v>-1.4274049656616583</v>
      </c>
      <c r="N26" s="22">
        <f t="shared" si="6"/>
        <v>-2.0892944354259884</v>
      </c>
      <c r="O26" s="22">
        <f t="shared" si="6"/>
        <v>1.1078038351185968</v>
      </c>
      <c r="P26" s="22">
        <f t="shared" si="6"/>
        <v>0.7202195723839488</v>
      </c>
      <c r="Q26" s="22">
        <f t="shared" si="6"/>
        <v>-0.9946198681984191</v>
      </c>
      <c r="R26" s="23">
        <f t="shared" si="6"/>
        <v>-1.1478470049997385</v>
      </c>
      <c r="S26" s="24">
        <f t="shared" si="6"/>
        <v>-0.6420126510330262</v>
      </c>
      <c r="T26" s="22">
        <f t="shared" si="6"/>
        <v>1.7743683598681832</v>
      </c>
      <c r="U26" s="25">
        <f t="shared" si="6"/>
        <v>2.9744889030954433</v>
      </c>
    </row>
    <row r="27" spans="1:21" ht="11.25">
      <c r="A27" s="533"/>
      <c r="B27" s="534" t="s">
        <v>9</v>
      </c>
      <c r="C27" s="50" t="s">
        <v>14</v>
      </c>
      <c r="D27" s="29">
        <f aca="true" t="shared" si="7" ref="D27:U27">((D9-C9)/C9)*100</f>
        <v>5.587116360526702</v>
      </c>
      <c r="E27" s="29">
        <f t="shared" si="7"/>
        <v>5.094972777246014</v>
      </c>
      <c r="F27" s="29">
        <f t="shared" si="7"/>
        <v>1.6524366916998139</v>
      </c>
      <c r="G27" s="29">
        <f t="shared" si="7"/>
        <v>1.974159217687612</v>
      </c>
      <c r="H27" s="29">
        <f t="shared" si="7"/>
        <v>-1.8863324564339166</v>
      </c>
      <c r="I27" s="29">
        <f t="shared" si="7"/>
        <v>-1.000613580950451</v>
      </c>
      <c r="J27" s="30">
        <f t="shared" si="7"/>
        <v>-2.655258334353147</v>
      </c>
      <c r="K27" s="29">
        <f t="shared" si="7"/>
        <v>1.453250697662958</v>
      </c>
      <c r="L27" s="29">
        <f t="shared" si="7"/>
        <v>0.42604346592041975</v>
      </c>
      <c r="M27" s="29">
        <f t="shared" si="7"/>
        <v>-0.6382424669848791</v>
      </c>
      <c r="N27" s="29">
        <f t="shared" si="7"/>
        <v>-3.4297991480906496</v>
      </c>
      <c r="O27" s="29">
        <f t="shared" si="7"/>
        <v>-0.39595327350107834</v>
      </c>
      <c r="P27" s="29">
        <f t="shared" si="7"/>
        <v>0.4311924156767162</v>
      </c>
      <c r="Q27" s="29">
        <f t="shared" si="7"/>
        <v>-2.4140680516474506</v>
      </c>
      <c r="R27" s="31">
        <f t="shared" si="7"/>
        <v>-1.9144302886703057</v>
      </c>
      <c r="S27" s="30">
        <f t="shared" si="7"/>
        <v>-1.632868542894941</v>
      </c>
      <c r="T27" s="29">
        <f t="shared" si="7"/>
        <v>1.9755417470985546</v>
      </c>
      <c r="U27" s="32">
        <f t="shared" si="7"/>
        <v>2.8861027501502665</v>
      </c>
    </row>
    <row r="28" spans="1:21" ht="11.25">
      <c r="A28" s="533"/>
      <c r="B28" s="534" t="s">
        <v>10</v>
      </c>
      <c r="C28" s="50" t="s">
        <v>14</v>
      </c>
      <c r="D28" s="29">
        <f aca="true" t="shared" si="8" ref="D28:U28">((D10-C10)/C10)*100</f>
        <v>7.591568541682108</v>
      </c>
      <c r="E28" s="29">
        <f t="shared" si="8"/>
        <v>6.032097631131647</v>
      </c>
      <c r="F28" s="29">
        <f t="shared" si="8"/>
        <v>3.8715280346638306</v>
      </c>
      <c r="G28" s="29">
        <f t="shared" si="8"/>
        <v>0.31867222949566065</v>
      </c>
      <c r="H28" s="29">
        <f t="shared" si="8"/>
        <v>-2.131599764183131</v>
      </c>
      <c r="I28" s="29">
        <f t="shared" si="8"/>
        <v>-0.47203175671633624</v>
      </c>
      <c r="J28" s="30">
        <f t="shared" si="8"/>
        <v>4.134453324400407</v>
      </c>
      <c r="K28" s="29">
        <f t="shared" si="8"/>
        <v>6.2371061425538015</v>
      </c>
      <c r="L28" s="29">
        <f t="shared" si="8"/>
        <v>9.880044454690884</v>
      </c>
      <c r="M28" s="29">
        <f t="shared" si="8"/>
        <v>0.543955105938654</v>
      </c>
      <c r="N28" s="29">
        <f t="shared" si="8"/>
        <v>0.3441549786545943</v>
      </c>
      <c r="O28" s="29">
        <f t="shared" si="8"/>
        <v>5.813416345091067</v>
      </c>
      <c r="P28" s="29">
        <f t="shared" si="8"/>
        <v>3.2585664155999083</v>
      </c>
      <c r="Q28" s="29">
        <f t="shared" si="8"/>
        <v>1.4011710960865482</v>
      </c>
      <c r="R28" s="31">
        <f t="shared" si="8"/>
        <v>0.6646536193694255</v>
      </c>
      <c r="S28" s="30">
        <f t="shared" si="8"/>
        <v>1.1309371983345848</v>
      </c>
      <c r="T28" s="29">
        <f t="shared" si="8"/>
        <v>2.037738983838824</v>
      </c>
      <c r="U28" s="32">
        <f t="shared" si="8"/>
        <v>4.041354790845621</v>
      </c>
    </row>
    <row r="29" spans="1:21" ht="11.25">
      <c r="A29" s="533"/>
      <c r="B29" s="534" t="s">
        <v>11</v>
      </c>
      <c r="C29" s="50" t="s">
        <v>14</v>
      </c>
      <c r="D29" s="29">
        <f aca="true" t="shared" si="9" ref="D29:U29">((D11-C11)/C11)*100</f>
        <v>8.236958087839756</v>
      </c>
      <c r="E29" s="29">
        <f t="shared" si="9"/>
        <v>1.7947563975180225</v>
      </c>
      <c r="F29" s="29">
        <f t="shared" si="9"/>
        <v>1.357929590652593</v>
      </c>
      <c r="G29" s="29">
        <f t="shared" si="9"/>
        <v>-2.725242222734321</v>
      </c>
      <c r="H29" s="29">
        <f t="shared" si="9"/>
        <v>-1.4099019369680608</v>
      </c>
      <c r="I29" s="29">
        <f t="shared" si="9"/>
        <v>-10.849727347363883</v>
      </c>
      <c r="J29" s="30">
        <f t="shared" si="9"/>
        <v>-0.22086729298478555</v>
      </c>
      <c r="K29" s="29">
        <f t="shared" si="9"/>
        <v>3.254855943036156</v>
      </c>
      <c r="L29" s="29">
        <f t="shared" si="9"/>
        <v>7.956972932504924</v>
      </c>
      <c r="M29" s="29">
        <f t="shared" si="9"/>
        <v>2.373110989489569</v>
      </c>
      <c r="N29" s="29">
        <f t="shared" si="9"/>
        <v>-6.571438556515396</v>
      </c>
      <c r="O29" s="29">
        <f t="shared" si="9"/>
        <v>-4.480404162707976</v>
      </c>
      <c r="P29" s="29">
        <f t="shared" si="9"/>
        <v>-1.5559469667392902</v>
      </c>
      <c r="Q29" s="29">
        <f t="shared" si="9"/>
        <v>2.1739147147374993</v>
      </c>
      <c r="R29" s="31">
        <f t="shared" si="9"/>
        <v>-2.174883768195737</v>
      </c>
      <c r="S29" s="30">
        <f t="shared" si="9"/>
        <v>-4.862600795332858</v>
      </c>
      <c r="T29" s="29">
        <f t="shared" si="9"/>
        <v>-1.4825127876998352</v>
      </c>
      <c r="U29" s="32">
        <f t="shared" si="9"/>
        <v>3.2996877770761115</v>
      </c>
    </row>
    <row r="30" spans="1:21" ht="11.25">
      <c r="A30" s="536"/>
      <c r="B30" s="537" t="s">
        <v>12</v>
      </c>
      <c r="C30" s="50" t="s">
        <v>14</v>
      </c>
      <c r="D30" s="29">
        <f aca="true" t="shared" si="10" ref="D30:U30">((D12-C12)/C12)*100</f>
        <v>6.268810383861137</v>
      </c>
      <c r="E30" s="29">
        <f t="shared" si="10"/>
        <v>14.845151045976662</v>
      </c>
      <c r="F30" s="29">
        <f t="shared" si="10"/>
        <v>1.7731476014985064</v>
      </c>
      <c r="G30" s="29">
        <f t="shared" si="10"/>
        <v>1.5572509201408153</v>
      </c>
      <c r="H30" s="29">
        <f t="shared" si="10"/>
        <v>-5.520063489192493</v>
      </c>
      <c r="I30" s="29">
        <f t="shared" si="10"/>
        <v>-6.152564769380596</v>
      </c>
      <c r="J30" s="30">
        <f t="shared" si="10"/>
        <v>-2.7749636215928843</v>
      </c>
      <c r="K30" s="29">
        <f t="shared" si="10"/>
        <v>-1.732734000519991</v>
      </c>
      <c r="L30" s="29">
        <f t="shared" si="10"/>
        <v>-4.959770953054667</v>
      </c>
      <c r="M30" s="29">
        <f t="shared" si="10"/>
        <v>-11.025560820319976</v>
      </c>
      <c r="N30" s="29">
        <f t="shared" si="10"/>
        <v>-1.1036821049362882</v>
      </c>
      <c r="O30" s="29">
        <f t="shared" si="10"/>
        <v>-3.652332002027409</v>
      </c>
      <c r="P30" s="29">
        <f t="shared" si="10"/>
        <v>-5.074765675856697</v>
      </c>
      <c r="Q30" s="29">
        <f t="shared" si="10"/>
        <v>-4.166286546972482</v>
      </c>
      <c r="R30" s="31">
        <f t="shared" si="10"/>
        <v>-3.663760661570507</v>
      </c>
      <c r="S30" s="30">
        <f t="shared" si="10"/>
        <v>-0.5674353304532407</v>
      </c>
      <c r="T30" s="29">
        <f t="shared" si="10"/>
        <v>1.3458234068008803</v>
      </c>
      <c r="U30" s="32">
        <f t="shared" si="10"/>
        <v>-0.9297139710156175</v>
      </c>
    </row>
    <row r="31" spans="1:21" s="20" customFormat="1" ht="12" thickBot="1">
      <c r="A31" s="711" t="s">
        <v>201</v>
      </c>
      <c r="B31" s="711"/>
      <c r="C31" s="52" t="s">
        <v>14</v>
      </c>
      <c r="D31" s="53" t="s">
        <v>56</v>
      </c>
      <c r="E31" s="53" t="s">
        <v>56</v>
      </c>
      <c r="F31" s="53" t="s">
        <v>56</v>
      </c>
      <c r="G31" s="53" t="s">
        <v>56</v>
      </c>
      <c r="H31" s="53" t="s">
        <v>56</v>
      </c>
      <c r="I31" s="53" t="s">
        <v>56</v>
      </c>
      <c r="J31" s="53" t="s">
        <v>56</v>
      </c>
      <c r="K31" s="53" t="s">
        <v>56</v>
      </c>
      <c r="L31" s="53" t="s">
        <v>56</v>
      </c>
      <c r="M31" s="53" t="s">
        <v>56</v>
      </c>
      <c r="N31" s="53" t="s">
        <v>56</v>
      </c>
      <c r="O31" s="53" t="s">
        <v>56</v>
      </c>
      <c r="P31" s="53">
        <f aca="true" t="shared" si="11" ref="P31:U31">((P13-O13)/O13)*100</f>
        <v>0.43635601354854275</v>
      </c>
      <c r="Q31" s="53">
        <f t="shared" si="11"/>
        <v>-0.04174333342486774</v>
      </c>
      <c r="R31" s="55">
        <f t="shared" si="11"/>
        <v>-0.2049574424828034</v>
      </c>
      <c r="S31" s="54">
        <f t="shared" si="11"/>
        <v>-0.14811470355033599</v>
      </c>
      <c r="T31" s="53">
        <f t="shared" si="11"/>
        <v>0.4119174841602052</v>
      </c>
      <c r="U31" s="56">
        <f t="shared" si="11"/>
        <v>0.8275945390841931</v>
      </c>
    </row>
    <row r="32" spans="1:21" s="20" customFormat="1" ht="12.75">
      <c r="A32" s="512" t="s">
        <v>199</v>
      </c>
      <c r="B32" s="519"/>
      <c r="C32" s="520"/>
      <c r="D32" s="520"/>
      <c r="E32" s="520"/>
      <c r="F32" s="520"/>
      <c r="G32" s="520"/>
      <c r="H32" s="520"/>
      <c r="I32" s="520"/>
      <c r="J32" s="520"/>
      <c r="K32" s="520"/>
      <c r="L32" s="520"/>
      <c r="M32" s="520"/>
      <c r="N32" s="520"/>
      <c r="O32" s="520"/>
      <c r="P32" s="520"/>
      <c r="Q32" s="520"/>
      <c r="R32" s="520"/>
      <c r="S32" s="521"/>
      <c r="T32" s="522"/>
      <c r="U32" s="522"/>
    </row>
    <row r="33" spans="1:21" s="3" customFormat="1" ht="11.25">
      <c r="A33" s="523" t="s">
        <v>182</v>
      </c>
      <c r="B33" s="524"/>
      <c r="C33" s="524"/>
      <c r="D33" s="524"/>
      <c r="E33" s="524"/>
      <c r="F33" s="524"/>
      <c r="G33" s="524"/>
      <c r="H33" s="524"/>
      <c r="I33" s="524"/>
      <c r="J33" s="524"/>
      <c r="K33" s="524"/>
      <c r="L33" s="524"/>
      <c r="M33" s="524"/>
      <c r="N33" s="524"/>
      <c r="O33" s="524"/>
      <c r="P33" s="524"/>
      <c r="Q33" s="524"/>
      <c r="R33" s="524"/>
      <c r="S33" s="524"/>
      <c r="T33" s="525"/>
      <c r="U33" s="525"/>
    </row>
    <row r="34" spans="1:21" ht="11.25">
      <c r="A34" s="524" t="s">
        <v>189</v>
      </c>
      <c r="B34" s="524"/>
      <c r="C34" s="526"/>
      <c r="D34" s="526"/>
      <c r="E34" s="526"/>
      <c r="F34" s="526"/>
      <c r="G34" s="526"/>
      <c r="H34" s="526"/>
      <c r="I34" s="526"/>
      <c r="J34" s="526"/>
      <c r="K34" s="526"/>
      <c r="L34" s="526"/>
      <c r="M34" s="526"/>
      <c r="N34" s="526"/>
      <c r="O34" s="526"/>
      <c r="P34" s="526"/>
      <c r="Q34" s="526"/>
      <c r="R34" s="526"/>
      <c r="S34" s="526"/>
      <c r="T34" s="527"/>
      <c r="U34" s="527"/>
    </row>
    <row r="35" spans="1:21" ht="11.25">
      <c r="A35" s="524" t="s">
        <v>200</v>
      </c>
      <c r="B35" s="524"/>
      <c r="C35" s="526"/>
      <c r="D35" s="526"/>
      <c r="E35" s="526"/>
      <c r="F35" s="526"/>
      <c r="G35" s="526"/>
      <c r="H35" s="526"/>
      <c r="I35" s="526"/>
      <c r="J35" s="526"/>
      <c r="K35" s="526"/>
      <c r="L35" s="526"/>
      <c r="M35" s="526"/>
      <c r="N35" s="526"/>
      <c r="O35" s="528"/>
      <c r="P35" s="526"/>
      <c r="Q35" s="526"/>
      <c r="R35" s="526"/>
      <c r="S35" s="526"/>
      <c r="T35" s="527"/>
      <c r="U35" s="527"/>
    </row>
    <row r="36" spans="1:21" ht="11.25">
      <c r="A36" s="524"/>
      <c r="B36" s="524"/>
      <c r="C36" s="526"/>
      <c r="D36" s="526"/>
      <c r="E36" s="526"/>
      <c r="F36" s="526"/>
      <c r="G36" s="526"/>
      <c r="H36" s="526"/>
      <c r="I36" s="526"/>
      <c r="J36" s="526"/>
      <c r="K36" s="526"/>
      <c r="L36" s="526"/>
      <c r="M36" s="526"/>
      <c r="N36" s="526"/>
      <c r="O36" s="528"/>
      <c r="P36" s="526"/>
      <c r="Q36" s="526"/>
      <c r="R36" s="526"/>
      <c r="S36" s="526"/>
      <c r="T36" s="527"/>
      <c r="U36" s="527"/>
    </row>
    <row r="37" spans="1:21" ht="11.25">
      <c r="A37" s="526"/>
      <c r="B37" s="526"/>
      <c r="C37" s="526"/>
      <c r="D37" s="526"/>
      <c r="E37" s="526"/>
      <c r="F37" s="526"/>
      <c r="G37" s="526"/>
      <c r="H37" s="526"/>
      <c r="I37" s="526"/>
      <c r="J37" s="526"/>
      <c r="K37" s="526"/>
      <c r="L37" s="526"/>
      <c r="M37" s="526"/>
      <c r="N37" s="526"/>
      <c r="O37" s="526"/>
      <c r="P37" s="526"/>
      <c r="Q37" s="526"/>
      <c r="R37" s="526"/>
      <c r="S37" s="526"/>
      <c r="T37" s="527"/>
      <c r="U37" s="527"/>
    </row>
    <row r="38" spans="1:21" ht="12" thickBot="1">
      <c r="A38" s="550" t="s">
        <v>15</v>
      </c>
      <c r="B38" s="526"/>
      <c r="C38" s="526"/>
      <c r="D38" s="526"/>
      <c r="E38" s="526"/>
      <c r="F38" s="526"/>
      <c r="G38" s="526"/>
      <c r="H38" s="526"/>
      <c r="I38" s="526"/>
      <c r="J38" s="526"/>
      <c r="K38" s="526"/>
      <c r="L38" s="526"/>
      <c r="M38" s="526"/>
      <c r="N38" s="526"/>
      <c r="O38" s="526"/>
      <c r="P38" s="526"/>
      <c r="Q38" s="526"/>
      <c r="R38" s="526"/>
      <c r="S38" s="526"/>
      <c r="T38" s="540"/>
      <c r="U38" s="540"/>
    </row>
    <row r="39" spans="1:21" ht="12.75">
      <c r="A39" s="541" t="s">
        <v>1</v>
      </c>
      <c r="B39" s="542"/>
      <c r="C39" s="530">
        <v>1998</v>
      </c>
      <c r="D39" s="530">
        <v>1999</v>
      </c>
      <c r="E39" s="543">
        <v>2000</v>
      </c>
      <c r="F39" s="543">
        <v>2001</v>
      </c>
      <c r="G39" s="543">
        <v>2002</v>
      </c>
      <c r="H39" s="543">
        <v>2003</v>
      </c>
      <c r="I39" s="543">
        <v>2004</v>
      </c>
      <c r="J39" s="543">
        <v>2005</v>
      </c>
      <c r="K39" s="543">
        <v>2006</v>
      </c>
      <c r="L39" s="543">
        <v>2007</v>
      </c>
      <c r="M39" s="543">
        <v>2008</v>
      </c>
      <c r="N39" s="543">
        <v>2009</v>
      </c>
      <c r="O39" s="543">
        <v>2010</v>
      </c>
      <c r="P39" s="543">
        <v>2011</v>
      </c>
      <c r="Q39" s="543">
        <v>2012</v>
      </c>
      <c r="R39" s="544">
        <v>2013</v>
      </c>
      <c r="S39" s="545">
        <v>2014</v>
      </c>
      <c r="T39" s="543">
        <v>2015</v>
      </c>
      <c r="U39" s="546">
        <v>2016</v>
      </c>
    </row>
    <row r="40" spans="1:21" ht="11.25">
      <c r="A40" s="547" t="s">
        <v>3</v>
      </c>
      <c r="B40" s="532" t="s">
        <v>4</v>
      </c>
      <c r="C40" s="22">
        <f aca="true" t="shared" si="12" ref="C40:T40">(C5/C$4)*100</f>
        <v>6.257931401246123</v>
      </c>
      <c r="D40" s="22">
        <f t="shared" si="12"/>
        <v>6.180852055835605</v>
      </c>
      <c r="E40" s="22">
        <f t="shared" si="12"/>
        <v>6.162343395207289</v>
      </c>
      <c r="F40" s="22">
        <f t="shared" si="12"/>
        <v>6.203080399896596</v>
      </c>
      <c r="G40" s="22">
        <f t="shared" si="12"/>
        <v>6.362981575864063</v>
      </c>
      <c r="H40" s="22">
        <f t="shared" si="12"/>
        <v>6.48207613475003</v>
      </c>
      <c r="I40" s="22">
        <f t="shared" si="12"/>
        <v>7.069603954772928</v>
      </c>
      <c r="J40" s="22">
        <f t="shared" si="12"/>
        <v>7.089923777782051</v>
      </c>
      <c r="K40" s="22">
        <f t="shared" si="12"/>
        <v>7.252738234670063</v>
      </c>
      <c r="L40" s="22">
        <f t="shared" si="12"/>
        <v>7.170552008816338</v>
      </c>
      <c r="M40" s="22">
        <f t="shared" si="12"/>
        <v>7.521103836447803</v>
      </c>
      <c r="N40" s="22">
        <f t="shared" si="12"/>
        <v>8.03639729799185</v>
      </c>
      <c r="O40" s="22">
        <f t="shared" si="12"/>
        <v>8.21702718772802</v>
      </c>
      <c r="P40" s="22">
        <f t="shared" si="12"/>
        <v>8.28982042234828</v>
      </c>
      <c r="Q40" s="22">
        <f t="shared" si="12"/>
        <v>8.61209734034256</v>
      </c>
      <c r="R40" s="22">
        <f t="shared" si="12"/>
        <v>8.804589330141592</v>
      </c>
      <c r="S40" s="24">
        <f t="shared" si="12"/>
        <v>9.052687800600417</v>
      </c>
      <c r="T40" s="22">
        <f t="shared" si="12"/>
        <v>9.26348651925067</v>
      </c>
      <c r="U40" s="25">
        <f aca="true" t="shared" si="13" ref="U40:U47">(U5/U$4)*100</f>
        <v>9.389855559485245</v>
      </c>
    </row>
    <row r="41" spans="1:21" ht="11.25">
      <c r="A41" s="533"/>
      <c r="B41" s="534" t="s">
        <v>5</v>
      </c>
      <c r="C41" s="29">
        <f aca="true" t="shared" si="14" ref="C41:T41">(C6/C$4)*100</f>
        <v>4.961223302931255</v>
      </c>
      <c r="D41" s="29">
        <f t="shared" si="14"/>
        <v>4.915428434250428</v>
      </c>
      <c r="E41" s="29">
        <f t="shared" si="14"/>
        <v>4.843490949239618</v>
      </c>
      <c r="F41" s="29">
        <f t="shared" si="14"/>
        <v>4.914552145132268</v>
      </c>
      <c r="G41" s="29">
        <f t="shared" si="14"/>
        <v>5.054395372282656</v>
      </c>
      <c r="H41" s="29">
        <f t="shared" si="14"/>
        <v>5.122692117881091</v>
      </c>
      <c r="I41" s="29">
        <f t="shared" si="14"/>
        <v>5.3736758635250315</v>
      </c>
      <c r="J41" s="29">
        <f t="shared" si="14"/>
        <v>5.4472051383164874</v>
      </c>
      <c r="K41" s="29">
        <f t="shared" si="14"/>
        <v>5.411462955890734</v>
      </c>
      <c r="L41" s="29">
        <f t="shared" si="14"/>
        <v>5.17818275523412</v>
      </c>
      <c r="M41" s="29">
        <f t="shared" si="14"/>
        <v>5.356001383336773</v>
      </c>
      <c r="N41" s="29">
        <f t="shared" si="14"/>
        <v>5.609917421066789</v>
      </c>
      <c r="O41" s="29">
        <f t="shared" si="14"/>
        <v>5.5694892740038116</v>
      </c>
      <c r="P41" s="29">
        <f t="shared" si="14"/>
        <v>5.561136600952935</v>
      </c>
      <c r="Q41" s="29">
        <f t="shared" si="14"/>
        <v>5.635192003422962</v>
      </c>
      <c r="R41" s="29">
        <f t="shared" si="14"/>
        <v>5.695083740885286</v>
      </c>
      <c r="S41" s="30">
        <f t="shared" si="14"/>
        <v>5.807108511827404</v>
      </c>
      <c r="T41" s="29">
        <f t="shared" si="14"/>
        <v>5.896320363355718</v>
      </c>
      <c r="U41" s="32">
        <f t="shared" si="13"/>
        <v>5.944861583528079</v>
      </c>
    </row>
    <row r="42" spans="1:21" ht="11.25">
      <c r="A42" s="533"/>
      <c r="B42" s="534" t="s">
        <v>6</v>
      </c>
      <c r="C42" s="29">
        <f aca="true" t="shared" si="15" ref="C42:T42">(C7/C$4)*100</f>
        <v>1.2967080983148684</v>
      </c>
      <c r="D42" s="29">
        <f t="shared" si="15"/>
        <v>1.2654236215851768</v>
      </c>
      <c r="E42" s="29">
        <f t="shared" si="15"/>
        <v>1.3188524459676718</v>
      </c>
      <c r="F42" s="29">
        <f t="shared" si="15"/>
        <v>1.2885282547643273</v>
      </c>
      <c r="G42" s="29">
        <f t="shared" si="15"/>
        <v>1.3085862035814066</v>
      </c>
      <c r="H42" s="29">
        <f t="shared" si="15"/>
        <v>1.3593840168689377</v>
      </c>
      <c r="I42" s="29">
        <f t="shared" si="15"/>
        <v>1.695928091247896</v>
      </c>
      <c r="J42" s="29">
        <f t="shared" si="15"/>
        <v>1.6427186394655624</v>
      </c>
      <c r="K42" s="29">
        <f t="shared" si="15"/>
        <v>1.841275278779329</v>
      </c>
      <c r="L42" s="29">
        <f t="shared" si="15"/>
        <v>1.9923692535822162</v>
      </c>
      <c r="M42" s="29">
        <f t="shared" si="15"/>
        <v>2.16510245311103</v>
      </c>
      <c r="N42" s="29">
        <f t="shared" si="15"/>
        <v>2.4264798769250624</v>
      </c>
      <c r="O42" s="29">
        <f t="shared" si="15"/>
        <v>2.647537913724208</v>
      </c>
      <c r="P42" s="29">
        <f t="shared" si="15"/>
        <v>2.728683821395344</v>
      </c>
      <c r="Q42" s="29">
        <f t="shared" si="15"/>
        <v>2.9769053369195984</v>
      </c>
      <c r="R42" s="29">
        <f t="shared" si="15"/>
        <v>3.1095055892563055</v>
      </c>
      <c r="S42" s="30">
        <f t="shared" si="15"/>
        <v>3.2455792887730124</v>
      </c>
      <c r="T42" s="29">
        <f t="shared" si="15"/>
        <v>3.3671661558949526</v>
      </c>
      <c r="U42" s="32">
        <f t="shared" si="13"/>
        <v>3.4449939759571677</v>
      </c>
    </row>
    <row r="43" spans="1:21" ht="11.25">
      <c r="A43" s="535" t="s">
        <v>7</v>
      </c>
      <c r="B43" s="532" t="s">
        <v>8</v>
      </c>
      <c r="C43" s="22">
        <f aca="true" t="shared" si="16" ref="C43:T43">(C8/C$4)*100</f>
        <v>36.31954412947126</v>
      </c>
      <c r="D43" s="22">
        <f t="shared" si="16"/>
        <v>36.77792745342538</v>
      </c>
      <c r="E43" s="22">
        <f t="shared" si="16"/>
        <v>37.07809679911783</v>
      </c>
      <c r="F43" s="22">
        <f t="shared" si="16"/>
        <v>37.10206092107127</v>
      </c>
      <c r="G43" s="22">
        <f t="shared" si="16"/>
        <v>36.87145438521919</v>
      </c>
      <c r="H43" s="22">
        <f t="shared" si="16"/>
        <v>36.152364957882874</v>
      </c>
      <c r="I43" s="22">
        <f t="shared" si="16"/>
        <v>35.35811938466711</v>
      </c>
      <c r="J43" s="22">
        <f t="shared" si="16"/>
        <v>35.18695828265492</v>
      </c>
      <c r="K43" s="22">
        <f t="shared" si="16"/>
        <v>35.83018446356122</v>
      </c>
      <c r="L43" s="22">
        <f t="shared" si="16"/>
        <v>36.0479482039435</v>
      </c>
      <c r="M43" s="22">
        <f t="shared" si="16"/>
        <v>35.32147973565847</v>
      </c>
      <c r="N43" s="22">
        <f t="shared" si="16"/>
        <v>35.08569517947094</v>
      </c>
      <c r="O43" s="22">
        <f t="shared" si="16"/>
        <v>35.23632792443329</v>
      </c>
      <c r="P43" s="22">
        <f t="shared" si="16"/>
        <v>35.18422670615522</v>
      </c>
      <c r="Q43" s="22">
        <f t="shared" si="16"/>
        <v>34.96069662211616</v>
      </c>
      <c r="R43" s="22">
        <f t="shared" si="16"/>
        <v>34.50931010599801</v>
      </c>
      <c r="S43" s="24">
        <f t="shared" si="16"/>
        <v>34.2557863958224</v>
      </c>
      <c r="T43" s="22">
        <f t="shared" si="16"/>
        <v>34.54942934974057</v>
      </c>
      <c r="U43" s="25">
        <f t="shared" si="13"/>
        <v>34.919910696617464</v>
      </c>
    </row>
    <row r="44" spans="1:21" ht="11.25">
      <c r="A44" s="533"/>
      <c r="B44" s="534" t="s">
        <v>9</v>
      </c>
      <c r="C44" s="29">
        <f aca="true" t="shared" si="17" ref="C44:T44">(C9/C$4)*100</f>
        <v>19.073260923617603</v>
      </c>
      <c r="D44" s="29">
        <f t="shared" si="17"/>
        <v>19.169851319437218</v>
      </c>
      <c r="E44" s="29">
        <f t="shared" si="17"/>
        <v>19.054535086060355</v>
      </c>
      <c r="F44" s="29">
        <f t="shared" si="17"/>
        <v>18.954377212308636</v>
      </c>
      <c r="G44" s="29">
        <f t="shared" si="17"/>
        <v>18.982505603080135</v>
      </c>
      <c r="H44" s="29">
        <f t="shared" si="17"/>
        <v>18.730351535319603</v>
      </c>
      <c r="I44" s="29">
        <f t="shared" si="17"/>
        <v>18.540574850024274</v>
      </c>
      <c r="J44" s="29">
        <f t="shared" si="17"/>
        <v>18.080605757682534</v>
      </c>
      <c r="K44" s="29">
        <f t="shared" si="17"/>
        <v>18.226914925991046</v>
      </c>
      <c r="L44" s="29">
        <f t="shared" si="17"/>
        <v>17.893754504726747</v>
      </c>
      <c r="M44" s="29">
        <f t="shared" si="17"/>
        <v>17.673513195609402</v>
      </c>
      <c r="N44" s="29">
        <f t="shared" si="17"/>
        <v>17.315181154769263</v>
      </c>
      <c r="O44" s="29">
        <f t="shared" si="17"/>
        <v>17.13088907112627</v>
      </c>
      <c r="P44" s="29">
        <f t="shared" si="17"/>
        <v>17.056472775079616</v>
      </c>
      <c r="Q44" s="29">
        <f t="shared" si="17"/>
        <v>16.705124287784148</v>
      </c>
      <c r="R44" s="29">
        <f t="shared" si="17"/>
        <v>16.36156706677843</v>
      </c>
      <c r="S44" s="30">
        <f t="shared" si="17"/>
        <v>16.079397917530365</v>
      </c>
      <c r="T44" s="29">
        <f t="shared" si="17"/>
        <v>16.249287584224483</v>
      </c>
      <c r="U44" s="32">
        <f t="shared" si="13"/>
        <v>16.409435550901115</v>
      </c>
    </row>
    <row r="45" spans="1:21" ht="11.25">
      <c r="A45" s="533"/>
      <c r="B45" s="534" t="s">
        <v>10</v>
      </c>
      <c r="C45" s="29">
        <f aca="true" t="shared" si="18" ref="C45:T45">(C10/C$4)*100</f>
        <v>9.771124986719256</v>
      </c>
      <c r="D45" s="29">
        <f t="shared" si="18"/>
        <v>10.007040855177278</v>
      </c>
      <c r="E45" s="29">
        <f t="shared" si="18"/>
        <v>10.03553884395899</v>
      </c>
      <c r="F45" s="29">
        <f t="shared" si="18"/>
        <v>10.200714338877068</v>
      </c>
      <c r="G45" s="29">
        <f t="shared" si="18"/>
        <v>10.050004248944832</v>
      </c>
      <c r="H45" s="29">
        <f t="shared" si="18"/>
        <v>9.891715483125253</v>
      </c>
      <c r="I45" s="29">
        <f t="shared" si="18"/>
        <v>9.843771379185762</v>
      </c>
      <c r="J45" s="29">
        <f t="shared" si="18"/>
        <v>10.269120371245902</v>
      </c>
      <c r="K45" s="29">
        <f t="shared" si="18"/>
        <v>10.84035986548433</v>
      </c>
      <c r="L45" s="29">
        <f t="shared" si="18"/>
        <v>11.644061253000869</v>
      </c>
      <c r="M45" s="29">
        <f t="shared" si="18"/>
        <v>11.63757774889774</v>
      </c>
      <c r="N45" s="29">
        <f t="shared" si="18"/>
        <v>11.847199230063806</v>
      </c>
      <c r="O45" s="29">
        <f t="shared" si="18"/>
        <v>12.451804926732764</v>
      </c>
      <c r="P45" s="29">
        <f t="shared" si="18"/>
        <v>12.746739281847047</v>
      </c>
      <c r="Q45" s="29">
        <f t="shared" si="18"/>
        <v>12.972251067754337</v>
      </c>
      <c r="R45" s="29">
        <f t="shared" si="18"/>
        <v>13.039544348900007</v>
      </c>
      <c r="S45" s="30">
        <f t="shared" si="18"/>
        <v>13.174717962111918</v>
      </c>
      <c r="T45" s="29">
        <f t="shared" si="18"/>
        <v>13.322038194835118</v>
      </c>
      <c r="U45" s="32">
        <f t="shared" si="13"/>
        <v>13.604396281923691</v>
      </c>
    </row>
    <row r="46" spans="1:21" ht="11.25">
      <c r="A46" s="533"/>
      <c r="B46" s="534" t="s">
        <v>11</v>
      </c>
      <c r="C46" s="29">
        <f aca="true" t="shared" si="19" ref="C46:T46">(C11/C$4)*100</f>
        <v>2.1092620705959573</v>
      </c>
      <c r="D46" s="29">
        <f t="shared" si="19"/>
        <v>2.173146409580334</v>
      </c>
      <c r="E46" s="29">
        <f t="shared" si="19"/>
        <v>2.0922427149921545</v>
      </c>
      <c r="F46" s="29">
        <f t="shared" si="19"/>
        <v>2.075215316250435</v>
      </c>
      <c r="G46" s="29">
        <f t="shared" si="19"/>
        <v>1.9825183068953782</v>
      </c>
      <c r="H46" s="29">
        <f t="shared" si="19"/>
        <v>1.9656825685134667</v>
      </c>
      <c r="I46" s="29">
        <f t="shared" si="19"/>
        <v>1.7521885019993133</v>
      </c>
      <c r="J46" s="29">
        <f t="shared" si="19"/>
        <v>1.751450369081363</v>
      </c>
      <c r="K46" s="29">
        <f t="shared" si="19"/>
        <v>1.7969771024414767</v>
      </c>
      <c r="L46" s="29">
        <f t="shared" si="19"/>
        <v>1.8964229270510125</v>
      </c>
      <c r="M46" s="29">
        <f t="shared" si="19"/>
        <v>1.9298486359730638</v>
      </c>
      <c r="N46" s="29">
        <f t="shared" si="19"/>
        <v>1.8292115106313158</v>
      </c>
      <c r="O46" s="29">
        <f t="shared" si="19"/>
        <v>1.7355306255504164</v>
      </c>
      <c r="P46" s="29">
        <f t="shared" si="19"/>
        <v>1.6938013351244265</v>
      </c>
      <c r="Q46" s="29">
        <f t="shared" si="19"/>
        <v>1.7369038427672692</v>
      </c>
      <c r="R46" s="29">
        <f t="shared" si="19"/>
        <v>1.6966654467433622</v>
      </c>
      <c r="S46" s="30">
        <f t="shared" si="19"/>
        <v>1.6126583488437727</v>
      </c>
      <c r="T46" s="29">
        <f t="shared" si="19"/>
        <v>1.5744331177748039</v>
      </c>
      <c r="U46" s="32">
        <f t="shared" si="13"/>
        <v>1.596341580617848</v>
      </c>
    </row>
    <row r="47" spans="1:21" ht="11.25">
      <c r="A47" s="536"/>
      <c r="B47" s="534" t="s">
        <v>12</v>
      </c>
      <c r="C47" s="29">
        <f aca="true" t="shared" si="20" ref="C47:T47">(C12/C$4)*100</f>
        <v>5.365896148538441</v>
      </c>
      <c r="D47" s="29">
        <f t="shared" si="20"/>
        <v>5.427888869230541</v>
      </c>
      <c r="E47" s="29">
        <f t="shared" si="20"/>
        <v>5.895780154106333</v>
      </c>
      <c r="F47" s="29">
        <f t="shared" si="20"/>
        <v>5.8717540536351285</v>
      </c>
      <c r="G47" s="29">
        <f t="shared" si="20"/>
        <v>5.856426226298835</v>
      </c>
      <c r="H47" s="29">
        <f t="shared" si="20"/>
        <v>5.564615370924548</v>
      </c>
      <c r="I47" s="29">
        <f t="shared" si="20"/>
        <v>5.221584653457765</v>
      </c>
      <c r="J47" s="29">
        <f t="shared" si="20"/>
        <v>5.085781784645118</v>
      </c>
      <c r="K47" s="29">
        <f t="shared" si="20"/>
        <v>4.965932569644367</v>
      </c>
      <c r="L47" s="29">
        <f t="shared" si="20"/>
        <v>4.613709519164868</v>
      </c>
      <c r="M47" s="29">
        <f t="shared" si="20"/>
        <v>4.080540155178268</v>
      </c>
      <c r="N47" s="29">
        <f t="shared" si="20"/>
        <v>4.094103284006552</v>
      </c>
      <c r="O47" s="29">
        <f t="shared" si="20"/>
        <v>3.9181033010238364</v>
      </c>
      <c r="P47" s="29">
        <f t="shared" si="20"/>
        <v>3.6872133141041403</v>
      </c>
      <c r="Q47" s="29">
        <f t="shared" si="20"/>
        <v>3.546417423810408</v>
      </c>
      <c r="R47" s="29">
        <f t="shared" si="20"/>
        <v>3.4115332435762125</v>
      </c>
      <c r="S47" s="30">
        <f t="shared" si="20"/>
        <v>3.389012167336337</v>
      </c>
      <c r="T47" s="29">
        <f t="shared" si="20"/>
        <v>3.403670452906169</v>
      </c>
      <c r="U47" s="32">
        <f t="shared" si="13"/>
        <v>3.3097372831748073</v>
      </c>
    </row>
    <row r="48" spans="1:21" ht="12" thickBot="1">
      <c r="A48" s="548" t="s">
        <v>16</v>
      </c>
      <c r="B48" s="549"/>
      <c r="C48" s="57">
        <v>100</v>
      </c>
      <c r="D48" s="57">
        <v>100</v>
      </c>
      <c r="E48" s="57">
        <v>100</v>
      </c>
      <c r="F48" s="57">
        <v>100</v>
      </c>
      <c r="G48" s="57">
        <v>100</v>
      </c>
      <c r="H48" s="57">
        <v>100</v>
      </c>
      <c r="I48" s="57">
        <v>100</v>
      </c>
      <c r="J48" s="57">
        <v>100</v>
      </c>
      <c r="K48" s="57">
        <v>100</v>
      </c>
      <c r="L48" s="57">
        <v>100</v>
      </c>
      <c r="M48" s="57">
        <v>100</v>
      </c>
      <c r="N48" s="57">
        <v>100</v>
      </c>
      <c r="O48" s="57">
        <v>100</v>
      </c>
      <c r="P48" s="57">
        <v>100</v>
      </c>
      <c r="Q48" s="57">
        <v>100</v>
      </c>
      <c r="R48" s="57">
        <v>100</v>
      </c>
      <c r="S48" s="58">
        <v>100</v>
      </c>
      <c r="T48" s="57">
        <v>100</v>
      </c>
      <c r="U48" s="59">
        <v>100</v>
      </c>
    </row>
    <row r="49" spans="1:21" s="526" customFormat="1" ht="12.75">
      <c r="A49" s="512" t="s">
        <v>202</v>
      </c>
      <c r="B49" s="519"/>
      <c r="C49" s="520"/>
      <c r="D49" s="520"/>
      <c r="E49" s="520"/>
      <c r="F49" s="520"/>
      <c r="G49" s="520"/>
      <c r="H49" s="520"/>
      <c r="I49" s="520"/>
      <c r="J49" s="520"/>
      <c r="K49" s="520"/>
      <c r="L49" s="520"/>
      <c r="M49" s="520"/>
      <c r="N49" s="520"/>
      <c r="O49" s="520"/>
      <c r="P49" s="520"/>
      <c r="Q49" s="520"/>
      <c r="R49" s="520"/>
      <c r="S49" s="521"/>
      <c r="T49" s="522"/>
      <c r="U49" s="522"/>
    </row>
    <row r="50" spans="1:21" ht="11.25">
      <c r="A50" s="523" t="s">
        <v>182</v>
      </c>
      <c r="B50" s="524"/>
      <c r="C50" s="524"/>
      <c r="D50" s="524"/>
      <c r="E50" s="524"/>
      <c r="F50" s="524"/>
      <c r="G50" s="524"/>
      <c r="H50" s="524"/>
      <c r="I50" s="524"/>
      <c r="J50" s="524"/>
      <c r="K50" s="524"/>
      <c r="L50" s="524"/>
      <c r="M50" s="524"/>
      <c r="N50" s="524"/>
      <c r="O50" s="524"/>
      <c r="P50" s="524"/>
      <c r="Q50" s="524"/>
      <c r="R50" s="524"/>
      <c r="S50" s="524"/>
      <c r="T50" s="525"/>
      <c r="U50" s="525"/>
    </row>
    <row r="51" spans="1:21" ht="11.25">
      <c r="A51" s="524" t="s">
        <v>189</v>
      </c>
      <c r="B51" s="524"/>
      <c r="C51" s="526"/>
      <c r="D51" s="526"/>
      <c r="E51" s="526"/>
      <c r="F51" s="526"/>
      <c r="G51" s="526"/>
      <c r="H51" s="526"/>
      <c r="I51" s="526"/>
      <c r="J51" s="526"/>
      <c r="K51" s="526"/>
      <c r="L51" s="526"/>
      <c r="M51" s="526"/>
      <c r="N51" s="526"/>
      <c r="O51" s="526"/>
      <c r="P51" s="526"/>
      <c r="Q51" s="526"/>
      <c r="R51" s="526"/>
      <c r="S51" s="526"/>
      <c r="T51" s="527"/>
      <c r="U51" s="527"/>
    </row>
    <row r="52" spans="1:21" ht="11.25">
      <c r="A52" s="524"/>
      <c r="B52" s="524"/>
      <c r="C52" s="526"/>
      <c r="D52" s="526"/>
      <c r="E52" s="526"/>
      <c r="F52" s="526"/>
      <c r="G52" s="526"/>
      <c r="H52" s="526"/>
      <c r="I52" s="526"/>
      <c r="J52" s="526"/>
      <c r="K52" s="526"/>
      <c r="L52" s="526"/>
      <c r="M52" s="526"/>
      <c r="N52" s="526"/>
      <c r="O52" s="526"/>
      <c r="P52" s="526"/>
      <c r="Q52" s="526"/>
      <c r="R52" s="526"/>
      <c r="S52" s="526"/>
      <c r="T52" s="527"/>
      <c r="U52" s="527"/>
    </row>
    <row r="53" spans="1:21" ht="11.25">
      <c r="A53" s="526"/>
      <c r="B53" s="526"/>
      <c r="C53" s="526"/>
      <c r="D53" s="526"/>
      <c r="E53" s="526"/>
      <c r="F53" s="526"/>
      <c r="G53" s="526"/>
      <c r="H53" s="526"/>
      <c r="I53" s="526"/>
      <c r="J53" s="526"/>
      <c r="K53" s="526"/>
      <c r="L53" s="526"/>
      <c r="M53" s="526"/>
      <c r="N53" s="526"/>
      <c r="O53" s="528"/>
      <c r="P53" s="526"/>
      <c r="Q53" s="526"/>
      <c r="R53" s="526"/>
      <c r="S53" s="526"/>
      <c r="T53" s="527"/>
      <c r="U53" s="527"/>
    </row>
    <row r="54" spans="1:21" ht="12" thickBot="1">
      <c r="A54" s="539" t="s">
        <v>17</v>
      </c>
      <c r="B54" s="526"/>
      <c r="C54" s="526"/>
      <c r="D54" s="526"/>
      <c r="E54" s="526"/>
      <c r="F54" s="526"/>
      <c r="G54" s="526"/>
      <c r="H54" s="526"/>
      <c r="I54" s="526"/>
      <c r="J54" s="526"/>
      <c r="K54" s="526"/>
      <c r="L54" s="526"/>
      <c r="M54" s="526"/>
      <c r="N54" s="526"/>
      <c r="O54" s="526"/>
      <c r="P54" s="526"/>
      <c r="Q54" s="526"/>
      <c r="R54" s="526"/>
      <c r="S54" s="526"/>
      <c r="T54" s="540"/>
      <c r="U54" s="540"/>
    </row>
    <row r="55" spans="1:21" ht="12.75">
      <c r="A55" s="541" t="s">
        <v>1</v>
      </c>
      <c r="B55" s="542"/>
      <c r="C55" s="530">
        <v>1998</v>
      </c>
      <c r="D55" s="530">
        <v>1999</v>
      </c>
      <c r="E55" s="543">
        <v>2000</v>
      </c>
      <c r="F55" s="543">
        <v>2001</v>
      </c>
      <c r="G55" s="543">
        <v>2002</v>
      </c>
      <c r="H55" s="543">
        <v>2003</v>
      </c>
      <c r="I55" s="543">
        <v>2004</v>
      </c>
      <c r="J55" s="543">
        <v>2005</v>
      </c>
      <c r="K55" s="543">
        <v>2006</v>
      </c>
      <c r="L55" s="543">
        <v>2007</v>
      </c>
      <c r="M55" s="543">
        <v>2008</v>
      </c>
      <c r="N55" s="543">
        <v>2009</v>
      </c>
      <c r="O55" s="543">
        <v>2010</v>
      </c>
      <c r="P55" s="543">
        <v>2011</v>
      </c>
      <c r="Q55" s="543">
        <v>2012</v>
      </c>
      <c r="R55" s="544">
        <v>2013</v>
      </c>
      <c r="S55" s="545">
        <v>2014</v>
      </c>
      <c r="T55" s="546">
        <v>2015</v>
      </c>
      <c r="U55" s="546">
        <v>2016</v>
      </c>
    </row>
    <row r="56" spans="1:22" ht="11.25">
      <c r="A56" s="533"/>
      <c r="B56" s="534" t="s">
        <v>9</v>
      </c>
      <c r="C56" s="29">
        <f aca="true" t="shared" si="21" ref="C56:T56">(C9/C$8)*100</f>
        <v>52.51514406575585</v>
      </c>
      <c r="D56" s="29">
        <f t="shared" si="21"/>
        <v>52.12325067450695</v>
      </c>
      <c r="E56" s="29">
        <f t="shared" si="21"/>
        <v>51.39027277827729</v>
      </c>
      <c r="F56" s="29">
        <f t="shared" si="21"/>
        <v>51.087127619759606</v>
      </c>
      <c r="G56" s="29">
        <f t="shared" si="21"/>
        <v>51.48293149697325</v>
      </c>
      <c r="H56" s="29">
        <f t="shared" si="21"/>
        <v>51.80947790591367</v>
      </c>
      <c r="I56" s="29">
        <f t="shared" si="21"/>
        <v>52.43654123206652</v>
      </c>
      <c r="J56" s="29">
        <f t="shared" si="21"/>
        <v>51.3843953559214</v>
      </c>
      <c r="K56" s="29">
        <f t="shared" si="21"/>
        <v>50.87027934374034</v>
      </c>
      <c r="L56" s="29">
        <f t="shared" si="21"/>
        <v>49.63876003009027</v>
      </c>
      <c r="M56" s="29">
        <f t="shared" si="21"/>
        <v>50.03616305963329</v>
      </c>
      <c r="N56" s="29">
        <f t="shared" si="21"/>
        <v>49.35111322776521</v>
      </c>
      <c r="O56" s="29">
        <f t="shared" si="21"/>
        <v>48.617123520545704</v>
      </c>
      <c r="P56" s="29">
        <f t="shared" si="21"/>
        <v>48.47761162275512</v>
      </c>
      <c r="Q56" s="29">
        <f t="shared" si="21"/>
        <v>47.78258416400225</v>
      </c>
      <c r="R56" s="29">
        <f t="shared" si="21"/>
        <v>47.41203755312005</v>
      </c>
      <c r="S56" s="30">
        <f t="shared" si="21"/>
        <v>46.93921701792051</v>
      </c>
      <c r="T56" s="32">
        <f t="shared" si="21"/>
        <v>47.031999920272185</v>
      </c>
      <c r="U56" s="32">
        <f>(U9/U$8)*100</f>
        <v>46.99163091642908</v>
      </c>
      <c r="V56" s="60"/>
    </row>
    <row r="57" spans="1:21" ht="11.25">
      <c r="A57" s="533"/>
      <c r="B57" s="534" t="s">
        <v>10</v>
      </c>
      <c r="C57" s="29">
        <f aca="true" t="shared" si="22" ref="C57:T57">(C10/C$8)*100</f>
        <v>26.90321484181444</v>
      </c>
      <c r="D57" s="29">
        <f t="shared" si="22"/>
        <v>27.209365910708094</v>
      </c>
      <c r="E57" s="29">
        <f t="shared" si="22"/>
        <v>27.06594919995397</v>
      </c>
      <c r="F57" s="29">
        <f t="shared" si="22"/>
        <v>27.49365961254138</v>
      </c>
      <c r="G57" s="29">
        <f t="shared" si="22"/>
        <v>27.256869620455277</v>
      </c>
      <c r="H57" s="29">
        <f t="shared" si="22"/>
        <v>27.361185069494066</v>
      </c>
      <c r="I57" s="29">
        <f t="shared" si="22"/>
        <v>27.84020063989735</v>
      </c>
      <c r="J57" s="29">
        <f t="shared" si="22"/>
        <v>29.18445035445979</v>
      </c>
      <c r="K57" s="29">
        <f t="shared" si="22"/>
        <v>30.254825722454264</v>
      </c>
      <c r="L57" s="29">
        <f t="shared" si="22"/>
        <v>32.30159227683049</v>
      </c>
      <c r="M57" s="29">
        <f t="shared" si="22"/>
        <v>32.947594030578315</v>
      </c>
      <c r="N57" s="29">
        <f t="shared" si="22"/>
        <v>33.76646570479169</v>
      </c>
      <c r="O57" s="29">
        <f t="shared" si="22"/>
        <v>35.337975493463766</v>
      </c>
      <c r="P57" s="29">
        <f t="shared" si="22"/>
        <v>36.228561702670866</v>
      </c>
      <c r="Q57" s="29">
        <f t="shared" si="22"/>
        <v>37.10524194631774</v>
      </c>
      <c r="R57" s="29">
        <f t="shared" si="22"/>
        <v>37.78558397385529</v>
      </c>
      <c r="S57" s="30">
        <f t="shared" si="22"/>
        <v>38.45983218682908</v>
      </c>
      <c r="T57" s="32">
        <f t="shared" si="22"/>
        <v>38.55935812999224</v>
      </c>
      <c r="U57" s="32">
        <f>(U10/U$8)*100</f>
        <v>38.958851871409536</v>
      </c>
    </row>
    <row r="58" spans="1:21" ht="11.25">
      <c r="A58" s="533"/>
      <c r="B58" s="534" t="s">
        <v>11</v>
      </c>
      <c r="C58" s="29">
        <f aca="true" t="shared" si="23" ref="C58:T58">(C11/C$8)*100</f>
        <v>5.807512514686026</v>
      </c>
      <c r="D58" s="29">
        <f t="shared" si="23"/>
        <v>5.9088332596564905</v>
      </c>
      <c r="E58" s="29">
        <f t="shared" si="23"/>
        <v>5.642799646183386</v>
      </c>
      <c r="F58" s="29">
        <f t="shared" si="23"/>
        <v>5.593261572895171</v>
      </c>
      <c r="G58" s="29">
        <f t="shared" si="23"/>
        <v>5.376837827395599</v>
      </c>
      <c r="H58" s="29">
        <f t="shared" si="23"/>
        <v>5.437217097148324</v>
      </c>
      <c r="I58" s="29">
        <f t="shared" si="23"/>
        <v>4.955547785041819</v>
      </c>
      <c r="J58" s="29">
        <f t="shared" si="23"/>
        <v>4.977555476696955</v>
      </c>
      <c r="K58" s="29">
        <f t="shared" si="23"/>
        <v>5.015260538970924</v>
      </c>
      <c r="L58" s="29">
        <f t="shared" si="23"/>
        <v>5.260834587094617</v>
      </c>
      <c r="M58" s="29">
        <f t="shared" si="23"/>
        <v>5.463668709283442</v>
      </c>
      <c r="N58" s="29">
        <f t="shared" si="23"/>
        <v>5.2135535615711825</v>
      </c>
      <c r="O58" s="29">
        <f t="shared" si="23"/>
        <v>4.925401504017048</v>
      </c>
      <c r="P58" s="29">
        <f t="shared" si="23"/>
        <v>4.8140928299217345</v>
      </c>
      <c r="Q58" s="29">
        <f t="shared" si="23"/>
        <v>4.968161422929148</v>
      </c>
      <c r="R58" s="29">
        <f t="shared" si="23"/>
        <v>4.916544090658212</v>
      </c>
      <c r="S58" s="30">
        <f t="shared" si="23"/>
        <v>4.707696183674363</v>
      </c>
      <c r="T58" s="32">
        <f t="shared" si="23"/>
        <v>4.557045217265292</v>
      </c>
      <c r="U58" s="32">
        <f>(U11/U$8)*100</f>
        <v>4.5714366067164045</v>
      </c>
    </row>
    <row r="59" spans="1:21" ht="11.25">
      <c r="A59" s="536"/>
      <c r="B59" s="537" t="s">
        <v>12</v>
      </c>
      <c r="C59" s="29">
        <f aca="true" t="shared" si="24" ref="C59:T59">(C12/C$8)*100</f>
        <v>14.774128577743681</v>
      </c>
      <c r="D59" s="29">
        <f t="shared" si="24"/>
        <v>14.758550155128455</v>
      </c>
      <c r="E59" s="29">
        <f t="shared" si="24"/>
        <v>15.900978375585362</v>
      </c>
      <c r="F59" s="29">
        <f t="shared" si="24"/>
        <v>15.825951194803844</v>
      </c>
      <c r="G59" s="29">
        <f t="shared" si="24"/>
        <v>15.883361055175854</v>
      </c>
      <c r="H59" s="29">
        <f t="shared" si="24"/>
        <v>15.392119927443934</v>
      </c>
      <c r="I59" s="29">
        <f t="shared" si="24"/>
        <v>14.76771034299432</v>
      </c>
      <c r="J59" s="29">
        <f t="shared" si="24"/>
        <v>14.45359881292185</v>
      </c>
      <c r="K59" s="29">
        <f t="shared" si="24"/>
        <v>13.859634394834469</v>
      </c>
      <c r="L59" s="29">
        <f t="shared" si="24"/>
        <v>12.79881310598462</v>
      </c>
      <c r="M59" s="29">
        <f t="shared" si="24"/>
        <v>11.552574200504957</v>
      </c>
      <c r="N59" s="29">
        <f t="shared" si="24"/>
        <v>11.66886750587191</v>
      </c>
      <c r="O59" s="29">
        <f t="shared" si="24"/>
        <v>11.11949948197348</v>
      </c>
      <c r="P59" s="29">
        <f t="shared" si="24"/>
        <v>10.479733844652294</v>
      </c>
      <c r="Q59" s="29">
        <f t="shared" si="24"/>
        <v>10.144012466750853</v>
      </c>
      <c r="R59" s="29">
        <f t="shared" si="24"/>
        <v>9.885834382366454</v>
      </c>
      <c r="S59" s="30">
        <f t="shared" si="24"/>
        <v>9.89325461157604</v>
      </c>
      <c r="T59" s="32">
        <f t="shared" si="24"/>
        <v>9.851596732470277</v>
      </c>
      <c r="U59" s="32">
        <f>(U12/U$8)*100</f>
        <v>9.47808060544498</v>
      </c>
    </row>
    <row r="60" spans="1:21" ht="13.5" thickBot="1">
      <c r="A60" s="538" t="s">
        <v>8</v>
      </c>
      <c r="B60" s="553"/>
      <c r="C60" s="53">
        <v>100</v>
      </c>
      <c r="D60" s="53">
        <v>100</v>
      </c>
      <c r="E60" s="53">
        <v>100</v>
      </c>
      <c r="F60" s="53">
        <v>100</v>
      </c>
      <c r="G60" s="53">
        <v>100</v>
      </c>
      <c r="H60" s="53">
        <v>100</v>
      </c>
      <c r="I60" s="53">
        <v>100</v>
      </c>
      <c r="J60" s="53">
        <v>100</v>
      </c>
      <c r="K60" s="53">
        <v>100</v>
      </c>
      <c r="L60" s="53">
        <v>100</v>
      </c>
      <c r="M60" s="53">
        <v>100</v>
      </c>
      <c r="N60" s="53">
        <v>100</v>
      </c>
      <c r="O60" s="53">
        <v>100</v>
      </c>
      <c r="P60" s="53">
        <v>100</v>
      </c>
      <c r="Q60" s="53">
        <v>100</v>
      </c>
      <c r="R60" s="53">
        <v>100</v>
      </c>
      <c r="S60" s="54">
        <v>100</v>
      </c>
      <c r="T60" s="56">
        <v>100</v>
      </c>
      <c r="U60" s="56">
        <v>100</v>
      </c>
    </row>
    <row r="61" spans="1:7" s="526" customFormat="1" ht="12.75">
      <c r="A61" s="512" t="s">
        <v>202</v>
      </c>
      <c r="B61" s="519"/>
      <c r="C61" s="554"/>
      <c r="D61" s="554"/>
      <c r="E61" s="554"/>
      <c r="F61" s="554"/>
      <c r="G61" s="520"/>
    </row>
    <row r="62" spans="1:21" ht="11.25">
      <c r="A62" s="523" t="s">
        <v>182</v>
      </c>
      <c r="B62" s="524"/>
      <c r="C62" s="524"/>
      <c r="D62" s="524"/>
      <c r="E62" s="524"/>
      <c r="F62" s="524"/>
      <c r="G62" s="524"/>
      <c r="H62" s="526"/>
      <c r="I62" s="526"/>
      <c r="J62" s="526"/>
      <c r="K62" s="526"/>
      <c r="L62" s="526"/>
      <c r="M62" s="526"/>
      <c r="N62" s="526"/>
      <c r="O62" s="526"/>
      <c r="P62" s="526"/>
      <c r="Q62" s="526"/>
      <c r="R62" s="526"/>
      <c r="S62" s="526"/>
      <c r="T62" s="526"/>
      <c r="U62" s="526"/>
    </row>
  </sheetData>
  <sheetProtection/>
  <mergeCells count="22">
    <mergeCell ref="O20:O21"/>
    <mergeCell ref="P20:P21"/>
    <mergeCell ref="A31:B31"/>
    <mergeCell ref="Q20:Q21"/>
    <mergeCell ref="E20:E21"/>
    <mergeCell ref="F20:F21"/>
    <mergeCell ref="U20:U21"/>
    <mergeCell ref="G20:G21"/>
    <mergeCell ref="H20:H21"/>
    <mergeCell ref="R20:R21"/>
    <mergeCell ref="S20:S21"/>
    <mergeCell ref="I20:I21"/>
    <mergeCell ref="A13:B13"/>
    <mergeCell ref="A20:B21"/>
    <mergeCell ref="C20:C21"/>
    <mergeCell ref="D20:D21"/>
    <mergeCell ref="T20:T21"/>
    <mergeCell ref="M20:M21"/>
    <mergeCell ref="N20:N21"/>
    <mergeCell ref="J20:J21"/>
    <mergeCell ref="K20:K21"/>
    <mergeCell ref="L20:L21"/>
  </mergeCells>
  <printOptions horizontalCentered="1" verticalCentered="1"/>
  <pageMargins left="0" right="0" top="0.9840277777777777" bottom="0.9840277777777777" header="0.5118055555555555" footer="0.511805555555555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indexed="42"/>
  </sheetPr>
  <dimension ref="A1:IV23"/>
  <sheetViews>
    <sheetView showGridLines="0" zoomScalePageLayoutView="0" workbookViewId="0" topLeftCell="A1">
      <selection activeCell="A1" sqref="A1"/>
    </sheetView>
  </sheetViews>
  <sheetFormatPr defaultColWidth="11.421875" defaultRowHeight="12.75"/>
  <cols>
    <col min="1" max="1" width="49.140625" style="76" customWidth="1"/>
    <col min="2" max="17" width="5.28125" style="76" customWidth="1"/>
    <col min="18" max="18" width="5.28125" style="158" customWidth="1"/>
    <col min="19" max="22" width="5.28125" style="76" customWidth="1"/>
    <col min="23" max="16384" width="11.421875" style="76" customWidth="1"/>
  </cols>
  <sheetData>
    <row r="1" spans="1:24" ht="30" customHeight="1">
      <c r="A1" s="2" t="s">
        <v>146</v>
      </c>
      <c r="X1" s="326"/>
    </row>
    <row r="2" spans="1:24" ht="13.5" customHeight="1" thickBot="1">
      <c r="A2" s="151" t="s">
        <v>105</v>
      </c>
      <c r="B2" s="428"/>
      <c r="C2" s="428"/>
      <c r="D2" s="428"/>
      <c r="E2" s="428"/>
      <c r="F2" s="428"/>
      <c r="G2" s="428"/>
      <c r="H2" s="428"/>
      <c r="I2" s="428"/>
      <c r="J2" s="428"/>
      <c r="K2" s="428"/>
      <c r="L2" s="428"/>
      <c r="M2" s="428"/>
      <c r="N2" s="428"/>
      <c r="O2" s="428"/>
      <c r="P2" s="428"/>
      <c r="Q2" s="428"/>
      <c r="R2" s="428"/>
      <c r="S2" s="428"/>
      <c r="T2" s="428"/>
      <c r="U2" s="428"/>
      <c r="X2" s="327"/>
    </row>
    <row r="3" spans="1:22" ht="12" thickBot="1">
      <c r="A3" s="480"/>
      <c r="B3" s="165">
        <v>1996</v>
      </c>
      <c r="C3" s="163">
        <v>1997</v>
      </c>
      <c r="D3" s="163">
        <v>1998</v>
      </c>
      <c r="E3" s="163">
        <v>1999</v>
      </c>
      <c r="F3" s="163">
        <v>2000</v>
      </c>
      <c r="G3" s="163">
        <v>2001</v>
      </c>
      <c r="H3" s="163">
        <v>2002</v>
      </c>
      <c r="I3" s="163">
        <v>2003</v>
      </c>
      <c r="J3" s="163">
        <v>2004</v>
      </c>
      <c r="K3" s="163">
        <v>2005</v>
      </c>
      <c r="L3" s="163">
        <v>2006</v>
      </c>
      <c r="M3" s="163">
        <v>2007</v>
      </c>
      <c r="N3" s="163">
        <v>2008</v>
      </c>
      <c r="O3" s="144">
        <v>2009</v>
      </c>
      <c r="P3" s="165" t="s">
        <v>77</v>
      </c>
      <c r="Q3" s="163">
        <v>2011</v>
      </c>
      <c r="R3" s="164">
        <v>2012</v>
      </c>
      <c r="S3" s="164">
        <v>2013</v>
      </c>
      <c r="T3" s="164">
        <v>2014</v>
      </c>
      <c r="U3" s="163">
        <v>2015</v>
      </c>
      <c r="V3" s="144">
        <v>2016</v>
      </c>
    </row>
    <row r="4" spans="1:24" ht="13.5" customHeight="1">
      <c r="A4" s="379" t="s">
        <v>106</v>
      </c>
      <c r="B4" s="486">
        <v>360.093</v>
      </c>
      <c r="C4" s="196">
        <v>357.688</v>
      </c>
      <c r="D4" s="196">
        <v>347.12</v>
      </c>
      <c r="E4" s="196">
        <v>322.276</v>
      </c>
      <c r="F4" s="196">
        <v>282.633</v>
      </c>
      <c r="G4" s="196">
        <v>295.854</v>
      </c>
      <c r="H4" s="196">
        <v>316.874</v>
      </c>
      <c r="I4" s="196">
        <v>336.464</v>
      </c>
      <c r="J4" s="196">
        <v>343.892</v>
      </c>
      <c r="K4" s="196">
        <v>335.373</v>
      </c>
      <c r="L4" s="196">
        <v>304.156</v>
      </c>
      <c r="M4" s="196">
        <v>281.12</v>
      </c>
      <c r="N4" s="196">
        <v>314.235</v>
      </c>
      <c r="O4" s="197">
        <v>372.23900000000003</v>
      </c>
      <c r="P4" s="198">
        <v>395.962</v>
      </c>
      <c r="Q4" s="196">
        <v>418.826</v>
      </c>
      <c r="R4" s="200">
        <v>457.94399999999996</v>
      </c>
      <c r="S4" s="200">
        <v>486.185</v>
      </c>
      <c r="T4" s="200">
        <v>519.195</v>
      </c>
      <c r="U4" s="196">
        <f>SUM(U5:U7)</f>
        <v>543.232</v>
      </c>
      <c r="V4" s="197">
        <f>SUM(V5:V7)</f>
        <v>541.6600000000001</v>
      </c>
      <c r="W4" s="140"/>
      <c r="X4" s="273"/>
    </row>
    <row r="5" spans="1:27" ht="13.5" customHeight="1">
      <c r="A5" s="380" t="s">
        <v>107</v>
      </c>
      <c r="B5" s="190">
        <v>294.425</v>
      </c>
      <c r="C5" s="190">
        <v>279.015</v>
      </c>
      <c r="D5" s="190">
        <v>264.777</v>
      </c>
      <c r="E5" s="190">
        <v>236.102</v>
      </c>
      <c r="F5" s="190">
        <v>204.42</v>
      </c>
      <c r="G5" s="190">
        <v>221.013</v>
      </c>
      <c r="H5" s="190">
        <v>238.022</v>
      </c>
      <c r="I5" s="190">
        <v>251.011</v>
      </c>
      <c r="J5" s="190">
        <v>248.829</v>
      </c>
      <c r="K5" s="190">
        <v>237.451</v>
      </c>
      <c r="L5" s="190">
        <v>209.75</v>
      </c>
      <c r="M5" s="190">
        <v>188.723</v>
      </c>
      <c r="N5" s="190">
        <v>225.775</v>
      </c>
      <c r="O5" s="191">
        <v>261.216</v>
      </c>
      <c r="P5" s="192">
        <v>267.51</v>
      </c>
      <c r="Q5" s="190">
        <v>287.278</v>
      </c>
      <c r="R5" s="194">
        <v>320.881</v>
      </c>
      <c r="S5" s="194">
        <v>336.679</v>
      </c>
      <c r="T5" s="194">
        <v>356.637</v>
      </c>
      <c r="U5" s="190">
        <v>364.33</v>
      </c>
      <c r="V5" s="191">
        <v>352.531</v>
      </c>
      <c r="W5" s="140"/>
      <c r="X5" s="273"/>
      <c r="Z5" s="202"/>
      <c r="AA5" s="273"/>
    </row>
    <row r="6" spans="1:26" ht="13.5" customHeight="1">
      <c r="A6" s="380" t="s">
        <v>108</v>
      </c>
      <c r="B6" s="190">
        <v>25.785</v>
      </c>
      <c r="C6" s="190">
        <v>25.943</v>
      </c>
      <c r="D6" s="190">
        <v>26.712</v>
      </c>
      <c r="E6" s="190">
        <v>25.166</v>
      </c>
      <c r="F6" s="190">
        <v>24.515</v>
      </c>
      <c r="G6" s="190">
        <v>25.938</v>
      </c>
      <c r="H6" s="190">
        <v>27.718</v>
      </c>
      <c r="I6" s="190">
        <v>29.871</v>
      </c>
      <c r="J6" s="190">
        <v>32.568</v>
      </c>
      <c r="K6" s="190">
        <v>34.139</v>
      </c>
      <c r="L6" s="190">
        <v>32.93</v>
      </c>
      <c r="M6" s="190">
        <v>31.616</v>
      </c>
      <c r="N6" s="190">
        <v>35.027</v>
      </c>
      <c r="O6" s="191">
        <v>38.877</v>
      </c>
      <c r="P6" s="192">
        <v>41.204</v>
      </c>
      <c r="Q6" s="190">
        <v>43.309</v>
      </c>
      <c r="R6" s="194">
        <v>49.032</v>
      </c>
      <c r="S6" s="194">
        <v>49.526</v>
      </c>
      <c r="T6" s="194">
        <v>52.398</v>
      </c>
      <c r="U6" s="190">
        <v>55.297</v>
      </c>
      <c r="V6" s="191">
        <v>55.305</v>
      </c>
      <c r="W6" s="140"/>
      <c r="X6" s="273"/>
      <c r="Z6" s="202"/>
    </row>
    <row r="7" spans="1:26" ht="13.5" customHeight="1">
      <c r="A7" s="380" t="s">
        <v>109</v>
      </c>
      <c r="B7" s="190">
        <v>39.883</v>
      </c>
      <c r="C7" s="190">
        <v>52.73</v>
      </c>
      <c r="D7" s="190">
        <v>55.631</v>
      </c>
      <c r="E7" s="190">
        <v>61.008</v>
      </c>
      <c r="F7" s="190">
        <v>53.698</v>
      </c>
      <c r="G7" s="190">
        <v>48.903</v>
      </c>
      <c r="H7" s="190">
        <v>51.134</v>
      </c>
      <c r="I7" s="190">
        <v>55.582</v>
      </c>
      <c r="J7" s="190">
        <v>62.495</v>
      </c>
      <c r="K7" s="190">
        <v>63.783</v>
      </c>
      <c r="L7" s="190">
        <v>61.476</v>
      </c>
      <c r="M7" s="190">
        <v>60.781</v>
      </c>
      <c r="N7" s="190">
        <v>53.433</v>
      </c>
      <c r="O7" s="191">
        <v>72.146</v>
      </c>
      <c r="P7" s="192">
        <v>87.248</v>
      </c>
      <c r="Q7" s="190">
        <v>88.239</v>
      </c>
      <c r="R7" s="194">
        <v>88.031</v>
      </c>
      <c r="S7" s="194">
        <v>99.98</v>
      </c>
      <c r="T7" s="194">
        <v>110.16</v>
      </c>
      <c r="U7" s="190">
        <v>123.605</v>
      </c>
      <c r="V7" s="191">
        <v>133.824</v>
      </c>
      <c r="W7" s="140"/>
      <c r="Z7" s="202"/>
    </row>
    <row r="8" spans="1:22" ht="13.5" customHeight="1">
      <c r="A8" s="379" t="s">
        <v>110</v>
      </c>
      <c r="B8" s="190"/>
      <c r="C8" s="190"/>
      <c r="D8" s="190"/>
      <c r="E8" s="190"/>
      <c r="F8" s="274"/>
      <c r="G8" s="274"/>
      <c r="H8" s="274"/>
      <c r="I8" s="274"/>
      <c r="J8" s="274"/>
      <c r="K8" s="274"/>
      <c r="L8" s="274"/>
      <c r="M8" s="274"/>
      <c r="N8" s="274"/>
      <c r="O8" s="275"/>
      <c r="P8" s="276"/>
      <c r="Q8" s="274"/>
      <c r="R8" s="277"/>
      <c r="S8" s="277"/>
      <c r="T8" s="277"/>
      <c r="U8" s="274"/>
      <c r="V8" s="275"/>
    </row>
    <row r="9" spans="1:22" ht="13.5" customHeight="1">
      <c r="A9" s="380" t="s">
        <v>111</v>
      </c>
      <c r="B9" s="190">
        <v>18.96</v>
      </c>
      <c r="C9" s="190">
        <v>19.107</v>
      </c>
      <c r="D9" s="190">
        <v>19.062</v>
      </c>
      <c r="E9" s="190">
        <v>23.571</v>
      </c>
      <c r="F9" s="190">
        <v>9.26</v>
      </c>
      <c r="G9" s="190">
        <v>9.537</v>
      </c>
      <c r="H9" s="190">
        <v>10.227</v>
      </c>
      <c r="I9" s="190">
        <v>10.701</v>
      </c>
      <c r="J9" s="190">
        <v>10.699</v>
      </c>
      <c r="K9" s="190">
        <v>12.042</v>
      </c>
      <c r="L9" s="190">
        <v>12.102</v>
      </c>
      <c r="M9" s="190">
        <v>11.214</v>
      </c>
      <c r="N9" s="190">
        <v>12.729</v>
      </c>
      <c r="O9" s="191">
        <v>18.437</v>
      </c>
      <c r="P9" s="192">
        <v>19.319</v>
      </c>
      <c r="Q9" s="190">
        <v>17.78</v>
      </c>
      <c r="R9" s="194">
        <v>20.477</v>
      </c>
      <c r="S9" s="194">
        <v>22.164</v>
      </c>
      <c r="T9" s="194">
        <v>23.293</v>
      </c>
      <c r="U9" s="190">
        <v>22.139</v>
      </c>
      <c r="V9" s="191">
        <v>26.447</v>
      </c>
    </row>
    <row r="10" spans="1:22" ht="13.5" customHeight="1" thickBot="1">
      <c r="A10" s="381" t="s">
        <v>112</v>
      </c>
      <c r="B10" s="203">
        <v>13.533</v>
      </c>
      <c r="C10" s="203">
        <v>12.061</v>
      </c>
      <c r="D10" s="203">
        <v>11.409</v>
      </c>
      <c r="E10" s="203">
        <v>10.646</v>
      </c>
      <c r="F10" s="203">
        <v>8.381</v>
      </c>
      <c r="G10" s="203">
        <v>5.832</v>
      </c>
      <c r="H10" s="203">
        <v>7.077</v>
      </c>
      <c r="I10" s="203">
        <v>7.299</v>
      </c>
      <c r="J10" s="203">
        <v>7.183</v>
      </c>
      <c r="K10" s="203">
        <v>8.134</v>
      </c>
      <c r="L10" s="203">
        <v>10.3</v>
      </c>
      <c r="M10" s="203">
        <v>11.865</v>
      </c>
      <c r="N10" s="203">
        <v>12.121</v>
      </c>
      <c r="O10" s="204">
        <v>16.372</v>
      </c>
      <c r="P10" s="205">
        <v>19.287</v>
      </c>
      <c r="Q10" s="203">
        <v>20.075</v>
      </c>
      <c r="R10" s="207">
        <v>19.673</v>
      </c>
      <c r="S10" s="207">
        <v>21.556</v>
      </c>
      <c r="T10" s="207">
        <v>20.304</v>
      </c>
      <c r="U10" s="203">
        <v>25.016</v>
      </c>
      <c r="V10" s="204">
        <v>24.916</v>
      </c>
    </row>
    <row r="11" spans="1:256" s="138" customFormat="1" ht="11.25">
      <c r="A11" s="518" t="s">
        <v>104</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c r="IR11" s="76"/>
      <c r="IS11" s="76"/>
      <c r="IT11" s="76"/>
      <c r="IU11" s="76"/>
      <c r="IV11" s="76"/>
    </row>
    <row r="12" spans="1:22" s="138" customFormat="1" ht="25.5" customHeight="1">
      <c r="A12" s="740" t="s">
        <v>183</v>
      </c>
      <c r="B12" s="740"/>
      <c r="C12" s="740"/>
      <c r="D12" s="740"/>
      <c r="E12" s="740"/>
      <c r="F12" s="740"/>
      <c r="G12" s="740"/>
      <c r="H12" s="740"/>
      <c r="I12" s="740"/>
      <c r="J12" s="740"/>
      <c r="K12" s="740"/>
      <c r="L12" s="740"/>
      <c r="M12" s="740"/>
      <c r="N12" s="740"/>
      <c r="O12" s="740"/>
      <c r="P12" s="740"/>
      <c r="Q12" s="740"/>
      <c r="R12" s="740"/>
      <c r="S12" s="740"/>
      <c r="T12" s="76"/>
      <c r="U12" s="76"/>
      <c r="V12" s="298"/>
    </row>
    <row r="13" spans="1:21" s="138" customFormat="1" ht="11.25">
      <c r="A13" s="511" t="s">
        <v>179</v>
      </c>
      <c r="B13" s="76"/>
      <c r="C13" s="76"/>
      <c r="D13" s="76"/>
      <c r="E13" s="76"/>
      <c r="F13" s="76"/>
      <c r="G13" s="76"/>
      <c r="H13" s="76"/>
      <c r="I13" s="76"/>
      <c r="J13" s="76"/>
      <c r="K13" s="76"/>
      <c r="L13" s="76"/>
      <c r="M13" s="76"/>
      <c r="N13" s="76"/>
      <c r="O13" s="76"/>
      <c r="P13" s="76"/>
      <c r="Q13" s="76"/>
      <c r="R13" s="76"/>
      <c r="S13" s="76"/>
      <c r="T13" s="76"/>
      <c r="U13" s="76"/>
    </row>
    <row r="18" ht="11.25">
      <c r="W18" s="140"/>
    </row>
    <row r="22" ht="11.25">
      <c r="W22" s="140"/>
    </row>
    <row r="23" ht="11.25">
      <c r="W23" s="140"/>
    </row>
  </sheetData>
  <sheetProtection selectLockedCells="1" selectUnlockedCells="1"/>
  <mergeCells count="1">
    <mergeCell ref="A12:S12"/>
  </mergeCells>
  <printOptions horizontalCentered="1" verticalCentered="1"/>
  <pageMargins left="0" right="0" top="0.9840277777777777" bottom="0.984027777777777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tabColor indexed="42"/>
  </sheetPr>
  <dimension ref="A1:Y49"/>
  <sheetViews>
    <sheetView showGridLines="0" zoomScalePageLayoutView="0" workbookViewId="0" topLeftCell="A1">
      <selection activeCell="A1" sqref="A1"/>
    </sheetView>
  </sheetViews>
  <sheetFormatPr defaultColWidth="11.421875" defaultRowHeight="12.75"/>
  <cols>
    <col min="1" max="1" width="49.57421875" style="278" customWidth="1"/>
    <col min="2" max="17" width="5.28125" style="76" customWidth="1"/>
    <col min="18" max="18" width="5.28125" style="158" customWidth="1"/>
    <col min="19" max="22" width="5.28125" style="76" customWidth="1"/>
    <col min="23" max="16384" width="11.421875" style="76" customWidth="1"/>
  </cols>
  <sheetData>
    <row r="1" ht="12.75">
      <c r="A1" s="2" t="s">
        <v>176</v>
      </c>
    </row>
    <row r="2" ht="12.75">
      <c r="A2" s="2"/>
    </row>
    <row r="3" spans="1:21" ht="13.5" customHeight="1">
      <c r="A3" s="481" t="s">
        <v>113</v>
      </c>
      <c r="B3" s="481"/>
      <c r="C3" s="481"/>
      <c r="D3" s="481"/>
      <c r="E3" s="481"/>
      <c r="F3" s="481"/>
      <c r="G3" s="481"/>
      <c r="H3" s="481"/>
      <c r="I3" s="481"/>
      <c r="J3" s="481"/>
      <c r="K3" s="481"/>
      <c r="L3" s="481"/>
      <c r="M3" s="481"/>
      <c r="N3" s="481"/>
      <c r="O3" s="481"/>
      <c r="P3" s="481"/>
      <c r="Q3" s="481"/>
      <c r="R3" s="481"/>
      <c r="S3" s="481"/>
      <c r="T3" s="481"/>
      <c r="U3" s="481"/>
    </row>
    <row r="4" spans="1:21" ht="13.5" customHeight="1" thickBot="1">
      <c r="A4" s="313"/>
      <c r="B4" s="474"/>
      <c r="C4" s="474"/>
      <c r="D4" s="474"/>
      <c r="E4" s="474"/>
      <c r="F4" s="474"/>
      <c r="G4" s="474"/>
      <c r="H4" s="474"/>
      <c r="I4" s="474"/>
      <c r="J4" s="474"/>
      <c r="K4" s="474"/>
      <c r="L4" s="474"/>
      <c r="M4" s="474"/>
      <c r="N4" s="474"/>
      <c r="O4" s="474"/>
      <c r="P4" s="474"/>
      <c r="Q4" s="474"/>
      <c r="R4" s="474"/>
      <c r="S4" s="474"/>
      <c r="T4" s="474"/>
      <c r="U4" s="474"/>
    </row>
    <row r="5" spans="1:22" ht="12" thickBot="1">
      <c r="A5" s="475"/>
      <c r="B5" s="165">
        <v>1996</v>
      </c>
      <c r="C5" s="163">
        <v>1997</v>
      </c>
      <c r="D5" s="163">
        <v>1998</v>
      </c>
      <c r="E5" s="163">
        <v>1999</v>
      </c>
      <c r="F5" s="163">
        <v>2000</v>
      </c>
      <c r="G5" s="163">
        <v>2001</v>
      </c>
      <c r="H5" s="163">
        <v>2002</v>
      </c>
      <c r="I5" s="163">
        <v>2003</v>
      </c>
      <c r="J5" s="163">
        <v>2004</v>
      </c>
      <c r="K5" s="163">
        <v>2005</v>
      </c>
      <c r="L5" s="163">
        <v>2006</v>
      </c>
      <c r="M5" s="163">
        <v>2007</v>
      </c>
      <c r="N5" s="163">
        <v>2008</v>
      </c>
      <c r="O5" s="144">
        <v>2009</v>
      </c>
      <c r="P5" s="165" t="s">
        <v>77</v>
      </c>
      <c r="Q5" s="164">
        <v>2011</v>
      </c>
      <c r="R5" s="163">
        <v>2012</v>
      </c>
      <c r="S5" s="167">
        <v>2013</v>
      </c>
      <c r="T5" s="164">
        <v>2014</v>
      </c>
      <c r="U5" s="163">
        <v>2015</v>
      </c>
      <c r="V5" s="144">
        <v>2016</v>
      </c>
    </row>
    <row r="6" spans="1:23" s="285" customFormat="1" ht="14.25" customHeight="1">
      <c r="A6" s="279" t="s">
        <v>78</v>
      </c>
      <c r="B6" s="281"/>
      <c r="C6" s="281"/>
      <c r="D6" s="281"/>
      <c r="E6" s="281"/>
      <c r="F6" s="281"/>
      <c r="G6" s="281"/>
      <c r="H6" s="281"/>
      <c r="I6" s="281"/>
      <c r="J6" s="281"/>
      <c r="K6" s="281"/>
      <c r="L6" s="281"/>
      <c r="M6" s="281"/>
      <c r="N6" s="281"/>
      <c r="O6" s="282"/>
      <c r="P6" s="280"/>
      <c r="Q6" s="283"/>
      <c r="R6" s="281"/>
      <c r="S6" s="284"/>
      <c r="T6" s="283"/>
      <c r="U6" s="505"/>
      <c r="V6" s="506"/>
      <c r="W6" s="284"/>
    </row>
    <row r="7" spans="1:23" ht="11.25">
      <c r="A7" s="286" t="s">
        <v>114</v>
      </c>
      <c r="B7" s="190">
        <v>63.518</v>
      </c>
      <c r="C7" s="190">
        <v>54.982</v>
      </c>
      <c r="D7" s="190">
        <v>50.696</v>
      </c>
      <c r="E7" s="190">
        <v>45.79</v>
      </c>
      <c r="F7" s="190">
        <v>40.518</v>
      </c>
      <c r="G7" s="190">
        <v>48.607</v>
      </c>
      <c r="H7" s="190">
        <v>54.855</v>
      </c>
      <c r="I7" s="190">
        <v>58.428</v>
      </c>
      <c r="J7" s="190">
        <v>58.916</v>
      </c>
      <c r="K7" s="190">
        <v>54.782</v>
      </c>
      <c r="L7" s="190">
        <v>47.903</v>
      </c>
      <c r="M7" s="190">
        <v>43.582</v>
      </c>
      <c r="N7" s="190">
        <v>52.657</v>
      </c>
      <c r="O7" s="191">
        <v>57.369</v>
      </c>
      <c r="P7" s="192">
        <v>56.512</v>
      </c>
      <c r="Q7" s="194">
        <v>58.945</v>
      </c>
      <c r="R7" s="190">
        <v>63.814</v>
      </c>
      <c r="S7" s="193">
        <v>63.22</v>
      </c>
      <c r="T7" s="194">
        <v>64.613</v>
      </c>
      <c r="U7" s="190">
        <v>66.053</v>
      </c>
      <c r="V7" s="191">
        <v>61.887</v>
      </c>
      <c r="W7" s="193"/>
    </row>
    <row r="8" spans="1:23" ht="11.25">
      <c r="A8" s="286" t="s">
        <v>115</v>
      </c>
      <c r="B8" s="190">
        <v>256.413</v>
      </c>
      <c r="C8" s="190">
        <v>259.159</v>
      </c>
      <c r="D8" s="190">
        <v>249.932</v>
      </c>
      <c r="E8" s="190">
        <v>232.402</v>
      </c>
      <c r="F8" s="190">
        <v>200.165</v>
      </c>
      <c r="G8" s="190">
        <v>205</v>
      </c>
      <c r="H8" s="190">
        <v>218.165</v>
      </c>
      <c r="I8" s="190">
        <v>233.105</v>
      </c>
      <c r="J8" s="190">
        <v>239.457</v>
      </c>
      <c r="K8" s="190">
        <v>235.436</v>
      </c>
      <c r="L8" s="190">
        <v>214.589</v>
      </c>
      <c r="M8" s="190">
        <v>199.6</v>
      </c>
      <c r="N8" s="190">
        <v>220.788</v>
      </c>
      <c r="O8" s="191">
        <v>263.012</v>
      </c>
      <c r="P8" s="192">
        <v>276.658</v>
      </c>
      <c r="Q8" s="194">
        <v>286.946</v>
      </c>
      <c r="R8" s="190">
        <v>308.84</v>
      </c>
      <c r="S8" s="193">
        <v>326.532</v>
      </c>
      <c r="T8" s="194">
        <v>346.683</v>
      </c>
      <c r="U8" s="190">
        <v>359.09</v>
      </c>
      <c r="V8" s="191">
        <v>355.673</v>
      </c>
      <c r="W8" s="193"/>
    </row>
    <row r="9" spans="1:23" ht="11.25">
      <c r="A9" s="286" t="s">
        <v>116</v>
      </c>
      <c r="B9" s="190">
        <v>40.162</v>
      </c>
      <c r="C9" s="190">
        <v>43.547</v>
      </c>
      <c r="D9" s="190">
        <v>46.492</v>
      </c>
      <c r="E9" s="190">
        <v>44.084</v>
      </c>
      <c r="F9" s="190">
        <v>41.95</v>
      </c>
      <c r="G9" s="190">
        <v>42.247</v>
      </c>
      <c r="H9" s="190">
        <v>43.854</v>
      </c>
      <c r="I9" s="190">
        <v>44.931</v>
      </c>
      <c r="J9" s="190">
        <v>45.519</v>
      </c>
      <c r="K9" s="190">
        <v>45.155</v>
      </c>
      <c r="L9" s="190">
        <v>41.664</v>
      </c>
      <c r="M9" s="190">
        <v>37.938</v>
      </c>
      <c r="N9" s="190">
        <v>40.79</v>
      </c>
      <c r="O9" s="191">
        <v>51.858</v>
      </c>
      <c r="P9" s="192">
        <v>62.792</v>
      </c>
      <c r="Q9" s="194">
        <v>72.935</v>
      </c>
      <c r="R9" s="190">
        <v>85.29</v>
      </c>
      <c r="S9" s="193">
        <v>96.433</v>
      </c>
      <c r="T9" s="194">
        <v>107.899</v>
      </c>
      <c r="U9" s="190">
        <v>118.089</v>
      </c>
      <c r="V9" s="191">
        <v>124.1</v>
      </c>
      <c r="W9" s="193"/>
    </row>
    <row r="10" spans="1:23" ht="11.25">
      <c r="A10" s="287" t="s">
        <v>38</v>
      </c>
      <c r="B10" s="241">
        <v>360.093</v>
      </c>
      <c r="C10" s="241">
        <v>357.688</v>
      </c>
      <c r="D10" s="241">
        <v>347.12</v>
      </c>
      <c r="E10" s="241">
        <v>322.276</v>
      </c>
      <c r="F10" s="241">
        <v>282.633</v>
      </c>
      <c r="G10" s="241">
        <v>295.854</v>
      </c>
      <c r="H10" s="241">
        <v>316.87399999999997</v>
      </c>
      <c r="I10" s="241">
        <v>336.464</v>
      </c>
      <c r="J10" s="241">
        <v>343.892</v>
      </c>
      <c r="K10" s="241">
        <v>335.37300000000005</v>
      </c>
      <c r="L10" s="241">
        <v>304.156</v>
      </c>
      <c r="M10" s="241">
        <v>281.12</v>
      </c>
      <c r="N10" s="241">
        <v>314.235</v>
      </c>
      <c r="O10" s="242">
        <v>372.239</v>
      </c>
      <c r="P10" s="240">
        <v>395.962</v>
      </c>
      <c r="Q10" s="243">
        <v>418.826</v>
      </c>
      <c r="R10" s="241">
        <v>457.944</v>
      </c>
      <c r="S10" s="288">
        <v>486.185</v>
      </c>
      <c r="T10" s="243">
        <v>519.195</v>
      </c>
      <c r="U10" s="241">
        <f>SUM(U7:U9)</f>
        <v>543.232</v>
      </c>
      <c r="V10" s="242">
        <v>541.66</v>
      </c>
      <c r="W10" s="187"/>
    </row>
    <row r="11" spans="1:23" s="285" customFormat="1" ht="14.25" customHeight="1">
      <c r="A11" s="279" t="s">
        <v>87</v>
      </c>
      <c r="B11" s="290"/>
      <c r="C11" s="290"/>
      <c r="D11" s="290"/>
      <c r="E11" s="290"/>
      <c r="F11" s="290"/>
      <c r="G11" s="290"/>
      <c r="H11" s="290"/>
      <c r="I11" s="290"/>
      <c r="J11" s="290"/>
      <c r="K11" s="290"/>
      <c r="L11" s="290"/>
      <c r="M11" s="290"/>
      <c r="N11" s="290"/>
      <c r="O11" s="291"/>
      <c r="P11" s="289"/>
      <c r="Q11" s="292"/>
      <c r="R11" s="290"/>
      <c r="S11" s="293"/>
      <c r="T11" s="292"/>
      <c r="U11" s="290"/>
      <c r="V11" s="291"/>
      <c r="W11" s="293"/>
    </row>
    <row r="12" spans="1:24" ht="11.25">
      <c r="A12" s="286" t="s">
        <v>114</v>
      </c>
      <c r="B12" s="190" t="s">
        <v>56</v>
      </c>
      <c r="C12" s="190" t="s">
        <v>56</v>
      </c>
      <c r="D12" s="190" t="s">
        <v>56</v>
      </c>
      <c r="E12" s="190" t="s">
        <v>56</v>
      </c>
      <c r="F12" s="190" t="s">
        <v>56</v>
      </c>
      <c r="G12" s="190" t="s">
        <v>56</v>
      </c>
      <c r="H12" s="190" t="s">
        <v>56</v>
      </c>
      <c r="I12" s="190" t="s">
        <v>56</v>
      </c>
      <c r="J12" s="190" t="s">
        <v>56</v>
      </c>
      <c r="K12" s="190" t="s">
        <v>56</v>
      </c>
      <c r="L12" s="190" t="s">
        <v>56</v>
      </c>
      <c r="M12" s="190" t="s">
        <v>56</v>
      </c>
      <c r="N12" s="190" t="s">
        <v>56</v>
      </c>
      <c r="O12" s="191" t="s">
        <v>56</v>
      </c>
      <c r="P12" s="192">
        <v>17.374</v>
      </c>
      <c r="Q12" s="194">
        <v>18.036</v>
      </c>
      <c r="R12" s="190">
        <v>19.972</v>
      </c>
      <c r="S12" s="193">
        <v>20.109</v>
      </c>
      <c r="T12" s="194">
        <v>21.377</v>
      </c>
      <c r="U12" s="190">
        <v>22.238</v>
      </c>
      <c r="V12" s="191">
        <v>21.722</v>
      </c>
      <c r="W12" s="193"/>
      <c r="X12" s="140"/>
    </row>
    <row r="13" spans="1:24" ht="11.25">
      <c r="A13" s="286" t="s">
        <v>115</v>
      </c>
      <c r="B13" s="190" t="s">
        <v>56</v>
      </c>
      <c r="C13" s="190" t="s">
        <v>56</v>
      </c>
      <c r="D13" s="190" t="s">
        <v>56</v>
      </c>
      <c r="E13" s="190" t="s">
        <v>56</v>
      </c>
      <c r="F13" s="190" t="s">
        <v>56</v>
      </c>
      <c r="G13" s="190" t="s">
        <v>56</v>
      </c>
      <c r="H13" s="190" t="s">
        <v>56</v>
      </c>
      <c r="I13" s="190" t="s">
        <v>56</v>
      </c>
      <c r="J13" s="190" t="s">
        <v>56</v>
      </c>
      <c r="K13" s="190" t="s">
        <v>56</v>
      </c>
      <c r="L13" s="190" t="s">
        <v>56</v>
      </c>
      <c r="M13" s="190" t="s">
        <v>56</v>
      </c>
      <c r="N13" s="190" t="s">
        <v>56</v>
      </c>
      <c r="O13" s="191" t="s">
        <v>56</v>
      </c>
      <c r="P13" s="192">
        <v>72.805</v>
      </c>
      <c r="Q13" s="194">
        <v>76.292</v>
      </c>
      <c r="R13" s="190">
        <v>82.538</v>
      </c>
      <c r="S13" s="193">
        <v>87.385</v>
      </c>
      <c r="T13" s="194">
        <v>93.611</v>
      </c>
      <c r="U13" s="190">
        <v>98.009</v>
      </c>
      <c r="V13" s="191">
        <v>97.574</v>
      </c>
      <c r="W13" s="193"/>
      <c r="X13" s="140"/>
    </row>
    <row r="14" spans="1:25" ht="11.25">
      <c r="A14" s="286" t="s">
        <v>116</v>
      </c>
      <c r="B14" s="190" t="s">
        <v>56</v>
      </c>
      <c r="C14" s="190" t="s">
        <v>56</v>
      </c>
      <c r="D14" s="190" t="s">
        <v>56</v>
      </c>
      <c r="E14" s="190" t="s">
        <v>56</v>
      </c>
      <c r="F14" s="190" t="s">
        <v>56</v>
      </c>
      <c r="G14" s="190" t="s">
        <v>56</v>
      </c>
      <c r="H14" s="190" t="s">
        <v>56</v>
      </c>
      <c r="I14" s="190" t="s">
        <v>56</v>
      </c>
      <c r="J14" s="190" t="s">
        <v>56</v>
      </c>
      <c r="K14" s="190" t="s">
        <v>56</v>
      </c>
      <c r="L14" s="190" t="s">
        <v>56</v>
      </c>
      <c r="M14" s="190" t="s">
        <v>56</v>
      </c>
      <c r="N14" s="190" t="s">
        <v>56</v>
      </c>
      <c r="O14" s="191" t="s">
        <v>56</v>
      </c>
      <c r="P14" s="192">
        <v>14.535</v>
      </c>
      <c r="Q14" s="194">
        <v>16.53</v>
      </c>
      <c r="R14" s="190">
        <v>19.265</v>
      </c>
      <c r="S14" s="193">
        <v>21.793</v>
      </c>
      <c r="T14" s="194">
        <v>24.398</v>
      </c>
      <c r="U14" s="190">
        <v>26.543</v>
      </c>
      <c r="V14" s="191">
        <v>27.592</v>
      </c>
      <c r="W14" s="193"/>
      <c r="X14" s="140"/>
      <c r="Y14" s="294"/>
    </row>
    <row r="15" spans="1:25" ht="11.25">
      <c r="A15" s="287" t="s">
        <v>38</v>
      </c>
      <c r="B15" s="241" t="s">
        <v>56</v>
      </c>
      <c r="C15" s="241" t="s">
        <v>56</v>
      </c>
      <c r="D15" s="241" t="s">
        <v>56</v>
      </c>
      <c r="E15" s="241" t="s">
        <v>56</v>
      </c>
      <c r="F15" s="241" t="s">
        <v>56</v>
      </c>
      <c r="G15" s="241" t="s">
        <v>56</v>
      </c>
      <c r="H15" s="241" t="s">
        <v>56</v>
      </c>
      <c r="I15" s="241" t="s">
        <v>56</v>
      </c>
      <c r="J15" s="241" t="s">
        <v>56</v>
      </c>
      <c r="K15" s="241" t="s">
        <v>56</v>
      </c>
      <c r="L15" s="241" t="s">
        <v>56</v>
      </c>
      <c r="M15" s="241" t="s">
        <v>56</v>
      </c>
      <c r="N15" s="241" t="s">
        <v>56</v>
      </c>
      <c r="O15" s="242" t="s">
        <v>56</v>
      </c>
      <c r="P15" s="240">
        <v>104.714</v>
      </c>
      <c r="Q15" s="243">
        <v>110.858</v>
      </c>
      <c r="R15" s="241">
        <v>121.775</v>
      </c>
      <c r="S15" s="288">
        <v>129.287</v>
      </c>
      <c r="T15" s="243">
        <v>139.386</v>
      </c>
      <c r="U15" s="241">
        <f>SUM(U12:U14)</f>
        <v>146.79</v>
      </c>
      <c r="V15" s="242">
        <v>146.888</v>
      </c>
      <c r="W15" s="187"/>
      <c r="X15" s="140"/>
      <c r="Y15" s="294"/>
    </row>
    <row r="16" spans="1:25" s="285" customFormat="1" ht="14.25" customHeight="1">
      <c r="A16" s="279" t="s">
        <v>88</v>
      </c>
      <c r="B16" s="290"/>
      <c r="C16" s="290"/>
      <c r="D16" s="290"/>
      <c r="E16" s="290"/>
      <c r="F16" s="290"/>
      <c r="G16" s="290"/>
      <c r="H16" s="290"/>
      <c r="I16" s="290"/>
      <c r="J16" s="290"/>
      <c r="K16" s="290"/>
      <c r="L16" s="290"/>
      <c r="M16" s="290"/>
      <c r="N16" s="290"/>
      <c r="O16" s="291"/>
      <c r="P16" s="289"/>
      <c r="Q16" s="292"/>
      <c r="R16" s="290"/>
      <c r="S16" s="293"/>
      <c r="T16" s="292"/>
      <c r="U16" s="290"/>
      <c r="V16" s="291"/>
      <c r="W16" s="293"/>
      <c r="X16" s="140"/>
      <c r="Y16" s="295"/>
    </row>
    <row r="17" spans="1:25" ht="11.25">
      <c r="A17" s="286" t="s">
        <v>114</v>
      </c>
      <c r="B17" s="190">
        <v>11.109</v>
      </c>
      <c r="C17" s="190">
        <v>9.145</v>
      </c>
      <c r="D17" s="190">
        <v>7.921</v>
      </c>
      <c r="E17" s="190">
        <v>6.993</v>
      </c>
      <c r="F17" s="190">
        <v>6.344</v>
      </c>
      <c r="G17" s="190">
        <v>7.87</v>
      </c>
      <c r="H17" s="190">
        <v>8.858</v>
      </c>
      <c r="I17" s="190">
        <v>8.918</v>
      </c>
      <c r="J17" s="190">
        <v>8.231</v>
      </c>
      <c r="K17" s="190">
        <v>7.444</v>
      </c>
      <c r="L17" s="190">
        <v>6.437</v>
      </c>
      <c r="M17" s="190">
        <v>5.768</v>
      </c>
      <c r="N17" s="190">
        <v>7.13</v>
      </c>
      <c r="O17" s="191">
        <v>7.832</v>
      </c>
      <c r="P17" s="192">
        <v>7.741</v>
      </c>
      <c r="Q17" s="194">
        <v>8.073</v>
      </c>
      <c r="R17" s="190">
        <v>8.778</v>
      </c>
      <c r="S17" s="193">
        <v>8.446</v>
      </c>
      <c r="T17" s="194">
        <v>8.201</v>
      </c>
      <c r="U17" s="190">
        <v>8.067</v>
      </c>
      <c r="V17" s="191">
        <v>6.772</v>
      </c>
      <c r="W17" s="193"/>
      <c r="X17" s="140"/>
      <c r="Y17" s="294"/>
    </row>
    <row r="18" spans="1:25" ht="11.25">
      <c r="A18" s="286" t="s">
        <v>115</v>
      </c>
      <c r="B18" s="190">
        <v>48.688</v>
      </c>
      <c r="C18" s="190">
        <v>49.986</v>
      </c>
      <c r="D18" s="190">
        <v>48.123</v>
      </c>
      <c r="E18" s="190">
        <v>45.079</v>
      </c>
      <c r="F18" s="190">
        <v>39.398</v>
      </c>
      <c r="G18" s="190">
        <v>40.039</v>
      </c>
      <c r="H18" s="190">
        <v>41.458</v>
      </c>
      <c r="I18" s="190">
        <v>42.34</v>
      </c>
      <c r="J18" s="190">
        <v>41.813</v>
      </c>
      <c r="K18" s="190">
        <v>40.102</v>
      </c>
      <c r="L18" s="190">
        <v>36.993</v>
      </c>
      <c r="M18" s="190">
        <v>33.92</v>
      </c>
      <c r="N18" s="190">
        <v>36.031</v>
      </c>
      <c r="O18" s="191">
        <v>42.355</v>
      </c>
      <c r="P18" s="192">
        <v>44.286</v>
      </c>
      <c r="Q18" s="194">
        <v>45.607</v>
      </c>
      <c r="R18" s="190">
        <v>48.839</v>
      </c>
      <c r="S18" s="193">
        <v>51.49</v>
      </c>
      <c r="T18" s="194">
        <v>54.181</v>
      </c>
      <c r="U18" s="190">
        <v>54.402</v>
      </c>
      <c r="V18" s="191">
        <v>51.723</v>
      </c>
      <c r="W18" s="193"/>
      <c r="X18" s="140"/>
      <c r="Y18" s="294"/>
    </row>
    <row r="19" spans="1:25" ht="11.25">
      <c r="A19" s="286" t="s">
        <v>116</v>
      </c>
      <c r="B19" s="190">
        <v>6.549</v>
      </c>
      <c r="C19" s="190">
        <v>7.377</v>
      </c>
      <c r="D19" s="190">
        <v>8.002</v>
      </c>
      <c r="E19" s="190">
        <v>7.78</v>
      </c>
      <c r="F19" s="190">
        <v>7.678</v>
      </c>
      <c r="G19" s="190">
        <v>7.906</v>
      </c>
      <c r="H19" s="190">
        <v>8.262</v>
      </c>
      <c r="I19" s="190">
        <v>8.377</v>
      </c>
      <c r="J19" s="190">
        <v>8.502</v>
      </c>
      <c r="K19" s="190">
        <v>8.684</v>
      </c>
      <c r="L19" s="190">
        <v>8.164</v>
      </c>
      <c r="M19" s="190">
        <v>7.49</v>
      </c>
      <c r="N19" s="190">
        <v>7.883</v>
      </c>
      <c r="O19" s="191">
        <v>9.69</v>
      </c>
      <c r="P19" s="192">
        <v>11.574</v>
      </c>
      <c r="Q19" s="194">
        <v>13.626</v>
      </c>
      <c r="R19" s="190">
        <v>15.768</v>
      </c>
      <c r="S19" s="193">
        <v>17.74</v>
      </c>
      <c r="T19" s="194">
        <v>19.648</v>
      </c>
      <c r="U19" s="190">
        <v>21.067</v>
      </c>
      <c r="V19" s="191">
        <v>21.097</v>
      </c>
      <c r="W19" s="193"/>
      <c r="X19" s="140"/>
      <c r="Y19" s="294"/>
    </row>
    <row r="20" spans="1:25" ht="11.25">
      <c r="A20" s="287" t="s">
        <v>38</v>
      </c>
      <c r="B20" s="241">
        <v>66.346</v>
      </c>
      <c r="C20" s="241">
        <v>66.508</v>
      </c>
      <c r="D20" s="241">
        <v>64.04599999999999</v>
      </c>
      <c r="E20" s="241">
        <v>59.852000000000004</v>
      </c>
      <c r="F20" s="241">
        <v>53.42</v>
      </c>
      <c r="G20" s="241">
        <v>55.815</v>
      </c>
      <c r="H20" s="241">
        <v>58.578</v>
      </c>
      <c r="I20" s="241">
        <v>59.635</v>
      </c>
      <c r="J20" s="241">
        <v>58.54600000000001</v>
      </c>
      <c r="K20" s="241">
        <v>56.23</v>
      </c>
      <c r="L20" s="241">
        <v>51.594</v>
      </c>
      <c r="M20" s="241">
        <v>47.178000000000004</v>
      </c>
      <c r="N20" s="241">
        <v>51.044000000000004</v>
      </c>
      <c r="O20" s="242">
        <v>59.876999999999995</v>
      </c>
      <c r="P20" s="240">
        <v>63.601</v>
      </c>
      <c r="Q20" s="243">
        <v>67.306</v>
      </c>
      <c r="R20" s="241">
        <v>73.385</v>
      </c>
      <c r="S20" s="288">
        <v>77.676</v>
      </c>
      <c r="T20" s="243">
        <v>82.03</v>
      </c>
      <c r="U20" s="241">
        <f>SUM(U17:U19)</f>
        <v>83.536</v>
      </c>
      <c r="V20" s="242">
        <v>79.592</v>
      </c>
      <c r="W20" s="187"/>
      <c r="X20" s="140"/>
      <c r="Y20" s="294"/>
    </row>
    <row r="21" spans="1:25" s="285" customFormat="1" ht="14.25" customHeight="1">
      <c r="A21" s="279" t="s">
        <v>89</v>
      </c>
      <c r="B21" s="290"/>
      <c r="C21" s="290"/>
      <c r="D21" s="290"/>
      <c r="E21" s="290"/>
      <c r="F21" s="290"/>
      <c r="G21" s="290"/>
      <c r="H21" s="290"/>
      <c r="I21" s="290"/>
      <c r="J21" s="290"/>
      <c r="K21" s="290"/>
      <c r="L21" s="290"/>
      <c r="M21" s="290"/>
      <c r="N21" s="290"/>
      <c r="O21" s="291"/>
      <c r="P21" s="289"/>
      <c r="Q21" s="292"/>
      <c r="R21" s="290"/>
      <c r="S21" s="293"/>
      <c r="T21" s="292"/>
      <c r="U21" s="290"/>
      <c r="V21" s="291"/>
      <c r="W21" s="293"/>
      <c r="X21" s="140"/>
      <c r="Y21" s="295"/>
    </row>
    <row r="22" spans="1:25" ht="11.25">
      <c r="A22" s="286" t="s">
        <v>114</v>
      </c>
      <c r="B22" s="190" t="s">
        <v>56</v>
      </c>
      <c r="C22" s="190" t="s">
        <v>56</v>
      </c>
      <c r="D22" s="190" t="s">
        <v>56</v>
      </c>
      <c r="E22" s="190" t="s">
        <v>56</v>
      </c>
      <c r="F22" s="190" t="s">
        <v>56</v>
      </c>
      <c r="G22" s="190" t="s">
        <v>56</v>
      </c>
      <c r="H22" s="190" t="s">
        <v>56</v>
      </c>
      <c r="I22" s="190" t="s">
        <v>56</v>
      </c>
      <c r="J22" s="190" t="s">
        <v>56</v>
      </c>
      <c r="K22" s="190" t="s">
        <v>56</v>
      </c>
      <c r="L22" s="190" t="s">
        <v>56</v>
      </c>
      <c r="M22" s="190" t="s">
        <v>56</v>
      </c>
      <c r="N22" s="190" t="s">
        <v>56</v>
      </c>
      <c r="O22" s="191" t="s">
        <v>56</v>
      </c>
      <c r="P22" s="192">
        <v>4.636</v>
      </c>
      <c r="Q22" s="194">
        <v>4.812</v>
      </c>
      <c r="R22" s="190">
        <v>4.997</v>
      </c>
      <c r="S22" s="193">
        <v>4.762</v>
      </c>
      <c r="T22" s="194">
        <v>4.724</v>
      </c>
      <c r="U22" s="190">
        <v>4.89</v>
      </c>
      <c r="V22" s="191">
        <v>4.55</v>
      </c>
      <c r="W22" s="193"/>
      <c r="X22" s="140"/>
      <c r="Y22" s="294"/>
    </row>
    <row r="23" spans="1:25" ht="11.25">
      <c r="A23" s="286" t="s">
        <v>115</v>
      </c>
      <c r="B23" s="190" t="s">
        <v>56</v>
      </c>
      <c r="C23" s="190" t="s">
        <v>56</v>
      </c>
      <c r="D23" s="190" t="s">
        <v>56</v>
      </c>
      <c r="E23" s="190" t="s">
        <v>56</v>
      </c>
      <c r="F23" s="190" t="s">
        <v>56</v>
      </c>
      <c r="G23" s="190" t="s">
        <v>56</v>
      </c>
      <c r="H23" s="190" t="s">
        <v>56</v>
      </c>
      <c r="I23" s="190" t="s">
        <v>56</v>
      </c>
      <c r="J23" s="190" t="s">
        <v>56</v>
      </c>
      <c r="K23" s="190" t="s">
        <v>56</v>
      </c>
      <c r="L23" s="190" t="s">
        <v>56</v>
      </c>
      <c r="M23" s="190" t="s">
        <v>56</v>
      </c>
      <c r="N23" s="190" t="s">
        <v>56</v>
      </c>
      <c r="O23" s="191" t="s">
        <v>56</v>
      </c>
      <c r="P23" s="192">
        <v>29.798</v>
      </c>
      <c r="Q23" s="194">
        <v>31.269</v>
      </c>
      <c r="R23" s="190">
        <v>34.152</v>
      </c>
      <c r="S23" s="193">
        <v>35.713</v>
      </c>
      <c r="T23" s="194">
        <v>37.801</v>
      </c>
      <c r="U23" s="190">
        <v>39.4</v>
      </c>
      <c r="V23" s="191">
        <v>40.534</v>
      </c>
      <c r="W23" s="193"/>
      <c r="X23" s="140"/>
      <c r="Y23" s="294"/>
    </row>
    <row r="24" spans="1:25" ht="11.25">
      <c r="A24" s="286" t="s">
        <v>116</v>
      </c>
      <c r="B24" s="190" t="s">
        <v>56</v>
      </c>
      <c r="C24" s="190" t="s">
        <v>56</v>
      </c>
      <c r="D24" s="190" t="s">
        <v>56</v>
      </c>
      <c r="E24" s="190" t="s">
        <v>56</v>
      </c>
      <c r="F24" s="190" t="s">
        <v>56</v>
      </c>
      <c r="G24" s="190" t="s">
        <v>56</v>
      </c>
      <c r="H24" s="190" t="s">
        <v>56</v>
      </c>
      <c r="I24" s="190" t="s">
        <v>56</v>
      </c>
      <c r="J24" s="190" t="s">
        <v>56</v>
      </c>
      <c r="K24" s="190" t="s">
        <v>56</v>
      </c>
      <c r="L24" s="190" t="s">
        <v>56</v>
      </c>
      <c r="M24" s="190" t="s">
        <v>56</v>
      </c>
      <c r="N24" s="190" t="s">
        <v>56</v>
      </c>
      <c r="O24" s="191" t="s">
        <v>56</v>
      </c>
      <c r="P24" s="192">
        <v>5.064</v>
      </c>
      <c r="Q24" s="194">
        <v>5.835</v>
      </c>
      <c r="R24" s="190">
        <v>6.851</v>
      </c>
      <c r="S24" s="193">
        <v>7.777</v>
      </c>
      <c r="T24" s="194">
        <v>8.774</v>
      </c>
      <c r="U24" s="190">
        <v>9.675</v>
      </c>
      <c r="V24" s="191">
        <v>10.824</v>
      </c>
      <c r="W24" s="193"/>
      <c r="X24" s="140"/>
      <c r="Y24" s="294"/>
    </row>
    <row r="25" spans="1:25" ht="11.25">
      <c r="A25" s="287" t="s">
        <v>38</v>
      </c>
      <c r="B25" s="241" t="s">
        <v>56</v>
      </c>
      <c r="C25" s="241" t="s">
        <v>56</v>
      </c>
      <c r="D25" s="241" t="s">
        <v>56</v>
      </c>
      <c r="E25" s="241" t="s">
        <v>56</v>
      </c>
      <c r="F25" s="241" t="s">
        <v>56</v>
      </c>
      <c r="G25" s="241" t="s">
        <v>56</v>
      </c>
      <c r="H25" s="241" t="s">
        <v>56</v>
      </c>
      <c r="I25" s="241" t="s">
        <v>56</v>
      </c>
      <c r="J25" s="241" t="s">
        <v>56</v>
      </c>
      <c r="K25" s="241" t="s">
        <v>56</v>
      </c>
      <c r="L25" s="241" t="s">
        <v>56</v>
      </c>
      <c r="M25" s="241" t="s">
        <v>56</v>
      </c>
      <c r="N25" s="241" t="s">
        <v>56</v>
      </c>
      <c r="O25" s="242" t="s">
        <v>56</v>
      </c>
      <c r="P25" s="240">
        <v>39.498</v>
      </c>
      <c r="Q25" s="243">
        <v>41.916</v>
      </c>
      <c r="R25" s="241">
        <v>46</v>
      </c>
      <c r="S25" s="288">
        <v>48.252</v>
      </c>
      <c r="T25" s="243">
        <v>51.29900000000001</v>
      </c>
      <c r="U25" s="241">
        <f>SUM(U22:U24)</f>
        <v>53.965</v>
      </c>
      <c r="V25" s="242">
        <v>55.908</v>
      </c>
      <c r="W25" s="187"/>
      <c r="X25" s="140"/>
      <c r="Y25" s="294"/>
    </row>
    <row r="26" spans="1:25" s="285" customFormat="1" ht="14.25" customHeight="1">
      <c r="A26" s="279" t="s">
        <v>90</v>
      </c>
      <c r="B26" s="290"/>
      <c r="C26" s="290"/>
      <c r="D26" s="290"/>
      <c r="E26" s="290"/>
      <c r="F26" s="290"/>
      <c r="G26" s="290"/>
      <c r="H26" s="290"/>
      <c r="I26" s="290"/>
      <c r="J26" s="290"/>
      <c r="K26" s="290"/>
      <c r="L26" s="290"/>
      <c r="M26" s="290"/>
      <c r="N26" s="290"/>
      <c r="O26" s="291"/>
      <c r="P26" s="289"/>
      <c r="Q26" s="292"/>
      <c r="R26" s="290"/>
      <c r="S26" s="293"/>
      <c r="T26" s="292"/>
      <c r="U26" s="290"/>
      <c r="V26" s="291"/>
      <c r="W26" s="293"/>
      <c r="X26" s="140"/>
      <c r="Y26" s="295"/>
    </row>
    <row r="27" spans="1:25" ht="11.25">
      <c r="A27" s="286" t="s">
        <v>114</v>
      </c>
      <c r="B27" s="190">
        <v>6.225</v>
      </c>
      <c r="C27" s="190">
        <v>4.612</v>
      </c>
      <c r="D27" s="190">
        <v>3.228</v>
      </c>
      <c r="E27" s="190">
        <v>2.242</v>
      </c>
      <c r="F27" s="190">
        <v>1.567</v>
      </c>
      <c r="G27" s="190">
        <v>2.015</v>
      </c>
      <c r="H27" s="190">
        <v>3.052</v>
      </c>
      <c r="I27" s="190">
        <v>4.001</v>
      </c>
      <c r="J27" s="190">
        <v>4.461</v>
      </c>
      <c r="K27" s="190">
        <v>4.306</v>
      </c>
      <c r="L27" s="190">
        <v>3.436</v>
      </c>
      <c r="M27" s="190">
        <v>2.909</v>
      </c>
      <c r="N27" s="190">
        <v>3.596</v>
      </c>
      <c r="O27" s="191">
        <v>4.145</v>
      </c>
      <c r="P27" s="192">
        <v>3.797</v>
      </c>
      <c r="Q27" s="194">
        <v>3.665</v>
      </c>
      <c r="R27" s="190">
        <v>3.754</v>
      </c>
      <c r="S27" s="193">
        <v>3.655</v>
      </c>
      <c r="T27" s="194">
        <v>3.497</v>
      </c>
      <c r="U27" s="190">
        <v>3.305</v>
      </c>
      <c r="V27" s="191">
        <v>2.911</v>
      </c>
      <c r="W27" s="193"/>
      <c r="X27" s="140"/>
      <c r="Y27" s="294"/>
    </row>
    <row r="28" spans="1:25" ht="11.25">
      <c r="A28" s="286" t="s">
        <v>115</v>
      </c>
      <c r="B28" s="190">
        <v>36.709</v>
      </c>
      <c r="C28" s="190">
        <v>35.198</v>
      </c>
      <c r="D28" s="190">
        <v>29.987</v>
      </c>
      <c r="E28" s="190">
        <v>25.099</v>
      </c>
      <c r="F28" s="190">
        <v>19.693</v>
      </c>
      <c r="G28" s="190">
        <v>20.784</v>
      </c>
      <c r="H28" s="190">
        <v>25.707</v>
      </c>
      <c r="I28" s="190">
        <v>30.418</v>
      </c>
      <c r="J28" s="190">
        <v>32.36</v>
      </c>
      <c r="K28" s="190">
        <v>32.155</v>
      </c>
      <c r="L28" s="190">
        <v>27.636</v>
      </c>
      <c r="M28" s="190">
        <v>25.015</v>
      </c>
      <c r="N28" s="190">
        <v>31.659</v>
      </c>
      <c r="O28" s="191">
        <v>42.588</v>
      </c>
      <c r="P28" s="192">
        <v>42.341</v>
      </c>
      <c r="Q28" s="194">
        <v>42.005</v>
      </c>
      <c r="R28" s="190">
        <v>45.65</v>
      </c>
      <c r="S28" s="193">
        <v>47.893</v>
      </c>
      <c r="T28" s="194">
        <v>49.726</v>
      </c>
      <c r="U28" s="190">
        <v>49.513</v>
      </c>
      <c r="V28" s="191">
        <v>46.802</v>
      </c>
      <c r="W28" s="193"/>
      <c r="X28" s="140"/>
      <c r="Y28" s="294"/>
    </row>
    <row r="29" spans="1:25" ht="11.25">
      <c r="A29" s="286" t="s">
        <v>116</v>
      </c>
      <c r="B29" s="190">
        <v>5.259</v>
      </c>
      <c r="C29" s="190">
        <v>5.806</v>
      </c>
      <c r="D29" s="190">
        <v>5.603</v>
      </c>
      <c r="E29" s="190">
        <v>4.823</v>
      </c>
      <c r="F29" s="190">
        <v>4.025</v>
      </c>
      <c r="G29" s="190">
        <v>4.103</v>
      </c>
      <c r="H29" s="190">
        <v>4.699</v>
      </c>
      <c r="I29" s="190">
        <v>5.284</v>
      </c>
      <c r="J29" s="190">
        <v>5.541</v>
      </c>
      <c r="K29" s="190">
        <v>5.785</v>
      </c>
      <c r="L29" s="190">
        <v>5.195</v>
      </c>
      <c r="M29" s="190">
        <v>4.669</v>
      </c>
      <c r="N29" s="190">
        <v>5.905</v>
      </c>
      <c r="O29" s="191">
        <v>9.107</v>
      </c>
      <c r="P29" s="192">
        <v>10.493</v>
      </c>
      <c r="Q29" s="194">
        <v>11.766</v>
      </c>
      <c r="R29" s="190">
        <v>14.167</v>
      </c>
      <c r="S29" s="193">
        <v>16.271</v>
      </c>
      <c r="T29" s="194">
        <v>18.404</v>
      </c>
      <c r="U29" s="190">
        <v>20.24</v>
      </c>
      <c r="V29" s="191">
        <v>20.681</v>
      </c>
      <c r="W29" s="193"/>
      <c r="X29" s="140"/>
      <c r="Y29" s="294"/>
    </row>
    <row r="30" spans="1:25" ht="11.25">
      <c r="A30" s="287" t="s">
        <v>38</v>
      </c>
      <c r="B30" s="241">
        <v>48.193000000000005</v>
      </c>
      <c r="C30" s="241">
        <v>45.616</v>
      </c>
      <c r="D30" s="241">
        <v>38.818</v>
      </c>
      <c r="E30" s="241">
        <v>32.164</v>
      </c>
      <c r="F30" s="241">
        <v>25.285</v>
      </c>
      <c r="G30" s="241">
        <v>26.902</v>
      </c>
      <c r="H30" s="241">
        <v>33.458</v>
      </c>
      <c r="I30" s="241">
        <v>39.702999999999996</v>
      </c>
      <c r="J30" s="241">
        <v>42.361999999999995</v>
      </c>
      <c r="K30" s="241">
        <v>42.245999999999995</v>
      </c>
      <c r="L30" s="241">
        <v>36.266999999999996</v>
      </c>
      <c r="M30" s="241">
        <v>32.592999999999996</v>
      </c>
      <c r="N30" s="241">
        <v>41.16</v>
      </c>
      <c r="O30" s="242">
        <v>55.84</v>
      </c>
      <c r="P30" s="240">
        <v>56.631</v>
      </c>
      <c r="Q30" s="243">
        <v>57.436</v>
      </c>
      <c r="R30" s="241">
        <v>63.571</v>
      </c>
      <c r="S30" s="288">
        <v>67.819</v>
      </c>
      <c r="T30" s="243">
        <v>71.627</v>
      </c>
      <c r="U30" s="241">
        <f>SUM(U27:U29)</f>
        <v>73.05799999999999</v>
      </c>
      <c r="V30" s="242">
        <v>70.394</v>
      </c>
      <c r="W30" s="187"/>
      <c r="X30" s="140"/>
      <c r="Y30" s="294"/>
    </row>
    <row r="31" spans="1:25" s="285" customFormat="1" ht="14.25" customHeight="1">
      <c r="A31" s="279" t="s">
        <v>91</v>
      </c>
      <c r="B31" s="290"/>
      <c r="C31" s="290"/>
      <c r="D31" s="290"/>
      <c r="E31" s="290"/>
      <c r="F31" s="290"/>
      <c r="G31" s="290"/>
      <c r="H31" s="290"/>
      <c r="I31" s="290"/>
      <c r="J31" s="290"/>
      <c r="K31" s="290"/>
      <c r="L31" s="290"/>
      <c r="M31" s="290"/>
      <c r="N31" s="290"/>
      <c r="O31" s="291"/>
      <c r="P31" s="289"/>
      <c r="Q31" s="292"/>
      <c r="R31" s="290"/>
      <c r="S31" s="293"/>
      <c r="T31" s="292"/>
      <c r="U31" s="290"/>
      <c r="V31" s="291"/>
      <c r="W31" s="293"/>
      <c r="X31" s="140"/>
      <c r="Y31" s="295"/>
    </row>
    <row r="32" spans="1:25" ht="11.25">
      <c r="A32" s="286" t="s">
        <v>114</v>
      </c>
      <c r="B32" s="190">
        <v>0.649</v>
      </c>
      <c r="C32" s="190">
        <v>0.538</v>
      </c>
      <c r="D32" s="190">
        <v>0.463</v>
      </c>
      <c r="E32" s="190">
        <v>0.356</v>
      </c>
      <c r="F32" s="190">
        <v>0.264</v>
      </c>
      <c r="G32" s="190">
        <v>0.327</v>
      </c>
      <c r="H32" s="190">
        <v>0.591</v>
      </c>
      <c r="I32" s="190">
        <v>0.792</v>
      </c>
      <c r="J32" s="190">
        <v>0.968</v>
      </c>
      <c r="K32" s="190">
        <v>1.021</v>
      </c>
      <c r="L32" s="190">
        <v>0.775</v>
      </c>
      <c r="M32" s="190">
        <v>0.69</v>
      </c>
      <c r="N32" s="190">
        <v>0.55</v>
      </c>
      <c r="O32" s="191">
        <v>0.572</v>
      </c>
      <c r="P32" s="192">
        <v>0.719</v>
      </c>
      <c r="Q32" s="194">
        <v>0.64</v>
      </c>
      <c r="R32" s="190">
        <v>0.581</v>
      </c>
      <c r="S32" s="193">
        <v>0.547</v>
      </c>
      <c r="T32" s="194">
        <v>0.544</v>
      </c>
      <c r="U32" s="190">
        <v>0.632</v>
      </c>
      <c r="V32" s="191">
        <v>0.714</v>
      </c>
      <c r="W32" s="193"/>
      <c r="X32" s="140"/>
      <c r="Y32" s="294"/>
    </row>
    <row r="33" spans="1:25" ht="11.25">
      <c r="A33" s="286" t="s">
        <v>115</v>
      </c>
      <c r="B33" s="190">
        <v>6.935</v>
      </c>
      <c r="C33" s="190">
        <v>7.092</v>
      </c>
      <c r="D33" s="190">
        <v>6.791</v>
      </c>
      <c r="E33" s="190">
        <v>6.311</v>
      </c>
      <c r="F33" s="190">
        <v>5.335</v>
      </c>
      <c r="G33" s="190">
        <v>5.277</v>
      </c>
      <c r="H33" s="190">
        <v>6.384</v>
      </c>
      <c r="I33" s="190">
        <v>7.711</v>
      </c>
      <c r="J33" s="190">
        <v>8.689</v>
      </c>
      <c r="K33" s="190">
        <v>9.028</v>
      </c>
      <c r="L33" s="190">
        <v>8.066</v>
      </c>
      <c r="M33" s="190">
        <v>7.106</v>
      </c>
      <c r="N33" s="190">
        <v>6.64</v>
      </c>
      <c r="O33" s="191">
        <v>7.436</v>
      </c>
      <c r="P33" s="192">
        <v>8.682</v>
      </c>
      <c r="Q33" s="194">
        <v>8.947</v>
      </c>
      <c r="R33" s="190">
        <v>9.216</v>
      </c>
      <c r="S33" s="193">
        <v>9.663</v>
      </c>
      <c r="T33" s="194">
        <v>10.838</v>
      </c>
      <c r="U33" s="190">
        <v>12.361</v>
      </c>
      <c r="V33" s="191">
        <v>13.881</v>
      </c>
      <c r="W33" s="193"/>
      <c r="X33" s="140"/>
      <c r="Y33" s="294"/>
    </row>
    <row r="34" spans="1:25" ht="11.25">
      <c r="A34" s="286" t="s">
        <v>116</v>
      </c>
      <c r="B34" s="190">
        <v>1.307</v>
      </c>
      <c r="C34" s="190">
        <v>1.509</v>
      </c>
      <c r="D34" s="190">
        <v>1.669</v>
      </c>
      <c r="E34" s="190">
        <v>1.683</v>
      </c>
      <c r="F34" s="190">
        <v>1.666</v>
      </c>
      <c r="G34" s="190">
        <v>1.711</v>
      </c>
      <c r="H34" s="190">
        <v>1.891</v>
      </c>
      <c r="I34" s="190">
        <v>2.143</v>
      </c>
      <c r="J34" s="190">
        <v>2.34</v>
      </c>
      <c r="K34" s="190">
        <v>2.48</v>
      </c>
      <c r="L34" s="190">
        <v>2.364</v>
      </c>
      <c r="M34" s="190">
        <v>2.124</v>
      </c>
      <c r="N34" s="190">
        <v>2.229</v>
      </c>
      <c r="O34" s="191">
        <v>2.7</v>
      </c>
      <c r="P34" s="192">
        <v>3.31</v>
      </c>
      <c r="Q34" s="194">
        <v>3.898</v>
      </c>
      <c r="R34" s="190">
        <v>4.463</v>
      </c>
      <c r="S34" s="193">
        <v>5.035</v>
      </c>
      <c r="T34" s="194">
        <v>5.737</v>
      </c>
      <c r="U34" s="190">
        <v>6.804</v>
      </c>
      <c r="V34" s="191">
        <v>7.865</v>
      </c>
      <c r="W34" s="193"/>
      <c r="X34" s="140"/>
      <c r="Y34" s="294"/>
    </row>
    <row r="35" spans="1:24" ht="11.25">
      <c r="A35" s="287" t="s">
        <v>38</v>
      </c>
      <c r="B35" s="241">
        <v>8.891</v>
      </c>
      <c r="C35" s="241">
        <v>9.139</v>
      </c>
      <c r="D35" s="241">
        <v>8.923</v>
      </c>
      <c r="E35" s="241">
        <v>8.35</v>
      </c>
      <c r="F35" s="241">
        <v>7.265</v>
      </c>
      <c r="G35" s="241">
        <v>7.315</v>
      </c>
      <c r="H35" s="241">
        <v>8.866</v>
      </c>
      <c r="I35" s="241">
        <v>10.646</v>
      </c>
      <c r="J35" s="241">
        <v>11.997</v>
      </c>
      <c r="K35" s="241">
        <v>12.529</v>
      </c>
      <c r="L35" s="241">
        <v>11.205</v>
      </c>
      <c r="M35" s="241">
        <v>9.92</v>
      </c>
      <c r="N35" s="241">
        <v>9.419</v>
      </c>
      <c r="O35" s="242">
        <v>10.707999999999998</v>
      </c>
      <c r="P35" s="240">
        <v>12.711</v>
      </c>
      <c r="Q35" s="243">
        <v>13.485</v>
      </c>
      <c r="R35" s="241">
        <v>14.26</v>
      </c>
      <c r="S35" s="288">
        <v>15.245</v>
      </c>
      <c r="T35" s="243">
        <v>17.119</v>
      </c>
      <c r="U35" s="241">
        <f>SUM(U32:U34)</f>
        <v>19.797</v>
      </c>
      <c r="V35" s="242">
        <v>22.46</v>
      </c>
      <c r="W35" s="187"/>
      <c r="X35" s="140"/>
    </row>
    <row r="36" spans="1:23" ht="11.25">
      <c r="A36" s="485" t="s">
        <v>93</v>
      </c>
      <c r="B36" s="290"/>
      <c r="C36" s="290"/>
      <c r="D36" s="290"/>
      <c r="E36" s="290"/>
      <c r="F36" s="290"/>
      <c r="G36" s="290"/>
      <c r="H36" s="290"/>
      <c r="I36" s="290"/>
      <c r="J36" s="290"/>
      <c r="K36" s="290"/>
      <c r="L36" s="290"/>
      <c r="M36" s="290"/>
      <c r="N36" s="290"/>
      <c r="O36" s="291"/>
      <c r="P36" s="289"/>
      <c r="Q36" s="292"/>
      <c r="R36" s="290"/>
      <c r="S36" s="293"/>
      <c r="T36" s="292"/>
      <c r="U36" s="290"/>
      <c r="V36" s="291"/>
      <c r="W36" s="293"/>
    </row>
    <row r="37" spans="1:23" ht="11.25">
      <c r="A37" s="286" t="s">
        <v>114</v>
      </c>
      <c r="B37" s="190" t="s">
        <v>56</v>
      </c>
      <c r="C37" s="190" t="s">
        <v>56</v>
      </c>
      <c r="D37" s="190" t="s">
        <v>56</v>
      </c>
      <c r="E37" s="190" t="s">
        <v>56</v>
      </c>
      <c r="F37" s="190" t="s">
        <v>56</v>
      </c>
      <c r="G37" s="190" t="s">
        <v>56</v>
      </c>
      <c r="H37" s="190" t="s">
        <v>56</v>
      </c>
      <c r="I37" s="190" t="s">
        <v>56</v>
      </c>
      <c r="J37" s="190" t="s">
        <v>56</v>
      </c>
      <c r="K37" s="190" t="s">
        <v>56</v>
      </c>
      <c r="L37" s="190" t="s">
        <v>56</v>
      </c>
      <c r="M37" s="190" t="s">
        <v>56</v>
      </c>
      <c r="N37" s="190" t="s">
        <v>56</v>
      </c>
      <c r="O37" s="191" t="s">
        <v>56</v>
      </c>
      <c r="P37" s="192">
        <v>14.173</v>
      </c>
      <c r="Q37" s="194">
        <v>15.356</v>
      </c>
      <c r="R37" s="190">
        <v>16.892</v>
      </c>
      <c r="S37" s="193">
        <v>16.656</v>
      </c>
      <c r="T37" s="194">
        <v>17.062</v>
      </c>
      <c r="U37" s="190">
        <v>17.673</v>
      </c>
      <c r="V37" s="191">
        <v>16.122</v>
      </c>
      <c r="W37" s="193"/>
    </row>
    <row r="38" spans="1:23" ht="11.25">
      <c r="A38" s="286" t="s">
        <v>115</v>
      </c>
      <c r="B38" s="190" t="s">
        <v>56</v>
      </c>
      <c r="C38" s="190" t="s">
        <v>56</v>
      </c>
      <c r="D38" s="190" t="s">
        <v>56</v>
      </c>
      <c r="E38" s="190" t="s">
        <v>56</v>
      </c>
      <c r="F38" s="190" t="s">
        <v>56</v>
      </c>
      <c r="G38" s="190" t="s">
        <v>56</v>
      </c>
      <c r="H38" s="190" t="s">
        <v>56</v>
      </c>
      <c r="I38" s="190" t="s">
        <v>56</v>
      </c>
      <c r="J38" s="190" t="s">
        <v>56</v>
      </c>
      <c r="K38" s="190" t="s">
        <v>56</v>
      </c>
      <c r="L38" s="190" t="s">
        <v>56</v>
      </c>
      <c r="M38" s="190" t="s">
        <v>56</v>
      </c>
      <c r="N38" s="190" t="s">
        <v>56</v>
      </c>
      <c r="O38" s="191" t="s">
        <v>56</v>
      </c>
      <c r="P38" s="192">
        <v>36.584</v>
      </c>
      <c r="Q38" s="194">
        <v>38.291</v>
      </c>
      <c r="R38" s="190">
        <v>41.072</v>
      </c>
      <c r="S38" s="193">
        <v>43.486</v>
      </c>
      <c r="T38" s="194">
        <v>46.446</v>
      </c>
      <c r="U38" s="190">
        <v>48.558</v>
      </c>
      <c r="V38" s="191">
        <v>47.972</v>
      </c>
      <c r="W38" s="193"/>
    </row>
    <row r="39" spans="1:23" ht="11.25">
      <c r="A39" s="286" t="s">
        <v>116</v>
      </c>
      <c r="B39" s="190" t="s">
        <v>56</v>
      </c>
      <c r="C39" s="190" t="s">
        <v>56</v>
      </c>
      <c r="D39" s="190" t="s">
        <v>56</v>
      </c>
      <c r="E39" s="190" t="s">
        <v>56</v>
      </c>
      <c r="F39" s="190" t="s">
        <v>56</v>
      </c>
      <c r="G39" s="190" t="s">
        <v>56</v>
      </c>
      <c r="H39" s="190" t="s">
        <v>56</v>
      </c>
      <c r="I39" s="190" t="s">
        <v>56</v>
      </c>
      <c r="J39" s="190" t="s">
        <v>56</v>
      </c>
      <c r="K39" s="190" t="s">
        <v>56</v>
      </c>
      <c r="L39" s="190" t="s">
        <v>56</v>
      </c>
      <c r="M39" s="190" t="s">
        <v>56</v>
      </c>
      <c r="N39" s="190" t="s">
        <v>56</v>
      </c>
      <c r="O39" s="191" t="s">
        <v>56</v>
      </c>
      <c r="P39" s="192">
        <v>6.719</v>
      </c>
      <c r="Q39" s="194">
        <v>7.681</v>
      </c>
      <c r="R39" s="190">
        <v>8.794</v>
      </c>
      <c r="S39" s="193">
        <v>9.845</v>
      </c>
      <c r="T39" s="194">
        <v>10.747</v>
      </c>
      <c r="U39" s="190">
        <v>11.639</v>
      </c>
      <c r="V39" s="191">
        <v>12.204</v>
      </c>
      <c r="W39" s="193"/>
    </row>
    <row r="40" spans="1:23" ht="11.25">
      <c r="A40" s="287" t="s">
        <v>38</v>
      </c>
      <c r="B40" s="241" t="s">
        <v>56</v>
      </c>
      <c r="C40" s="241" t="s">
        <v>56</v>
      </c>
      <c r="D40" s="241" t="s">
        <v>56</v>
      </c>
      <c r="E40" s="241" t="s">
        <v>56</v>
      </c>
      <c r="F40" s="241" t="s">
        <v>56</v>
      </c>
      <c r="G40" s="241" t="s">
        <v>56</v>
      </c>
      <c r="H40" s="241" t="s">
        <v>56</v>
      </c>
      <c r="I40" s="241" t="s">
        <v>56</v>
      </c>
      <c r="J40" s="241" t="s">
        <v>56</v>
      </c>
      <c r="K40" s="241" t="s">
        <v>56</v>
      </c>
      <c r="L40" s="241" t="s">
        <v>56</v>
      </c>
      <c r="M40" s="241" t="s">
        <v>56</v>
      </c>
      <c r="N40" s="241" t="s">
        <v>56</v>
      </c>
      <c r="O40" s="242" t="s">
        <v>56</v>
      </c>
      <c r="P40" s="240">
        <v>57.476000000000006</v>
      </c>
      <c r="Q40" s="243">
        <v>61.327999999999996</v>
      </c>
      <c r="R40" s="241">
        <v>66.758</v>
      </c>
      <c r="S40" s="288">
        <v>69.987</v>
      </c>
      <c r="T40" s="243">
        <v>74.255</v>
      </c>
      <c r="U40" s="241">
        <f>SUM(U37:U39)</f>
        <v>77.86999999999999</v>
      </c>
      <c r="V40" s="242">
        <v>76.298</v>
      </c>
      <c r="W40" s="187"/>
    </row>
    <row r="41" spans="1:23" s="285" customFormat="1" ht="14.25" customHeight="1">
      <c r="A41" s="279" t="s">
        <v>94</v>
      </c>
      <c r="B41" s="290"/>
      <c r="C41" s="290"/>
      <c r="D41" s="290"/>
      <c r="E41" s="290"/>
      <c r="F41" s="290"/>
      <c r="G41" s="290"/>
      <c r="H41" s="290"/>
      <c r="I41" s="290"/>
      <c r="J41" s="290"/>
      <c r="K41" s="290"/>
      <c r="L41" s="290"/>
      <c r="M41" s="290"/>
      <c r="N41" s="290"/>
      <c r="O41" s="291"/>
      <c r="P41" s="289"/>
      <c r="Q41" s="292"/>
      <c r="R41" s="290"/>
      <c r="S41" s="293"/>
      <c r="T41" s="292"/>
      <c r="U41" s="290"/>
      <c r="V41" s="291"/>
      <c r="W41" s="293"/>
    </row>
    <row r="42" spans="1:23" ht="11.25">
      <c r="A42" s="286" t="s">
        <v>114</v>
      </c>
      <c r="B42" s="190" t="s">
        <v>56</v>
      </c>
      <c r="C42" s="190" t="s">
        <v>56</v>
      </c>
      <c r="D42" s="190" t="s">
        <v>56</v>
      </c>
      <c r="E42" s="190" t="s">
        <v>56</v>
      </c>
      <c r="F42" s="190" t="s">
        <v>56</v>
      </c>
      <c r="G42" s="190" t="s">
        <v>56</v>
      </c>
      <c r="H42" s="190" t="s">
        <v>56</v>
      </c>
      <c r="I42" s="190" t="s">
        <v>56</v>
      </c>
      <c r="J42" s="190" t="s">
        <v>56</v>
      </c>
      <c r="K42" s="190" t="s">
        <v>56</v>
      </c>
      <c r="L42" s="190" t="s">
        <v>56</v>
      </c>
      <c r="M42" s="190" t="s">
        <v>56</v>
      </c>
      <c r="N42" s="190" t="s">
        <v>56</v>
      </c>
      <c r="O42" s="191" t="s">
        <v>56</v>
      </c>
      <c r="P42" s="192">
        <v>8.072</v>
      </c>
      <c r="Q42" s="194">
        <v>8.363</v>
      </c>
      <c r="R42" s="190">
        <v>8.84</v>
      </c>
      <c r="S42" s="193">
        <v>9.045</v>
      </c>
      <c r="T42" s="194">
        <v>9.208</v>
      </c>
      <c r="U42" s="190">
        <v>9.248</v>
      </c>
      <c r="V42" s="191">
        <v>9.096</v>
      </c>
      <c r="W42" s="193"/>
    </row>
    <row r="43" spans="1:23" ht="11.25">
      <c r="A43" s="286" t="s">
        <v>115</v>
      </c>
      <c r="B43" s="190" t="s">
        <v>56</v>
      </c>
      <c r="C43" s="190" t="s">
        <v>56</v>
      </c>
      <c r="D43" s="190" t="s">
        <v>56</v>
      </c>
      <c r="E43" s="190" t="s">
        <v>56</v>
      </c>
      <c r="F43" s="190" t="s">
        <v>56</v>
      </c>
      <c r="G43" s="190" t="s">
        <v>56</v>
      </c>
      <c r="H43" s="190" t="s">
        <v>56</v>
      </c>
      <c r="I43" s="190" t="s">
        <v>56</v>
      </c>
      <c r="J43" s="190" t="s">
        <v>56</v>
      </c>
      <c r="K43" s="190" t="s">
        <v>56</v>
      </c>
      <c r="L43" s="190" t="s">
        <v>56</v>
      </c>
      <c r="M43" s="190" t="s">
        <v>56</v>
      </c>
      <c r="N43" s="190" t="s">
        <v>56</v>
      </c>
      <c r="O43" s="191" t="s">
        <v>56</v>
      </c>
      <c r="P43" s="192">
        <v>42.162</v>
      </c>
      <c r="Q43" s="194">
        <v>44.535</v>
      </c>
      <c r="R43" s="190">
        <v>47.373</v>
      </c>
      <c r="S43" s="193">
        <v>50.902</v>
      </c>
      <c r="T43" s="194">
        <v>54.08</v>
      </c>
      <c r="U43" s="190">
        <v>56.847</v>
      </c>
      <c r="V43" s="191">
        <v>57.187</v>
      </c>
      <c r="W43" s="193"/>
    </row>
    <row r="44" spans="1:23" ht="11.25">
      <c r="A44" s="286" t="s">
        <v>116</v>
      </c>
      <c r="B44" s="190" t="s">
        <v>56</v>
      </c>
      <c r="C44" s="190" t="s">
        <v>56</v>
      </c>
      <c r="D44" s="190" t="s">
        <v>56</v>
      </c>
      <c r="E44" s="190" t="s">
        <v>56</v>
      </c>
      <c r="F44" s="190" t="s">
        <v>56</v>
      </c>
      <c r="G44" s="190" t="s">
        <v>56</v>
      </c>
      <c r="H44" s="190" t="s">
        <v>56</v>
      </c>
      <c r="I44" s="190" t="s">
        <v>56</v>
      </c>
      <c r="J44" s="190" t="s">
        <v>56</v>
      </c>
      <c r="K44" s="190" t="s">
        <v>56</v>
      </c>
      <c r="L44" s="190" t="s">
        <v>56</v>
      </c>
      <c r="M44" s="190" t="s">
        <v>56</v>
      </c>
      <c r="N44" s="190" t="s">
        <v>56</v>
      </c>
      <c r="O44" s="191" t="s">
        <v>56</v>
      </c>
      <c r="P44" s="192">
        <v>11.097</v>
      </c>
      <c r="Q44" s="194">
        <v>13.599</v>
      </c>
      <c r="R44" s="190">
        <v>15.982</v>
      </c>
      <c r="S44" s="193">
        <v>17.972</v>
      </c>
      <c r="T44" s="194">
        <v>20.191</v>
      </c>
      <c r="U44" s="190">
        <v>22.121</v>
      </c>
      <c r="V44" s="191">
        <v>23.837</v>
      </c>
      <c r="W44" s="193"/>
    </row>
    <row r="45" spans="1:23" ht="12" thickBot="1">
      <c r="A45" s="296" t="s">
        <v>38</v>
      </c>
      <c r="B45" s="269" t="s">
        <v>56</v>
      </c>
      <c r="C45" s="269" t="s">
        <v>56</v>
      </c>
      <c r="D45" s="269" t="s">
        <v>56</v>
      </c>
      <c r="E45" s="269" t="s">
        <v>56</v>
      </c>
      <c r="F45" s="269" t="s">
        <v>56</v>
      </c>
      <c r="G45" s="269" t="s">
        <v>56</v>
      </c>
      <c r="H45" s="269" t="s">
        <v>56</v>
      </c>
      <c r="I45" s="269" t="s">
        <v>56</v>
      </c>
      <c r="J45" s="269" t="s">
        <v>56</v>
      </c>
      <c r="K45" s="269" t="s">
        <v>56</v>
      </c>
      <c r="L45" s="269" t="s">
        <v>56</v>
      </c>
      <c r="M45" s="269" t="s">
        <v>56</v>
      </c>
      <c r="N45" s="269" t="s">
        <v>56</v>
      </c>
      <c r="O45" s="270" t="s">
        <v>56</v>
      </c>
      <c r="P45" s="268">
        <v>61.330999999999996</v>
      </c>
      <c r="Q45" s="272">
        <v>66.497</v>
      </c>
      <c r="R45" s="269">
        <v>72.195</v>
      </c>
      <c r="S45" s="271">
        <v>77.91900000000001</v>
      </c>
      <c r="T45" s="272">
        <v>83.479</v>
      </c>
      <c r="U45" s="269">
        <f>SUM(U42:U44)</f>
        <v>88.216</v>
      </c>
      <c r="V45" s="270">
        <v>90.12</v>
      </c>
      <c r="W45" s="187"/>
    </row>
    <row r="46" spans="1:18" ht="11.25">
      <c r="A46" s="425" t="s">
        <v>95</v>
      </c>
      <c r="R46" s="76"/>
    </row>
    <row r="47" spans="1:21" s="138" customFormat="1" ht="11.25">
      <c r="A47" s="512" t="s">
        <v>104</v>
      </c>
      <c r="B47" s="76"/>
      <c r="C47" s="76"/>
      <c r="D47" s="76"/>
      <c r="E47" s="76"/>
      <c r="F47" s="76"/>
      <c r="G47" s="76"/>
      <c r="H47" s="76"/>
      <c r="I47" s="76"/>
      <c r="J47" s="76"/>
      <c r="K47" s="76"/>
      <c r="L47" s="76"/>
      <c r="M47" s="76"/>
      <c r="N47" s="76"/>
      <c r="O47" s="76"/>
      <c r="P47" s="76"/>
      <c r="Q47" s="76"/>
      <c r="R47" s="76"/>
      <c r="S47" s="76"/>
      <c r="T47" s="76"/>
      <c r="U47" s="76"/>
    </row>
    <row r="48" spans="1:21" s="138" customFormat="1" ht="25.5" customHeight="1">
      <c r="A48" s="740" t="s">
        <v>183</v>
      </c>
      <c r="B48" s="740"/>
      <c r="C48" s="740"/>
      <c r="D48" s="740"/>
      <c r="E48" s="740"/>
      <c r="F48" s="740"/>
      <c r="G48" s="740"/>
      <c r="H48" s="740"/>
      <c r="I48" s="740"/>
      <c r="J48" s="740"/>
      <c r="K48" s="740"/>
      <c r="L48" s="740"/>
      <c r="M48" s="740"/>
      <c r="N48" s="740"/>
      <c r="O48" s="740"/>
      <c r="P48" s="740"/>
      <c r="Q48" s="740"/>
      <c r="R48" s="740"/>
      <c r="S48" s="740"/>
      <c r="T48" s="76"/>
      <c r="U48" s="76"/>
    </row>
    <row r="49" spans="1:21" s="138" customFormat="1" ht="11.25">
      <c r="A49" s="511" t="s">
        <v>180</v>
      </c>
      <c r="B49" s="76"/>
      <c r="C49" s="76"/>
      <c r="D49" s="76"/>
      <c r="E49" s="76"/>
      <c r="F49" s="76"/>
      <c r="G49" s="76"/>
      <c r="H49" s="76"/>
      <c r="I49" s="76"/>
      <c r="J49" s="76"/>
      <c r="K49" s="76"/>
      <c r="L49" s="76"/>
      <c r="M49" s="76"/>
      <c r="N49" s="76"/>
      <c r="O49" s="76"/>
      <c r="P49" s="76"/>
      <c r="Q49" s="76"/>
      <c r="R49" s="76"/>
      <c r="S49" s="76"/>
      <c r="T49" s="76"/>
      <c r="U49" s="76"/>
    </row>
  </sheetData>
  <sheetProtection selectLockedCells="1" selectUnlockedCells="1"/>
  <mergeCells count="1">
    <mergeCell ref="A48:S48"/>
  </mergeCells>
  <printOptions horizontalCentered="1" verticalCentered="1"/>
  <pageMargins left="0" right="0" top="0.19652777777777777" bottom="0.19652777777777777"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tabColor indexed="42"/>
  </sheetPr>
  <dimension ref="A1:T47"/>
  <sheetViews>
    <sheetView showGridLines="0" zoomScalePageLayoutView="0" workbookViewId="0" topLeftCell="A1">
      <selection activeCell="A1" sqref="A1"/>
    </sheetView>
  </sheetViews>
  <sheetFormatPr defaultColWidth="11.421875" defaultRowHeight="12.75"/>
  <cols>
    <col min="1" max="1" width="11.421875" style="76" customWidth="1"/>
    <col min="2" max="2" width="42.421875" style="278" customWidth="1"/>
    <col min="3" max="6" width="6.7109375" style="76" customWidth="1"/>
    <col min="7" max="7" width="6.7109375" style="158" customWidth="1"/>
    <col min="8" max="9" width="6.7109375" style="76" customWidth="1"/>
    <col min="10" max="10" width="8.00390625" style="76" customWidth="1"/>
    <col min="11" max="11" width="8.8515625" style="76" customWidth="1"/>
    <col min="12" max="12" width="8.140625" style="76" customWidth="1"/>
    <col min="13" max="13" width="8.00390625" style="76" customWidth="1"/>
    <col min="14" max="14" width="8.8515625" style="76" customWidth="1"/>
    <col min="15" max="15" width="8.140625" style="76" customWidth="1"/>
    <col min="16" max="16" width="8.00390625" style="76" customWidth="1"/>
    <col min="17" max="17" width="8.8515625" style="76" customWidth="1"/>
    <col min="18" max="18" width="8.140625" style="76" customWidth="1"/>
    <col min="19" max="19" width="8.00390625" style="76" customWidth="1"/>
    <col min="20" max="20" width="8.8515625" style="76" customWidth="1"/>
    <col min="21" max="16384" width="11.421875" style="76" customWidth="1"/>
  </cols>
  <sheetData>
    <row r="1" spans="1:12" ht="32.25" customHeight="1">
      <c r="A1" s="2" t="s">
        <v>188</v>
      </c>
      <c r="L1" s="326"/>
    </row>
    <row r="2" spans="1:20" ht="13.5" customHeight="1">
      <c r="A2" s="742" t="s">
        <v>113</v>
      </c>
      <c r="B2" s="742"/>
      <c r="C2" s="742"/>
      <c r="D2" s="742"/>
      <c r="E2" s="742"/>
      <c r="F2" s="742"/>
      <c r="G2" s="742"/>
      <c r="H2" s="742"/>
      <c r="I2" s="333"/>
      <c r="J2" s="333"/>
      <c r="K2" s="333"/>
      <c r="L2" s="327"/>
      <c r="M2" s="333"/>
      <c r="N2" s="333"/>
      <c r="O2" s="333"/>
      <c r="P2" s="333"/>
      <c r="Q2" s="333"/>
      <c r="R2" s="333"/>
      <c r="S2" s="333"/>
      <c r="T2" s="333"/>
    </row>
    <row r="3" spans="1:9" ht="13.5" customHeight="1" thickBot="1">
      <c r="A3" s="313"/>
      <c r="B3" s="313"/>
      <c r="C3" s="313"/>
      <c r="D3" s="313"/>
      <c r="E3" s="313"/>
      <c r="F3" s="313"/>
      <c r="G3" s="313"/>
      <c r="H3" s="313"/>
      <c r="I3" s="333"/>
    </row>
    <row r="4" spans="2:9" ht="13.5" customHeight="1" thickBot="1">
      <c r="B4" s="336"/>
      <c r="C4" s="509">
        <v>2010</v>
      </c>
      <c r="D4" s="509">
        <v>2011</v>
      </c>
      <c r="E4" s="509">
        <v>2012</v>
      </c>
      <c r="F4" s="509">
        <v>2013</v>
      </c>
      <c r="G4" s="509">
        <v>2014</v>
      </c>
      <c r="H4" s="495">
        <v>2015</v>
      </c>
      <c r="I4" s="496">
        <v>2016</v>
      </c>
    </row>
    <row r="5" spans="1:9" ht="12" customHeight="1">
      <c r="A5" s="337"/>
      <c r="B5" s="482" t="s">
        <v>120</v>
      </c>
      <c r="C5" s="196">
        <v>344.941</v>
      </c>
      <c r="D5" s="196">
        <v>364.053</v>
      </c>
      <c r="E5" s="196">
        <v>399.21799999999996</v>
      </c>
      <c r="F5" s="196">
        <v>424.084</v>
      </c>
      <c r="G5" s="196">
        <v>452.856</v>
      </c>
      <c r="H5" s="196">
        <f>SUM(H6:H12)</f>
        <v>473.1940000000001</v>
      </c>
      <c r="I5" s="197">
        <f>SUM(I6:I12)</f>
        <v>470.265</v>
      </c>
    </row>
    <row r="6" spans="1:9" ht="12" customHeight="1">
      <c r="A6" s="102"/>
      <c r="B6" s="286" t="s">
        <v>87</v>
      </c>
      <c r="C6" s="190">
        <v>84.801</v>
      </c>
      <c r="D6" s="190">
        <v>89.23700000000001</v>
      </c>
      <c r="E6" s="190">
        <v>98.27600000000001</v>
      </c>
      <c r="F6" s="190">
        <v>104.41600000000001</v>
      </c>
      <c r="G6" s="190">
        <v>112.608</v>
      </c>
      <c r="H6" s="190">
        <v>118.276</v>
      </c>
      <c r="I6" s="191">
        <v>117.969</v>
      </c>
    </row>
    <row r="7" spans="1:9" ht="12" customHeight="1">
      <c r="A7" s="102"/>
      <c r="B7" s="286" t="s">
        <v>88</v>
      </c>
      <c r="C7" s="190">
        <v>59.899</v>
      </c>
      <c r="D7" s="190">
        <v>63.361</v>
      </c>
      <c r="E7" s="190">
        <v>69.26100000000001</v>
      </c>
      <c r="F7" s="190">
        <v>73.43</v>
      </c>
      <c r="G7" s="190">
        <v>77.667</v>
      </c>
      <c r="H7" s="190">
        <v>79.028</v>
      </c>
      <c r="I7" s="191">
        <v>75.271</v>
      </c>
    </row>
    <row r="8" spans="1:9" ht="12" customHeight="1">
      <c r="A8" s="102"/>
      <c r="B8" s="286" t="s">
        <v>89</v>
      </c>
      <c r="C8" s="190">
        <v>38.053999999999995</v>
      </c>
      <c r="D8" s="190">
        <v>40.435</v>
      </c>
      <c r="E8" s="190">
        <v>44.338</v>
      </c>
      <c r="F8" s="190">
        <v>46.526</v>
      </c>
      <c r="G8" s="190">
        <v>49.45</v>
      </c>
      <c r="H8" s="190">
        <v>52.054</v>
      </c>
      <c r="I8" s="191">
        <v>53.897</v>
      </c>
    </row>
    <row r="9" spans="1:9" ht="12" customHeight="1">
      <c r="A9" s="338" t="s">
        <v>117</v>
      </c>
      <c r="B9" s="286" t="s">
        <v>90</v>
      </c>
      <c r="C9" s="190">
        <v>54.769</v>
      </c>
      <c r="D9" s="190">
        <v>55.557</v>
      </c>
      <c r="E9" s="190">
        <v>61.653999999999996</v>
      </c>
      <c r="F9" s="190">
        <v>65.768</v>
      </c>
      <c r="G9" s="190">
        <v>69.411</v>
      </c>
      <c r="H9" s="190">
        <v>70.809</v>
      </c>
      <c r="I9" s="191">
        <v>68.141</v>
      </c>
    </row>
    <row r="10" spans="1:9" ht="12" customHeight="1">
      <c r="A10" s="102"/>
      <c r="B10" s="286" t="s">
        <v>91</v>
      </c>
      <c r="C10" s="190">
        <v>10.306000000000001</v>
      </c>
      <c r="D10" s="190">
        <v>11.068999999999999</v>
      </c>
      <c r="E10" s="190">
        <v>11.703</v>
      </c>
      <c r="F10" s="190">
        <v>12.582999999999998</v>
      </c>
      <c r="G10" s="190">
        <v>14.16</v>
      </c>
      <c r="H10" s="190">
        <v>16.358</v>
      </c>
      <c r="I10" s="191">
        <v>18.577</v>
      </c>
    </row>
    <row r="11" spans="1:9" ht="12" customHeight="1">
      <c r="A11" s="102"/>
      <c r="B11" s="286" t="s">
        <v>93</v>
      </c>
      <c r="C11" s="190">
        <v>52.849</v>
      </c>
      <c r="D11" s="190">
        <v>56.384</v>
      </c>
      <c r="E11" s="190">
        <v>61.515</v>
      </c>
      <c r="F11" s="190">
        <v>64.58699999999999</v>
      </c>
      <c r="G11" s="190">
        <v>68.531</v>
      </c>
      <c r="H11" s="190">
        <v>72.006</v>
      </c>
      <c r="I11" s="191">
        <v>70.385</v>
      </c>
    </row>
    <row r="12" spans="1:9" ht="12" customHeight="1" thickBot="1">
      <c r="A12" s="339"/>
      <c r="B12" s="484" t="s">
        <v>94</v>
      </c>
      <c r="C12" s="219">
        <v>44.26300000000001</v>
      </c>
      <c r="D12" s="219">
        <v>48.01</v>
      </c>
      <c r="E12" s="219">
        <v>52.47099999999999</v>
      </c>
      <c r="F12" s="219">
        <v>56.774</v>
      </c>
      <c r="G12" s="219">
        <v>61.029</v>
      </c>
      <c r="H12" s="219">
        <v>64.663</v>
      </c>
      <c r="I12" s="220">
        <v>66.025</v>
      </c>
    </row>
    <row r="13" spans="1:9" s="138" customFormat="1" ht="12" customHeight="1">
      <c r="A13" s="340"/>
      <c r="B13" s="482" t="s">
        <v>120</v>
      </c>
      <c r="C13" s="196">
        <v>51.020999999999994</v>
      </c>
      <c r="D13" s="196">
        <v>54.772999999999996</v>
      </c>
      <c r="E13" s="196">
        <v>58.726</v>
      </c>
      <c r="F13" s="196">
        <v>62.101</v>
      </c>
      <c r="G13" s="196">
        <v>66.339</v>
      </c>
      <c r="H13" s="196">
        <f>SUM(H14:H20)</f>
        <v>70.038</v>
      </c>
      <c r="I13" s="197">
        <f>SUM(I14:I20)</f>
        <v>71.39500000000001</v>
      </c>
    </row>
    <row r="14" spans="1:9" ht="12" customHeight="1">
      <c r="A14" s="102"/>
      <c r="B14" s="286" t="s">
        <v>87</v>
      </c>
      <c r="C14" s="190">
        <v>19.913</v>
      </c>
      <c r="D14" s="190">
        <v>21.621</v>
      </c>
      <c r="E14" s="190">
        <v>23.499</v>
      </c>
      <c r="F14" s="190">
        <v>24.871</v>
      </c>
      <c r="G14" s="190">
        <v>26.778</v>
      </c>
      <c r="H14" s="190">
        <v>28.514</v>
      </c>
      <c r="I14" s="191">
        <v>28.919</v>
      </c>
    </row>
    <row r="15" spans="1:9" ht="12" customHeight="1">
      <c r="A15" s="102"/>
      <c r="B15" s="286" t="s">
        <v>88</v>
      </c>
      <c r="C15" s="190">
        <v>3.702</v>
      </c>
      <c r="D15" s="190">
        <v>3.945</v>
      </c>
      <c r="E15" s="190">
        <v>4.124</v>
      </c>
      <c r="F15" s="190">
        <v>4.246</v>
      </c>
      <c r="G15" s="190">
        <v>4.363</v>
      </c>
      <c r="H15" s="190">
        <v>4.508</v>
      </c>
      <c r="I15" s="191">
        <v>4.321</v>
      </c>
    </row>
    <row r="16" spans="1:9" ht="12" customHeight="1">
      <c r="A16" s="338" t="s">
        <v>118</v>
      </c>
      <c r="B16" s="286" t="s">
        <v>89</v>
      </c>
      <c r="C16" s="190">
        <v>1.444</v>
      </c>
      <c r="D16" s="190">
        <v>1.481</v>
      </c>
      <c r="E16" s="190">
        <v>1.662</v>
      </c>
      <c r="F16" s="190">
        <v>1.726</v>
      </c>
      <c r="G16" s="190">
        <v>1.849</v>
      </c>
      <c r="H16" s="190">
        <v>1.911</v>
      </c>
      <c r="I16" s="191">
        <v>2.011</v>
      </c>
    </row>
    <row r="17" spans="1:9" ht="12" customHeight="1">
      <c r="A17" s="102"/>
      <c r="B17" s="286" t="s">
        <v>90</v>
      </c>
      <c r="C17" s="190">
        <v>1.862</v>
      </c>
      <c r="D17" s="190">
        <v>1.879</v>
      </c>
      <c r="E17" s="190">
        <v>1.917</v>
      </c>
      <c r="F17" s="190">
        <v>2.051</v>
      </c>
      <c r="G17" s="190">
        <v>2.216</v>
      </c>
      <c r="H17" s="190">
        <v>2.249</v>
      </c>
      <c r="I17" s="191">
        <v>2.253</v>
      </c>
    </row>
    <row r="18" spans="1:9" ht="12" customHeight="1">
      <c r="A18" s="102"/>
      <c r="B18" s="286" t="s">
        <v>91</v>
      </c>
      <c r="C18" s="190">
        <v>2.405</v>
      </c>
      <c r="D18" s="190">
        <v>2.416</v>
      </c>
      <c r="E18" s="190">
        <v>2.557</v>
      </c>
      <c r="F18" s="190">
        <v>2.662</v>
      </c>
      <c r="G18" s="190">
        <v>2.959</v>
      </c>
      <c r="H18" s="190">
        <v>3.439</v>
      </c>
      <c r="I18" s="191">
        <v>3.883</v>
      </c>
    </row>
    <row r="19" spans="1:9" ht="12" customHeight="1">
      <c r="A19" s="102"/>
      <c r="B19" s="286" t="s">
        <v>93</v>
      </c>
      <c r="C19" s="190">
        <v>4.627</v>
      </c>
      <c r="D19" s="190">
        <v>4.944</v>
      </c>
      <c r="E19" s="190">
        <v>5.243</v>
      </c>
      <c r="F19" s="190">
        <v>5.4</v>
      </c>
      <c r="G19" s="190">
        <v>5.724</v>
      </c>
      <c r="H19" s="190">
        <v>5.864</v>
      </c>
      <c r="I19" s="191">
        <v>5.913</v>
      </c>
    </row>
    <row r="20" spans="1:9" ht="12" customHeight="1" thickBot="1">
      <c r="A20" s="339"/>
      <c r="B20" s="484" t="s">
        <v>94</v>
      </c>
      <c r="C20" s="219">
        <v>17.06799999999999</v>
      </c>
      <c r="D20" s="219">
        <v>18.486999999999995</v>
      </c>
      <c r="E20" s="219">
        <v>19.724000000000004</v>
      </c>
      <c r="F20" s="219">
        <v>21.145</v>
      </c>
      <c r="G20" s="219">
        <v>22.45</v>
      </c>
      <c r="H20" s="219">
        <v>23.553</v>
      </c>
      <c r="I20" s="220">
        <v>24.095</v>
      </c>
    </row>
    <row r="21" spans="1:9" ht="12" customHeight="1">
      <c r="A21" s="102"/>
      <c r="B21" s="482" t="s">
        <v>120</v>
      </c>
      <c r="C21" s="334">
        <v>395.962</v>
      </c>
      <c r="D21" s="334">
        <v>418.82599999999996</v>
      </c>
      <c r="E21" s="334">
        <v>457.94399999999996</v>
      </c>
      <c r="F21" s="334">
        <v>486.185</v>
      </c>
      <c r="G21" s="334">
        <v>519.195</v>
      </c>
      <c r="H21" s="334">
        <f>H5+H13</f>
        <v>543.2320000000001</v>
      </c>
      <c r="I21" s="335">
        <f>I5+I13</f>
        <v>541.66</v>
      </c>
    </row>
    <row r="22" spans="1:9" ht="12" customHeight="1">
      <c r="A22" s="102"/>
      <c r="B22" s="286" t="s">
        <v>87</v>
      </c>
      <c r="C22" s="184">
        <v>104.714</v>
      </c>
      <c r="D22" s="184">
        <v>110.858</v>
      </c>
      <c r="E22" s="184">
        <v>121.775</v>
      </c>
      <c r="F22" s="184">
        <v>129.287</v>
      </c>
      <c r="G22" s="184">
        <v>139.386</v>
      </c>
      <c r="H22" s="184">
        <f aca="true" t="shared" si="0" ref="H22:I28">H6+H14</f>
        <v>146.79</v>
      </c>
      <c r="I22" s="185">
        <f t="shared" si="0"/>
        <v>146.888</v>
      </c>
    </row>
    <row r="23" spans="1:9" ht="12" customHeight="1">
      <c r="A23" s="102"/>
      <c r="B23" s="286" t="s">
        <v>88</v>
      </c>
      <c r="C23" s="184">
        <v>63.601</v>
      </c>
      <c r="D23" s="184">
        <v>67.306</v>
      </c>
      <c r="E23" s="184">
        <v>73.385</v>
      </c>
      <c r="F23" s="184">
        <v>77.676</v>
      </c>
      <c r="G23" s="184">
        <v>82.03</v>
      </c>
      <c r="H23" s="184">
        <f t="shared" si="0"/>
        <v>83.536</v>
      </c>
      <c r="I23" s="185">
        <f t="shared" si="0"/>
        <v>79.592</v>
      </c>
    </row>
    <row r="24" spans="1:9" ht="12" customHeight="1">
      <c r="A24" s="338" t="s">
        <v>43</v>
      </c>
      <c r="B24" s="286" t="s">
        <v>89</v>
      </c>
      <c r="C24" s="184">
        <v>39.498</v>
      </c>
      <c r="D24" s="184">
        <v>41.916</v>
      </c>
      <c r="E24" s="184">
        <v>46</v>
      </c>
      <c r="F24" s="184">
        <v>48.252</v>
      </c>
      <c r="G24" s="184">
        <v>51.299</v>
      </c>
      <c r="H24" s="184">
        <f t="shared" si="0"/>
        <v>53.965</v>
      </c>
      <c r="I24" s="185">
        <f t="shared" si="0"/>
        <v>55.908</v>
      </c>
    </row>
    <row r="25" spans="1:9" ht="12" customHeight="1">
      <c r="A25" s="102"/>
      <c r="B25" s="286" t="s">
        <v>90</v>
      </c>
      <c r="C25" s="184">
        <v>56.631</v>
      </c>
      <c r="D25" s="184">
        <v>57.436</v>
      </c>
      <c r="E25" s="184">
        <v>63.571</v>
      </c>
      <c r="F25" s="184">
        <v>67.819</v>
      </c>
      <c r="G25" s="184">
        <v>71.627</v>
      </c>
      <c r="H25" s="184">
        <f t="shared" si="0"/>
        <v>73.05799999999999</v>
      </c>
      <c r="I25" s="185">
        <f t="shared" si="0"/>
        <v>70.394</v>
      </c>
    </row>
    <row r="26" spans="1:9" ht="12" customHeight="1">
      <c r="A26" s="102"/>
      <c r="B26" s="286" t="s">
        <v>91</v>
      </c>
      <c r="C26" s="184">
        <v>12.711</v>
      </c>
      <c r="D26" s="184">
        <v>13.485</v>
      </c>
      <c r="E26" s="184">
        <v>14.26</v>
      </c>
      <c r="F26" s="184">
        <v>15.245</v>
      </c>
      <c r="G26" s="184">
        <v>17.119</v>
      </c>
      <c r="H26" s="184">
        <f t="shared" si="0"/>
        <v>19.797</v>
      </c>
      <c r="I26" s="185">
        <f t="shared" si="0"/>
        <v>22.46</v>
      </c>
    </row>
    <row r="27" spans="1:9" ht="12" customHeight="1">
      <c r="A27" s="102"/>
      <c r="B27" s="286" t="s">
        <v>93</v>
      </c>
      <c r="C27" s="184">
        <v>57.476</v>
      </c>
      <c r="D27" s="184">
        <v>61.328</v>
      </c>
      <c r="E27" s="184">
        <v>66.758</v>
      </c>
      <c r="F27" s="184">
        <v>69.987</v>
      </c>
      <c r="G27" s="184">
        <v>74.255</v>
      </c>
      <c r="H27" s="184">
        <f t="shared" si="0"/>
        <v>77.87</v>
      </c>
      <c r="I27" s="185">
        <f t="shared" si="0"/>
        <v>76.298</v>
      </c>
    </row>
    <row r="28" spans="1:9" ht="12" customHeight="1" thickBot="1">
      <c r="A28" s="341"/>
      <c r="B28" s="484" t="s">
        <v>94</v>
      </c>
      <c r="C28" s="269">
        <v>61.331</v>
      </c>
      <c r="D28" s="269">
        <v>66.497</v>
      </c>
      <c r="E28" s="269">
        <v>72.195</v>
      </c>
      <c r="F28" s="269">
        <v>77.919</v>
      </c>
      <c r="G28" s="269">
        <v>83.479</v>
      </c>
      <c r="H28" s="269">
        <f t="shared" si="0"/>
        <v>88.216</v>
      </c>
      <c r="I28" s="270">
        <f t="shared" si="0"/>
        <v>90.12</v>
      </c>
    </row>
    <row r="29" spans="1:19" ht="45.75" customHeight="1">
      <c r="A29" s="741" t="s">
        <v>183</v>
      </c>
      <c r="B29" s="741"/>
      <c r="C29" s="741"/>
      <c r="D29" s="741"/>
      <c r="E29" s="741"/>
      <c r="F29" s="741"/>
      <c r="G29" s="741"/>
      <c r="H29" s="741"/>
      <c r="S29" s="504"/>
    </row>
    <row r="30" spans="1:7" ht="11.25">
      <c r="A30" s="511" t="s">
        <v>181</v>
      </c>
      <c r="B30" s="512"/>
      <c r="G30" s="76"/>
    </row>
    <row r="34" ht="11.25">
      <c r="K34" s="404" t="s">
        <v>181</v>
      </c>
    </row>
    <row r="46" spans="2:7" ht="23.25" customHeight="1">
      <c r="B46" s="76"/>
      <c r="G46" s="76"/>
    </row>
    <row r="47" spans="2:7" ht="11.25">
      <c r="B47" s="76"/>
      <c r="G47" s="76"/>
    </row>
  </sheetData>
  <sheetProtection selectLockedCells="1" selectUnlockedCells="1"/>
  <mergeCells count="2">
    <mergeCell ref="A29:H29"/>
    <mergeCell ref="A2:H2"/>
  </mergeCells>
  <printOptions horizontalCentered="1" verticalCentered="1"/>
  <pageMargins left="0" right="0" top="0.9840277777777777" bottom="0.9840277777777777" header="0.5118055555555555" footer="0.511805555555555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indexed="42"/>
  </sheetPr>
  <dimension ref="A1:W44"/>
  <sheetViews>
    <sheetView showGridLines="0" zoomScalePageLayoutView="0" workbookViewId="0" topLeftCell="A1">
      <selection activeCell="A1" sqref="A1"/>
    </sheetView>
  </sheetViews>
  <sheetFormatPr defaultColWidth="11.421875" defaultRowHeight="12.75"/>
  <cols>
    <col min="1" max="1" width="43.7109375" style="76" customWidth="1"/>
    <col min="2" max="17" width="5.28125" style="76" customWidth="1"/>
    <col min="18" max="18" width="5.28125" style="158" customWidth="1"/>
    <col min="19" max="22" width="5.28125" style="76" customWidth="1"/>
    <col min="23" max="16384" width="11.421875" style="76" customWidth="1"/>
  </cols>
  <sheetData>
    <row r="1" spans="1:23" ht="33" customHeight="1">
      <c r="A1" s="2" t="s">
        <v>147</v>
      </c>
      <c r="W1" s="326"/>
    </row>
    <row r="2" spans="1:23" ht="13.5" customHeight="1">
      <c r="A2" s="742" t="s">
        <v>119</v>
      </c>
      <c r="B2" s="742"/>
      <c r="C2" s="742"/>
      <c r="D2" s="742"/>
      <c r="E2" s="742"/>
      <c r="F2" s="742"/>
      <c r="G2" s="742"/>
      <c r="H2" s="742"/>
      <c r="I2" s="742"/>
      <c r="J2" s="742"/>
      <c r="K2" s="742"/>
      <c r="L2" s="742"/>
      <c r="M2" s="742"/>
      <c r="N2" s="742"/>
      <c r="O2" s="742"/>
      <c r="P2" s="742"/>
      <c r="Q2" s="742"/>
      <c r="R2" s="742"/>
      <c r="S2" s="742"/>
      <c r="T2" s="742"/>
      <c r="U2" s="742"/>
      <c r="W2" s="327"/>
    </row>
    <row r="3" spans="1:21" ht="13.5" customHeight="1" thickBot="1">
      <c r="A3" s="474"/>
      <c r="B3" s="474"/>
      <c r="C3" s="474"/>
      <c r="D3" s="474"/>
      <c r="E3" s="474"/>
      <c r="F3" s="474"/>
      <c r="G3" s="474"/>
      <c r="H3" s="474"/>
      <c r="I3" s="474"/>
      <c r="J3" s="474"/>
      <c r="K3" s="474"/>
      <c r="L3" s="474"/>
      <c r="M3" s="474"/>
      <c r="N3" s="474"/>
      <c r="O3" s="474"/>
      <c r="P3" s="474"/>
      <c r="Q3" s="474"/>
      <c r="R3" s="474"/>
      <c r="S3" s="474"/>
      <c r="T3" s="474"/>
      <c r="U3" s="474"/>
    </row>
    <row r="4" spans="1:22" ht="11.25">
      <c r="A4" s="483"/>
      <c r="B4" s="179">
        <v>1996</v>
      </c>
      <c r="C4" s="179">
        <v>1997</v>
      </c>
      <c r="D4" s="179">
        <v>1998</v>
      </c>
      <c r="E4" s="179">
        <v>1999</v>
      </c>
      <c r="F4" s="179">
        <v>2000</v>
      </c>
      <c r="G4" s="179">
        <v>2001</v>
      </c>
      <c r="H4" s="179">
        <v>2002</v>
      </c>
      <c r="I4" s="179">
        <v>2003</v>
      </c>
      <c r="J4" s="179">
        <v>2004</v>
      </c>
      <c r="K4" s="179">
        <v>2005</v>
      </c>
      <c r="L4" s="179">
        <v>2006</v>
      </c>
      <c r="M4" s="179">
        <v>2007</v>
      </c>
      <c r="N4" s="179">
        <v>2008</v>
      </c>
      <c r="O4" s="179">
        <v>2009</v>
      </c>
      <c r="P4" s="179" t="s">
        <v>77</v>
      </c>
      <c r="Q4" s="179">
        <v>2011</v>
      </c>
      <c r="R4" s="179">
        <v>2012</v>
      </c>
      <c r="S4" s="299">
        <v>2013</v>
      </c>
      <c r="T4" s="211">
        <v>2014</v>
      </c>
      <c r="U4" s="179">
        <v>2015</v>
      </c>
      <c r="V4" s="300">
        <v>2016</v>
      </c>
    </row>
    <row r="5" spans="1:22" ht="11.25">
      <c r="A5" s="482" t="s">
        <v>120</v>
      </c>
      <c r="B5" s="196">
        <v>427.581</v>
      </c>
      <c r="C5" s="196">
        <v>384.275</v>
      </c>
      <c r="D5" s="196">
        <v>351.545</v>
      </c>
      <c r="E5" s="196">
        <v>344.64</v>
      </c>
      <c r="F5" s="196">
        <v>343.213</v>
      </c>
      <c r="G5" s="196">
        <v>389.018</v>
      </c>
      <c r="H5" s="196">
        <v>424.628</v>
      </c>
      <c r="I5" s="196">
        <v>458.061</v>
      </c>
      <c r="J5" s="196">
        <v>460.522</v>
      </c>
      <c r="K5" s="196">
        <v>451.903</v>
      </c>
      <c r="L5" s="196">
        <v>450.88</v>
      </c>
      <c r="M5" s="196">
        <v>461.509</v>
      </c>
      <c r="N5" s="196">
        <v>491.002</v>
      </c>
      <c r="O5" s="196">
        <v>522.601</v>
      </c>
      <c r="P5" s="196">
        <v>510.343</v>
      </c>
      <c r="Q5" s="196">
        <v>522.949</v>
      </c>
      <c r="R5" s="196">
        <v>535.614</v>
      </c>
      <c r="S5" s="199">
        <v>533.048</v>
      </c>
      <c r="T5" s="200">
        <v>552.072</v>
      </c>
      <c r="U5" s="196">
        <v>558.663</v>
      </c>
      <c r="V5" s="197">
        <v>596.13</v>
      </c>
    </row>
    <row r="6" spans="1:22" ht="14.25" customHeight="1">
      <c r="A6" s="286" t="s">
        <v>87</v>
      </c>
      <c r="B6" s="190" t="s">
        <v>56</v>
      </c>
      <c r="C6" s="190" t="s">
        <v>56</v>
      </c>
      <c r="D6" s="190" t="s">
        <v>56</v>
      </c>
      <c r="E6" s="190" t="s">
        <v>56</v>
      </c>
      <c r="F6" s="190" t="s">
        <v>56</v>
      </c>
      <c r="G6" s="190" t="s">
        <v>56</v>
      </c>
      <c r="H6" s="190" t="s">
        <v>56</v>
      </c>
      <c r="I6" s="190" t="s">
        <v>56</v>
      </c>
      <c r="J6" s="190" t="s">
        <v>56</v>
      </c>
      <c r="K6" s="190" t="s">
        <v>56</v>
      </c>
      <c r="L6" s="190" t="s">
        <v>56</v>
      </c>
      <c r="M6" s="190" t="s">
        <v>56</v>
      </c>
      <c r="N6" s="190" t="s">
        <v>56</v>
      </c>
      <c r="O6" s="190" t="s">
        <v>56</v>
      </c>
      <c r="P6" s="190">
        <v>129.926</v>
      </c>
      <c r="Q6" s="190">
        <v>133.049</v>
      </c>
      <c r="R6" s="190">
        <v>136.788</v>
      </c>
      <c r="S6" s="193">
        <v>136.199</v>
      </c>
      <c r="T6" s="194">
        <v>142.378</v>
      </c>
      <c r="U6" s="190">
        <v>146.412</v>
      </c>
      <c r="V6" s="191">
        <v>157.859</v>
      </c>
    </row>
    <row r="7" spans="1:22" ht="14.25" customHeight="1">
      <c r="A7" s="286" t="s">
        <v>88</v>
      </c>
      <c r="B7" s="190">
        <v>78.886</v>
      </c>
      <c r="C7" s="190">
        <v>71.115</v>
      </c>
      <c r="D7" s="190">
        <v>65.11</v>
      </c>
      <c r="E7" s="190">
        <v>63.305</v>
      </c>
      <c r="F7" s="190">
        <v>64.193</v>
      </c>
      <c r="G7" s="190">
        <v>73.295</v>
      </c>
      <c r="H7" s="190">
        <v>78.168</v>
      </c>
      <c r="I7" s="190">
        <v>81.457</v>
      </c>
      <c r="J7" s="190">
        <v>79.253</v>
      </c>
      <c r="K7" s="190">
        <v>76.731</v>
      </c>
      <c r="L7" s="190">
        <v>77.147</v>
      </c>
      <c r="M7" s="190">
        <v>79.374</v>
      </c>
      <c r="N7" s="190">
        <v>84.284</v>
      </c>
      <c r="O7" s="190">
        <v>89.695</v>
      </c>
      <c r="P7" s="190">
        <v>86.603</v>
      </c>
      <c r="Q7" s="190">
        <v>88.133</v>
      </c>
      <c r="R7" s="190">
        <v>89.946</v>
      </c>
      <c r="S7" s="193">
        <v>89.658</v>
      </c>
      <c r="T7" s="194">
        <v>91.649</v>
      </c>
      <c r="U7" s="190">
        <v>88.942</v>
      </c>
      <c r="V7" s="191">
        <v>89.831</v>
      </c>
    </row>
    <row r="8" spans="1:22" ht="14.25" customHeight="1">
      <c r="A8" s="286" t="s">
        <v>89</v>
      </c>
      <c r="B8" s="190" t="s">
        <v>56</v>
      </c>
      <c r="C8" s="190" t="s">
        <v>56</v>
      </c>
      <c r="D8" s="190" t="s">
        <v>56</v>
      </c>
      <c r="E8" s="190" t="s">
        <v>56</v>
      </c>
      <c r="F8" s="190" t="s">
        <v>56</v>
      </c>
      <c r="G8" s="190" t="s">
        <v>56</v>
      </c>
      <c r="H8" s="190" t="s">
        <v>56</v>
      </c>
      <c r="I8" s="190" t="s">
        <v>56</v>
      </c>
      <c r="J8" s="190" t="s">
        <v>56</v>
      </c>
      <c r="K8" s="190" t="s">
        <v>56</v>
      </c>
      <c r="L8" s="190" t="s">
        <v>56</v>
      </c>
      <c r="M8" s="190" t="s">
        <v>56</v>
      </c>
      <c r="N8" s="190" t="s">
        <v>56</v>
      </c>
      <c r="O8" s="190" t="s">
        <v>56</v>
      </c>
      <c r="P8" s="190">
        <v>40.622</v>
      </c>
      <c r="Q8" s="190">
        <v>41.983</v>
      </c>
      <c r="R8" s="190">
        <v>42.476</v>
      </c>
      <c r="S8" s="193">
        <v>41.214</v>
      </c>
      <c r="T8" s="194">
        <v>42.96</v>
      </c>
      <c r="U8" s="190">
        <v>44.501</v>
      </c>
      <c r="V8" s="191">
        <v>50.87</v>
      </c>
    </row>
    <row r="9" spans="1:22" ht="14.25" customHeight="1">
      <c r="A9" s="286" t="s">
        <v>90</v>
      </c>
      <c r="B9" s="190">
        <v>70.46</v>
      </c>
      <c r="C9" s="190">
        <v>61.571</v>
      </c>
      <c r="D9" s="190">
        <v>50.289</v>
      </c>
      <c r="E9" s="190">
        <v>45.279</v>
      </c>
      <c r="F9" s="190">
        <v>41.117</v>
      </c>
      <c r="G9" s="190">
        <v>44.44</v>
      </c>
      <c r="H9" s="190">
        <v>53.577</v>
      </c>
      <c r="I9" s="190">
        <v>62.206</v>
      </c>
      <c r="J9" s="190">
        <v>65.102</v>
      </c>
      <c r="K9" s="190">
        <v>66.068</v>
      </c>
      <c r="L9" s="190">
        <v>62.627</v>
      </c>
      <c r="M9" s="190">
        <v>60.991</v>
      </c>
      <c r="N9" s="190">
        <v>66.794</v>
      </c>
      <c r="O9" s="190">
        <v>77.824</v>
      </c>
      <c r="P9" s="190">
        <v>71.698</v>
      </c>
      <c r="Q9" s="190">
        <v>71.239</v>
      </c>
      <c r="R9" s="190">
        <v>73.129</v>
      </c>
      <c r="S9" s="193">
        <v>71.856</v>
      </c>
      <c r="T9" s="194">
        <v>74.633</v>
      </c>
      <c r="U9" s="190">
        <v>73.138</v>
      </c>
      <c r="V9" s="191">
        <v>80.603</v>
      </c>
    </row>
    <row r="10" spans="1:22" ht="14.25" customHeight="1">
      <c r="A10" s="286" t="s">
        <v>91</v>
      </c>
      <c r="B10" s="190">
        <v>9.916</v>
      </c>
      <c r="C10" s="190">
        <v>9.422</v>
      </c>
      <c r="D10" s="190">
        <v>8.504</v>
      </c>
      <c r="E10" s="190">
        <v>8.405</v>
      </c>
      <c r="F10" s="190">
        <v>8.028</v>
      </c>
      <c r="G10" s="190">
        <v>8.705</v>
      </c>
      <c r="H10" s="190">
        <v>10.478</v>
      </c>
      <c r="I10" s="190">
        <v>12.883</v>
      </c>
      <c r="J10" s="190">
        <v>14.426</v>
      </c>
      <c r="K10" s="190">
        <v>14.954</v>
      </c>
      <c r="L10" s="190">
        <v>14.994</v>
      </c>
      <c r="M10" s="190">
        <v>14.653</v>
      </c>
      <c r="N10" s="190">
        <v>13.869</v>
      </c>
      <c r="O10" s="190">
        <v>13.468</v>
      </c>
      <c r="P10" s="190">
        <v>14.259</v>
      </c>
      <c r="Q10" s="190">
        <v>14.85</v>
      </c>
      <c r="R10" s="190">
        <v>14.435</v>
      </c>
      <c r="S10" s="193">
        <v>14.383</v>
      </c>
      <c r="T10" s="194">
        <v>15.913</v>
      </c>
      <c r="U10" s="190">
        <v>18.268</v>
      </c>
      <c r="V10" s="191">
        <v>21.181</v>
      </c>
    </row>
    <row r="11" spans="1:22" ht="14.25" customHeight="1">
      <c r="A11" s="286" t="s">
        <v>93</v>
      </c>
      <c r="B11" s="190" t="s">
        <v>56</v>
      </c>
      <c r="C11" s="190" t="s">
        <v>56</v>
      </c>
      <c r="D11" s="190" t="s">
        <v>56</v>
      </c>
      <c r="E11" s="190" t="s">
        <v>56</v>
      </c>
      <c r="F11" s="190" t="s">
        <v>56</v>
      </c>
      <c r="G11" s="190" t="s">
        <v>56</v>
      </c>
      <c r="H11" s="190" t="s">
        <v>56</v>
      </c>
      <c r="I11" s="190" t="s">
        <v>56</v>
      </c>
      <c r="J11" s="190" t="s">
        <v>56</v>
      </c>
      <c r="K11" s="190" t="s">
        <v>56</v>
      </c>
      <c r="L11" s="190" t="s">
        <v>56</v>
      </c>
      <c r="M11" s="190" t="s">
        <v>56</v>
      </c>
      <c r="N11" s="190" t="s">
        <v>56</v>
      </c>
      <c r="O11" s="190" t="s">
        <v>56</v>
      </c>
      <c r="P11" s="190">
        <v>84.985</v>
      </c>
      <c r="Q11" s="190">
        <v>88.168</v>
      </c>
      <c r="R11" s="190">
        <v>92.002</v>
      </c>
      <c r="S11" s="193">
        <v>91.36</v>
      </c>
      <c r="T11" s="194">
        <v>93.593</v>
      </c>
      <c r="U11" s="190">
        <v>95.473</v>
      </c>
      <c r="V11" s="191">
        <v>98.864</v>
      </c>
    </row>
    <row r="12" spans="1:22" ht="14.25" customHeight="1" thickBot="1">
      <c r="A12" s="484" t="s">
        <v>94</v>
      </c>
      <c r="B12" s="203" t="s">
        <v>56</v>
      </c>
      <c r="C12" s="203" t="s">
        <v>56</v>
      </c>
      <c r="D12" s="203" t="s">
        <v>56</v>
      </c>
      <c r="E12" s="203" t="s">
        <v>56</v>
      </c>
      <c r="F12" s="203" t="s">
        <v>56</v>
      </c>
      <c r="G12" s="203" t="s">
        <v>56</v>
      </c>
      <c r="H12" s="203" t="s">
        <v>56</v>
      </c>
      <c r="I12" s="203" t="s">
        <v>56</v>
      </c>
      <c r="J12" s="203" t="s">
        <v>56</v>
      </c>
      <c r="K12" s="203" t="s">
        <v>56</v>
      </c>
      <c r="L12" s="203" t="s">
        <v>56</v>
      </c>
      <c r="M12" s="203" t="s">
        <v>56</v>
      </c>
      <c r="N12" s="203" t="s">
        <v>56</v>
      </c>
      <c r="O12" s="203" t="s">
        <v>56</v>
      </c>
      <c r="P12" s="203">
        <v>82.25</v>
      </c>
      <c r="Q12" s="203">
        <v>85.527</v>
      </c>
      <c r="R12" s="203">
        <v>86.838</v>
      </c>
      <c r="S12" s="206">
        <v>88.378</v>
      </c>
      <c r="T12" s="207">
        <v>90.946</v>
      </c>
      <c r="U12" s="203">
        <v>91.929</v>
      </c>
      <c r="V12" s="204">
        <v>96.922</v>
      </c>
    </row>
    <row r="13" spans="1:19" ht="14.25" customHeight="1">
      <c r="A13" s="513" t="s">
        <v>95</v>
      </c>
      <c r="B13" s="510"/>
      <c r="C13" s="510"/>
      <c r="D13" s="510"/>
      <c r="E13" s="510"/>
      <c r="F13" s="510"/>
      <c r="G13" s="510"/>
      <c r="H13" s="510"/>
      <c r="I13" s="510"/>
      <c r="J13" s="510"/>
      <c r="K13" s="510"/>
      <c r="L13" s="510"/>
      <c r="M13" s="510"/>
      <c r="N13" s="510"/>
      <c r="O13" s="510"/>
      <c r="P13" s="510"/>
      <c r="Q13" s="510"/>
      <c r="R13" s="510"/>
      <c r="S13" s="510"/>
    </row>
    <row r="14" spans="1:21" s="138" customFormat="1" ht="11.25">
      <c r="A14" s="515" t="s">
        <v>104</v>
      </c>
      <c r="B14" s="158"/>
      <c r="C14" s="158"/>
      <c r="D14" s="158"/>
      <c r="E14" s="158"/>
      <c r="F14" s="158"/>
      <c r="G14" s="158"/>
      <c r="H14" s="158"/>
      <c r="I14" s="158"/>
      <c r="J14" s="158"/>
      <c r="K14" s="158"/>
      <c r="L14" s="158"/>
      <c r="M14" s="158"/>
      <c r="N14" s="158"/>
      <c r="O14" s="158"/>
      <c r="P14" s="158"/>
      <c r="Q14" s="158"/>
      <c r="R14" s="158"/>
      <c r="S14" s="158"/>
      <c r="T14" s="76"/>
      <c r="U14" s="76"/>
    </row>
    <row r="15" spans="1:21" s="138" customFormat="1" ht="23.25" customHeight="1">
      <c r="A15" s="740" t="s">
        <v>183</v>
      </c>
      <c r="B15" s="740"/>
      <c r="C15" s="740"/>
      <c r="D15" s="740"/>
      <c r="E15" s="740"/>
      <c r="F15" s="740"/>
      <c r="G15" s="740"/>
      <c r="H15" s="740"/>
      <c r="I15" s="740"/>
      <c r="J15" s="740"/>
      <c r="K15" s="740"/>
      <c r="L15" s="740"/>
      <c r="M15" s="740"/>
      <c r="N15" s="740"/>
      <c r="O15" s="740"/>
      <c r="P15" s="740"/>
      <c r="Q15" s="740"/>
      <c r="R15" s="740"/>
      <c r="S15" s="740"/>
      <c r="T15" s="76"/>
      <c r="U15" s="76"/>
    </row>
    <row r="16" spans="1:21" s="138" customFormat="1" ht="11.25">
      <c r="A16" s="516" t="s">
        <v>181</v>
      </c>
      <c r="B16" s="158"/>
      <c r="C16" s="158"/>
      <c r="D16" s="158"/>
      <c r="E16" s="158"/>
      <c r="F16" s="158"/>
      <c r="G16" s="158"/>
      <c r="H16" s="158"/>
      <c r="I16" s="158"/>
      <c r="J16" s="158"/>
      <c r="K16" s="158"/>
      <c r="L16" s="158"/>
      <c r="M16" s="158"/>
      <c r="N16" s="158"/>
      <c r="O16" s="158"/>
      <c r="P16" s="158"/>
      <c r="Q16" s="158"/>
      <c r="R16" s="158"/>
      <c r="S16" s="158"/>
      <c r="T16" s="76"/>
      <c r="U16" s="76"/>
    </row>
    <row r="23" ht="11.25">
      <c r="U23" s="140"/>
    </row>
    <row r="24" spans="1:21" ht="11.25">
      <c r="A24" s="208"/>
      <c r="U24" s="140"/>
    </row>
    <row r="25" spans="1:21" ht="11.25">
      <c r="A25" s="158"/>
      <c r="U25" s="140"/>
    </row>
    <row r="26" spans="1:21" ht="11.25">
      <c r="A26" s="158"/>
      <c r="U26" s="140"/>
    </row>
    <row r="27" spans="1:21" ht="11.25">
      <c r="A27" s="158"/>
      <c r="U27" s="140"/>
    </row>
    <row r="28" spans="1:21" ht="11.25">
      <c r="A28" s="158"/>
      <c r="U28" s="140"/>
    </row>
    <row r="29" spans="1:21" ht="11.25">
      <c r="A29" s="158"/>
      <c r="U29" s="140"/>
    </row>
    <row r="30" spans="1:21" ht="11.25">
      <c r="A30" s="158"/>
      <c r="U30" s="140"/>
    </row>
    <row r="31" ht="11.25">
      <c r="A31" s="158"/>
    </row>
    <row r="32" ht="11.25">
      <c r="A32" s="158"/>
    </row>
    <row r="33" ht="11.25">
      <c r="A33" s="208"/>
    </row>
    <row r="34" ht="11.25">
      <c r="A34" s="158"/>
    </row>
    <row r="35" ht="11.25">
      <c r="A35" s="158"/>
    </row>
    <row r="36" ht="11.25">
      <c r="A36" s="158"/>
    </row>
    <row r="37" ht="11.25">
      <c r="A37" s="158"/>
    </row>
    <row r="38" ht="11.25">
      <c r="A38" s="158"/>
    </row>
    <row r="39" ht="11.25">
      <c r="A39" s="158"/>
    </row>
    <row r="40" ht="11.25">
      <c r="A40" s="158"/>
    </row>
    <row r="41" ht="11.25">
      <c r="A41" s="158"/>
    </row>
    <row r="42" ht="11.25">
      <c r="A42" s="208"/>
    </row>
    <row r="43" ht="11.25">
      <c r="A43" s="158"/>
    </row>
    <row r="44" spans="1:17" ht="11.25">
      <c r="A44" s="158"/>
      <c r="Q44" s="76" t="s">
        <v>121</v>
      </c>
    </row>
  </sheetData>
  <sheetProtection selectLockedCells="1" selectUnlockedCells="1"/>
  <mergeCells count="2">
    <mergeCell ref="A15:S15"/>
    <mergeCell ref="A2:U2"/>
  </mergeCells>
  <printOptions horizontalCentered="1" verticalCentered="1"/>
  <pageMargins left="0" right="0" top="0.9840277777777777" bottom="0.9840277777777777"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sheetPr>
    <tabColor indexed="42"/>
  </sheetPr>
  <dimension ref="A1:W15"/>
  <sheetViews>
    <sheetView showGridLines="0" zoomScalePageLayoutView="0" workbookViewId="0" topLeftCell="A1">
      <selection activeCell="A1" sqref="A1"/>
    </sheetView>
  </sheetViews>
  <sheetFormatPr defaultColWidth="11.421875" defaultRowHeight="12.75"/>
  <cols>
    <col min="1" max="1" width="41.7109375" style="76" customWidth="1"/>
    <col min="2" max="17" width="5.28125" style="76" customWidth="1"/>
    <col min="18" max="18" width="5.28125" style="158" customWidth="1"/>
    <col min="19" max="22" width="5.28125" style="76" customWidth="1"/>
    <col min="23" max="16384" width="11.421875" style="76" customWidth="1"/>
  </cols>
  <sheetData>
    <row r="1" spans="1:23" ht="23.25" customHeight="1">
      <c r="A1" s="2" t="s">
        <v>148</v>
      </c>
      <c r="W1" s="326"/>
    </row>
    <row r="2" spans="1:23" ht="13.5" thickBot="1">
      <c r="A2" s="742" t="s">
        <v>122</v>
      </c>
      <c r="B2" s="743"/>
      <c r="C2" s="743"/>
      <c r="D2" s="743"/>
      <c r="E2" s="743"/>
      <c r="F2" s="743"/>
      <c r="G2" s="743"/>
      <c r="H2" s="743"/>
      <c r="I2" s="743"/>
      <c r="J2" s="743"/>
      <c r="K2" s="743"/>
      <c r="L2" s="743"/>
      <c r="M2" s="743"/>
      <c r="N2" s="743"/>
      <c r="O2" s="743"/>
      <c r="P2" s="743"/>
      <c r="Q2" s="743"/>
      <c r="R2" s="743"/>
      <c r="S2" s="743"/>
      <c r="T2" s="743"/>
      <c r="U2" s="743"/>
      <c r="W2" s="327"/>
    </row>
    <row r="3" spans="1:22" ht="12" customHeight="1" thickBot="1">
      <c r="A3" s="480"/>
      <c r="B3" s="165">
        <v>1996</v>
      </c>
      <c r="C3" s="163">
        <v>1997</v>
      </c>
      <c r="D3" s="163">
        <v>1998</v>
      </c>
      <c r="E3" s="163">
        <v>1999</v>
      </c>
      <c r="F3" s="163">
        <v>2000</v>
      </c>
      <c r="G3" s="163">
        <v>2001</v>
      </c>
      <c r="H3" s="163">
        <v>2002</v>
      </c>
      <c r="I3" s="163">
        <v>2003</v>
      </c>
      <c r="J3" s="163">
        <v>2004</v>
      </c>
      <c r="K3" s="163">
        <v>2005</v>
      </c>
      <c r="L3" s="163">
        <v>2006</v>
      </c>
      <c r="M3" s="163">
        <v>2007</v>
      </c>
      <c r="N3" s="163">
        <v>2008</v>
      </c>
      <c r="O3" s="163">
        <v>2009</v>
      </c>
      <c r="P3" s="163" t="s">
        <v>77</v>
      </c>
      <c r="Q3" s="163">
        <v>2011</v>
      </c>
      <c r="R3" s="164">
        <v>2012</v>
      </c>
      <c r="S3" s="164">
        <v>2013</v>
      </c>
      <c r="T3" s="164">
        <v>2014</v>
      </c>
      <c r="U3" s="163">
        <v>2015</v>
      </c>
      <c r="V3" s="144">
        <v>2016</v>
      </c>
    </row>
    <row r="4" spans="1:23" ht="15" customHeight="1">
      <c r="A4" s="482" t="s">
        <v>120</v>
      </c>
      <c r="B4" s="301">
        <v>39.83549315802152</v>
      </c>
      <c r="C4" s="301">
        <v>51.83995836315139</v>
      </c>
      <c r="D4" s="301">
        <v>63.70734898803852</v>
      </c>
      <c r="E4" s="301">
        <v>74.49686629526462</v>
      </c>
      <c r="F4" s="301">
        <v>84.66345971743495</v>
      </c>
      <c r="G4" s="301">
        <v>68.18116385360061</v>
      </c>
      <c r="H4" s="301">
        <v>56.38299876597869</v>
      </c>
      <c r="I4" s="301">
        <v>50.86833413017044</v>
      </c>
      <c r="J4" s="301">
        <v>52.31975888231181</v>
      </c>
      <c r="K4" s="301">
        <v>54.78764248079787</v>
      </c>
      <c r="L4" s="301">
        <v>56.915365507452094</v>
      </c>
      <c r="M4" s="301">
        <v>63.15911499017354</v>
      </c>
      <c r="N4" s="301">
        <v>54.685316964085686</v>
      </c>
      <c r="O4" s="301">
        <v>33.39029202010712</v>
      </c>
      <c r="P4" s="301">
        <v>55.91847051884713</v>
      </c>
      <c r="Q4" s="301">
        <v>59.84751859167911</v>
      </c>
      <c r="R4" s="302">
        <v>48.88520464364262</v>
      </c>
      <c r="S4" s="302">
        <v>39.67785265116837</v>
      </c>
      <c r="T4" s="302">
        <v>36.63326522627483</v>
      </c>
      <c r="U4" s="301">
        <f>(2_17!V10/2_21!U5)*100</f>
        <v>39.609209845649346</v>
      </c>
      <c r="V4" s="303">
        <f>(2_17!W10/2_21!V5)*100</f>
        <v>43.391542113297426</v>
      </c>
      <c r="W4" s="294"/>
    </row>
    <row r="5" spans="1:23" ht="15" customHeight="1">
      <c r="A5" s="286" t="s">
        <v>87</v>
      </c>
      <c r="B5" s="190" t="s">
        <v>56</v>
      </c>
      <c r="C5" s="190" t="s">
        <v>56</v>
      </c>
      <c r="D5" s="190" t="s">
        <v>56</v>
      </c>
      <c r="E5" s="190" t="s">
        <v>56</v>
      </c>
      <c r="F5" s="190" t="s">
        <v>56</v>
      </c>
      <c r="G5" s="190" t="s">
        <v>56</v>
      </c>
      <c r="H5" s="190" t="s">
        <v>56</v>
      </c>
      <c r="I5" s="190" t="s">
        <v>56</v>
      </c>
      <c r="J5" s="190" t="s">
        <v>56</v>
      </c>
      <c r="K5" s="190" t="s">
        <v>56</v>
      </c>
      <c r="L5" s="190" t="s">
        <v>56</v>
      </c>
      <c r="M5" s="190" t="s">
        <v>56</v>
      </c>
      <c r="N5" s="190" t="s">
        <v>56</v>
      </c>
      <c r="O5" s="190" t="s">
        <v>56</v>
      </c>
      <c r="P5" s="304">
        <v>71.49377337869248</v>
      </c>
      <c r="Q5" s="304">
        <v>77.58494990567385</v>
      </c>
      <c r="R5" s="305">
        <v>61.14132818668304</v>
      </c>
      <c r="S5" s="305">
        <v>47.778618051527545</v>
      </c>
      <c r="T5" s="305">
        <v>40.10029639410583</v>
      </c>
      <c r="U5" s="304">
        <f>(2_17!V16/2_21!U6)*100</f>
        <v>41.265743245089205</v>
      </c>
      <c r="V5" s="306">
        <f>(2_17!W16/2_21!V6)*100</f>
        <v>43.25885758810077</v>
      </c>
      <c r="W5" s="294"/>
    </row>
    <row r="6" spans="1:23" ht="15" customHeight="1">
      <c r="A6" s="286" t="s">
        <v>88</v>
      </c>
      <c r="B6" s="304">
        <v>32.127373678472736</v>
      </c>
      <c r="C6" s="304">
        <v>39.645644378823036</v>
      </c>
      <c r="D6" s="304">
        <v>49.68361234833359</v>
      </c>
      <c r="E6" s="304">
        <v>53.60714003633204</v>
      </c>
      <c r="F6" s="304">
        <v>62.49123736232922</v>
      </c>
      <c r="G6" s="304">
        <v>48.96514086909066</v>
      </c>
      <c r="H6" s="304">
        <v>40.340036843721215</v>
      </c>
      <c r="I6" s="304">
        <v>35.20384988398787</v>
      </c>
      <c r="J6" s="304">
        <v>35.159552319786</v>
      </c>
      <c r="K6" s="304">
        <v>38.40820528860565</v>
      </c>
      <c r="L6" s="304">
        <v>40.842806590016465</v>
      </c>
      <c r="M6" s="304">
        <v>43.67299115579409</v>
      </c>
      <c r="N6" s="304">
        <v>38.275354752978025</v>
      </c>
      <c r="O6" s="304">
        <v>26.048274708735157</v>
      </c>
      <c r="P6" s="304">
        <v>32.15592993314319</v>
      </c>
      <c r="Q6" s="304">
        <v>34.449071289982186</v>
      </c>
      <c r="R6" s="305">
        <v>29.03408711893803</v>
      </c>
      <c r="S6" s="305">
        <v>25.44892814918914</v>
      </c>
      <c r="T6" s="305">
        <v>25.071741099193662</v>
      </c>
      <c r="U6" s="304">
        <f>(2_17!V22/2_21!U7)*100</f>
        <v>28.129567583368942</v>
      </c>
      <c r="V6" s="306">
        <f>(2_17!W22/2_21!V7)*100</f>
        <v>31.03160378933776</v>
      </c>
      <c r="W6" s="294"/>
    </row>
    <row r="7" spans="1:23" ht="15" customHeight="1">
      <c r="A7" s="286" t="s">
        <v>89</v>
      </c>
      <c r="B7" s="190" t="s">
        <v>56</v>
      </c>
      <c r="C7" s="190" t="s">
        <v>56</v>
      </c>
      <c r="D7" s="190" t="s">
        <v>56</v>
      </c>
      <c r="E7" s="190" t="s">
        <v>56</v>
      </c>
      <c r="F7" s="190" t="s">
        <v>56</v>
      </c>
      <c r="G7" s="190" t="s">
        <v>56</v>
      </c>
      <c r="H7" s="190" t="s">
        <v>56</v>
      </c>
      <c r="I7" s="190" t="s">
        <v>56</v>
      </c>
      <c r="J7" s="190" t="s">
        <v>56</v>
      </c>
      <c r="K7" s="190" t="s">
        <v>56</v>
      </c>
      <c r="L7" s="190" t="s">
        <v>56</v>
      </c>
      <c r="M7" s="190" t="s">
        <v>56</v>
      </c>
      <c r="N7" s="190" t="s">
        <v>56</v>
      </c>
      <c r="O7" s="190" t="s">
        <v>56</v>
      </c>
      <c r="P7" s="304">
        <v>42.74038698242332</v>
      </c>
      <c r="Q7" s="304">
        <v>46.58075887859372</v>
      </c>
      <c r="R7" s="305">
        <v>36.707787927300124</v>
      </c>
      <c r="S7" s="305">
        <v>33.76522540884166</v>
      </c>
      <c r="T7" s="305">
        <v>34.543761638733706</v>
      </c>
      <c r="U7" s="304">
        <f>(2_17!V28/2_21!U8)*100</f>
        <v>38.99687647468596</v>
      </c>
      <c r="V7" s="306">
        <f>(2_17!W28/2_21!V8)*100</f>
        <v>38.173776292510325</v>
      </c>
      <c r="W7" s="294"/>
    </row>
    <row r="8" spans="1:23" ht="15" customHeight="1">
      <c r="A8" s="286" t="s">
        <v>90</v>
      </c>
      <c r="B8" s="304">
        <v>49.26766959977292</v>
      </c>
      <c r="C8" s="304">
        <v>70.87752350944439</v>
      </c>
      <c r="D8" s="304">
        <v>103.99490942353198</v>
      </c>
      <c r="E8" s="304">
        <v>124.7001921420526</v>
      </c>
      <c r="F8" s="304">
        <v>133.00338059683344</v>
      </c>
      <c r="G8" s="304">
        <v>108.04905490549055</v>
      </c>
      <c r="H8" s="304">
        <v>82.81538719973123</v>
      </c>
      <c r="I8" s="304">
        <v>75.12619361476385</v>
      </c>
      <c r="J8" s="304">
        <v>80.96679057479032</v>
      </c>
      <c r="K8" s="304">
        <v>88.25603923230611</v>
      </c>
      <c r="L8" s="304">
        <v>100.11177287751289</v>
      </c>
      <c r="M8" s="304">
        <v>116.35815120263645</v>
      </c>
      <c r="N8" s="304">
        <v>86.67544989070875</v>
      </c>
      <c r="O8" s="304">
        <v>44.16246916118421</v>
      </c>
      <c r="P8" s="304">
        <v>64.70054952718347</v>
      </c>
      <c r="Q8" s="304">
        <v>72.16833476045424</v>
      </c>
      <c r="R8" s="305">
        <v>55.681056762706994</v>
      </c>
      <c r="S8" s="305">
        <v>48.97433756401692</v>
      </c>
      <c r="T8" s="305">
        <v>49.937695121461026</v>
      </c>
      <c r="U8" s="304">
        <f>(2_17!V34/2_21!U9)*100</f>
        <v>58.21187344472093</v>
      </c>
      <c r="V8" s="306">
        <f>(2_17!W34/2_21!V9)*100</f>
        <v>66.36105355880055</v>
      </c>
      <c r="W8" s="294"/>
    </row>
    <row r="9" spans="1:23" ht="15" customHeight="1">
      <c r="A9" s="286" t="s">
        <v>91</v>
      </c>
      <c r="B9" s="304">
        <v>71.56111335215813</v>
      </c>
      <c r="C9" s="304">
        <v>78.67756315007429</v>
      </c>
      <c r="D9" s="304">
        <v>103.31608654750706</v>
      </c>
      <c r="E9" s="304">
        <v>121.90362879238549</v>
      </c>
      <c r="F9" s="304">
        <v>142.5510712506228</v>
      </c>
      <c r="G9" s="304">
        <v>133.77369327972428</v>
      </c>
      <c r="H9" s="304">
        <v>107.08150410383661</v>
      </c>
      <c r="I9" s="304">
        <v>82.69812931770551</v>
      </c>
      <c r="J9" s="304">
        <v>78.60113683626786</v>
      </c>
      <c r="K9" s="304">
        <v>78.17975123712719</v>
      </c>
      <c r="L9" s="304">
        <v>77.65106042416967</v>
      </c>
      <c r="M9" s="304">
        <v>85.1361495939398</v>
      </c>
      <c r="N9" s="304">
        <v>90.76357343716202</v>
      </c>
      <c r="O9" s="304">
        <v>75.0965250965251</v>
      </c>
      <c r="P9" s="304">
        <v>63.65102742127779</v>
      </c>
      <c r="Q9" s="304">
        <v>69.38047138047138</v>
      </c>
      <c r="R9" s="305">
        <v>70.93176307585729</v>
      </c>
      <c r="S9" s="305">
        <v>71.37592991726343</v>
      </c>
      <c r="T9" s="305">
        <v>59.027210456859166</v>
      </c>
      <c r="U9" s="304">
        <f>(2_17!V39/2_21!U10)*100</f>
        <v>56.46485657981168</v>
      </c>
      <c r="V9" s="306">
        <f>(2_17!W39/2_21!V10)*100</f>
        <v>62.79212501770455</v>
      </c>
      <c r="W9" s="294"/>
    </row>
    <row r="10" spans="1:23" ht="15" customHeight="1">
      <c r="A10" s="286" t="s">
        <v>93</v>
      </c>
      <c r="B10" s="304" t="s">
        <v>56</v>
      </c>
      <c r="C10" s="304" t="s">
        <v>56</v>
      </c>
      <c r="D10" s="304" t="s">
        <v>56</v>
      </c>
      <c r="E10" s="304" t="s">
        <v>56</v>
      </c>
      <c r="F10" s="304" t="s">
        <v>56</v>
      </c>
      <c r="G10" s="304" t="s">
        <v>56</v>
      </c>
      <c r="H10" s="304" t="s">
        <v>56</v>
      </c>
      <c r="I10" s="304" t="s">
        <v>56</v>
      </c>
      <c r="J10" s="304" t="s">
        <v>56</v>
      </c>
      <c r="K10" s="304" t="s">
        <v>56</v>
      </c>
      <c r="L10" s="304" t="s">
        <v>56</v>
      </c>
      <c r="M10" s="304" t="s">
        <v>56</v>
      </c>
      <c r="N10" s="304" t="s">
        <v>56</v>
      </c>
      <c r="O10" s="304" t="s">
        <v>56</v>
      </c>
      <c r="P10" s="304">
        <v>35.06148143790081</v>
      </c>
      <c r="Q10" s="304">
        <v>35.73518736956719</v>
      </c>
      <c r="R10" s="305">
        <v>30.27977652659725</v>
      </c>
      <c r="S10" s="305">
        <v>21.57399299474606</v>
      </c>
      <c r="T10" s="305">
        <v>18.853974121996302</v>
      </c>
      <c r="U10" s="304">
        <f>(2_17!V45/2_21!U11)*100</f>
        <v>19.27246446639364</v>
      </c>
      <c r="V10" s="306">
        <f>(2_17!W45/2_21!V11)*100</f>
        <v>21.455737174300047</v>
      </c>
      <c r="W10" s="294"/>
    </row>
    <row r="11" spans="1:23" ht="15" customHeight="1" thickBot="1">
      <c r="A11" s="484" t="s">
        <v>94</v>
      </c>
      <c r="B11" s="307" t="s">
        <v>56</v>
      </c>
      <c r="C11" s="307" t="s">
        <v>56</v>
      </c>
      <c r="D11" s="307" t="s">
        <v>56</v>
      </c>
      <c r="E11" s="307" t="s">
        <v>56</v>
      </c>
      <c r="F11" s="307" t="s">
        <v>56</v>
      </c>
      <c r="G11" s="307" t="s">
        <v>56</v>
      </c>
      <c r="H11" s="307" t="s">
        <v>56</v>
      </c>
      <c r="I11" s="307" t="s">
        <v>56</v>
      </c>
      <c r="J11" s="307" t="s">
        <v>56</v>
      </c>
      <c r="K11" s="307" t="s">
        <v>56</v>
      </c>
      <c r="L11" s="307" t="s">
        <v>56</v>
      </c>
      <c r="M11" s="307" t="s">
        <v>56</v>
      </c>
      <c r="N11" s="307" t="s">
        <v>56</v>
      </c>
      <c r="O11" s="307" t="s">
        <v>56</v>
      </c>
      <c r="P11" s="307">
        <v>75.39817629179332</v>
      </c>
      <c r="Q11" s="307">
        <v>77.87833081950728</v>
      </c>
      <c r="R11" s="308">
        <v>66.42138234413505</v>
      </c>
      <c r="S11" s="308">
        <v>50.383579623888295</v>
      </c>
      <c r="T11" s="308">
        <v>47.303894618784774</v>
      </c>
      <c r="U11" s="307">
        <f>(2_17!V51/2_21!U12)*100</f>
        <v>51.34505977439111</v>
      </c>
      <c r="V11" s="309">
        <f>(2_17!W51/2_21!V12)*100</f>
        <v>56.83539340913312</v>
      </c>
      <c r="W11" s="294"/>
    </row>
    <row r="12" spans="1:18" ht="11.25">
      <c r="A12" s="425" t="s">
        <v>95</v>
      </c>
      <c r="R12" s="76"/>
    </row>
    <row r="13" spans="1:18" ht="11.25">
      <c r="A13" s="512" t="s">
        <v>104</v>
      </c>
      <c r="R13" s="76"/>
    </row>
    <row r="14" spans="1:19" ht="36" customHeight="1">
      <c r="A14" s="740" t="s">
        <v>187</v>
      </c>
      <c r="B14" s="740"/>
      <c r="C14" s="740"/>
      <c r="D14" s="740"/>
      <c r="E14" s="740"/>
      <c r="F14" s="740"/>
      <c r="G14" s="740"/>
      <c r="H14" s="740"/>
      <c r="I14" s="740"/>
      <c r="J14" s="740"/>
      <c r="K14" s="740"/>
      <c r="L14" s="740"/>
      <c r="M14" s="740"/>
      <c r="N14" s="740"/>
      <c r="O14" s="740"/>
      <c r="P14" s="740"/>
      <c r="Q14" s="740"/>
      <c r="R14" s="740"/>
      <c r="S14" s="740"/>
    </row>
    <row r="15" spans="1:18" ht="11.25">
      <c r="A15" s="511" t="s">
        <v>181</v>
      </c>
      <c r="R15" s="76"/>
    </row>
  </sheetData>
  <sheetProtection selectLockedCells="1" selectUnlockedCells="1"/>
  <mergeCells count="2">
    <mergeCell ref="A14:S14"/>
    <mergeCell ref="A2:U2"/>
  </mergeCells>
  <printOptions horizontalCentered="1" verticalCentered="1"/>
  <pageMargins left="0" right="0" top="0.9840277777777777" bottom="0.9840277777777777"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Z13"/>
  <sheetViews>
    <sheetView showGridLines="0" zoomScalePageLayoutView="0" workbookViewId="0" topLeftCell="A1">
      <selection activeCell="A1" sqref="A1"/>
    </sheetView>
  </sheetViews>
  <sheetFormatPr defaultColWidth="11.421875" defaultRowHeight="12.75"/>
  <cols>
    <col min="1" max="1" width="1.28515625" style="61" customWidth="1"/>
    <col min="2" max="2" width="28.8515625" style="61" customWidth="1"/>
    <col min="3" max="21" width="4.8515625" style="61" customWidth="1"/>
    <col min="22" max="16384" width="11.421875" style="61" customWidth="1"/>
  </cols>
  <sheetData>
    <row r="1" spans="1:2" ht="42.75" customHeight="1">
      <c r="A1" s="2" t="s">
        <v>18</v>
      </c>
      <c r="B1" s="2"/>
    </row>
    <row r="2" ht="17.25" customHeight="1" thickBot="1">
      <c r="A2" s="1" t="s">
        <v>0</v>
      </c>
    </row>
    <row r="3" spans="1:26" s="45" customFormat="1" ht="15" customHeight="1">
      <c r="A3" s="717" t="s">
        <v>1</v>
      </c>
      <c r="B3" s="717"/>
      <c r="C3" s="7">
        <v>1998</v>
      </c>
      <c r="D3" s="7">
        <v>1999</v>
      </c>
      <c r="E3" s="7">
        <v>2000</v>
      </c>
      <c r="F3" s="7">
        <v>2001</v>
      </c>
      <c r="G3" s="7">
        <v>2002</v>
      </c>
      <c r="H3" s="7">
        <v>2003</v>
      </c>
      <c r="I3" s="7">
        <v>2004</v>
      </c>
      <c r="J3" s="7">
        <v>2005</v>
      </c>
      <c r="K3" s="7">
        <v>2006</v>
      </c>
      <c r="L3" s="7">
        <v>2007</v>
      </c>
      <c r="M3" s="7">
        <v>2008</v>
      </c>
      <c r="N3" s="7">
        <v>2009</v>
      </c>
      <c r="O3" s="7">
        <v>2010</v>
      </c>
      <c r="P3" s="7">
        <v>2011</v>
      </c>
      <c r="Q3" s="7">
        <v>2012</v>
      </c>
      <c r="R3" s="42">
        <v>2013</v>
      </c>
      <c r="S3" s="43">
        <v>2014</v>
      </c>
      <c r="T3" s="7">
        <v>2015</v>
      </c>
      <c r="U3" s="44">
        <v>2016</v>
      </c>
      <c r="V3" s="61"/>
      <c r="W3" s="61"/>
      <c r="X3" s="61"/>
      <c r="Y3" s="61"/>
      <c r="Z3" s="61"/>
    </row>
    <row r="4" spans="1:26" s="33" customFormat="1" ht="12.75">
      <c r="A4" s="62" t="s">
        <v>8</v>
      </c>
      <c r="B4" s="63"/>
      <c r="C4" s="16">
        <v>326.8250315396607</v>
      </c>
      <c r="D4" s="16">
        <v>343.9698739408641</v>
      </c>
      <c r="E4" s="16">
        <v>369.14413826763194</v>
      </c>
      <c r="F4" s="16">
        <v>383.7261634030652</v>
      </c>
      <c r="G4" s="16">
        <v>389.3184920077392</v>
      </c>
      <c r="H4" s="16">
        <v>384.37057696135975</v>
      </c>
      <c r="I4" s="16">
        <v>375.11821339667944</v>
      </c>
      <c r="J4" s="16">
        <v>369.6670740146318</v>
      </c>
      <c r="K4" s="16">
        <v>374.8144429992131</v>
      </c>
      <c r="L4" s="16">
        <v>386.44374038473916</v>
      </c>
      <c r="M4" s="16">
        <v>387.8398289645134</v>
      </c>
      <c r="N4" s="16">
        <v>377.44638820022016</v>
      </c>
      <c r="O4" s="16">
        <v>378.6641953033807</v>
      </c>
      <c r="P4" s="16">
        <v>382.36834046432887</v>
      </c>
      <c r="Q4" s="16">
        <v>381.4045482702128</v>
      </c>
      <c r="R4" s="18">
        <v>376.6514529257226</v>
      </c>
      <c r="S4" s="17">
        <v>372.7154578309593</v>
      </c>
      <c r="T4" s="16">
        <v>376.72956331025676</v>
      </c>
      <c r="U4" s="19">
        <v>387.0839438698794</v>
      </c>
      <c r="V4" s="61"/>
      <c r="W4" s="61"/>
      <c r="X4" s="61"/>
      <c r="Y4" s="61"/>
      <c r="Z4" s="61"/>
    </row>
    <row r="5" spans="1:26" s="33" customFormat="1" ht="12.75">
      <c r="A5" s="27"/>
      <c r="B5" s="28" t="s">
        <v>19</v>
      </c>
      <c r="C5" s="64">
        <v>172.18342002407186</v>
      </c>
      <c r="D5" s="64">
        <v>179.6869726195266</v>
      </c>
      <c r="E5" s="64">
        <v>190.40823319941424</v>
      </c>
      <c r="F5" s="64">
        <v>196.62428950645958</v>
      </c>
      <c r="G5" s="64">
        <v>199.64387589873493</v>
      </c>
      <c r="H5" s="64">
        <v>198.93546371761167</v>
      </c>
      <c r="I5" s="64">
        <v>195.99389053835444</v>
      </c>
      <c r="J5" s="64">
        <v>191.45228579395814</v>
      </c>
      <c r="K5" s="64">
        <v>191.27504321491259</v>
      </c>
      <c r="L5" s="64">
        <v>193.90261502598491</v>
      </c>
      <c r="M5" s="64">
        <v>193.6903164602872</v>
      </c>
      <c r="N5" s="64">
        <v>187.04725994047118</v>
      </c>
      <c r="O5" s="64">
        <v>185.30667476761758</v>
      </c>
      <c r="P5" s="64">
        <v>185.16981129334144</v>
      </c>
      <c r="Q5" s="64">
        <v>183.36596383006432</v>
      </c>
      <c r="R5" s="65">
        <v>179.74221608681714</v>
      </c>
      <c r="S5" s="66">
        <v>175.5696251895813</v>
      </c>
      <c r="T5" s="64">
        <v>176.67013258595932</v>
      </c>
      <c r="U5" s="67">
        <v>181.9850846294346</v>
      </c>
      <c r="V5" s="61"/>
      <c r="W5" s="61"/>
      <c r="X5" s="61"/>
      <c r="Y5" s="61"/>
      <c r="Z5" s="61"/>
    </row>
    <row r="6" spans="1:26" s="33" customFormat="1" ht="12.75">
      <c r="A6" s="27"/>
      <c r="B6" s="28" t="s">
        <v>20</v>
      </c>
      <c r="C6" s="64">
        <v>87.73525981665182</v>
      </c>
      <c r="D6" s="64">
        <v>93.4450177677081</v>
      </c>
      <c r="E6" s="64">
        <v>100.0903898389921</v>
      </c>
      <c r="F6" s="64">
        <v>104.91764061585866</v>
      </c>
      <c r="G6" s="64">
        <v>106.48837609500659</v>
      </c>
      <c r="H6" s="64">
        <v>104.72151789669256</v>
      </c>
      <c r="I6" s="64">
        <v>103.84771580017349</v>
      </c>
      <c r="J6" s="64">
        <v>105.82369307342117</v>
      </c>
      <c r="K6" s="64">
        <v>112.0247198956023</v>
      </c>
      <c r="L6" s="64">
        <v>121.38414858770336</v>
      </c>
      <c r="M6" s="64">
        <v>127.69820223240309</v>
      </c>
      <c r="N6" s="64">
        <v>126.21140801964313</v>
      </c>
      <c r="O6" s="64">
        <v>131.26030005281385</v>
      </c>
      <c r="P6" s="64">
        <v>137.7076801081159</v>
      </c>
      <c r="Q6" s="64">
        <v>140.11198359590293</v>
      </c>
      <c r="R6" s="65">
        <v>141.08593559954875</v>
      </c>
      <c r="S6" s="66">
        <v>142.48107499398293</v>
      </c>
      <c r="T6" s="64">
        <v>145.4370470668476</v>
      </c>
      <c r="U6" s="67">
        <v>150.07687231513222</v>
      </c>
      <c r="V6" s="61"/>
      <c r="W6" s="61"/>
      <c r="X6" s="61"/>
      <c r="Y6" s="61"/>
      <c r="Z6" s="61"/>
    </row>
    <row r="7" spans="1:26" s="1" customFormat="1" ht="12.75">
      <c r="A7" s="27"/>
      <c r="B7" s="28" t="s">
        <v>21</v>
      </c>
      <c r="C7" s="64">
        <v>19.196370044331047</v>
      </c>
      <c r="D7" s="64">
        <v>20.113475964882614</v>
      </c>
      <c r="E7" s="64">
        <v>21.44149374460189</v>
      </c>
      <c r="F7" s="64">
        <v>21.278688045842582</v>
      </c>
      <c r="G7" s="64">
        <v>21.253981472000998</v>
      </c>
      <c r="H7" s="64">
        <v>20.90727621991073</v>
      </c>
      <c r="I7" s="64">
        <v>19.35487758725822</v>
      </c>
      <c r="J7" s="64">
        <v>18.272847351076482</v>
      </c>
      <c r="K7" s="64">
        <v>18.738982805269814</v>
      </c>
      <c r="L7" s="64">
        <v>19.99733724227384</v>
      </c>
      <c r="M7" s="64">
        <v>21.006855753878686</v>
      </c>
      <c r="N7" s="64">
        <v>19.939128632102495</v>
      </c>
      <c r="O7" s="64">
        <v>19.094273911675483</v>
      </c>
      <c r="P7" s="64">
        <v>18.684499776935795</v>
      </c>
      <c r="Q7" s="64">
        <v>18.713727029181165</v>
      </c>
      <c r="R7" s="65">
        <v>18.517238475733564</v>
      </c>
      <c r="S7" s="66">
        <v>17.87724369541018</v>
      </c>
      <c r="T7" s="64">
        <v>17.345206304311528</v>
      </c>
      <c r="U7" s="67">
        <v>17.753836482997887</v>
      </c>
      <c r="V7" s="61"/>
      <c r="W7" s="61"/>
      <c r="X7" s="61"/>
      <c r="Y7" s="61"/>
      <c r="Z7" s="61"/>
    </row>
    <row r="8" spans="1:26" s="1" customFormat="1" ht="13.5" thickBot="1">
      <c r="A8" s="68"/>
      <c r="B8" s="69" t="s">
        <v>22</v>
      </c>
      <c r="C8" s="70">
        <v>47.70998165460596</v>
      </c>
      <c r="D8" s="70">
        <v>50.72440758874677</v>
      </c>
      <c r="E8" s="70">
        <v>57.204021484623695</v>
      </c>
      <c r="F8" s="70">
        <v>60.90554523490436</v>
      </c>
      <c r="G8" s="70">
        <v>61.93225854199665</v>
      </c>
      <c r="H8" s="70">
        <v>59.80631912714473</v>
      </c>
      <c r="I8" s="70">
        <v>55.92172947089329</v>
      </c>
      <c r="J8" s="70">
        <v>54.11824779617606</v>
      </c>
      <c r="K8" s="70">
        <v>52.77569708342842</v>
      </c>
      <c r="L8" s="70">
        <v>51.15963952877701</v>
      </c>
      <c r="M8" s="70">
        <v>45.444454517944486</v>
      </c>
      <c r="N8" s="70">
        <v>44.24859160800334</v>
      </c>
      <c r="O8" s="70">
        <v>43.00294657127375</v>
      </c>
      <c r="P8" s="70">
        <v>40.806349285935646</v>
      </c>
      <c r="Q8" s="70">
        <v>39.21287381506432</v>
      </c>
      <c r="R8" s="71">
        <v>37.30606276362309</v>
      </c>
      <c r="S8" s="72">
        <v>36.78751395198486</v>
      </c>
      <c r="T8" s="70">
        <v>37.27717735313823</v>
      </c>
      <c r="U8" s="73">
        <v>37.2681504423147</v>
      </c>
      <c r="V8" s="61"/>
      <c r="W8" s="61"/>
      <c r="X8" s="61"/>
      <c r="Y8" s="61"/>
      <c r="Z8" s="61"/>
    </row>
    <row r="9" spans="1:26" s="75" customFormat="1" ht="12.75">
      <c r="A9" s="108" t="s">
        <v>204</v>
      </c>
      <c r="B9" s="525"/>
      <c r="C9" s="555"/>
      <c r="D9" s="555"/>
      <c r="E9" s="555"/>
      <c r="F9" s="555"/>
      <c r="G9" s="555"/>
      <c r="H9" s="555"/>
      <c r="I9" s="555"/>
      <c r="J9" s="555"/>
      <c r="K9" s="555"/>
      <c r="L9" s="555"/>
      <c r="M9" s="555"/>
      <c r="N9" s="555"/>
      <c r="O9" s="555"/>
      <c r="P9" s="555"/>
      <c r="Q9" s="555"/>
      <c r="R9" s="555"/>
      <c r="S9" s="526"/>
      <c r="T9" s="529"/>
      <c r="U9" s="526"/>
      <c r="V9" s="61"/>
      <c r="W9" s="61"/>
      <c r="X9" s="61"/>
      <c r="Y9" s="61"/>
      <c r="Z9" s="61"/>
    </row>
    <row r="10" spans="1:26" s="3" customFormat="1" ht="12.75">
      <c r="A10" s="373" t="s">
        <v>182</v>
      </c>
      <c r="V10" s="61"/>
      <c r="W10" s="61"/>
      <c r="X10" s="61"/>
      <c r="Y10" s="61"/>
      <c r="Z10" s="61"/>
    </row>
    <row r="11" ht="12.75">
      <c r="U11"/>
    </row>
    <row r="12" spans="18:21" ht="12.75">
      <c r="R12" s="74"/>
      <c r="U12" s="676"/>
    </row>
    <row r="13" ht="12.75">
      <c r="R13" s="74"/>
    </row>
  </sheetData>
  <sheetProtection selectLockedCells="1" selectUnlockedCells="1"/>
  <mergeCells count="1">
    <mergeCell ref="A3:B3"/>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2"/>
  </sheetPr>
  <dimension ref="A1:IV27"/>
  <sheetViews>
    <sheetView showGridLines="0" zoomScalePageLayoutView="0" workbookViewId="0" topLeftCell="A1">
      <selection activeCell="A1" sqref="A1"/>
    </sheetView>
  </sheetViews>
  <sheetFormatPr defaultColWidth="11.421875" defaultRowHeight="12.75"/>
  <cols>
    <col min="1" max="1" width="11.421875" style="78" customWidth="1"/>
    <col min="2" max="2" width="17.140625" style="79" customWidth="1"/>
    <col min="3" max="13" width="4.421875" style="78" customWidth="1"/>
    <col min="14" max="16384" width="11.421875" style="78" customWidth="1"/>
  </cols>
  <sheetData>
    <row r="1" spans="1:256" s="81" customFormat="1" ht="12.75" customHeight="1">
      <c r="A1" s="2" t="s">
        <v>158</v>
      </c>
      <c r="B1" s="2"/>
      <c r="C1" s="2"/>
      <c r="D1" s="2"/>
      <c r="E1" s="2"/>
      <c r="F1" s="2"/>
      <c r="G1" s="2"/>
      <c r="H1" s="2"/>
      <c r="I1" s="2"/>
      <c r="J1" s="2"/>
      <c r="K1" s="2"/>
      <c r="L1" s="2"/>
      <c r="M1" s="2"/>
      <c r="N1" s="2"/>
      <c r="O1" s="2"/>
      <c r="P1" s="2"/>
      <c r="Q1" s="2"/>
      <c r="R1" s="2"/>
      <c r="S1" s="2"/>
      <c r="T1" s="80"/>
      <c r="U1" s="80"/>
      <c r="V1" s="80"/>
      <c r="W1" s="80"/>
      <c r="X1" s="80"/>
      <c r="Y1" s="80"/>
      <c r="Z1" s="80"/>
      <c r="AA1" s="718"/>
      <c r="AB1" s="718"/>
      <c r="AC1" s="718"/>
      <c r="AD1" s="718"/>
      <c r="AE1" s="718"/>
      <c r="AF1" s="718"/>
      <c r="AG1" s="718"/>
      <c r="AH1" s="718"/>
      <c r="AI1" s="718"/>
      <c r="AJ1" s="718"/>
      <c r="AK1" s="718"/>
      <c r="AL1" s="718"/>
      <c r="AM1" s="718"/>
      <c r="AN1" s="718"/>
      <c r="AO1" s="718"/>
      <c r="AP1" s="718"/>
      <c r="AQ1" s="718"/>
      <c r="AR1" s="718"/>
      <c r="AS1" s="718"/>
      <c r="AT1" s="718"/>
      <c r="AU1" s="718"/>
      <c r="AV1" s="718"/>
      <c r="AW1" s="718"/>
      <c r="AX1" s="718"/>
      <c r="AY1" s="718"/>
      <c r="AZ1" s="718"/>
      <c r="BA1" s="718"/>
      <c r="BB1" s="718"/>
      <c r="BC1" s="718"/>
      <c r="BD1" s="718"/>
      <c r="BE1" s="718"/>
      <c r="BF1" s="718"/>
      <c r="BG1" s="718"/>
      <c r="BH1" s="718"/>
      <c r="BI1" s="718"/>
      <c r="BJ1" s="718"/>
      <c r="BK1" s="718"/>
      <c r="BL1" s="718"/>
      <c r="BM1" s="718"/>
      <c r="BN1" s="718"/>
      <c r="BO1" s="718"/>
      <c r="BP1" s="718"/>
      <c r="BQ1" s="718"/>
      <c r="BR1" s="718"/>
      <c r="BS1" s="718"/>
      <c r="BT1" s="718"/>
      <c r="BU1" s="718"/>
      <c r="BV1" s="718"/>
      <c r="BW1" s="718"/>
      <c r="BX1" s="718"/>
      <c r="BY1" s="718"/>
      <c r="BZ1" s="718"/>
      <c r="CA1" s="718"/>
      <c r="CB1" s="718"/>
      <c r="CC1" s="718"/>
      <c r="CD1" s="718"/>
      <c r="CE1" s="718"/>
      <c r="CF1" s="718"/>
      <c r="CG1" s="718"/>
      <c r="CH1" s="718"/>
      <c r="CI1" s="718"/>
      <c r="CJ1" s="718"/>
      <c r="CK1" s="718"/>
      <c r="CL1" s="718"/>
      <c r="CM1" s="718"/>
      <c r="CN1" s="718"/>
      <c r="CO1" s="718"/>
      <c r="CP1" s="718"/>
      <c r="CQ1" s="718"/>
      <c r="CR1" s="718"/>
      <c r="CS1" s="718"/>
      <c r="CT1" s="718"/>
      <c r="CU1" s="718"/>
      <c r="CV1" s="718"/>
      <c r="CW1" s="718"/>
      <c r="CX1" s="718"/>
      <c r="CY1" s="718"/>
      <c r="CZ1" s="718"/>
      <c r="DA1" s="718"/>
      <c r="DB1" s="718"/>
      <c r="DC1" s="718"/>
      <c r="DD1" s="718"/>
      <c r="DE1" s="718"/>
      <c r="DF1" s="718"/>
      <c r="DG1" s="718"/>
      <c r="DH1" s="718"/>
      <c r="DI1" s="718"/>
      <c r="DJ1" s="718"/>
      <c r="DK1" s="718"/>
      <c r="DL1" s="718"/>
      <c r="DM1" s="718"/>
      <c r="DN1" s="718"/>
      <c r="DO1" s="718"/>
      <c r="DP1" s="718"/>
      <c r="DQ1" s="718"/>
      <c r="DR1" s="718"/>
      <c r="DS1" s="718"/>
      <c r="DT1" s="718"/>
      <c r="DU1" s="718"/>
      <c r="DV1" s="718"/>
      <c r="DW1" s="718"/>
      <c r="DX1" s="718"/>
      <c r="DY1" s="718"/>
      <c r="DZ1" s="718"/>
      <c r="EA1" s="718"/>
      <c r="EB1" s="718"/>
      <c r="EC1" s="718"/>
      <c r="ED1" s="718"/>
      <c r="EE1" s="718"/>
      <c r="EF1" s="718"/>
      <c r="EG1" s="718"/>
      <c r="EH1" s="718"/>
      <c r="EI1" s="718"/>
      <c r="EJ1" s="718"/>
      <c r="EK1" s="718"/>
      <c r="EL1" s="718"/>
      <c r="EM1" s="718"/>
      <c r="EN1" s="718"/>
      <c r="EO1" s="718"/>
      <c r="EP1" s="718"/>
      <c r="EQ1" s="718"/>
      <c r="ER1" s="718"/>
      <c r="ES1" s="718"/>
      <c r="ET1" s="718"/>
      <c r="EU1" s="718"/>
      <c r="EV1" s="718"/>
      <c r="EW1" s="718"/>
      <c r="EX1" s="718"/>
      <c r="EY1" s="718"/>
      <c r="EZ1" s="718"/>
      <c r="FA1" s="718"/>
      <c r="FB1" s="718"/>
      <c r="FC1" s="718"/>
      <c r="FD1" s="718"/>
      <c r="FE1" s="718"/>
      <c r="FF1" s="718"/>
      <c r="FG1" s="718"/>
      <c r="FH1" s="718"/>
      <c r="FI1" s="718"/>
      <c r="FJ1" s="718"/>
      <c r="FK1" s="718"/>
      <c r="FL1" s="718"/>
      <c r="FM1" s="718"/>
      <c r="FN1" s="718"/>
      <c r="FO1" s="718"/>
      <c r="FP1" s="718"/>
      <c r="FQ1" s="718"/>
      <c r="FR1" s="718"/>
      <c r="FS1" s="718"/>
      <c r="FT1" s="718"/>
      <c r="FU1" s="718"/>
      <c r="FV1" s="718"/>
      <c r="FW1" s="718"/>
      <c r="FX1" s="718"/>
      <c r="FY1" s="718"/>
      <c r="FZ1" s="718"/>
      <c r="GA1" s="718"/>
      <c r="GB1" s="718"/>
      <c r="GC1" s="718"/>
      <c r="GD1" s="718"/>
      <c r="GE1" s="718"/>
      <c r="GF1" s="718"/>
      <c r="GG1" s="718"/>
      <c r="GH1" s="718"/>
      <c r="GI1" s="718"/>
      <c r="GJ1" s="718"/>
      <c r="GK1" s="718"/>
      <c r="GL1" s="718"/>
      <c r="GM1" s="718"/>
      <c r="GN1" s="718"/>
      <c r="GO1" s="718"/>
      <c r="GP1" s="718"/>
      <c r="GQ1" s="718"/>
      <c r="GR1" s="718"/>
      <c r="GS1" s="718"/>
      <c r="GT1" s="718"/>
      <c r="GU1" s="718"/>
      <c r="GV1" s="718"/>
      <c r="GW1" s="718"/>
      <c r="GX1" s="718"/>
      <c r="GY1" s="718"/>
      <c r="GZ1" s="718"/>
      <c r="HA1" s="718"/>
      <c r="HB1" s="718"/>
      <c r="HC1" s="718"/>
      <c r="HD1" s="718"/>
      <c r="HE1" s="718"/>
      <c r="HF1" s="718"/>
      <c r="HG1" s="718"/>
      <c r="HH1" s="718"/>
      <c r="HI1" s="718"/>
      <c r="HJ1" s="718"/>
      <c r="HK1" s="718"/>
      <c r="HL1" s="718"/>
      <c r="HM1" s="718"/>
      <c r="HN1" s="718"/>
      <c r="HO1" s="718"/>
      <c r="HP1" s="718"/>
      <c r="HQ1" s="718"/>
      <c r="HR1" s="718"/>
      <c r="HS1" s="718"/>
      <c r="HT1" s="718"/>
      <c r="HU1" s="718"/>
      <c r="HV1" s="718"/>
      <c r="HW1" s="718"/>
      <c r="HX1" s="718"/>
      <c r="HY1" s="718"/>
      <c r="HZ1" s="718"/>
      <c r="IA1" s="718"/>
      <c r="IB1" s="718"/>
      <c r="IC1" s="718"/>
      <c r="ID1" s="718"/>
      <c r="IE1" s="718"/>
      <c r="IF1" s="718"/>
      <c r="IG1" s="718"/>
      <c r="IH1" s="718"/>
      <c r="II1" s="718"/>
      <c r="IJ1" s="718"/>
      <c r="IK1" s="718"/>
      <c r="IL1" s="718"/>
      <c r="IM1" s="718"/>
      <c r="IN1" s="718"/>
      <c r="IO1" s="718"/>
      <c r="IP1" s="718"/>
      <c r="IQ1" s="718"/>
      <c r="IR1" s="718"/>
      <c r="IS1" s="718"/>
      <c r="IT1" s="718"/>
      <c r="IU1" s="718"/>
      <c r="IV1" s="718"/>
    </row>
    <row r="2" spans="1:26" s="81" customFormat="1" ht="12.75" customHeight="1">
      <c r="A2" s="2"/>
      <c r="B2" s="2"/>
      <c r="C2" s="2"/>
      <c r="D2" s="2"/>
      <c r="E2" s="2"/>
      <c r="F2" s="2"/>
      <c r="G2" s="2"/>
      <c r="H2" s="2"/>
      <c r="I2" s="2"/>
      <c r="J2" s="2"/>
      <c r="K2" s="2"/>
      <c r="L2" s="2"/>
      <c r="M2" s="2"/>
      <c r="N2" s="2"/>
      <c r="O2" s="2"/>
      <c r="P2" s="2"/>
      <c r="Q2" s="2"/>
      <c r="R2" s="2"/>
      <c r="S2" s="2"/>
      <c r="T2" s="80"/>
      <c r="U2" s="80"/>
      <c r="V2" s="80"/>
      <c r="W2" s="80"/>
      <c r="X2" s="80"/>
      <c r="Y2" s="80"/>
      <c r="Z2" s="80"/>
    </row>
    <row r="3" spans="1:19" ht="13.5" thickBot="1">
      <c r="A3" s="720" t="s">
        <v>23</v>
      </c>
      <c r="B3" s="720"/>
      <c r="C3" s="720"/>
      <c r="D3" s="720"/>
      <c r="E3" s="720"/>
      <c r="F3" s="720"/>
      <c r="G3" s="720"/>
      <c r="H3" s="720"/>
      <c r="I3" s="720"/>
      <c r="J3" s="720"/>
      <c r="K3" s="720"/>
      <c r="L3" s="720"/>
      <c r="M3" s="720"/>
      <c r="N3" s="81"/>
      <c r="O3" s="81"/>
      <c r="P3" s="81"/>
      <c r="Q3" s="81"/>
      <c r="R3" s="81"/>
      <c r="S3" s="81"/>
    </row>
    <row r="4" spans="1:15" ht="12.75">
      <c r="A4" s="429" t="s">
        <v>32</v>
      </c>
      <c r="B4" s="430" t="s">
        <v>33</v>
      </c>
      <c r="C4" s="431">
        <v>2000</v>
      </c>
      <c r="D4" s="432">
        <v>2001</v>
      </c>
      <c r="E4" s="432">
        <v>2002</v>
      </c>
      <c r="F4" s="432">
        <v>2003</v>
      </c>
      <c r="G4" s="432">
        <v>2004</v>
      </c>
      <c r="H4" s="432">
        <v>2005</v>
      </c>
      <c r="I4" s="432">
        <v>2006</v>
      </c>
      <c r="J4" s="432">
        <v>2007</v>
      </c>
      <c r="K4" s="432">
        <v>2008</v>
      </c>
      <c r="L4" s="432">
        <v>2009</v>
      </c>
      <c r="M4" s="444">
        <v>2010</v>
      </c>
      <c r="O4" s="326"/>
    </row>
    <row r="5" spans="1:15" ht="12.75" customHeight="1">
      <c r="A5" s="719" t="s">
        <v>34</v>
      </c>
      <c r="B5" s="82" t="s">
        <v>35</v>
      </c>
      <c r="C5" s="83">
        <v>12.683376127528417</v>
      </c>
      <c r="D5" s="415">
        <v>12.260064420368145</v>
      </c>
      <c r="E5" s="415">
        <v>11.967904939207058</v>
      </c>
      <c r="F5" s="415">
        <v>11.541193718543598</v>
      </c>
      <c r="G5" s="415">
        <v>11.335269167034069</v>
      </c>
      <c r="H5" s="415">
        <v>10.921657788748862</v>
      </c>
      <c r="I5" s="416">
        <v>10.521562892839734</v>
      </c>
      <c r="J5" s="416">
        <v>10.155272235167228</v>
      </c>
      <c r="K5" s="416">
        <v>10.289780609361353</v>
      </c>
      <c r="L5" s="416">
        <v>10.624257329980379</v>
      </c>
      <c r="M5" s="445">
        <v>10.261650324997246</v>
      </c>
      <c r="O5" s="327"/>
    </row>
    <row r="6" spans="1:13" ht="12.75">
      <c r="A6" s="719"/>
      <c r="B6" s="84" t="s">
        <v>36</v>
      </c>
      <c r="C6" s="85">
        <v>42.24790445659948</v>
      </c>
      <c r="D6" s="417">
        <v>41.76570372688995</v>
      </c>
      <c r="E6" s="417">
        <v>42.00809903504062</v>
      </c>
      <c r="F6" s="417">
        <v>41.877887439606226</v>
      </c>
      <c r="G6" s="417">
        <v>42.146444299172465</v>
      </c>
      <c r="H6" s="417">
        <v>41.228530596336235</v>
      </c>
      <c r="I6" s="418">
        <v>40.233459042048274</v>
      </c>
      <c r="J6" s="418">
        <v>39.73585404816899</v>
      </c>
      <c r="K6" s="418">
        <v>38.97138159584853</v>
      </c>
      <c r="L6" s="418">
        <v>39.612568049299476</v>
      </c>
      <c r="M6" s="446">
        <v>39.26187066211303</v>
      </c>
    </row>
    <row r="7" spans="1:13" ht="12.75">
      <c r="A7" s="719"/>
      <c r="B7" s="84" t="s">
        <v>37</v>
      </c>
      <c r="C7" s="85">
        <v>45.0687194158721</v>
      </c>
      <c r="D7" s="417">
        <v>45.97423185274191</v>
      </c>
      <c r="E7" s="417">
        <v>46.02399602575233</v>
      </c>
      <c r="F7" s="417">
        <v>46.58091884185017</v>
      </c>
      <c r="G7" s="417">
        <v>46.51828653379348</v>
      </c>
      <c r="H7" s="417">
        <v>47.8498116149149</v>
      </c>
      <c r="I7" s="418">
        <v>49.24497806511198</v>
      </c>
      <c r="J7" s="418">
        <v>50.10887371666378</v>
      </c>
      <c r="K7" s="418">
        <v>50.738837794790115</v>
      </c>
      <c r="L7" s="418">
        <v>49.76317462072014</v>
      </c>
      <c r="M7" s="446">
        <v>50.476479012889726</v>
      </c>
    </row>
    <row r="8" spans="1:13" ht="12.75">
      <c r="A8" s="719"/>
      <c r="B8" s="86" t="s">
        <v>38</v>
      </c>
      <c r="C8" s="87">
        <v>100</v>
      </c>
      <c r="D8" s="419">
        <v>100</v>
      </c>
      <c r="E8" s="419">
        <v>100</v>
      </c>
      <c r="F8" s="419">
        <v>100</v>
      </c>
      <c r="G8" s="419">
        <v>100</v>
      </c>
      <c r="H8" s="419">
        <v>100</v>
      </c>
      <c r="I8" s="420">
        <v>100</v>
      </c>
      <c r="J8" s="420">
        <v>100</v>
      </c>
      <c r="K8" s="420">
        <v>100</v>
      </c>
      <c r="L8" s="420">
        <v>100</v>
      </c>
      <c r="M8" s="447">
        <v>100</v>
      </c>
    </row>
    <row r="9" spans="1:13" ht="12.75" customHeight="1">
      <c r="A9" s="719" t="s">
        <v>39</v>
      </c>
      <c r="B9" s="82" t="s">
        <v>35</v>
      </c>
      <c r="C9" s="83">
        <v>29.46551483350957</v>
      </c>
      <c r="D9" s="415">
        <v>28.56075554108159</v>
      </c>
      <c r="E9" s="415">
        <v>28.801749666131183</v>
      </c>
      <c r="F9" s="415">
        <v>28.273510933619054</v>
      </c>
      <c r="G9" s="415">
        <v>27.431756829189855</v>
      </c>
      <c r="H9" s="415">
        <v>26.764076644961182</v>
      </c>
      <c r="I9" s="416">
        <v>25.581149526536002</v>
      </c>
      <c r="J9" s="416">
        <v>24.119515933329076</v>
      </c>
      <c r="K9" s="416">
        <v>23.83354843756111</v>
      </c>
      <c r="L9" s="416">
        <v>23.81295191683939</v>
      </c>
      <c r="M9" s="445">
        <v>22.72554879621342</v>
      </c>
    </row>
    <row r="10" spans="1:13" ht="12.75">
      <c r="A10" s="719"/>
      <c r="B10" s="84" t="s">
        <v>36</v>
      </c>
      <c r="C10" s="85">
        <v>44.76188576102787</v>
      </c>
      <c r="D10" s="417">
        <v>44.386122871209366</v>
      </c>
      <c r="E10" s="417">
        <v>45.067451177734334</v>
      </c>
      <c r="F10" s="417">
        <v>46.02542249062484</v>
      </c>
      <c r="G10" s="417">
        <v>44.78662131740262</v>
      </c>
      <c r="H10" s="417">
        <v>45.85151206569568</v>
      </c>
      <c r="I10" s="418">
        <v>47.23012552301255</v>
      </c>
      <c r="J10" s="418">
        <v>45.92806054026438</v>
      </c>
      <c r="K10" s="418">
        <v>45.252454143689626</v>
      </c>
      <c r="L10" s="418">
        <v>45.71301995158457</v>
      </c>
      <c r="M10" s="446">
        <v>46.00330718934418</v>
      </c>
    </row>
    <row r="11" spans="1:13" ht="12.75">
      <c r="A11" s="719"/>
      <c r="B11" s="84" t="s">
        <v>37</v>
      </c>
      <c r="C11" s="85">
        <v>25.77259940546256</v>
      </c>
      <c r="D11" s="417">
        <v>27.053121587709047</v>
      </c>
      <c r="E11" s="417">
        <v>26.130799156134476</v>
      </c>
      <c r="F11" s="417">
        <v>25.701066575756098</v>
      </c>
      <c r="G11" s="417">
        <v>27.781621853407533</v>
      </c>
      <c r="H11" s="417">
        <v>27.384411289343138</v>
      </c>
      <c r="I11" s="418">
        <v>27.18872495045144</v>
      </c>
      <c r="J11" s="418">
        <v>29.952423526406537</v>
      </c>
      <c r="K11" s="418">
        <v>30.913997418749265</v>
      </c>
      <c r="L11" s="418">
        <v>30.47402813157603</v>
      </c>
      <c r="M11" s="446">
        <v>31.271144014442406</v>
      </c>
    </row>
    <row r="12" spans="1:13" ht="12.75">
      <c r="A12" s="719"/>
      <c r="B12" s="86" t="s">
        <v>38</v>
      </c>
      <c r="C12" s="87">
        <v>100</v>
      </c>
      <c r="D12" s="419">
        <v>100</v>
      </c>
      <c r="E12" s="419">
        <v>100</v>
      </c>
      <c r="F12" s="419">
        <v>100</v>
      </c>
      <c r="G12" s="419">
        <v>100</v>
      </c>
      <c r="H12" s="419">
        <v>100</v>
      </c>
      <c r="I12" s="420">
        <v>100</v>
      </c>
      <c r="J12" s="420">
        <v>100</v>
      </c>
      <c r="K12" s="420">
        <v>100</v>
      </c>
      <c r="L12" s="420">
        <v>100</v>
      </c>
      <c r="M12" s="447">
        <v>100</v>
      </c>
    </row>
    <row r="13" spans="1:13" ht="12.75" customHeight="1">
      <c r="A13" s="719" t="s">
        <v>40</v>
      </c>
      <c r="B13" s="82" t="s">
        <v>35</v>
      </c>
      <c r="C13" s="83">
        <v>13.17539484621779</v>
      </c>
      <c r="D13" s="415">
        <v>12.3602653821685</v>
      </c>
      <c r="E13" s="415">
        <v>11.860795454545453</v>
      </c>
      <c r="F13" s="415">
        <v>10.421988835272966</v>
      </c>
      <c r="G13" s="415">
        <v>10.468188543648278</v>
      </c>
      <c r="H13" s="415">
        <v>10.19825535289453</v>
      </c>
      <c r="I13" s="416">
        <v>9.344548158785516</v>
      </c>
      <c r="J13" s="416">
        <v>7.904820474005393</v>
      </c>
      <c r="K13" s="416">
        <v>8.060514666536946</v>
      </c>
      <c r="L13" s="416">
        <v>7.849253426058498</v>
      </c>
      <c r="M13" s="445">
        <v>8.095540054956668</v>
      </c>
    </row>
    <row r="14" spans="1:13" ht="12.75">
      <c r="A14" s="719"/>
      <c r="B14" s="84" t="s">
        <v>36</v>
      </c>
      <c r="C14" s="85">
        <v>37.92832732982359</v>
      </c>
      <c r="D14" s="417">
        <v>37.18985731164228</v>
      </c>
      <c r="E14" s="417">
        <v>37.15435606060606</v>
      </c>
      <c r="F14" s="417">
        <v>37.0044469675466</v>
      </c>
      <c r="G14" s="417">
        <v>38.30585499894314</v>
      </c>
      <c r="H14" s="417">
        <v>39.66164419772667</v>
      </c>
      <c r="I14" s="418">
        <v>38.55267206893015</v>
      </c>
      <c r="J14" s="418">
        <v>41.04735323336014</v>
      </c>
      <c r="K14" s="418">
        <v>41.18791652478475</v>
      </c>
      <c r="L14" s="418">
        <v>42.18142769482512</v>
      </c>
      <c r="M14" s="446">
        <v>42.16339040372014</v>
      </c>
    </row>
    <row r="15" spans="1:13" ht="12.75">
      <c r="A15" s="719"/>
      <c r="B15" s="84" t="s">
        <v>37</v>
      </c>
      <c r="C15" s="85">
        <v>48.89627782395862</v>
      </c>
      <c r="D15" s="417">
        <v>50.44987730618922</v>
      </c>
      <c r="E15" s="417">
        <v>50.98484848484849</v>
      </c>
      <c r="F15" s="417">
        <v>52.573564197180424</v>
      </c>
      <c r="G15" s="417">
        <v>51.225956457408586</v>
      </c>
      <c r="H15" s="417">
        <v>50.1401004493788</v>
      </c>
      <c r="I15" s="418">
        <v>52.102779772284336</v>
      </c>
      <c r="J15" s="418">
        <v>51.047826292634475</v>
      </c>
      <c r="K15" s="418">
        <v>50.75156880867831</v>
      </c>
      <c r="L15" s="418">
        <v>49.969318879116386</v>
      </c>
      <c r="M15" s="446">
        <v>49.74106954132319</v>
      </c>
    </row>
    <row r="16" spans="1:13" ht="12.75">
      <c r="A16" s="719"/>
      <c r="B16" s="86" t="s">
        <v>38</v>
      </c>
      <c r="C16" s="87">
        <v>100</v>
      </c>
      <c r="D16" s="419">
        <v>100</v>
      </c>
      <c r="E16" s="419">
        <v>100</v>
      </c>
      <c r="F16" s="419">
        <v>100</v>
      </c>
      <c r="G16" s="419">
        <v>100</v>
      </c>
      <c r="H16" s="419">
        <v>100</v>
      </c>
      <c r="I16" s="421">
        <v>100</v>
      </c>
      <c r="J16" s="421">
        <v>100</v>
      </c>
      <c r="K16" s="421">
        <v>100</v>
      </c>
      <c r="L16" s="421">
        <v>100</v>
      </c>
      <c r="M16" s="448">
        <v>100</v>
      </c>
    </row>
    <row r="17" spans="1:13" ht="12.75">
      <c r="A17" s="433"/>
      <c r="B17" s="82" t="s">
        <v>35</v>
      </c>
      <c r="C17" s="83">
        <v>4.743416913813247</v>
      </c>
      <c r="D17" s="415">
        <v>4.526959186908809</v>
      </c>
      <c r="E17" s="415">
        <v>4.479291189086562</v>
      </c>
      <c r="F17" s="415">
        <v>4.354918528565406</v>
      </c>
      <c r="G17" s="415">
        <v>4.029717219650706</v>
      </c>
      <c r="H17" s="415">
        <v>3.7142058388913295</v>
      </c>
      <c r="I17" s="416">
        <v>3.6211529066927204</v>
      </c>
      <c r="J17" s="416">
        <v>3.7172104926423546</v>
      </c>
      <c r="K17" s="416">
        <v>3.6572015817340984</v>
      </c>
      <c r="L17" s="416">
        <v>4.261923643366942</v>
      </c>
      <c r="M17" s="445">
        <v>3.8963513384776602</v>
      </c>
    </row>
    <row r="18" spans="1:13" ht="12.75">
      <c r="A18" s="434" t="s">
        <v>41</v>
      </c>
      <c r="B18" s="84" t="s">
        <v>36</v>
      </c>
      <c r="C18" s="85">
        <v>29.118360744135888</v>
      </c>
      <c r="D18" s="417">
        <v>32.73150023779747</v>
      </c>
      <c r="E18" s="417">
        <v>33.13937135222558</v>
      </c>
      <c r="F18" s="417">
        <v>33.01563445077806</v>
      </c>
      <c r="G18" s="417">
        <v>34.581275039869304</v>
      </c>
      <c r="H18" s="417">
        <v>33.407883701425774</v>
      </c>
      <c r="I18" s="418">
        <v>33.80964012375834</v>
      </c>
      <c r="J18" s="418">
        <v>34.22691405416933</v>
      </c>
      <c r="K18" s="418">
        <v>36.542972677107294</v>
      </c>
      <c r="L18" s="418">
        <v>36.32264642573921</v>
      </c>
      <c r="M18" s="446">
        <v>36.23416214156426</v>
      </c>
    </row>
    <row r="19" spans="1:13" ht="12.75">
      <c r="A19" s="434" t="s">
        <v>42</v>
      </c>
      <c r="B19" s="84" t="s">
        <v>37</v>
      </c>
      <c r="C19" s="85">
        <v>66.13822234205087</v>
      </c>
      <c r="D19" s="417">
        <v>62.741540575293726</v>
      </c>
      <c r="E19" s="417">
        <v>62.38133745868785</v>
      </c>
      <c r="F19" s="417">
        <v>62.62944702065654</v>
      </c>
      <c r="G19" s="417">
        <v>61.38900774047999</v>
      </c>
      <c r="H19" s="417">
        <v>62.877910459682894</v>
      </c>
      <c r="I19" s="418">
        <v>62.56920696954894</v>
      </c>
      <c r="J19" s="418">
        <v>62.05587545318831</v>
      </c>
      <c r="K19" s="418">
        <v>59.79982574115859</v>
      </c>
      <c r="L19" s="418">
        <v>59.41542993089384</v>
      </c>
      <c r="M19" s="446">
        <v>59.86948651995809</v>
      </c>
    </row>
    <row r="20" spans="1:13" ht="12.75">
      <c r="A20" s="435"/>
      <c r="B20" s="86" t="s">
        <v>38</v>
      </c>
      <c r="C20" s="87">
        <v>100</v>
      </c>
      <c r="D20" s="419">
        <v>100</v>
      </c>
      <c r="E20" s="419">
        <v>100</v>
      </c>
      <c r="F20" s="419">
        <v>100</v>
      </c>
      <c r="G20" s="419">
        <v>100</v>
      </c>
      <c r="H20" s="419">
        <v>100</v>
      </c>
      <c r="I20" s="421">
        <v>100</v>
      </c>
      <c r="J20" s="421">
        <v>100</v>
      </c>
      <c r="K20" s="421">
        <v>100</v>
      </c>
      <c r="L20" s="421">
        <v>100</v>
      </c>
      <c r="M20" s="448">
        <v>100</v>
      </c>
    </row>
    <row r="21" spans="1:13" ht="12.75">
      <c r="A21" s="436"/>
      <c r="B21" s="88" t="s">
        <v>35</v>
      </c>
      <c r="C21" s="89">
        <v>16.04809129925029</v>
      </c>
      <c r="D21" s="422">
        <v>15.57810692637173</v>
      </c>
      <c r="E21" s="422">
        <v>15.412969857154494</v>
      </c>
      <c r="F21" s="422">
        <v>14.996377878790293</v>
      </c>
      <c r="G21" s="422">
        <v>14.7370666839507</v>
      </c>
      <c r="H21" s="422">
        <v>14.507255934885212</v>
      </c>
      <c r="I21" s="423">
        <v>14.095892808834996</v>
      </c>
      <c r="J21" s="423">
        <v>13.745995347035723</v>
      </c>
      <c r="K21" s="423">
        <v>13.871060075865215</v>
      </c>
      <c r="L21" s="423">
        <v>14.214407382651633</v>
      </c>
      <c r="M21" s="449">
        <v>13.828195550995762</v>
      </c>
    </row>
    <row r="22" spans="1:13" ht="12.75">
      <c r="A22" s="437" t="s">
        <v>43</v>
      </c>
      <c r="B22" s="90" t="s">
        <v>36</v>
      </c>
      <c r="C22" s="91">
        <v>40.709806494637995</v>
      </c>
      <c r="D22" s="424">
        <v>40.87390787744621</v>
      </c>
      <c r="E22" s="424">
        <v>41.243914550169336</v>
      </c>
      <c r="F22" s="424">
        <v>41.451395909789284</v>
      </c>
      <c r="G22" s="424">
        <v>41.631288416458716</v>
      </c>
      <c r="H22" s="424">
        <v>41.42817207978136</v>
      </c>
      <c r="I22" s="421">
        <v>41.41616672766718</v>
      </c>
      <c r="J22" s="421">
        <v>41.13410232930367</v>
      </c>
      <c r="K22" s="421">
        <v>40.87928353528815</v>
      </c>
      <c r="L22" s="421">
        <v>41.4349705685763</v>
      </c>
      <c r="M22" s="448">
        <v>41.44344164622775</v>
      </c>
    </row>
    <row r="23" spans="1:13" ht="12.75">
      <c r="A23" s="438"/>
      <c r="B23" s="90" t="s">
        <v>37</v>
      </c>
      <c r="C23" s="91">
        <v>43.24210220611172</v>
      </c>
      <c r="D23" s="424">
        <v>43.54798519618206</v>
      </c>
      <c r="E23" s="424">
        <v>43.34311559267619</v>
      </c>
      <c r="F23" s="424">
        <v>43.55222621142043</v>
      </c>
      <c r="G23" s="424">
        <v>43.63164489959058</v>
      </c>
      <c r="H23" s="424">
        <v>44.06457198533344</v>
      </c>
      <c r="I23" s="421">
        <v>44.48794046349782</v>
      </c>
      <c r="J23" s="421">
        <v>45.11990232366061</v>
      </c>
      <c r="K23" s="421">
        <v>45.249656388846624</v>
      </c>
      <c r="L23" s="421">
        <v>44.350622048772074</v>
      </c>
      <c r="M23" s="448">
        <v>44.72836280277649</v>
      </c>
    </row>
    <row r="24" spans="1:13" ht="13.5" thickBot="1">
      <c r="A24" s="439"/>
      <c r="B24" s="440" t="s">
        <v>38</v>
      </c>
      <c r="C24" s="441">
        <v>100</v>
      </c>
      <c r="D24" s="442">
        <v>100</v>
      </c>
      <c r="E24" s="442">
        <v>100</v>
      </c>
      <c r="F24" s="442">
        <v>100</v>
      </c>
      <c r="G24" s="442">
        <v>100</v>
      </c>
      <c r="H24" s="442">
        <v>100</v>
      </c>
      <c r="I24" s="443">
        <v>100</v>
      </c>
      <c r="J24" s="443">
        <v>100</v>
      </c>
      <c r="K24" s="443">
        <v>100</v>
      </c>
      <c r="L24" s="443">
        <v>100</v>
      </c>
      <c r="M24" s="450">
        <v>100</v>
      </c>
    </row>
    <row r="25" spans="1:19" ht="12.75">
      <c r="A25" s="722" t="s">
        <v>44</v>
      </c>
      <c r="B25" s="722"/>
      <c r="C25" s="722"/>
      <c r="D25" s="722"/>
      <c r="E25" s="722"/>
      <c r="F25" s="722"/>
      <c r="G25" s="722"/>
      <c r="H25" s="722"/>
      <c r="I25" s="722"/>
      <c r="J25" s="722"/>
      <c r="K25" s="722"/>
      <c r="L25" s="722"/>
      <c r="M25" s="722"/>
      <c r="N25" s="92"/>
      <c r="O25" s="93"/>
      <c r="P25" s="93"/>
      <c r="Q25" s="93"/>
      <c r="R25" s="93"/>
      <c r="S25" s="93"/>
    </row>
    <row r="26" spans="1:19" ht="12.75" customHeight="1">
      <c r="A26" s="723" t="s">
        <v>167</v>
      </c>
      <c r="B26" s="724"/>
      <c r="C26" s="724"/>
      <c r="D26" s="724"/>
      <c r="E26" s="724"/>
      <c r="F26" s="724"/>
      <c r="G26" s="724"/>
      <c r="H26" s="724"/>
      <c r="I26" s="724"/>
      <c r="J26" s="724"/>
      <c r="K26" s="724"/>
      <c r="L26" s="724"/>
      <c r="M26" s="724"/>
      <c r="N26" s="94"/>
      <c r="O26" s="94"/>
      <c r="P26" s="94"/>
      <c r="Q26" s="94"/>
      <c r="R26" s="94"/>
      <c r="S26" s="94"/>
    </row>
    <row r="27" spans="1:19" ht="26.25" customHeight="1">
      <c r="A27" s="721" t="s">
        <v>45</v>
      </c>
      <c r="B27" s="721"/>
      <c r="C27" s="721"/>
      <c r="D27" s="721"/>
      <c r="E27" s="721"/>
      <c r="F27" s="721"/>
      <c r="G27" s="721"/>
      <c r="H27" s="721"/>
      <c r="I27" s="721"/>
      <c r="J27" s="721"/>
      <c r="K27" s="721"/>
      <c r="L27" s="721"/>
      <c r="M27" s="721"/>
      <c r="N27" s="95"/>
      <c r="O27" s="95"/>
      <c r="P27" s="95"/>
      <c r="Q27" s="95"/>
      <c r="R27" s="95"/>
      <c r="S27" s="95"/>
    </row>
  </sheetData>
  <sheetProtection selectLockedCells="1" selectUnlockedCells="1"/>
  <mergeCells count="25">
    <mergeCell ref="A3:M3"/>
    <mergeCell ref="A27:M27"/>
    <mergeCell ref="A9:A12"/>
    <mergeCell ref="A13:A16"/>
    <mergeCell ref="A25:M25"/>
    <mergeCell ref="A26:M26"/>
    <mergeCell ref="IA1:IM1"/>
    <mergeCell ref="IN1:IV1"/>
    <mergeCell ref="A5:A8"/>
    <mergeCell ref="GA1:GM1"/>
    <mergeCell ref="GN1:GZ1"/>
    <mergeCell ref="HA1:HM1"/>
    <mergeCell ref="HN1:HZ1"/>
    <mergeCell ref="EA1:EM1"/>
    <mergeCell ref="EN1:EZ1"/>
    <mergeCell ref="FA1:FM1"/>
    <mergeCell ref="FN1:FZ1"/>
    <mergeCell ref="CA1:CM1"/>
    <mergeCell ref="CN1:CZ1"/>
    <mergeCell ref="DA1:DM1"/>
    <mergeCell ref="DN1:DZ1"/>
    <mergeCell ref="AA1:AM1"/>
    <mergeCell ref="AN1:AZ1"/>
    <mergeCell ref="BA1:BM1"/>
    <mergeCell ref="BN1:BZ1"/>
  </mergeCells>
  <printOptions horizontalCentered="1" verticalCentered="1"/>
  <pageMargins left="0.5905511811023623" right="0.5905511811023623" top="0.984251968503937" bottom="0.984251968503937" header="0.5118110236220472" footer="0.5118110236220472"/>
  <pageSetup horizontalDpi="300" verticalDpi="300" orientation="landscape" paperSize="9" r:id="rId1"/>
  <colBreaks count="1" manualBreakCount="1">
    <brk id="22" max="65535" man="1"/>
  </colBreaks>
</worksheet>
</file>

<file path=xl/worksheets/sheet5.xml><?xml version="1.0" encoding="utf-8"?>
<worksheet xmlns="http://schemas.openxmlformats.org/spreadsheetml/2006/main" xmlns:r="http://schemas.openxmlformats.org/officeDocument/2006/relationships">
  <sheetPr>
    <tabColor indexed="42"/>
  </sheetPr>
  <dimension ref="A1:IU31"/>
  <sheetViews>
    <sheetView showGridLines="0" zoomScalePageLayoutView="0" workbookViewId="0" topLeftCell="A1">
      <selection activeCell="A1" sqref="A1"/>
    </sheetView>
  </sheetViews>
  <sheetFormatPr defaultColWidth="11.421875" defaultRowHeight="12.75"/>
  <cols>
    <col min="1" max="1" width="11.421875" style="78" customWidth="1"/>
    <col min="2" max="2" width="17.140625" style="79" customWidth="1"/>
    <col min="3" max="6" width="5.00390625" style="78" customWidth="1"/>
    <col min="7" max="16384" width="11.421875" style="78" customWidth="1"/>
  </cols>
  <sheetData>
    <row r="1" spans="1:255" s="81" customFormat="1" ht="12.75" customHeight="1">
      <c r="A1" s="2" t="s">
        <v>197</v>
      </c>
      <c r="B1" s="2"/>
      <c r="C1" s="2"/>
      <c r="D1" s="2"/>
      <c r="E1" s="2"/>
      <c r="F1" s="2"/>
      <c r="G1" s="2"/>
      <c r="H1" s="2"/>
      <c r="I1" s="2"/>
      <c r="J1" s="2"/>
      <c r="K1" s="2"/>
      <c r="L1" s="80"/>
      <c r="M1" s="80"/>
      <c r="N1" s="80"/>
      <c r="O1" s="80"/>
      <c r="P1" s="80"/>
      <c r="Q1" s="80"/>
      <c r="R1" s="80"/>
      <c r="S1" s="718"/>
      <c r="T1" s="718"/>
      <c r="U1" s="718"/>
      <c r="V1" s="718"/>
      <c r="W1" s="718"/>
      <c r="X1" s="718"/>
      <c r="Y1" s="718"/>
      <c r="Z1" s="718"/>
      <c r="AA1" s="718"/>
      <c r="AB1" s="718"/>
      <c r="AC1" s="718"/>
      <c r="AD1" s="718"/>
      <c r="AE1" s="718"/>
      <c r="AF1" s="718"/>
      <c r="AG1" s="718"/>
      <c r="AH1" s="718"/>
      <c r="AI1" s="718"/>
      <c r="AJ1" s="718"/>
      <c r="AK1" s="718"/>
      <c r="AL1" s="718"/>
      <c r="AM1" s="718"/>
      <c r="AN1" s="718"/>
      <c r="AO1" s="718"/>
      <c r="AP1" s="718"/>
      <c r="AQ1" s="718"/>
      <c r="AR1" s="718"/>
      <c r="AS1" s="718"/>
      <c r="AT1" s="718"/>
      <c r="AU1" s="718"/>
      <c r="AV1" s="718"/>
      <c r="AW1" s="718"/>
      <c r="AX1" s="718"/>
      <c r="AY1" s="718"/>
      <c r="AZ1" s="718"/>
      <c r="BA1" s="718"/>
      <c r="BB1" s="718"/>
      <c r="BC1" s="718"/>
      <c r="BD1" s="718"/>
      <c r="BE1" s="718"/>
      <c r="BF1" s="718"/>
      <c r="BG1" s="718"/>
      <c r="BH1" s="718"/>
      <c r="BI1" s="718"/>
      <c r="BJ1" s="718"/>
      <c r="BK1" s="718"/>
      <c r="BL1" s="718"/>
      <c r="BM1" s="718"/>
      <c r="BN1" s="718"/>
      <c r="BO1" s="718"/>
      <c r="BP1" s="718"/>
      <c r="BQ1" s="718"/>
      <c r="BR1" s="718"/>
      <c r="BS1" s="718"/>
      <c r="BT1" s="718"/>
      <c r="BU1" s="718"/>
      <c r="BV1" s="718"/>
      <c r="BW1" s="718"/>
      <c r="BX1" s="718"/>
      <c r="BY1" s="718"/>
      <c r="BZ1" s="718"/>
      <c r="CA1" s="718"/>
      <c r="CB1" s="718"/>
      <c r="CC1" s="718"/>
      <c r="CD1" s="718"/>
      <c r="CE1" s="718"/>
      <c r="CF1" s="718"/>
      <c r="CG1" s="718"/>
      <c r="CH1" s="718"/>
      <c r="CI1" s="718"/>
      <c r="CJ1" s="718"/>
      <c r="CK1" s="718"/>
      <c r="CL1" s="718"/>
      <c r="CM1" s="718"/>
      <c r="CN1" s="718"/>
      <c r="CO1" s="718"/>
      <c r="CP1" s="718"/>
      <c r="CQ1" s="718"/>
      <c r="CR1" s="718"/>
      <c r="CS1" s="718"/>
      <c r="CT1" s="718"/>
      <c r="CU1" s="718"/>
      <c r="CV1" s="718"/>
      <c r="CW1" s="718"/>
      <c r="CX1" s="718"/>
      <c r="CY1" s="718"/>
      <c r="CZ1" s="718"/>
      <c r="DA1" s="718"/>
      <c r="DB1" s="718"/>
      <c r="DC1" s="718"/>
      <c r="DD1" s="718"/>
      <c r="DE1" s="718"/>
      <c r="DF1" s="718"/>
      <c r="DG1" s="718"/>
      <c r="DH1" s="718"/>
      <c r="DI1" s="718"/>
      <c r="DJ1" s="718"/>
      <c r="DK1" s="718"/>
      <c r="DL1" s="718"/>
      <c r="DM1" s="718"/>
      <c r="DN1" s="718"/>
      <c r="DO1" s="718"/>
      <c r="DP1" s="718"/>
      <c r="DQ1" s="718"/>
      <c r="DR1" s="718"/>
      <c r="DS1" s="718"/>
      <c r="DT1" s="718"/>
      <c r="DU1" s="718"/>
      <c r="DV1" s="718"/>
      <c r="DW1" s="718"/>
      <c r="DX1" s="718"/>
      <c r="DY1" s="718"/>
      <c r="DZ1" s="718"/>
      <c r="EA1" s="718"/>
      <c r="EB1" s="718"/>
      <c r="EC1" s="718"/>
      <c r="ED1" s="718"/>
      <c r="EE1" s="718"/>
      <c r="EF1" s="718"/>
      <c r="EG1" s="718"/>
      <c r="EH1" s="718"/>
      <c r="EI1" s="718"/>
      <c r="EJ1" s="718"/>
      <c r="EK1" s="718"/>
      <c r="EL1" s="718"/>
      <c r="EM1" s="718"/>
      <c r="EN1" s="718"/>
      <c r="EO1" s="718"/>
      <c r="EP1" s="718"/>
      <c r="EQ1" s="718"/>
      <c r="ER1" s="718"/>
      <c r="ES1" s="718"/>
      <c r="ET1" s="718"/>
      <c r="EU1" s="718"/>
      <c r="EV1" s="718"/>
      <c r="EW1" s="718"/>
      <c r="EX1" s="718"/>
      <c r="EY1" s="718"/>
      <c r="EZ1" s="718"/>
      <c r="FA1" s="718"/>
      <c r="FB1" s="718"/>
      <c r="FC1" s="718"/>
      <c r="FD1" s="718"/>
      <c r="FE1" s="718"/>
      <c r="FF1" s="718"/>
      <c r="FG1" s="718"/>
      <c r="FH1" s="718"/>
      <c r="FI1" s="718"/>
      <c r="FJ1" s="718"/>
      <c r="FK1" s="718"/>
      <c r="FL1" s="718"/>
      <c r="FM1" s="718"/>
      <c r="FN1" s="718"/>
      <c r="FO1" s="718"/>
      <c r="FP1" s="718"/>
      <c r="FQ1" s="718"/>
      <c r="FR1" s="718"/>
      <c r="FS1" s="718"/>
      <c r="FT1" s="718"/>
      <c r="FU1" s="718"/>
      <c r="FV1" s="718"/>
      <c r="FW1" s="718"/>
      <c r="FX1" s="718"/>
      <c r="FY1" s="718"/>
      <c r="FZ1" s="718"/>
      <c r="GA1" s="718"/>
      <c r="GB1" s="718"/>
      <c r="GC1" s="718"/>
      <c r="GD1" s="718"/>
      <c r="GE1" s="718"/>
      <c r="GF1" s="718"/>
      <c r="GG1" s="718"/>
      <c r="GH1" s="718"/>
      <c r="GI1" s="718"/>
      <c r="GJ1" s="718"/>
      <c r="GK1" s="718"/>
      <c r="GL1" s="718"/>
      <c r="GM1" s="718"/>
      <c r="GN1" s="718"/>
      <c r="GO1" s="718"/>
      <c r="GP1" s="718"/>
      <c r="GQ1" s="718"/>
      <c r="GR1" s="718"/>
      <c r="GS1" s="718"/>
      <c r="GT1" s="718"/>
      <c r="GU1" s="718"/>
      <c r="GV1" s="718"/>
      <c r="GW1" s="718"/>
      <c r="GX1" s="718"/>
      <c r="GY1" s="718"/>
      <c r="GZ1" s="718"/>
      <c r="HA1" s="718"/>
      <c r="HB1" s="718"/>
      <c r="HC1" s="718"/>
      <c r="HD1" s="718"/>
      <c r="HE1" s="718"/>
      <c r="HF1" s="718"/>
      <c r="HG1" s="718"/>
      <c r="HH1" s="718"/>
      <c r="HI1" s="718"/>
      <c r="HJ1" s="718"/>
      <c r="HK1" s="718"/>
      <c r="HL1" s="718"/>
      <c r="HM1" s="718"/>
      <c r="HN1" s="718"/>
      <c r="HO1" s="718"/>
      <c r="HP1" s="718"/>
      <c r="HQ1" s="718"/>
      <c r="HR1" s="718"/>
      <c r="HS1" s="718"/>
      <c r="HT1" s="718"/>
      <c r="HU1" s="718"/>
      <c r="HV1" s="718"/>
      <c r="HW1" s="718"/>
      <c r="HX1" s="718"/>
      <c r="HY1" s="718"/>
      <c r="HZ1" s="718"/>
      <c r="IA1" s="718"/>
      <c r="IB1" s="718"/>
      <c r="IC1" s="718"/>
      <c r="ID1" s="718"/>
      <c r="IE1" s="718"/>
      <c r="IF1" s="718"/>
      <c r="IG1" s="718"/>
      <c r="IH1" s="718"/>
      <c r="II1" s="718"/>
      <c r="IJ1" s="718"/>
      <c r="IK1" s="718"/>
      <c r="IL1" s="718"/>
      <c r="IM1" s="718"/>
      <c r="IN1" s="718"/>
      <c r="IO1" s="96"/>
      <c r="IP1" s="96"/>
      <c r="IQ1" s="96"/>
      <c r="IR1" s="96"/>
      <c r="IS1" s="96"/>
      <c r="IT1" s="96"/>
      <c r="IU1" s="96"/>
    </row>
    <row r="2" spans="1:255" s="81" customFormat="1" ht="12.75" customHeight="1">
      <c r="A2" s="2"/>
      <c r="B2" s="2"/>
      <c r="C2" s="2"/>
      <c r="D2" s="2"/>
      <c r="E2" s="2"/>
      <c r="F2" s="2"/>
      <c r="G2" s="2"/>
      <c r="H2" s="2"/>
      <c r="I2" s="2"/>
      <c r="J2" s="2"/>
      <c r="K2" s="2"/>
      <c r="L2" s="80"/>
      <c r="M2" s="80"/>
      <c r="N2" s="80"/>
      <c r="O2" s="80"/>
      <c r="P2" s="80"/>
      <c r="Q2" s="80"/>
      <c r="R2" s="80"/>
      <c r="IO2" s="96"/>
      <c r="IP2" s="96"/>
      <c r="IQ2" s="96"/>
      <c r="IR2" s="96"/>
      <c r="IS2" s="96"/>
      <c r="IT2" s="96"/>
      <c r="IU2" s="96"/>
    </row>
    <row r="3" spans="1:7" ht="18.75" customHeight="1" thickBot="1">
      <c r="A3" s="477" t="s">
        <v>23</v>
      </c>
      <c r="B3" s="477"/>
      <c r="C3" s="477"/>
      <c r="D3" s="477"/>
      <c r="E3" s="477"/>
      <c r="F3" s="477"/>
      <c r="G3" s="477"/>
    </row>
    <row r="4" spans="1:6" ht="12.75">
      <c r="A4" s="429" t="s">
        <v>32</v>
      </c>
      <c r="B4" s="560" t="s">
        <v>33</v>
      </c>
      <c r="C4" s="561">
        <v>2012</v>
      </c>
      <c r="D4" s="562">
        <v>2013</v>
      </c>
      <c r="E4" s="562">
        <v>2014</v>
      </c>
      <c r="F4" s="563">
        <v>2015</v>
      </c>
    </row>
    <row r="5" spans="1:6" ht="12.75" customHeight="1">
      <c r="A5" s="719" t="s">
        <v>34</v>
      </c>
      <c r="B5" s="82" t="s">
        <v>35</v>
      </c>
      <c r="C5" s="583">
        <v>8.825655180263494</v>
      </c>
      <c r="D5" s="583">
        <v>8.816151341150478</v>
      </c>
      <c r="E5" s="583">
        <v>9.141815187341921</v>
      </c>
      <c r="F5" s="589">
        <v>9.28136095016711</v>
      </c>
    </row>
    <row r="6" spans="1:6" ht="12.75">
      <c r="A6" s="719"/>
      <c r="B6" s="584" t="s">
        <v>36</v>
      </c>
      <c r="C6" s="587">
        <v>32.60336340096178</v>
      </c>
      <c r="D6" s="587">
        <v>32.71290979597943</v>
      </c>
      <c r="E6" s="587">
        <v>33.13863890359391</v>
      </c>
      <c r="F6" s="590">
        <v>32.70131492211081</v>
      </c>
    </row>
    <row r="7" spans="1:6" ht="12.75">
      <c r="A7" s="719"/>
      <c r="B7" s="584" t="s">
        <v>194</v>
      </c>
      <c r="C7" s="587">
        <v>26.34151893691489</v>
      </c>
      <c r="D7" s="587">
        <v>26.19472285191535</v>
      </c>
      <c r="E7" s="587">
        <v>25.520851714605026</v>
      </c>
      <c r="F7" s="590">
        <v>25.896564086551248</v>
      </c>
    </row>
    <row r="8" spans="1:6" ht="12.75">
      <c r="A8" s="719"/>
      <c r="B8" s="584" t="s">
        <v>195</v>
      </c>
      <c r="C8" s="587">
        <v>32.22946248185983</v>
      </c>
      <c r="D8" s="587">
        <v>32.27621601095475</v>
      </c>
      <c r="E8" s="587">
        <v>32.19869419445915</v>
      </c>
      <c r="F8" s="590">
        <v>32.120760041170826</v>
      </c>
    </row>
    <row r="9" spans="1:6" ht="12.75">
      <c r="A9" s="719"/>
      <c r="B9" s="585" t="s">
        <v>38</v>
      </c>
      <c r="C9" s="588">
        <f>SUM(C5:C8)</f>
        <v>100</v>
      </c>
      <c r="D9" s="588">
        <f>SUM(D5:D8)</f>
        <v>100</v>
      </c>
      <c r="E9" s="588">
        <f>SUM(E5:E8)</f>
        <v>100</v>
      </c>
      <c r="F9" s="591">
        <f>SUM(F5:F8)</f>
        <v>100</v>
      </c>
    </row>
    <row r="10" spans="1:6" ht="12.75" customHeight="1">
      <c r="A10" s="719" t="s">
        <v>39</v>
      </c>
      <c r="B10" s="586" t="s">
        <v>35</v>
      </c>
      <c r="C10" s="587">
        <v>21.013564823776413</v>
      </c>
      <c r="D10" s="587">
        <v>20.08523428538239</v>
      </c>
      <c r="E10" s="587">
        <v>20.09860492294208</v>
      </c>
      <c r="F10" s="590">
        <v>19.206089718199298</v>
      </c>
    </row>
    <row r="11" spans="1:6" ht="12.75">
      <c r="A11" s="719"/>
      <c r="B11" s="584" t="s">
        <v>36</v>
      </c>
      <c r="C11" s="587">
        <v>39.804791613931116</v>
      </c>
      <c r="D11" s="587">
        <v>40.41586199886741</v>
      </c>
      <c r="E11" s="587">
        <v>41.19202395734424</v>
      </c>
      <c r="F11" s="590">
        <v>42.67987930028735</v>
      </c>
    </row>
    <row r="12" spans="1:6" ht="12.75">
      <c r="A12" s="719"/>
      <c r="B12" s="584" t="s">
        <v>194</v>
      </c>
      <c r="C12" s="587">
        <v>17.520362125701695</v>
      </c>
      <c r="D12" s="587">
        <v>19.332355631706573</v>
      </c>
      <c r="E12" s="587">
        <v>18.986925717624718</v>
      </c>
      <c r="F12" s="590">
        <v>17.739833065671878</v>
      </c>
    </row>
    <row r="13" spans="1:6" ht="12.75">
      <c r="A13" s="719"/>
      <c r="B13" s="584" t="s">
        <v>195</v>
      </c>
      <c r="C13" s="587">
        <v>21.661281436590777</v>
      </c>
      <c r="D13" s="587">
        <v>20.16654808404362</v>
      </c>
      <c r="E13" s="587">
        <v>19.722445402088965</v>
      </c>
      <c r="F13" s="590">
        <v>20.374197915841478</v>
      </c>
    </row>
    <row r="14" spans="1:6" ht="12.75">
      <c r="A14" s="719"/>
      <c r="B14" s="585" t="s">
        <v>38</v>
      </c>
      <c r="C14" s="588">
        <f>SUM(C10:C13)</f>
        <v>100</v>
      </c>
      <c r="D14" s="588">
        <f>SUM(D10:D13)</f>
        <v>100</v>
      </c>
      <c r="E14" s="588">
        <f>SUM(E10:E13)</f>
        <v>100</v>
      </c>
      <c r="F14" s="591">
        <f>SUM(F10:F13)</f>
        <v>100</v>
      </c>
    </row>
    <row r="15" spans="1:6" ht="12.75" customHeight="1">
      <c r="A15" s="719" t="s">
        <v>40</v>
      </c>
      <c r="B15" s="586" t="s">
        <v>35</v>
      </c>
      <c r="C15" s="587">
        <v>6.020195368236198</v>
      </c>
      <c r="D15" s="587">
        <v>5.427460430472643</v>
      </c>
      <c r="E15" s="587">
        <v>5.9417566932832315</v>
      </c>
      <c r="F15" s="590">
        <v>5.649581400951635</v>
      </c>
    </row>
    <row r="16" spans="1:6" ht="12.75">
      <c r="A16" s="719"/>
      <c r="B16" s="584" t="s">
        <v>36</v>
      </c>
      <c r="C16" s="587">
        <v>37.059598287784</v>
      </c>
      <c r="D16" s="587">
        <v>37.214524344159045</v>
      </c>
      <c r="E16" s="587">
        <v>38.28088304368248</v>
      </c>
      <c r="F16" s="590">
        <v>37.565500210805276</v>
      </c>
    </row>
    <row r="17" spans="1:6" ht="12.75">
      <c r="A17" s="719"/>
      <c r="B17" s="584" t="s">
        <v>194</v>
      </c>
      <c r="C17" s="587">
        <v>33.89858412907474</v>
      </c>
      <c r="D17" s="587">
        <v>36.398488416671235</v>
      </c>
      <c r="E17" s="587">
        <v>36.79544387036167</v>
      </c>
      <c r="F17" s="590">
        <v>38.86646991507559</v>
      </c>
    </row>
    <row r="18" spans="1:6" ht="12.75">
      <c r="A18" s="719"/>
      <c r="B18" s="584" t="s">
        <v>195</v>
      </c>
      <c r="C18" s="587">
        <v>23.02162221490506</v>
      </c>
      <c r="D18" s="587">
        <v>20.95952680869708</v>
      </c>
      <c r="E18" s="587">
        <v>18.981916392672616</v>
      </c>
      <c r="F18" s="590">
        <v>17.9184484731675</v>
      </c>
    </row>
    <row r="19" spans="1:6" ht="12.75">
      <c r="A19" s="719"/>
      <c r="B19" s="585" t="s">
        <v>38</v>
      </c>
      <c r="C19" s="588">
        <f>SUM(C15:C18)</f>
        <v>100.00000000000001</v>
      </c>
      <c r="D19" s="588">
        <f>SUM(D15:D18)</f>
        <v>100</v>
      </c>
      <c r="E19" s="588">
        <f>SUM(E15:E18)</f>
        <v>100</v>
      </c>
      <c r="F19" s="591">
        <f>SUM(F15:F18)</f>
        <v>100</v>
      </c>
    </row>
    <row r="20" spans="1:6" ht="12.75">
      <c r="A20" s="433"/>
      <c r="B20" s="586" t="s">
        <v>35</v>
      </c>
      <c r="C20" s="587">
        <v>2.463537523203394</v>
      </c>
      <c r="D20" s="587">
        <v>2.479631597591215</v>
      </c>
      <c r="E20" s="587">
        <v>2.5470099713912733</v>
      </c>
      <c r="F20" s="590">
        <v>2.220030915196418</v>
      </c>
    </row>
    <row r="21" spans="1:6" ht="12.75">
      <c r="A21" s="434" t="s">
        <v>41</v>
      </c>
      <c r="B21" s="584" t="s">
        <v>36</v>
      </c>
      <c r="C21" s="587">
        <v>11.561919915141871</v>
      </c>
      <c r="D21" s="587">
        <v>11.090220441973896</v>
      </c>
      <c r="E21" s="587">
        <v>12.554509346443352</v>
      </c>
      <c r="F21" s="590">
        <v>12.312776504450722</v>
      </c>
    </row>
    <row r="22" spans="1:6" ht="12.75">
      <c r="A22" s="434" t="s">
        <v>42</v>
      </c>
      <c r="B22" s="584" t="s">
        <v>194</v>
      </c>
      <c r="C22" s="587">
        <v>14.608857067090957</v>
      </c>
      <c r="D22" s="587">
        <v>15.044006648682526</v>
      </c>
      <c r="E22" s="587">
        <v>14.334916534733216</v>
      </c>
      <c r="F22" s="590">
        <v>14.183678908373754</v>
      </c>
    </row>
    <row r="23" spans="1:6" ht="12.75">
      <c r="A23" s="434"/>
      <c r="B23" s="584" t="s">
        <v>195</v>
      </c>
      <c r="C23" s="587">
        <v>71.36568549456378</v>
      </c>
      <c r="D23" s="587">
        <v>71.38614131175235</v>
      </c>
      <c r="E23" s="587">
        <v>70.56356414743216</v>
      </c>
      <c r="F23" s="590">
        <v>71.28351367197911</v>
      </c>
    </row>
    <row r="24" spans="1:6" ht="13.5" thickBot="1">
      <c r="A24" s="434"/>
      <c r="B24" s="594" t="s">
        <v>38</v>
      </c>
      <c r="C24" s="595">
        <f>SUM(C20:C23)</f>
        <v>100</v>
      </c>
      <c r="D24" s="595">
        <f>SUM(D20:D23)</f>
        <v>100</v>
      </c>
      <c r="E24" s="595">
        <f>SUM(E20:E23)</f>
        <v>100</v>
      </c>
      <c r="F24" s="596">
        <f>SUM(F20:F23)</f>
        <v>100</v>
      </c>
    </row>
    <row r="25" spans="1:6" ht="13.5" thickTop="1">
      <c r="A25" s="725" t="s">
        <v>196</v>
      </c>
      <c r="B25" s="597" t="s">
        <v>35</v>
      </c>
      <c r="C25" s="598">
        <v>12.503654721079885</v>
      </c>
      <c r="D25" s="598">
        <v>12.24795499069582</v>
      </c>
      <c r="E25" s="598">
        <v>12.498228945284827</v>
      </c>
      <c r="F25" s="599">
        <v>12.158668561434194</v>
      </c>
    </row>
    <row r="26" spans="1:6" ht="12.75">
      <c r="A26" s="726"/>
      <c r="B26" s="592" t="s">
        <v>36</v>
      </c>
      <c r="C26" s="593">
        <v>33.300178978864096</v>
      </c>
      <c r="D26" s="593">
        <v>33.66693769747505</v>
      </c>
      <c r="E26" s="593">
        <v>34.38624272478504</v>
      </c>
      <c r="F26" s="600">
        <v>34.61794927853082</v>
      </c>
    </row>
    <row r="27" spans="1:6" ht="12.75">
      <c r="A27" s="726"/>
      <c r="B27" s="592" t="s">
        <v>194</v>
      </c>
      <c r="C27" s="593">
        <v>22.27125544792535</v>
      </c>
      <c r="D27" s="593">
        <v>23.007514283687403</v>
      </c>
      <c r="E27" s="593">
        <v>22.450306288286036</v>
      </c>
      <c r="F27" s="600">
        <v>22.18872977700044</v>
      </c>
    </row>
    <row r="28" spans="1:6" ht="12.75">
      <c r="A28" s="726"/>
      <c r="B28" s="592" t="s">
        <v>195</v>
      </c>
      <c r="C28" s="593">
        <v>31.924910852130665</v>
      </c>
      <c r="D28" s="593">
        <v>31.07759302814173</v>
      </c>
      <c r="E28" s="593">
        <v>30.665222041644096</v>
      </c>
      <c r="F28" s="600">
        <v>31.034652383034544</v>
      </c>
    </row>
    <row r="29" spans="1:6" ht="13.5" thickBot="1">
      <c r="A29" s="727"/>
      <c r="B29" s="440" t="s">
        <v>38</v>
      </c>
      <c r="C29" s="601">
        <f>SUM(C25:C28)</f>
        <v>100</v>
      </c>
      <c r="D29" s="601">
        <f>SUM(D25:D28)</f>
        <v>100</v>
      </c>
      <c r="E29" s="601">
        <f>SUM(E25:E28)</f>
        <v>100.00000000000001</v>
      </c>
      <c r="F29" s="602">
        <f>SUM(F25:F28)</f>
        <v>100</v>
      </c>
    </row>
    <row r="30" spans="1:11" ht="12.75">
      <c r="A30" s="451" t="s">
        <v>205</v>
      </c>
      <c r="B30" s="451"/>
      <c r="C30" s="285"/>
      <c r="D30" s="285"/>
      <c r="E30" s="285"/>
      <c r="F30" s="97"/>
      <c r="G30" s="93"/>
      <c r="H30" s="93"/>
      <c r="I30" s="93"/>
      <c r="J30" s="93"/>
      <c r="K30" s="93"/>
    </row>
    <row r="31" spans="1:11" ht="12.75" customHeight="1">
      <c r="A31" s="403" t="s">
        <v>206</v>
      </c>
      <c r="B31" s="402"/>
      <c r="C31" s="98"/>
      <c r="D31" s="98"/>
      <c r="E31" s="98"/>
      <c r="F31" s="94"/>
      <c r="G31" s="94"/>
      <c r="H31" s="94"/>
      <c r="I31" s="94"/>
      <c r="J31" s="94"/>
      <c r="K31" s="94"/>
    </row>
  </sheetData>
  <sheetProtection selectLockedCells="1" selectUnlockedCells="1"/>
  <mergeCells count="22">
    <mergeCell ref="BS1:CE1"/>
    <mergeCell ref="CF1:CR1"/>
    <mergeCell ref="CS1:DE1"/>
    <mergeCell ref="DF1:DR1"/>
    <mergeCell ref="ES1:FE1"/>
    <mergeCell ref="FF1:FR1"/>
    <mergeCell ref="A25:A29"/>
    <mergeCell ref="A10:A14"/>
    <mergeCell ref="A15:A19"/>
    <mergeCell ref="S1:AE1"/>
    <mergeCell ref="A5:A9"/>
    <mergeCell ref="AF1:AR1"/>
    <mergeCell ref="AS1:BE1"/>
    <mergeCell ref="BF1:BR1"/>
    <mergeCell ref="IF1:IN1"/>
    <mergeCell ref="FS1:GE1"/>
    <mergeCell ref="GF1:GR1"/>
    <mergeCell ref="GS1:HE1"/>
    <mergeCell ref="HF1:HR1"/>
    <mergeCell ref="DS1:EE1"/>
    <mergeCell ref="EF1:ER1"/>
    <mergeCell ref="HS1:IE1"/>
  </mergeCells>
  <printOptions horizontalCentered="1" verticalCentered="1"/>
  <pageMargins left="0"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2"/>
  </sheetPr>
  <dimension ref="A1:W11"/>
  <sheetViews>
    <sheetView showGridLines="0" zoomScalePageLayoutView="0" workbookViewId="0" topLeftCell="A1">
      <selection activeCell="A1" sqref="A1"/>
    </sheetView>
  </sheetViews>
  <sheetFormatPr defaultColWidth="10.28125" defaultRowHeight="12.75"/>
  <cols>
    <col min="1" max="1" width="19.57421875" style="322" customWidth="1"/>
    <col min="2" max="9" width="5.7109375" style="322" customWidth="1"/>
    <col min="10" max="16384" width="10.28125" style="322" customWidth="1"/>
  </cols>
  <sheetData>
    <row r="1" spans="1:14" ht="12.75">
      <c r="A1" s="328" t="s">
        <v>133</v>
      </c>
      <c r="N1" s="326"/>
    </row>
    <row r="2" ht="12.75">
      <c r="N2" s="327"/>
    </row>
    <row r="3" spans="1:23" ht="13.5" thickBot="1">
      <c r="A3" s="478" t="s">
        <v>0</v>
      </c>
      <c r="B3" s="478"/>
      <c r="C3" s="478"/>
      <c r="D3" s="478"/>
      <c r="E3" s="478"/>
      <c r="F3" s="478"/>
      <c r="G3" s="323"/>
      <c r="H3" s="323"/>
      <c r="I3" s="323"/>
      <c r="J3" s="323"/>
      <c r="S3" s="323"/>
      <c r="T3" s="323"/>
      <c r="U3" s="323"/>
      <c r="V3" s="323"/>
      <c r="W3" s="323"/>
    </row>
    <row r="4" spans="1:23" ht="12.75">
      <c r="A4" s="452"/>
      <c r="B4" s="453">
        <v>2009</v>
      </c>
      <c r="C4" s="454">
        <v>2010</v>
      </c>
      <c r="D4" s="454">
        <v>2011</v>
      </c>
      <c r="E4" s="454">
        <v>2012</v>
      </c>
      <c r="F4" s="454">
        <v>2013</v>
      </c>
      <c r="G4" s="454">
        <v>2014</v>
      </c>
      <c r="H4" s="454">
        <v>2015</v>
      </c>
      <c r="I4" s="559">
        <v>2016</v>
      </c>
      <c r="J4" s="324"/>
      <c r="S4" s="324"/>
      <c r="T4" s="324"/>
      <c r="U4" s="324"/>
      <c r="V4" s="324"/>
      <c r="W4" s="324"/>
    </row>
    <row r="5" spans="1:9" ht="12.75">
      <c r="A5" s="455" t="s">
        <v>212</v>
      </c>
      <c r="B5" s="635">
        <v>376.3455195214765</v>
      </c>
      <c r="C5" s="636">
        <v>380.5146896200324</v>
      </c>
      <c r="D5" s="636">
        <v>383.2552308904719</v>
      </c>
      <c r="E5" s="636">
        <v>379.44329821812556</v>
      </c>
      <c r="F5" s="636">
        <v>375.0878696838566</v>
      </c>
      <c r="G5" s="636">
        <v>372.67975810799595</v>
      </c>
      <c r="H5" s="636">
        <v>379.2924698194975</v>
      </c>
      <c r="I5" s="637">
        <v>390.5744822445551</v>
      </c>
    </row>
    <row r="6" spans="1:9" ht="12.75">
      <c r="A6" s="456" t="s">
        <v>214</v>
      </c>
      <c r="B6" s="401">
        <v>21.005</v>
      </c>
      <c r="C6" s="411">
        <v>21.147</v>
      </c>
      <c r="D6" s="411">
        <v>20.879</v>
      </c>
      <c r="E6" s="411">
        <v>20.587</v>
      </c>
      <c r="F6" s="411">
        <v>19.895</v>
      </c>
      <c r="G6" s="411">
        <v>18.94</v>
      </c>
      <c r="H6" s="411" t="s">
        <v>56</v>
      </c>
      <c r="I6" s="557" t="s">
        <v>56</v>
      </c>
    </row>
    <row r="7" spans="1:9" ht="13.5" thickBot="1">
      <c r="A7" s="457" t="s">
        <v>168</v>
      </c>
      <c r="B7" s="458">
        <f aca="true" t="shared" si="0" ref="B7:G7">B5+B6</f>
        <v>397.3505195214765</v>
      </c>
      <c r="C7" s="459">
        <f t="shared" si="0"/>
        <v>401.6616896200324</v>
      </c>
      <c r="D7" s="459">
        <f t="shared" si="0"/>
        <v>404.13423089047194</v>
      </c>
      <c r="E7" s="459">
        <f t="shared" si="0"/>
        <v>400.03029821812555</v>
      </c>
      <c r="F7" s="459">
        <f t="shared" si="0"/>
        <v>394.98286968385656</v>
      </c>
      <c r="G7" s="459">
        <f t="shared" si="0"/>
        <v>391.61975810799595</v>
      </c>
      <c r="H7" s="459" t="s">
        <v>56</v>
      </c>
      <c r="I7" s="558" t="s">
        <v>56</v>
      </c>
    </row>
    <row r="8" ht="12.75">
      <c r="A8" s="556" t="s">
        <v>190</v>
      </c>
    </row>
    <row r="9" ht="12.75">
      <c r="A9" s="556" t="s">
        <v>213</v>
      </c>
    </row>
    <row r="10" spans="1:6" ht="12.75">
      <c r="A10" s="108" t="s">
        <v>202</v>
      </c>
      <c r="B10" s="374"/>
      <c r="C10" s="397"/>
      <c r="D10" s="397"/>
      <c r="E10" s="397"/>
      <c r="F10" s="397"/>
    </row>
    <row r="11" ht="12.75">
      <c r="A11" s="325" t="s">
        <v>186</v>
      </c>
    </row>
  </sheetData>
  <sheetProtection/>
  <printOptions horizontalCentered="1" verticalCentered="1"/>
  <pageMargins left="0"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2"/>
  </sheetPr>
  <dimension ref="A1:E14"/>
  <sheetViews>
    <sheetView showGridLines="0" zoomScalePageLayoutView="0" workbookViewId="0" topLeftCell="A1">
      <selection activeCell="A1" sqref="A1"/>
    </sheetView>
  </sheetViews>
  <sheetFormatPr defaultColWidth="11.421875" defaultRowHeight="12.75"/>
  <cols>
    <col min="1" max="1" width="26.140625" style="0" customWidth="1"/>
    <col min="2" max="5" width="6.28125" style="0" customWidth="1"/>
    <col min="8" max="8" width="27.28125" style="0" bestFit="1" customWidth="1"/>
  </cols>
  <sheetData>
    <row r="1" ht="12.75">
      <c r="A1" s="328" t="s">
        <v>216</v>
      </c>
    </row>
    <row r="2" ht="12.75">
      <c r="A2" s="328"/>
    </row>
    <row r="3" spans="1:4" ht="13.5" thickBot="1">
      <c r="A3" s="479" t="s">
        <v>23</v>
      </c>
      <c r="B3" s="479"/>
      <c r="C3" s="479"/>
      <c r="D3" s="479"/>
    </row>
    <row r="4" spans="1:5" ht="12.75">
      <c r="A4" s="363"/>
      <c r="B4" s="359">
        <v>2011</v>
      </c>
      <c r="C4" s="359">
        <v>2012</v>
      </c>
      <c r="D4" s="646" t="s">
        <v>130</v>
      </c>
      <c r="E4" s="360" t="s">
        <v>215</v>
      </c>
    </row>
    <row r="5" spans="1:5" ht="12.75">
      <c r="A5" s="361" t="s">
        <v>217</v>
      </c>
      <c r="B5" s="640">
        <v>11.686697493821123</v>
      </c>
      <c r="C5" s="640">
        <v>12.242577334754962</v>
      </c>
      <c r="D5" s="640">
        <v>12.80474780491128</v>
      </c>
      <c r="E5" s="641">
        <v>12.875499118507426</v>
      </c>
    </row>
    <row r="6" spans="1:5" ht="12.75">
      <c r="A6" s="361" t="s">
        <v>131</v>
      </c>
      <c r="B6" s="640">
        <v>4.039700989740663</v>
      </c>
      <c r="C6" s="640">
        <v>4.149469803169581</v>
      </c>
      <c r="D6" s="640">
        <v>4.272026873757949</v>
      </c>
      <c r="E6" s="641">
        <v>4.309910248473116</v>
      </c>
    </row>
    <row r="7" spans="1:5" ht="12.75">
      <c r="A7" s="362" t="s">
        <v>31</v>
      </c>
      <c r="B7" s="642">
        <v>5.166352762050144</v>
      </c>
      <c r="C7" s="642">
        <v>5.146360186141319</v>
      </c>
      <c r="D7" s="642">
        <v>5.036927301663466</v>
      </c>
      <c r="E7" s="643">
        <v>4.83632391059722</v>
      </c>
    </row>
    <row r="8" spans="1:5" ht="12.75">
      <c r="A8" s="638" t="s">
        <v>29</v>
      </c>
      <c r="B8" s="640">
        <v>3.24087605816877</v>
      </c>
      <c r="C8" s="640">
        <v>3.2363459008948507</v>
      </c>
      <c r="D8" s="640">
        <v>3.2021589114238713</v>
      </c>
      <c r="E8" s="641">
        <v>3.218257965774423</v>
      </c>
    </row>
    <row r="9" spans="1:5" ht="12.75">
      <c r="A9" s="638" t="s">
        <v>30</v>
      </c>
      <c r="B9" s="640">
        <v>8.984368011067199</v>
      </c>
      <c r="C9" s="640">
        <v>8.810441218681946</v>
      </c>
      <c r="D9" s="640">
        <v>8.476308782892941</v>
      </c>
      <c r="E9" s="641">
        <v>7.902666720832189</v>
      </c>
    </row>
    <row r="10" spans="1:5" ht="12.75">
      <c r="A10" s="638" t="s">
        <v>27</v>
      </c>
      <c r="B10" s="640">
        <v>2.7052306930261065</v>
      </c>
      <c r="C10" s="640">
        <v>2.5384705517191026</v>
      </c>
      <c r="D10" s="640">
        <v>2.531664236575656</v>
      </c>
      <c r="E10" s="641">
        <v>2.3705344900333394</v>
      </c>
    </row>
    <row r="11" spans="1:5" ht="13.5" thickBot="1">
      <c r="A11" s="639" t="s">
        <v>28</v>
      </c>
      <c r="B11" s="644">
        <v>1.0763247722096356</v>
      </c>
      <c r="C11" s="644">
        <v>1.1022674071439222</v>
      </c>
      <c r="D11" s="644">
        <v>1.0856933322970364</v>
      </c>
      <c r="E11" s="645">
        <v>1.0679358150290033</v>
      </c>
    </row>
    <row r="12" spans="1:4" ht="12.75">
      <c r="A12" s="108" t="s">
        <v>202</v>
      </c>
      <c r="B12" s="259"/>
      <c r="C12" s="259"/>
      <c r="D12" s="259"/>
    </row>
    <row r="13" ht="12.75">
      <c r="A13" s="325" t="s">
        <v>185</v>
      </c>
    </row>
    <row r="14" ht="12.75">
      <c r="A14" s="526" t="s">
        <v>218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2"/>
  </sheetPr>
  <dimension ref="A1:M74"/>
  <sheetViews>
    <sheetView showGridLines="0" zoomScalePageLayoutView="0" workbookViewId="0" topLeftCell="A1">
      <selection activeCell="A1" sqref="A1"/>
    </sheetView>
  </sheetViews>
  <sheetFormatPr defaultColWidth="11.421875" defaultRowHeight="12.75"/>
  <cols>
    <col min="1" max="1" width="37.28125" style="0" bestFit="1" customWidth="1"/>
    <col min="2" max="7" width="6.140625" style="0" bestFit="1" customWidth="1"/>
  </cols>
  <sheetData>
    <row r="1" ht="12.75">
      <c r="A1" s="328" t="s">
        <v>134</v>
      </c>
    </row>
    <row r="2" spans="1:9" ht="12.75">
      <c r="A2" s="364"/>
      <c r="B2" s="364"/>
      <c r="C2" s="364"/>
      <c r="D2" s="364"/>
      <c r="E2" s="364"/>
      <c r="F2" s="364"/>
      <c r="G2" s="364"/>
      <c r="I2" s="327"/>
    </row>
    <row r="3" spans="1:7" ht="13.5" thickBot="1">
      <c r="A3" s="364" t="s">
        <v>161</v>
      </c>
      <c r="B3" s="364"/>
      <c r="C3" s="364"/>
      <c r="D3" s="364"/>
      <c r="E3" s="364"/>
      <c r="F3" s="364"/>
      <c r="G3" s="364"/>
    </row>
    <row r="4" spans="1:7" ht="12.75">
      <c r="A4" s="460" t="s">
        <v>1</v>
      </c>
      <c r="B4" s="359">
        <v>2009</v>
      </c>
      <c r="C4" s="359">
        <v>2010</v>
      </c>
      <c r="D4" s="359">
        <v>2011</v>
      </c>
      <c r="E4" s="359">
        <v>2012</v>
      </c>
      <c r="F4" s="646" t="s">
        <v>130</v>
      </c>
      <c r="G4" s="360">
        <v>2014</v>
      </c>
    </row>
    <row r="5" spans="1:7" ht="12.75">
      <c r="A5" s="461" t="s">
        <v>31</v>
      </c>
      <c r="B5" s="647">
        <v>21.005</v>
      </c>
      <c r="C5" s="647">
        <v>21.147</v>
      </c>
      <c r="D5" s="647">
        <v>20.879</v>
      </c>
      <c r="E5" s="647">
        <v>20.781</v>
      </c>
      <c r="F5" s="647">
        <v>20.107</v>
      </c>
      <c r="G5" s="648">
        <v>18.94</v>
      </c>
    </row>
    <row r="6" spans="1:7" ht="12.75">
      <c r="A6" s="462" t="s">
        <v>124</v>
      </c>
      <c r="B6" s="649">
        <v>6.287</v>
      </c>
      <c r="C6" s="649">
        <v>6.295</v>
      </c>
      <c r="D6" s="649">
        <v>6.223</v>
      </c>
      <c r="E6" s="649">
        <v>6.138</v>
      </c>
      <c r="F6" s="649">
        <v>5.969</v>
      </c>
      <c r="G6" s="650">
        <v>5.817</v>
      </c>
    </row>
    <row r="7" spans="1:7" ht="12.75">
      <c r="A7" s="462" t="s">
        <v>125</v>
      </c>
      <c r="B7" s="649">
        <v>13.708</v>
      </c>
      <c r="C7" s="649">
        <v>13.853</v>
      </c>
      <c r="D7" s="649">
        <v>13.706</v>
      </c>
      <c r="E7" s="649">
        <v>13.723</v>
      </c>
      <c r="F7" s="649">
        <v>13.253</v>
      </c>
      <c r="G7" s="650">
        <v>12.299</v>
      </c>
    </row>
    <row r="8" spans="1:7" ht="12.75">
      <c r="A8" s="463" t="s">
        <v>126</v>
      </c>
      <c r="B8" s="651">
        <v>0.577</v>
      </c>
      <c r="C8" s="651">
        <v>0.548</v>
      </c>
      <c r="D8" s="651">
        <v>0.513</v>
      </c>
      <c r="E8" s="651">
        <v>0.49</v>
      </c>
      <c r="F8" s="651">
        <v>0.476</v>
      </c>
      <c r="G8" s="652">
        <v>0.426</v>
      </c>
    </row>
    <row r="9" spans="1:7" ht="12.75">
      <c r="A9" s="464" t="s">
        <v>127</v>
      </c>
      <c r="B9" s="653">
        <v>0.433</v>
      </c>
      <c r="C9" s="653">
        <v>0.451</v>
      </c>
      <c r="D9" s="653">
        <v>0.437</v>
      </c>
      <c r="E9" s="653">
        <v>0.43</v>
      </c>
      <c r="F9" s="653">
        <v>0.409</v>
      </c>
      <c r="G9" s="654">
        <v>0.398</v>
      </c>
    </row>
    <row r="10" spans="1:11" ht="12.75">
      <c r="A10" s="465" t="s">
        <v>128</v>
      </c>
      <c r="B10" s="655">
        <v>56.741</v>
      </c>
      <c r="C10" s="655">
        <v>57.482</v>
      </c>
      <c r="D10" s="655">
        <v>58.04</v>
      </c>
      <c r="E10" s="655">
        <v>59.471</v>
      </c>
      <c r="F10" s="655">
        <v>61.177</v>
      </c>
      <c r="G10" s="656">
        <v>61.471</v>
      </c>
      <c r="I10" s="677"/>
      <c r="J10" s="677"/>
      <c r="K10" s="677"/>
    </row>
    <row r="11" spans="1:7" ht="13.5" thickBot="1">
      <c r="A11" s="466" t="s">
        <v>129</v>
      </c>
      <c r="B11" s="657">
        <v>2131.568</v>
      </c>
      <c r="C11" s="657">
        <v>2292.23</v>
      </c>
      <c r="D11" s="657">
        <v>2409.307</v>
      </c>
      <c r="E11" s="657">
        <v>2538.833</v>
      </c>
      <c r="F11" s="679">
        <v>2667.057</v>
      </c>
      <c r="G11" s="658">
        <v>2679.996</v>
      </c>
    </row>
    <row r="12" spans="1:4" ht="12.75">
      <c r="A12" s="108" t="s">
        <v>202</v>
      </c>
      <c r="B12" s="259"/>
      <c r="C12" s="259"/>
      <c r="D12" s="259"/>
    </row>
    <row r="13" spans="1:7" ht="12.75">
      <c r="A13" s="325" t="s">
        <v>184</v>
      </c>
      <c r="B13" s="364"/>
      <c r="C13" s="364"/>
      <c r="D13" s="364"/>
      <c r="E13" s="364"/>
      <c r="F13" s="364"/>
      <c r="G13" s="364"/>
    </row>
    <row r="14" spans="1:7" ht="12.75">
      <c r="A14" s="325"/>
      <c r="B14" s="364"/>
      <c r="C14" s="364"/>
      <c r="D14" s="364"/>
      <c r="E14" s="364"/>
      <c r="F14" s="364"/>
      <c r="G14" s="364"/>
    </row>
    <row r="15" spans="1:7" ht="13.5" thickBot="1">
      <c r="A15" s="364" t="s">
        <v>162</v>
      </c>
      <c r="B15" s="364"/>
      <c r="C15" s="364"/>
      <c r="D15" s="364"/>
      <c r="E15" s="364"/>
      <c r="F15" s="364"/>
      <c r="G15" s="364"/>
    </row>
    <row r="16" spans="1:7" ht="12.75">
      <c r="A16" s="460" t="s">
        <v>1</v>
      </c>
      <c r="B16" s="359">
        <v>2009</v>
      </c>
      <c r="C16" s="359">
        <v>2010</v>
      </c>
      <c r="D16" s="359">
        <v>2011</v>
      </c>
      <c r="E16" s="359">
        <v>2012</v>
      </c>
      <c r="F16" s="646" t="s">
        <v>130</v>
      </c>
      <c r="G16" s="360">
        <v>2014</v>
      </c>
    </row>
    <row r="17" spans="1:7" ht="12.75">
      <c r="A17" s="461" t="s">
        <v>31</v>
      </c>
      <c r="B17" s="659" t="s">
        <v>14</v>
      </c>
      <c r="C17" s="687">
        <f aca="true" t="shared" si="0" ref="C17:E23">((C5-B5)/B5)*100</f>
        <v>0.6760295167817161</v>
      </c>
      <c r="D17" s="687">
        <f t="shared" si="0"/>
        <v>-1.2673192414999628</v>
      </c>
      <c r="E17" s="687">
        <f t="shared" si="0"/>
        <v>-0.46937113846449796</v>
      </c>
      <c r="F17" s="687">
        <f>((F5-E5)/E5)*100</f>
        <v>-3.2433472883884296</v>
      </c>
      <c r="G17" s="648">
        <f>((G5-F5)/F5)*100</f>
        <v>-5.803948873526623</v>
      </c>
    </row>
    <row r="18" spans="1:7" ht="12.75">
      <c r="A18" s="462" t="s">
        <v>124</v>
      </c>
      <c r="B18" s="660" t="s">
        <v>14</v>
      </c>
      <c r="C18" s="681">
        <f t="shared" si="0"/>
        <v>0.12724669953873083</v>
      </c>
      <c r="D18" s="681">
        <f t="shared" si="0"/>
        <v>-1.1437648927720423</v>
      </c>
      <c r="E18" s="681">
        <f t="shared" si="0"/>
        <v>-1.3659006909850548</v>
      </c>
      <c r="F18" s="681">
        <f aca="true" t="shared" si="1" ref="F18:G23">((F6-E6)/E6)*100</f>
        <v>-2.753339850114037</v>
      </c>
      <c r="G18" s="650">
        <f t="shared" si="1"/>
        <v>-2.5464901993633795</v>
      </c>
    </row>
    <row r="19" spans="1:7" ht="12.75">
      <c r="A19" s="462" t="s">
        <v>125</v>
      </c>
      <c r="B19" s="660" t="s">
        <v>14</v>
      </c>
      <c r="C19" s="681">
        <f t="shared" si="0"/>
        <v>1.0577764808870702</v>
      </c>
      <c r="D19" s="681">
        <f t="shared" si="0"/>
        <v>-1.061141990904499</v>
      </c>
      <c r="E19" s="681">
        <f t="shared" si="0"/>
        <v>0.12403327010069484</v>
      </c>
      <c r="F19" s="681">
        <f t="shared" si="1"/>
        <v>-3.424907090286385</v>
      </c>
      <c r="G19" s="650">
        <f t="shared" si="1"/>
        <v>-7.198370180336531</v>
      </c>
    </row>
    <row r="20" spans="1:7" ht="12.75">
      <c r="A20" s="463" t="s">
        <v>126</v>
      </c>
      <c r="B20" s="661" t="s">
        <v>14</v>
      </c>
      <c r="C20" s="693">
        <f t="shared" si="0"/>
        <v>-5.025996533795479</v>
      </c>
      <c r="D20" s="693">
        <f t="shared" si="0"/>
        <v>-6.386861313868618</v>
      </c>
      <c r="E20" s="693">
        <f t="shared" si="0"/>
        <v>-4.483430799220277</v>
      </c>
      <c r="F20" s="693">
        <f t="shared" si="1"/>
        <v>-2.85714285714286</v>
      </c>
      <c r="G20" s="652">
        <f t="shared" si="1"/>
        <v>-10.504201680672267</v>
      </c>
    </row>
    <row r="21" spans="1:7" ht="12.75">
      <c r="A21" s="464" t="s">
        <v>127</v>
      </c>
      <c r="B21" s="661" t="s">
        <v>14</v>
      </c>
      <c r="C21" s="693">
        <f t="shared" si="0"/>
        <v>4.157043879907625</v>
      </c>
      <c r="D21" s="693">
        <f t="shared" si="0"/>
        <v>-3.1042128603104238</v>
      </c>
      <c r="E21" s="693">
        <f t="shared" si="0"/>
        <v>-1.6018306636155621</v>
      </c>
      <c r="F21" s="693">
        <f t="shared" si="1"/>
        <v>-4.883720930232562</v>
      </c>
      <c r="G21" s="654">
        <f t="shared" si="1"/>
        <v>-2.6894865525672262</v>
      </c>
    </row>
    <row r="22" spans="1:7" ht="12.75">
      <c r="A22" s="465" t="s">
        <v>128</v>
      </c>
      <c r="B22" s="662" t="s">
        <v>14</v>
      </c>
      <c r="C22" s="694">
        <f t="shared" si="0"/>
        <v>1.3059339807194088</v>
      </c>
      <c r="D22" s="694">
        <f t="shared" si="0"/>
        <v>0.9707386660171877</v>
      </c>
      <c r="E22" s="694">
        <f t="shared" si="0"/>
        <v>2.4655410062026144</v>
      </c>
      <c r="F22" s="694">
        <f t="shared" si="1"/>
        <v>2.8686250441391654</v>
      </c>
      <c r="G22" s="656">
        <f t="shared" si="1"/>
        <v>0.48057276427415035</v>
      </c>
    </row>
    <row r="23" spans="1:7" ht="13.5" thickBot="1">
      <c r="A23" s="466" t="s">
        <v>129</v>
      </c>
      <c r="B23" s="663" t="s">
        <v>14</v>
      </c>
      <c r="C23" s="692">
        <f t="shared" si="0"/>
        <v>7.537268339550969</v>
      </c>
      <c r="D23" s="692">
        <f t="shared" si="0"/>
        <v>5.107559014584042</v>
      </c>
      <c r="E23" s="692">
        <f t="shared" si="0"/>
        <v>5.3760687201755655</v>
      </c>
      <c r="F23" s="692">
        <f t="shared" si="1"/>
        <v>5.050509426968993</v>
      </c>
      <c r="G23" s="658">
        <f t="shared" si="1"/>
        <v>0.48514148741479113</v>
      </c>
    </row>
    <row r="24" spans="1:7" ht="12.75">
      <c r="A24" s="108" t="s">
        <v>202</v>
      </c>
      <c r="B24" s="399"/>
      <c r="C24" s="400"/>
      <c r="D24" s="400"/>
      <c r="E24" s="400"/>
      <c r="F24" s="400"/>
      <c r="G24" s="400"/>
    </row>
    <row r="25" spans="1:7" ht="12.75">
      <c r="A25" s="325" t="s">
        <v>184</v>
      </c>
      <c r="B25" s="364"/>
      <c r="C25" s="364"/>
      <c r="D25" s="364"/>
      <c r="E25" s="364"/>
      <c r="F25" s="364"/>
      <c r="G25" s="364"/>
    </row>
    <row r="26" spans="1:7" ht="12.75">
      <c r="A26" s="364"/>
      <c r="B26" s="364"/>
      <c r="C26" s="364"/>
      <c r="D26" s="364"/>
      <c r="E26" s="364"/>
      <c r="F26" s="364"/>
      <c r="G26" s="364"/>
    </row>
    <row r="27" spans="1:7" ht="13.5" thickBot="1">
      <c r="A27" s="100" t="s">
        <v>163</v>
      </c>
      <c r="B27" s="100"/>
      <c r="C27" s="100"/>
      <c r="D27" s="100"/>
      <c r="E27" s="100"/>
      <c r="F27" s="100"/>
      <c r="G27" s="100"/>
    </row>
    <row r="28" spans="1:7" ht="12.75">
      <c r="A28" s="664" t="s">
        <v>1</v>
      </c>
      <c r="B28" s="665">
        <v>2009</v>
      </c>
      <c r="C28" s="665">
        <v>2010</v>
      </c>
      <c r="D28" s="665">
        <v>2011</v>
      </c>
      <c r="E28" s="665">
        <v>2012</v>
      </c>
      <c r="F28" s="682" t="s">
        <v>130</v>
      </c>
      <c r="G28" s="683">
        <v>2014</v>
      </c>
    </row>
    <row r="29" spans="1:11" ht="12.75">
      <c r="A29" s="666" t="s">
        <v>31</v>
      </c>
      <c r="B29" s="649">
        <v>52.953426732298375</v>
      </c>
      <c r="C29" s="649">
        <v>55.043024404006204</v>
      </c>
      <c r="D29" s="649">
        <v>57.78538487139257</v>
      </c>
      <c r="E29" s="649">
        <v>60.25696549732929</v>
      </c>
      <c r="F29" s="678">
        <v>61.849107276073006</v>
      </c>
      <c r="G29" s="648">
        <v>62.6610348468849</v>
      </c>
      <c r="J29" s="680"/>
      <c r="K29" s="680"/>
    </row>
    <row r="30" spans="1:7" ht="12.75">
      <c r="A30" s="667" t="s">
        <v>124</v>
      </c>
      <c r="B30" s="649">
        <v>62.54338908172925</v>
      </c>
      <c r="C30" s="649">
        <v>64.08883288706883</v>
      </c>
      <c r="D30" s="649">
        <v>66.27426026089724</v>
      </c>
      <c r="E30" s="649">
        <v>67.82339524275008</v>
      </c>
      <c r="F30" s="681">
        <v>69.86094823253477</v>
      </c>
      <c r="G30" s="650">
        <v>70.2423929860753</v>
      </c>
    </row>
    <row r="31" spans="1:7" ht="12.75">
      <c r="A31" s="667" t="s">
        <v>125</v>
      </c>
      <c r="B31" s="649">
        <v>48.900660329439084</v>
      </c>
      <c r="C31" s="649">
        <v>51.372126436781606</v>
      </c>
      <c r="D31" s="649">
        <v>54.49405624818788</v>
      </c>
      <c r="E31" s="649">
        <v>57.40727246228958</v>
      </c>
      <c r="F31" s="681">
        <v>58.862144420131294</v>
      </c>
      <c r="G31" s="650">
        <v>59.70404097894138</v>
      </c>
    </row>
    <row r="32" spans="1:7" ht="12.75">
      <c r="A32" s="668" t="s">
        <v>126</v>
      </c>
      <c r="B32" s="651">
        <v>41.361256544502616</v>
      </c>
      <c r="C32" s="651">
        <v>42.830882352941174</v>
      </c>
      <c r="D32" s="651">
        <v>45.596868884540115</v>
      </c>
      <c r="E32" s="651">
        <v>48.775510204081634</v>
      </c>
      <c r="F32" s="684">
        <v>48.94957983193277</v>
      </c>
      <c r="G32" s="652">
        <v>49.29577464788732</v>
      </c>
    </row>
    <row r="33" spans="1:7" ht="12.75">
      <c r="A33" s="669" t="s">
        <v>127</v>
      </c>
      <c r="B33" s="653">
        <v>56.88073394495413</v>
      </c>
      <c r="C33" s="653">
        <v>55.72687224669603</v>
      </c>
      <c r="D33" s="653">
        <v>53.86363636363637</v>
      </c>
      <c r="E33" s="653">
        <v>56.27906976744186</v>
      </c>
      <c r="F33" s="685">
        <v>56.72371638141809</v>
      </c>
      <c r="G33" s="654">
        <v>57.537688442211056</v>
      </c>
    </row>
    <row r="34" spans="1:13" ht="12.75">
      <c r="A34" s="670" t="s">
        <v>128</v>
      </c>
      <c r="B34" s="655">
        <v>28.44170699516058</v>
      </c>
      <c r="C34" s="655">
        <v>29.474909242500566</v>
      </c>
      <c r="D34" s="655">
        <v>30.843709155946893</v>
      </c>
      <c r="E34" s="655">
        <v>32.10304181870155</v>
      </c>
      <c r="F34" s="686">
        <v>32.082318518397436</v>
      </c>
      <c r="G34" s="656">
        <v>31.403426005758813</v>
      </c>
      <c r="J34" s="680"/>
      <c r="K34" s="680"/>
      <c r="L34" s="680"/>
      <c r="M34" s="680"/>
    </row>
    <row r="35" spans="1:7" ht="13.5" thickBot="1">
      <c r="A35" s="671" t="s">
        <v>129</v>
      </c>
      <c r="B35" s="657">
        <v>29.410978209468336</v>
      </c>
      <c r="C35" s="657">
        <v>28.807187760390537</v>
      </c>
      <c r="D35" s="657">
        <v>29.065370249619498</v>
      </c>
      <c r="E35" s="657">
        <v>29.370462728348024</v>
      </c>
      <c r="F35" s="692">
        <v>29.367201375898603</v>
      </c>
      <c r="G35" s="658">
        <v>30.557881429673774</v>
      </c>
    </row>
    <row r="36" spans="1:7" ht="12.75">
      <c r="A36" s="108" t="s">
        <v>202</v>
      </c>
      <c r="B36" s="672"/>
      <c r="C36" s="672"/>
      <c r="D36" s="672"/>
      <c r="E36" s="672"/>
      <c r="F36" s="400"/>
      <c r="G36" s="400"/>
    </row>
    <row r="37" spans="1:7" ht="12.75">
      <c r="A37" s="673" t="s">
        <v>184</v>
      </c>
      <c r="B37" s="100"/>
      <c r="C37" s="100"/>
      <c r="D37" s="100"/>
      <c r="E37" s="100"/>
      <c r="F37" s="100"/>
      <c r="G37" s="100"/>
    </row>
    <row r="38" spans="1:7" ht="12.75">
      <c r="A38" s="364"/>
      <c r="B38" s="364"/>
      <c r="C38" s="364"/>
      <c r="D38" s="364"/>
      <c r="E38" s="364"/>
      <c r="F38" s="364"/>
      <c r="G38" s="364"/>
    </row>
    <row r="39" spans="1:7" ht="13.5" thickBot="1">
      <c r="A39" s="100" t="s">
        <v>164</v>
      </c>
      <c r="B39" s="100"/>
      <c r="C39" s="100"/>
      <c r="D39" s="100"/>
      <c r="E39" s="100"/>
      <c r="F39" s="100"/>
      <c r="G39" s="100"/>
    </row>
    <row r="40" spans="1:7" ht="12.75">
      <c r="A40" s="664" t="s">
        <v>1</v>
      </c>
      <c r="B40" s="665">
        <v>2009</v>
      </c>
      <c r="C40" s="665">
        <v>2010</v>
      </c>
      <c r="D40" s="665">
        <v>2011</v>
      </c>
      <c r="E40" s="665">
        <v>2012</v>
      </c>
      <c r="F40" s="682" t="s">
        <v>130</v>
      </c>
      <c r="G40" s="683">
        <v>2014</v>
      </c>
    </row>
    <row r="41" spans="1:7" ht="12.75">
      <c r="A41" s="666" t="s">
        <v>31</v>
      </c>
      <c r="B41" s="647">
        <v>0.9902404189478695</v>
      </c>
      <c r="C41" s="647">
        <v>1.990826121908545</v>
      </c>
      <c r="D41" s="647">
        <v>2.538435748838546</v>
      </c>
      <c r="E41" s="647">
        <v>2.7861989317164717</v>
      </c>
      <c r="F41" s="687">
        <v>3.217784851046899</v>
      </c>
      <c r="G41" s="648">
        <v>4.0126715945089755</v>
      </c>
    </row>
    <row r="42" spans="1:7" ht="12.75">
      <c r="A42" s="667" t="s">
        <v>124</v>
      </c>
      <c r="B42" s="649">
        <v>0.8271035470017496</v>
      </c>
      <c r="C42" s="649">
        <v>1.8427323272438443</v>
      </c>
      <c r="D42" s="649">
        <v>2.217579945363972</v>
      </c>
      <c r="E42" s="649">
        <v>2.5741283805799933</v>
      </c>
      <c r="F42" s="681">
        <v>2.96532082425867</v>
      </c>
      <c r="G42" s="650">
        <v>4.383702939659618</v>
      </c>
    </row>
    <row r="43" spans="1:11" ht="12.75">
      <c r="A43" s="667" t="s">
        <v>125</v>
      </c>
      <c r="B43" s="649">
        <v>0.9941223423554169</v>
      </c>
      <c r="C43" s="649">
        <v>1.896551724137931</v>
      </c>
      <c r="D43" s="649">
        <v>2.4354885474050447</v>
      </c>
      <c r="E43" s="649">
        <v>2.601471981345187</v>
      </c>
      <c r="F43" s="681">
        <v>2.965366332151211</v>
      </c>
      <c r="G43" s="650">
        <v>3.3986502967720953</v>
      </c>
      <c r="K43" s="370"/>
    </row>
    <row r="44" spans="1:7" ht="12.75" customHeight="1">
      <c r="A44" s="668" t="s">
        <v>126</v>
      </c>
      <c r="B44" s="651">
        <v>0.8726003490401396</v>
      </c>
      <c r="C44" s="651">
        <v>1.6544117647058822</v>
      </c>
      <c r="D44" s="651">
        <v>1.761252446183953</v>
      </c>
      <c r="E44" s="651">
        <v>3.061224489795918</v>
      </c>
      <c r="F44" s="684">
        <v>5.042016806722689</v>
      </c>
      <c r="G44" s="652">
        <v>5.164319248826291</v>
      </c>
    </row>
    <row r="45" spans="1:7" ht="12.75">
      <c r="A45" s="669" t="s">
        <v>127</v>
      </c>
      <c r="B45" s="653">
        <v>3.2110091743119265</v>
      </c>
      <c r="C45" s="653">
        <v>7.048458149779735</v>
      </c>
      <c r="D45" s="653">
        <v>10.681818181818182</v>
      </c>
      <c r="E45" s="653">
        <v>11.395348837209303</v>
      </c>
      <c r="F45" s="685">
        <v>12.95843520782396</v>
      </c>
      <c r="G45" s="654">
        <v>16.331658291457288</v>
      </c>
    </row>
    <row r="46" spans="1:7" ht="12.75">
      <c r="A46" s="670" t="s">
        <v>128</v>
      </c>
      <c r="B46" s="655">
        <v>1.4169648049911</v>
      </c>
      <c r="C46" s="655">
        <v>3.1296753766396437</v>
      </c>
      <c r="D46" s="655">
        <v>4.210889042039972</v>
      </c>
      <c r="E46" s="655">
        <v>5.315195641573204</v>
      </c>
      <c r="F46" s="686">
        <v>7.184072445526914</v>
      </c>
      <c r="G46" s="656">
        <v>9.676107432773177</v>
      </c>
    </row>
    <row r="47" spans="1:7" ht="13.5" thickBot="1">
      <c r="A47" s="671" t="s">
        <v>129</v>
      </c>
      <c r="B47" s="657">
        <v>8.690456978149419</v>
      </c>
      <c r="C47" s="657">
        <v>16.54297343634801</v>
      </c>
      <c r="D47" s="657">
        <v>20.18970600259743</v>
      </c>
      <c r="E47" s="657">
        <v>23.138465586354044</v>
      </c>
      <c r="F47" s="692">
        <v>25.579693272397254</v>
      </c>
      <c r="G47" s="658">
        <v>27.556309785536993</v>
      </c>
    </row>
    <row r="48" spans="1:7" ht="12.75">
      <c r="A48" s="108" t="s">
        <v>202</v>
      </c>
      <c r="B48" s="672"/>
      <c r="C48" s="672"/>
      <c r="D48" s="672"/>
      <c r="E48" s="672"/>
      <c r="F48" s="400"/>
      <c r="G48" s="400"/>
    </row>
    <row r="49" spans="1:7" ht="12.75">
      <c r="A49" s="673" t="s">
        <v>184</v>
      </c>
      <c r="B49" s="100"/>
      <c r="C49" s="100"/>
      <c r="D49" s="100"/>
      <c r="E49" s="100"/>
      <c r="F49" s="100"/>
      <c r="G49" s="100"/>
    </row>
    <row r="50" spans="1:7" ht="12.75">
      <c r="A50" s="325"/>
      <c r="B50" s="364"/>
      <c r="C50" s="364"/>
      <c r="D50" s="364"/>
      <c r="E50" s="364"/>
      <c r="F50" s="364"/>
      <c r="G50" s="364"/>
    </row>
    <row r="51" spans="1:7" ht="12.75">
      <c r="A51" s="364"/>
      <c r="B51" s="364"/>
      <c r="C51" s="364"/>
      <c r="D51" s="364"/>
      <c r="E51" s="364"/>
      <c r="F51" s="364"/>
      <c r="G51" s="364"/>
    </row>
    <row r="52" spans="1:7" ht="13.5" thickBot="1">
      <c r="A52" s="100" t="s">
        <v>219</v>
      </c>
      <c r="B52" s="100"/>
      <c r="C52" s="100"/>
      <c r="D52" s="100"/>
      <c r="E52" s="100"/>
      <c r="F52" s="100"/>
      <c r="G52" s="100"/>
    </row>
    <row r="53" spans="1:7" ht="12.75">
      <c r="A53" s="664" t="s">
        <v>1</v>
      </c>
      <c r="B53" s="665">
        <v>2009</v>
      </c>
      <c r="C53" s="665">
        <v>2010</v>
      </c>
      <c r="D53" s="665">
        <v>2011</v>
      </c>
      <c r="E53" s="665">
        <v>2012</v>
      </c>
      <c r="F53" s="682" t="s">
        <v>130</v>
      </c>
      <c r="G53" s="683">
        <v>2014</v>
      </c>
    </row>
    <row r="54" spans="1:12" ht="12.75">
      <c r="A54" s="666" t="s">
        <v>31</v>
      </c>
      <c r="B54" s="647">
        <v>46.062097690268835</v>
      </c>
      <c r="C54" s="647">
        <v>42.97738279964264</v>
      </c>
      <c r="D54" s="647">
        <v>39.69476536870632</v>
      </c>
      <c r="E54" s="647">
        <v>36.95683557095424</v>
      </c>
      <c r="F54" s="687">
        <v>34.93310787288009</v>
      </c>
      <c r="G54" s="648">
        <v>33.326293558606125</v>
      </c>
      <c r="J54" s="680"/>
      <c r="K54" s="680"/>
      <c r="L54" s="680"/>
    </row>
    <row r="55" spans="1:7" ht="12.75">
      <c r="A55" s="667" t="s">
        <v>124</v>
      </c>
      <c r="B55" s="649">
        <v>36.63616282739034</v>
      </c>
      <c r="C55" s="649">
        <v>34.08410773350134</v>
      </c>
      <c r="D55" s="649">
        <v>31.530384982500795</v>
      </c>
      <c r="E55" s="649">
        <v>29.602476376669927</v>
      </c>
      <c r="F55" s="681">
        <v>27.173730943206568</v>
      </c>
      <c r="G55" s="650">
        <v>25.373904074265084</v>
      </c>
    </row>
    <row r="56" spans="1:7" ht="12.75">
      <c r="A56" s="667" t="s">
        <v>125</v>
      </c>
      <c r="B56" s="649">
        <v>50.1052173282055</v>
      </c>
      <c r="C56" s="649">
        <v>46.73132183908046</v>
      </c>
      <c r="D56" s="649">
        <v>43.070455204407075</v>
      </c>
      <c r="E56" s="649">
        <v>39.991255556365225</v>
      </c>
      <c r="F56" s="681">
        <v>38.1724892477175</v>
      </c>
      <c r="G56" s="650">
        <v>36.897308724286525</v>
      </c>
    </row>
    <row r="57" spans="1:7" ht="12.75" customHeight="1">
      <c r="A57" s="668" t="s">
        <v>126</v>
      </c>
      <c r="B57" s="651">
        <v>57.76614310645724</v>
      </c>
      <c r="C57" s="651">
        <v>55.51470588235294</v>
      </c>
      <c r="D57" s="651">
        <v>52.64187866927593</v>
      </c>
      <c r="E57" s="651">
        <v>48.16326530612245</v>
      </c>
      <c r="F57" s="684">
        <v>46.00840336134454</v>
      </c>
      <c r="G57" s="652">
        <v>45.539906103286384</v>
      </c>
    </row>
    <row r="58" spans="1:7" ht="12.75">
      <c r="A58" s="669" t="s">
        <v>127</v>
      </c>
      <c r="B58" s="653">
        <v>39.908256880733944</v>
      </c>
      <c r="C58" s="653">
        <v>37.22466960352423</v>
      </c>
      <c r="D58" s="653">
        <v>35.45454545454545</v>
      </c>
      <c r="E58" s="653">
        <v>32.325581395348834</v>
      </c>
      <c r="F58" s="685">
        <v>30.317848410757946</v>
      </c>
      <c r="G58" s="654">
        <v>26.13065326633166</v>
      </c>
    </row>
    <row r="59" spans="1:7" ht="12.75">
      <c r="A59" s="670" t="s">
        <v>128</v>
      </c>
      <c r="B59" s="655">
        <v>70.14342278926529</v>
      </c>
      <c r="C59" s="655">
        <v>67.40025359990273</v>
      </c>
      <c r="D59" s="655">
        <v>64.95322281075876</v>
      </c>
      <c r="E59" s="655">
        <v>62.58176253972525</v>
      </c>
      <c r="F59" s="686">
        <v>60.73360903607565</v>
      </c>
      <c r="G59" s="656">
        <v>58.92046656146801</v>
      </c>
    </row>
    <row r="60" spans="1:7" ht="13.5" thickBot="1">
      <c r="A60" s="671" t="s">
        <v>129</v>
      </c>
      <c r="B60" s="657">
        <v>61.89856481238225</v>
      </c>
      <c r="C60" s="657">
        <v>54.64983880326145</v>
      </c>
      <c r="D60" s="657">
        <v>50.744923747783076</v>
      </c>
      <c r="E60" s="657">
        <v>47.49107168529793</v>
      </c>
      <c r="F60" s="692">
        <v>45.05310535170415</v>
      </c>
      <c r="G60" s="658">
        <v>41.88580878478923</v>
      </c>
    </row>
    <row r="61" spans="1:7" ht="12.75">
      <c r="A61" s="108" t="s">
        <v>202</v>
      </c>
      <c r="B61" s="672"/>
      <c r="C61" s="672"/>
      <c r="D61" s="672"/>
      <c r="E61" s="672"/>
      <c r="F61" s="400"/>
      <c r="G61" s="400"/>
    </row>
    <row r="62" spans="1:7" ht="12.75">
      <c r="A62" s="673" t="s">
        <v>184</v>
      </c>
      <c r="B62" s="100"/>
      <c r="C62" s="100"/>
      <c r="D62" s="100"/>
      <c r="E62" s="100"/>
      <c r="F62" s="100"/>
      <c r="G62" s="100"/>
    </row>
    <row r="63" spans="1:7" ht="12.75">
      <c r="A63" s="325"/>
      <c r="B63" s="364"/>
      <c r="C63" s="364"/>
      <c r="D63" s="364"/>
      <c r="E63" s="364"/>
      <c r="F63" s="364"/>
      <c r="G63" s="364"/>
    </row>
    <row r="64" spans="1:7" ht="13.5" thickBot="1">
      <c r="A64" s="688" t="s">
        <v>165</v>
      </c>
      <c r="B64" s="688"/>
      <c r="C64" s="688"/>
      <c r="D64" s="688"/>
      <c r="E64" s="688"/>
      <c r="F64" s="688"/>
      <c r="G64" s="688"/>
    </row>
    <row r="65" spans="1:9" ht="12.75" customHeight="1">
      <c r="A65" s="664" t="s">
        <v>1</v>
      </c>
      <c r="B65" s="665">
        <v>2009</v>
      </c>
      <c r="C65" s="665">
        <v>2010</v>
      </c>
      <c r="D65" s="665">
        <v>2011</v>
      </c>
      <c r="E65" s="359">
        <v>2012</v>
      </c>
      <c r="F65" s="360" t="s">
        <v>130</v>
      </c>
      <c r="G65" s="360">
        <v>2014</v>
      </c>
      <c r="I65" s="680"/>
    </row>
    <row r="66" spans="1:9" ht="12.75">
      <c r="A66" s="666" t="s">
        <v>31</v>
      </c>
      <c r="B66" s="647">
        <v>12.823791258227969</v>
      </c>
      <c r="C66" s="647">
        <v>12.448854818228849</v>
      </c>
      <c r="D66" s="647">
        <v>12.896476294640735</v>
      </c>
      <c r="E66" s="647">
        <v>12.945139557266602</v>
      </c>
      <c r="F66" s="687">
        <v>12.945740289451434</v>
      </c>
      <c r="G66" s="648">
        <v>12.930306230200634</v>
      </c>
      <c r="I66" s="680"/>
    </row>
    <row r="67" spans="1:9" ht="12.75">
      <c r="A67" s="667" t="s">
        <v>124</v>
      </c>
      <c r="B67" s="649">
        <v>14.448128848886784</v>
      </c>
      <c r="C67" s="649">
        <v>13.988657844990549</v>
      </c>
      <c r="D67" s="649">
        <v>14.081145584725537</v>
      </c>
      <c r="E67" s="649">
        <v>14.322959100537721</v>
      </c>
      <c r="F67" s="681">
        <v>14.692578321326856</v>
      </c>
      <c r="G67" s="650">
        <v>14.681107099879663</v>
      </c>
      <c r="I67" s="680"/>
    </row>
    <row r="68" spans="1:9" ht="12.75">
      <c r="A68" s="667" t="s">
        <v>125</v>
      </c>
      <c r="B68" s="649">
        <v>11.941056910569106</v>
      </c>
      <c r="C68" s="649">
        <v>11.668343152751833</v>
      </c>
      <c r="D68" s="649">
        <v>12.2453418400638</v>
      </c>
      <c r="E68" s="649">
        <v>12.322378488668658</v>
      </c>
      <c r="F68" s="681">
        <v>12.16328378480344</v>
      </c>
      <c r="G68" s="650">
        <v>12.17985202048947</v>
      </c>
      <c r="I68" s="680"/>
    </row>
    <row r="69" spans="1:7" ht="12.75">
      <c r="A69" s="668" t="s">
        <v>126</v>
      </c>
      <c r="B69" s="651">
        <v>11.69284467713787</v>
      </c>
      <c r="C69" s="651">
        <v>11.049723756906078</v>
      </c>
      <c r="D69" s="651">
        <v>11.545988258317026</v>
      </c>
      <c r="E69" s="651">
        <v>10.612244897959183</v>
      </c>
      <c r="F69" s="684">
        <v>11.134453781512605</v>
      </c>
      <c r="G69" s="652">
        <v>10.328638497652582</v>
      </c>
    </row>
    <row r="70" spans="1:7" ht="12.75">
      <c r="A70" s="669" t="s">
        <v>127</v>
      </c>
      <c r="B70" s="653">
        <v>18.620689655172413</v>
      </c>
      <c r="C70" s="653">
        <v>16.519823788546255</v>
      </c>
      <c r="D70" s="653">
        <v>17.954545454545453</v>
      </c>
      <c r="E70" s="653">
        <v>15.813953488372093</v>
      </c>
      <c r="F70" s="685">
        <v>14.91442542787286</v>
      </c>
      <c r="G70" s="654">
        <v>13.316582914572864</v>
      </c>
    </row>
    <row r="71" spans="1:7" ht="12.75">
      <c r="A71" s="670" t="s">
        <v>128</v>
      </c>
      <c r="B71" s="655">
        <v>11.787414066631412</v>
      </c>
      <c r="C71" s="655">
        <v>11.69285378712742</v>
      </c>
      <c r="D71" s="655">
        <v>11.732979511657161</v>
      </c>
      <c r="E71" s="655">
        <v>11.644435462139585</v>
      </c>
      <c r="F71" s="686">
        <v>11.492881311604034</v>
      </c>
      <c r="G71" s="656">
        <v>11.180882041938474</v>
      </c>
    </row>
    <row r="72" spans="1:7" ht="13.5" thickBot="1">
      <c r="A72" s="671" t="s">
        <v>129</v>
      </c>
      <c r="B72" s="657">
        <v>32.15138815519164</v>
      </c>
      <c r="C72" s="657">
        <v>32.928775048136764</v>
      </c>
      <c r="D72" s="657">
        <v>33.47700940647888</v>
      </c>
      <c r="E72" s="657">
        <v>33.977848754484846</v>
      </c>
      <c r="F72" s="692">
        <v>34.54860987418127</v>
      </c>
      <c r="G72" s="658">
        <v>35.229454479098756</v>
      </c>
    </row>
    <row r="73" spans="1:7" s="332" customFormat="1" ht="12.75">
      <c r="A73" s="689" t="s">
        <v>202</v>
      </c>
      <c r="B73" s="690"/>
      <c r="C73" s="690"/>
      <c r="D73" s="690"/>
      <c r="E73" s="690"/>
      <c r="F73" s="691"/>
      <c r="G73" s="691"/>
    </row>
    <row r="74" s="332" customFormat="1" ht="12.75">
      <c r="A74" s="325" t="s">
        <v>184</v>
      </c>
    </row>
  </sheetData>
  <sheetProtection selectLockedCells="1" selectUnlockedCells="1"/>
  <printOptions/>
  <pageMargins left="0.7874015748031497" right="0.7874015748031497" top="0.1968503937007874" bottom="0.1968503937007874" header="0.7874015748031497" footer="0.7874015748031497"/>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2"/>
  </sheetPr>
  <dimension ref="A1:Q23"/>
  <sheetViews>
    <sheetView showGridLines="0" zoomScalePageLayoutView="0" workbookViewId="0" topLeftCell="A1">
      <selection activeCell="A1" sqref="A1"/>
    </sheetView>
  </sheetViews>
  <sheetFormatPr defaultColWidth="11.421875" defaultRowHeight="12.75"/>
  <cols>
    <col min="1" max="1" width="47.57421875" style="0" bestFit="1" customWidth="1"/>
    <col min="2" max="15" width="5.7109375" style="0" customWidth="1"/>
  </cols>
  <sheetData>
    <row r="1" ht="12.75">
      <c r="A1" s="328" t="s">
        <v>135</v>
      </c>
    </row>
    <row r="3" ht="13.5" thickBot="1">
      <c r="A3" s="364" t="s">
        <v>23</v>
      </c>
    </row>
    <row r="4" spans="1:15" s="110" customFormat="1" ht="12.75">
      <c r="A4" s="369" t="s">
        <v>1</v>
      </c>
      <c r="B4" s="365">
        <v>2002</v>
      </c>
      <c r="C4" s="365">
        <v>2003</v>
      </c>
      <c r="D4" s="365">
        <v>2004</v>
      </c>
      <c r="E4" s="365">
        <v>2005</v>
      </c>
      <c r="F4" s="365">
        <v>2006</v>
      </c>
      <c r="G4" s="366">
        <v>2007</v>
      </c>
      <c r="H4" s="366">
        <v>2008</v>
      </c>
      <c r="I4" s="366">
        <v>2009</v>
      </c>
      <c r="J4" s="366">
        <v>2010</v>
      </c>
      <c r="K4" s="367">
        <v>2011</v>
      </c>
      <c r="L4" s="367">
        <v>2012</v>
      </c>
      <c r="M4" s="367" t="s">
        <v>24</v>
      </c>
      <c r="N4" s="367" t="s">
        <v>192</v>
      </c>
      <c r="O4" s="368" t="s">
        <v>191</v>
      </c>
    </row>
    <row r="5" spans="1:15" s="110" customFormat="1" ht="12.75">
      <c r="A5" s="135" t="s">
        <v>61</v>
      </c>
      <c r="B5" s="22" t="s">
        <v>56</v>
      </c>
      <c r="C5" s="22" t="s">
        <v>56</v>
      </c>
      <c r="D5" s="22" t="s">
        <v>56</v>
      </c>
      <c r="E5" s="22" t="s">
        <v>56</v>
      </c>
      <c r="F5" s="22" t="s">
        <v>56</v>
      </c>
      <c r="G5" s="113" t="s">
        <v>56</v>
      </c>
      <c r="H5" s="22" t="s">
        <v>56</v>
      </c>
      <c r="I5" s="22" t="s">
        <v>56</v>
      </c>
      <c r="J5" s="22" t="s">
        <v>56</v>
      </c>
      <c r="K5" s="113" t="s">
        <v>56</v>
      </c>
      <c r="L5" s="47">
        <v>43.4</v>
      </c>
      <c r="M5" s="47">
        <v>43.63828482</v>
      </c>
      <c r="N5" s="47">
        <v>43.575179007</v>
      </c>
      <c r="O5" s="49">
        <v>43.653363532</v>
      </c>
    </row>
    <row r="6" spans="1:15" s="110" customFormat="1" ht="12.75">
      <c r="A6" s="112" t="s">
        <v>55</v>
      </c>
      <c r="B6" s="22" t="s">
        <v>56</v>
      </c>
      <c r="C6" s="22" t="s">
        <v>56</v>
      </c>
      <c r="D6" s="22" t="s">
        <v>56</v>
      </c>
      <c r="E6" s="22" t="s">
        <v>56</v>
      </c>
      <c r="F6" s="22" t="s">
        <v>56</v>
      </c>
      <c r="G6" s="113" t="s">
        <v>56</v>
      </c>
      <c r="H6" s="113">
        <v>27.495234528717145</v>
      </c>
      <c r="I6" s="14">
        <v>27.34866479241786</v>
      </c>
      <c r="J6" s="14">
        <v>27.16621052895274</v>
      </c>
      <c r="K6" s="47">
        <v>27.049795476297238</v>
      </c>
      <c r="L6" s="47">
        <v>26.759256425948593</v>
      </c>
      <c r="M6" s="47">
        <v>26.8722420430892</v>
      </c>
      <c r="N6" s="47">
        <v>26.63914499334893</v>
      </c>
      <c r="O6" s="49">
        <v>26.755074081241904</v>
      </c>
    </row>
    <row r="7" spans="1:15" s="110" customFormat="1" ht="12.75">
      <c r="A7" s="114" t="s">
        <v>57</v>
      </c>
      <c r="B7" s="22">
        <v>19.401479422131757</v>
      </c>
      <c r="C7" s="22">
        <v>18.966293435869485</v>
      </c>
      <c r="D7" s="22">
        <v>19.304437214355964</v>
      </c>
      <c r="E7" s="22">
        <v>20.30409577870485</v>
      </c>
      <c r="F7" s="22">
        <v>20.457441053620045</v>
      </c>
      <c r="G7" s="14">
        <v>20.87349463970525</v>
      </c>
      <c r="H7" s="14">
        <v>21.44063790711911</v>
      </c>
      <c r="I7" s="14">
        <v>21.42154259473306</v>
      </c>
      <c r="J7" s="14">
        <v>21.346219999083978</v>
      </c>
      <c r="K7" s="47">
        <v>21.44327939857547</v>
      </c>
      <c r="L7" s="47">
        <v>21.323041090581395</v>
      </c>
      <c r="M7" s="47">
        <v>21.497555895683625</v>
      </c>
      <c r="N7" s="47">
        <v>21.460135001893285</v>
      </c>
      <c r="O7" s="49">
        <v>21.44851398919621</v>
      </c>
    </row>
    <row r="8" spans="1:15" s="110" customFormat="1" ht="12.75">
      <c r="A8" s="115" t="s">
        <v>8</v>
      </c>
      <c r="B8" s="22">
        <v>12.260075556082603</v>
      </c>
      <c r="C8" s="22">
        <v>12.198176157873073</v>
      </c>
      <c r="D8" s="22">
        <v>12.221045772927187</v>
      </c>
      <c r="E8" s="22">
        <v>11.942766241416502</v>
      </c>
      <c r="F8" s="22">
        <v>11.87948724353157</v>
      </c>
      <c r="G8" s="14">
        <v>12.20151180532662</v>
      </c>
      <c r="H8" s="14">
        <v>11.809566373303996</v>
      </c>
      <c r="I8" s="14">
        <v>11.664871078710295</v>
      </c>
      <c r="J8" s="14">
        <v>11.529524094375871</v>
      </c>
      <c r="K8" s="47">
        <v>11.5116570855005</v>
      </c>
      <c r="L8" s="47">
        <v>11.262960872277846</v>
      </c>
      <c r="M8" s="47">
        <v>11.17007703875826</v>
      </c>
      <c r="N8" s="47">
        <v>10.945500465607237</v>
      </c>
      <c r="O8" s="49">
        <v>11.088460336228103</v>
      </c>
    </row>
    <row r="9" spans="1:15" s="110" customFormat="1" ht="12.75">
      <c r="A9" s="116" t="s">
        <v>25</v>
      </c>
      <c r="B9" s="29">
        <v>9.900027314941273</v>
      </c>
      <c r="C9" s="29">
        <v>9.946767478375998</v>
      </c>
      <c r="D9" s="29">
        <v>10.226564696930431</v>
      </c>
      <c r="E9" s="29">
        <v>10.177848591852554</v>
      </c>
      <c r="F9" s="29">
        <v>10.20163726680177</v>
      </c>
      <c r="G9" s="117">
        <v>10.500788805414313</v>
      </c>
      <c r="H9" s="117">
        <v>10.245487912331582</v>
      </c>
      <c r="I9" s="117">
        <v>10.19131067164004</v>
      </c>
      <c r="J9" s="117">
        <v>10.052592482543456</v>
      </c>
      <c r="K9" s="118">
        <v>10.195235430960864</v>
      </c>
      <c r="L9" s="118">
        <v>10.09613491514364</v>
      </c>
      <c r="M9" s="118">
        <v>10.177904829831412</v>
      </c>
      <c r="N9" s="118">
        <v>10.069805872632216</v>
      </c>
      <c r="O9" s="119">
        <v>10.039698820592536</v>
      </c>
    </row>
    <row r="10" spans="1:15" s="110" customFormat="1" ht="12.75">
      <c r="A10" s="116" t="s">
        <v>26</v>
      </c>
      <c r="B10" s="29">
        <v>11.117602510007574</v>
      </c>
      <c r="C10" s="29">
        <v>10.992896084586155</v>
      </c>
      <c r="D10" s="29">
        <v>11.148841035159133</v>
      </c>
      <c r="E10" s="29">
        <v>11.195716250736885</v>
      </c>
      <c r="F10" s="29">
        <v>11.114920270182624</v>
      </c>
      <c r="G10" s="117">
        <v>11.385195831836148</v>
      </c>
      <c r="H10" s="117">
        <v>10.94970038133285</v>
      </c>
      <c r="I10" s="117">
        <v>10.704345964461572</v>
      </c>
      <c r="J10" s="117">
        <v>10.722637405766054</v>
      </c>
      <c r="K10" s="118">
        <v>10.557786417377837</v>
      </c>
      <c r="L10" s="118">
        <v>10.358902699124807</v>
      </c>
      <c r="M10" s="118">
        <v>10.174543578573271</v>
      </c>
      <c r="N10" s="118">
        <v>9.907158651387578</v>
      </c>
      <c r="O10" s="119">
        <v>9.986703356869103</v>
      </c>
    </row>
    <row r="11" spans="1:15" s="110" customFormat="1" ht="12.75">
      <c r="A11" s="116" t="s">
        <v>27</v>
      </c>
      <c r="B11" s="29">
        <v>7.218661342860146</v>
      </c>
      <c r="C11" s="29">
        <v>7.209913631242959</v>
      </c>
      <c r="D11" s="29">
        <v>7.0846953937592865</v>
      </c>
      <c r="E11" s="29">
        <v>7.694964028776978</v>
      </c>
      <c r="F11" s="29">
        <v>7.252831848674806</v>
      </c>
      <c r="G11" s="117">
        <v>7.027300303336704</v>
      </c>
      <c r="H11" s="117">
        <v>6.997161181789507</v>
      </c>
      <c r="I11" s="117">
        <v>6.927277953434895</v>
      </c>
      <c r="J11" s="117">
        <v>6.458223549388137</v>
      </c>
      <c r="K11" s="118">
        <v>6.635766252053508</v>
      </c>
      <c r="L11" s="118">
        <v>6.450385827627432</v>
      </c>
      <c r="M11" s="118">
        <v>6.242787272627356</v>
      </c>
      <c r="N11" s="118">
        <v>5.891363261458702</v>
      </c>
      <c r="O11" s="119">
        <v>5.944182674882204</v>
      </c>
    </row>
    <row r="12" spans="1:15" s="110" customFormat="1" ht="13.5" thickBot="1">
      <c r="A12" s="120" t="s">
        <v>28</v>
      </c>
      <c r="B12" s="121">
        <v>22.879651357693596</v>
      </c>
      <c r="C12" s="121">
        <v>23.833077491614077</v>
      </c>
      <c r="D12" s="121">
        <v>23.050106357835027</v>
      </c>
      <c r="E12" s="121">
        <v>22.222939530880137</v>
      </c>
      <c r="F12" s="121">
        <v>22.059540205530247</v>
      </c>
      <c r="G12" s="122">
        <v>23.166264836795254</v>
      </c>
      <c r="H12" s="122">
        <v>22.48105268052262</v>
      </c>
      <c r="I12" s="122">
        <v>22.397149803808286</v>
      </c>
      <c r="J12" s="122">
        <v>22.358961557663505</v>
      </c>
      <c r="K12" s="123">
        <v>22.55481262634116</v>
      </c>
      <c r="L12" s="123">
        <v>22.25633758463234</v>
      </c>
      <c r="M12" s="123">
        <v>22.078981723237597</v>
      </c>
      <c r="N12" s="123">
        <v>21.45850098509865</v>
      </c>
      <c r="O12" s="124">
        <v>22.282998327181964</v>
      </c>
    </row>
    <row r="13" spans="1:15" s="612" customFormat="1" ht="12.75">
      <c r="A13" s="512" t="s">
        <v>171</v>
      </c>
      <c r="B13" s="610"/>
      <c r="C13" s="610"/>
      <c r="D13" s="610"/>
      <c r="E13" s="610"/>
      <c r="F13" s="610"/>
      <c r="G13" s="611"/>
      <c r="H13" s="611"/>
      <c r="I13" s="611"/>
      <c r="J13" s="611"/>
      <c r="K13" s="611"/>
      <c r="L13" s="611"/>
      <c r="M13" s="611"/>
      <c r="N13" s="611"/>
      <c r="O13" s="613"/>
    </row>
    <row r="14" spans="1:5" s="608" customFormat="1" ht="12.75">
      <c r="A14" s="512" t="s">
        <v>172</v>
      </c>
      <c r="B14" s="606"/>
      <c r="C14" s="607"/>
      <c r="D14" s="607"/>
      <c r="E14" s="607"/>
    </row>
    <row r="15" spans="1:5" s="608" customFormat="1" ht="12.75">
      <c r="A15" s="512" t="s">
        <v>173</v>
      </c>
      <c r="B15" s="606"/>
      <c r="C15" s="607"/>
      <c r="D15" s="607"/>
      <c r="E15" s="607"/>
    </row>
    <row r="16" spans="1:17" s="608" customFormat="1" ht="12.75">
      <c r="A16" s="451" t="s">
        <v>205</v>
      </c>
      <c r="Q16" s="612"/>
    </row>
    <row r="17" s="608" customFormat="1" ht="12.75">
      <c r="A17" s="403" t="s">
        <v>206</v>
      </c>
    </row>
    <row r="18" s="608" customFormat="1" ht="12.75"/>
    <row r="19" s="608" customFormat="1" ht="12.75"/>
    <row r="20" spans="16:17" s="608" customFormat="1" ht="12.75">
      <c r="P20" s="614"/>
      <c r="Q20" s="614"/>
    </row>
    <row r="21" s="608" customFormat="1" ht="12.75"/>
    <row r="22" s="608" customFormat="1" ht="12.75">
      <c r="Q22" s="614"/>
    </row>
    <row r="23" spans="16:17" s="608" customFormat="1" ht="12.75">
      <c r="P23" s="614"/>
      <c r="Q23" s="614"/>
    </row>
    <row r="24" s="608" customFormat="1" ht="12.75"/>
    <row r="25" s="608" customFormat="1" ht="12.75"/>
    <row r="26" s="608" customFormat="1" ht="12.75"/>
    <row r="27" s="608" customFormat="1" ht="12.75"/>
    <row r="28" s="608" customFormat="1" ht="12.75"/>
    <row r="29" s="608" customFormat="1" ht="12.75"/>
    <row r="30" s="608" customFormat="1" ht="12.75"/>
    <row r="31" s="608" customFormat="1" ht="12.75"/>
    <row r="32" s="608" customFormat="1" ht="12.75"/>
    <row r="33" s="608" customFormat="1" ht="12.75"/>
    <row r="34" s="608" customFormat="1" ht="12.75"/>
    <row r="35" s="608" customFormat="1" ht="12.75"/>
    <row r="36" s="608" customFormat="1" ht="12.75"/>
    <row r="37" s="608" customFormat="1" ht="12.75"/>
    <row r="38" s="608" customFormat="1" ht="12.75"/>
    <row r="39" s="608" customFormat="1" ht="12.75"/>
    <row r="40" s="608" customFormat="1" ht="12.75"/>
    <row r="41" s="608" customFormat="1" ht="12.75"/>
    <row r="42" s="608" customFormat="1" ht="12.75"/>
    <row r="43" s="608" customFormat="1" ht="12.75"/>
    <row r="44" s="608" customFormat="1" ht="12.75"/>
    <row r="45" s="608" customFormat="1" ht="12.75"/>
    <row r="46" s="608" customFormat="1" ht="12.75"/>
    <row r="47" s="608" customFormat="1" ht="12.75"/>
    <row r="48" s="608" customFormat="1" ht="12.75"/>
    <row r="49" s="608" customFormat="1" ht="12.75"/>
    <row r="50" s="608" customFormat="1" ht="12.75"/>
    <row r="51" s="608" customFormat="1" ht="12.75"/>
    <row r="52" s="608" customFormat="1" ht="12.75"/>
    <row r="53" s="608" customFormat="1" ht="12.75"/>
    <row r="54" s="608" customFormat="1" ht="12.75"/>
    <row r="55" s="608" customFormat="1" ht="12.75"/>
    <row r="56" s="608" customFormat="1" ht="12.75"/>
    <row r="57" s="608" customFormat="1" ht="12.75"/>
    <row r="58" s="608" customFormat="1" ht="12.75"/>
    <row r="59" s="608" customFormat="1" ht="12.75"/>
    <row r="60" s="608" customFormat="1" ht="12.75"/>
    <row r="61" s="608" customFormat="1" ht="12.75"/>
    <row r="62" s="608" customFormat="1" ht="12.75"/>
    <row r="63" s="608" customFormat="1" ht="12.75"/>
    <row r="64" s="608" customFormat="1" ht="12.75"/>
    <row r="65" s="608" customFormat="1" ht="12.75"/>
    <row r="66" s="608" customFormat="1" ht="12.75"/>
    <row r="67" s="608" customFormat="1" ht="12.75"/>
    <row r="68" s="608" customFormat="1" ht="12.75"/>
    <row r="69" s="608" customFormat="1" ht="12.75"/>
    <row r="70" s="608" customFormat="1" ht="12.75"/>
    <row r="71" s="608" customFormat="1" ht="12.75"/>
    <row r="72" s="608" customFormat="1" ht="12.75"/>
    <row r="73" s="608" customFormat="1" ht="12.75"/>
    <row r="74" s="608" customFormat="1" ht="12.75"/>
    <row r="75" s="608" customFormat="1" ht="12.75"/>
    <row r="76" s="608" customFormat="1" ht="12.75"/>
    <row r="77" s="608" customFormat="1" ht="12.75"/>
    <row r="78" s="608" customFormat="1" ht="12.75"/>
    <row r="79" s="608" customFormat="1" ht="12.75"/>
    <row r="80" s="608" customFormat="1" ht="12.75"/>
    <row r="81" s="608" customFormat="1" ht="12.75"/>
    <row r="82" s="608" customFormat="1" ht="12.75"/>
    <row r="83" s="608" customFormat="1" ht="12.75"/>
    <row r="84" s="608" customFormat="1" ht="12.75"/>
    <row r="85" s="608" customFormat="1" ht="12.75"/>
    <row r="86" s="608" customFormat="1" ht="12.75"/>
    <row r="87" s="608" customFormat="1" ht="12.75"/>
    <row r="88" s="608" customFormat="1" ht="12.75"/>
    <row r="89" s="608" customFormat="1" ht="12.75"/>
    <row r="90" s="608" customFormat="1" ht="12.75"/>
    <row r="91" s="608" customFormat="1" ht="12.75"/>
    <row r="92" s="608" customFormat="1" ht="12.75"/>
    <row r="93" s="608" customFormat="1" ht="12.75"/>
    <row r="94" s="608" customFormat="1" ht="12.75"/>
    <row r="95" s="608" customFormat="1" ht="12.75"/>
    <row r="96" s="608" customFormat="1" ht="12.75"/>
    <row r="97" s="608" customFormat="1" ht="12.75"/>
    <row r="98" s="608" customFormat="1" ht="12.75"/>
    <row r="99" s="608" customFormat="1" ht="12.75"/>
    <row r="100" s="608" customFormat="1" ht="12.75"/>
    <row r="101" s="608" customFormat="1" ht="12.75"/>
    <row r="102" s="608" customFormat="1" ht="12.75"/>
    <row r="103" s="608" customFormat="1" ht="12.75"/>
    <row r="104" s="608" customFormat="1" ht="12.75"/>
    <row r="105" s="608" customFormat="1" ht="12.75"/>
    <row r="106" s="608" customFormat="1" ht="12.75"/>
    <row r="107" s="608" customFormat="1" ht="12.75"/>
    <row r="108" s="608" customFormat="1" ht="12.75"/>
    <row r="109" s="608" customFormat="1" ht="12.75"/>
    <row r="110" s="608" customFormat="1" ht="12.75"/>
    <row r="111" s="608" customFormat="1" ht="12.75"/>
    <row r="112" s="608" customFormat="1" ht="12.75"/>
    <row r="113" s="608" customFormat="1" ht="12.75"/>
    <row r="114" s="608" customFormat="1" ht="12.75"/>
    <row r="115" s="608" customFormat="1" ht="12.75"/>
    <row r="116" s="608" customFormat="1" ht="12.75"/>
    <row r="117" s="608" customFormat="1" ht="12.75"/>
    <row r="118" s="608" customFormat="1" ht="12.75"/>
    <row r="119" s="608" customFormat="1" ht="12.75"/>
    <row r="120" s="608" customFormat="1" ht="12.75"/>
    <row r="121" s="608" customFormat="1" ht="12.75"/>
    <row r="122" s="608" customFormat="1" ht="12.75"/>
    <row r="123" s="608" customFormat="1" ht="12.75"/>
    <row r="124" s="608" customFormat="1" ht="12.75"/>
    <row r="125" s="608" customFormat="1" ht="12.75"/>
    <row r="126" s="608" customFormat="1" ht="12.75"/>
    <row r="127" s="608" customFormat="1" ht="12.75"/>
    <row r="128" s="608" customFormat="1" ht="12.75"/>
    <row r="129" s="608" customFormat="1" ht="12.75"/>
    <row r="130" s="608" customFormat="1" ht="12.75"/>
    <row r="131" s="608" customFormat="1" ht="12.75"/>
    <row r="132" s="608" customFormat="1" ht="12.75"/>
    <row r="133" s="608" customFormat="1" ht="12.75"/>
    <row r="134" s="608" customFormat="1" ht="12.75"/>
    <row r="135" s="608" customFormat="1" ht="12.75"/>
    <row r="136" s="608" customFormat="1" ht="12.75"/>
    <row r="137" s="608" customFormat="1" ht="12.75"/>
    <row r="138" s="608" customFormat="1" ht="12.75"/>
    <row r="139" s="608" customFormat="1" ht="12.75"/>
    <row r="140" s="608" customFormat="1" ht="12.75"/>
    <row r="141" s="608" customFormat="1" ht="12.75"/>
    <row r="142" s="608" customFormat="1" ht="12.75"/>
    <row r="143" s="608" customFormat="1" ht="12.75"/>
    <row r="144" s="608" customFormat="1" ht="12.75"/>
    <row r="145" s="608" customFormat="1" ht="12.75"/>
    <row r="146" s="608" customFormat="1" ht="12.75"/>
    <row r="147" s="608" customFormat="1" ht="12.75"/>
    <row r="148" s="608" customFormat="1" ht="12.75"/>
    <row r="149" s="608" customFormat="1" ht="12.75"/>
    <row r="150" s="608" customFormat="1" ht="12.75"/>
    <row r="151" s="608" customFormat="1" ht="12.75"/>
    <row r="152" s="608" customFormat="1" ht="12.75"/>
    <row r="153" s="608" customFormat="1" ht="12.75"/>
    <row r="154" s="608" customFormat="1" ht="12.75"/>
    <row r="155" s="608" customFormat="1" ht="12.75"/>
    <row r="156" s="608" customFormat="1" ht="12.75"/>
    <row r="157" s="608" customFormat="1" ht="12.75"/>
    <row r="158" s="608" customFormat="1" ht="12.75"/>
    <row r="159" s="608" customFormat="1" ht="12.75"/>
    <row r="160" s="608" customFormat="1" ht="12.75"/>
    <row r="161" s="608" customFormat="1" ht="12.75"/>
    <row r="162" s="608" customFormat="1" ht="12.75"/>
    <row r="163" s="608" customFormat="1" ht="12.75"/>
    <row r="164" s="608" customFormat="1" ht="12.75"/>
    <row r="165" s="608" customFormat="1" ht="12.75"/>
    <row r="166" s="608" customFormat="1" ht="12.75"/>
    <row r="167" s="608" customFormat="1" ht="12.75"/>
    <row r="168" s="608" customFormat="1" ht="12.75"/>
    <row r="169" s="608" customFormat="1" ht="12.75"/>
    <row r="170" s="608" customFormat="1" ht="12.75"/>
    <row r="171" s="608" customFormat="1" ht="12.75"/>
    <row r="172" s="608" customFormat="1" ht="12.75"/>
    <row r="173" s="608" customFormat="1" ht="12.75"/>
    <row r="174" s="608" customFormat="1" ht="12.75"/>
    <row r="175" s="608" customFormat="1" ht="12.75"/>
    <row r="176" s="608" customFormat="1" ht="12.75"/>
    <row r="177" s="608" customFormat="1" ht="12.75"/>
    <row r="178" s="608" customFormat="1" ht="12.75"/>
    <row r="179" s="608" customFormat="1" ht="12.75"/>
    <row r="180" s="608" customFormat="1" ht="12.75"/>
    <row r="181" s="608" customFormat="1" ht="12.75"/>
    <row r="182" s="608" customFormat="1" ht="12.75"/>
    <row r="183" s="608" customFormat="1" ht="12.75"/>
  </sheetData>
  <sheetProtection selectLockedCells="1" selectUnlockedCells="1"/>
  <printOptions/>
  <pageMargins left="0.7479166666666667" right="0.7479166666666667" top="0.9840277777777777" bottom="0.9840277777777777"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social annuel du transport routier de marchandises</dc:title>
  <dc:subject>Emploi et marché du travail</dc:subject>
  <dc:creator>SDES</dc:creator>
  <cp:keywords/>
  <dc:description/>
  <cp:lastModifiedBy>MEDDE</cp:lastModifiedBy>
  <cp:lastPrinted>2017-01-10T15:23:24Z</cp:lastPrinted>
  <dcterms:created xsi:type="dcterms:W3CDTF">2016-11-08T15:05:39Z</dcterms:created>
  <dcterms:modified xsi:type="dcterms:W3CDTF">2018-05-17T15:08:32Z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