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44" activeTab="0"/>
  </bookViews>
  <sheets>
    <sheet name="Sommaire" sheetId="1" r:id="rId1"/>
    <sheet name="5.1.1." sheetId="2" r:id="rId2"/>
    <sheet name="5.1.3." sheetId="3" r:id="rId3"/>
    <sheet name="5.1.4." sheetId="4" r:id="rId4"/>
    <sheet name="5.2.1." sheetId="5" r:id="rId5"/>
    <sheet name="5.2.2." sheetId="6" r:id="rId6"/>
    <sheet name="5.2.3." sheetId="7" r:id="rId7"/>
    <sheet name="5.3.1." sheetId="8" r:id="rId8"/>
    <sheet name="5.3.2." sheetId="9" r:id="rId9"/>
    <sheet name="5.3.3." sheetId="10" r:id="rId10"/>
    <sheet name="5.4.1." sheetId="11" r:id="rId11"/>
    <sheet name="5.4.2" sheetId="12" r:id="rId12"/>
    <sheet name="5.4.3" sheetId="13" r:id="rId13"/>
    <sheet name="5.4.4." sheetId="14" r:id="rId14"/>
    <sheet name="5.4.5." sheetId="15" r:id="rId15"/>
    <sheet name="5.4.6." sheetId="16" r:id="rId16"/>
    <sheet name="5.4.7." sheetId="17" r:id="rId17"/>
    <sheet name="5.4.8." sheetId="18" r:id="rId18"/>
    <sheet name="5.6.1" sheetId="19" r:id="rId19"/>
  </sheets>
  <definedNames/>
  <calcPr fullCalcOnLoad="1"/>
</workbook>
</file>

<file path=xl/sharedStrings.xml><?xml version="1.0" encoding="utf-8"?>
<sst xmlns="http://schemas.openxmlformats.org/spreadsheetml/2006/main" count="2949" uniqueCount="731">
  <si>
    <t xml:space="preserve">5.1.1. LES ENTREPRISES DU SECTEUR DES TRANSPORTS MARITIMES ET CÔTIERS </t>
  </si>
  <si>
    <t xml:space="preserve">L'enquête annuelle d'entreprise concerne les entreprises du secteur, c'est-à-dire les entreprises dont l'activité principale est l'une de celles mentionnées ci-dessous. </t>
  </si>
  <si>
    <t xml:space="preserve">Source : </t>
  </si>
  <si>
    <t>2001 à 2003</t>
  </si>
  <si>
    <t xml:space="preserve">DAEI/SES (Enquête annuelle d'entreprise) </t>
  </si>
  <si>
    <t xml:space="preserve">Unités : </t>
  </si>
  <si>
    <t xml:space="preserve">MTETM/SESP Enquête annuelle d'entreprise </t>
  </si>
  <si>
    <t xml:space="preserve">nombre </t>
  </si>
  <si>
    <t xml:space="preserve">MEDAD/SESP Enquête annuelle d'entreprise </t>
  </si>
  <si>
    <t xml:space="preserve">million d'euros </t>
  </si>
  <si>
    <t xml:space="preserve">MEEDDAT/SESP Enquête annuelle d'entreprise </t>
  </si>
  <si>
    <t>Transports de voyageurs</t>
  </si>
  <si>
    <t>Transports maritimes (1)</t>
  </si>
  <si>
    <t>Nombre total d'entreprises</t>
  </si>
  <si>
    <t xml:space="preserve">Effectif total salarié et non salarié en équivalent temps complet </t>
  </si>
  <si>
    <t xml:space="preserve">Salaires et traitements (bruts)  </t>
  </si>
  <si>
    <t>Chiffres d'affaires nets</t>
  </si>
  <si>
    <t>dont Chiffres d'affaires nets (hors taxes) des activités de transport</t>
  </si>
  <si>
    <t xml:space="preserve">Valeur ajoutée brute au coût des facteurs (entreprises de 6 salariés ou plus) (3) </t>
  </si>
  <si>
    <t>Investissements corporels</t>
  </si>
  <si>
    <t>Transports côtiers (2)</t>
  </si>
  <si>
    <t>Total</t>
  </si>
  <si>
    <t>Transports de marchandises</t>
  </si>
  <si>
    <t>NAF rév. 1 : 61.1A</t>
  </si>
  <si>
    <t>NAF rév. 1 : 61.1B</t>
  </si>
  <si>
    <t>Valeur ajoutée brute au coût des facteurs = Valeur ajoutée brute + Subventions d'exploitation - (Impôts, taxes et versements assimilés)</t>
  </si>
  <si>
    <t xml:space="preserve">5.1.1. LES ENTREPRISES DU SECTEUR DES TRANSPORTS MARITIMES ET CÔTIERS (4) </t>
  </si>
  <si>
    <t>SOeS</t>
  </si>
  <si>
    <t xml:space="preserve">Enquête annuelle d'entreprise </t>
  </si>
  <si>
    <t>2006 (4)</t>
  </si>
  <si>
    <t>Transports maritimes et côtiers de passagers (5)</t>
  </si>
  <si>
    <t>Transports maritimes et côtiers de fret (6)</t>
  </si>
  <si>
    <t>NOUVELLE SÉRIE</t>
  </si>
  <si>
    <t xml:space="preserve">5.1.1. LES ENTREPRISES DU SECTEUR DES TRANSPORTS MARITIMES ET CÔTIERS (7)  </t>
  </si>
  <si>
    <t>Année 2009</t>
  </si>
  <si>
    <t>Insee-Ésane</t>
  </si>
  <si>
    <t xml:space="preserve">Effectif total salarié et non salarié
en équivalent temps complet </t>
  </si>
  <si>
    <t>5.1.1. LES ENTREPRISES DU SECTEUR DES TRANSPORTS MARITIMES ET CÔTIERS (7) (8)</t>
  </si>
  <si>
    <t>estimations SDES d’après Insee-Ésane</t>
  </si>
  <si>
    <t xml:space="preserve">Effectif total en équivalent temps complet </t>
  </si>
  <si>
    <t>N</t>
  </si>
  <si>
    <t xml:space="preserve">dont Effectif salarié en équivalent temps plein </t>
  </si>
  <si>
    <t>Charges de personnel</t>
  </si>
  <si>
    <t>dont Salaires et traitements (bruts)</t>
  </si>
  <si>
    <t xml:space="preserve">Valeur ajoutée brute au coût des facteurs (3) </t>
  </si>
  <si>
    <t xml:space="preserve">Investissements corporels  </t>
  </si>
  <si>
    <t xml:space="preserve">L'introduction d'une nouvelle version de la nomenclature d'activité française au 1er janvier 2008, passant de la révision 1 à la révision 2,  </t>
  </si>
  <si>
    <t>est prise en compte dans l'EAE transport 2007. L'exercice 2006 a été réestimé dans cette nouvelle nomenclature.</t>
  </si>
  <si>
    <t>NAF rév. 2 : 50.10Z</t>
  </si>
  <si>
    <t>NAF rév. 2 : 50.20Z</t>
  </si>
  <si>
    <t xml:space="preserve">Les statistiques d'entreprises ont connu depuis l'exercice 2008 une profonde refonte du système de collecte et de traitement, </t>
  </si>
  <si>
    <t>opérée par l'Insee avec les services statistiques ministériels (faute de données suffisamment détaillées en 2008 seul l'exercice 2009 est publié).</t>
  </si>
  <si>
    <t xml:space="preserve">Il n'est pas possible de raccorder les statistiques de l'exercice 2009 avec celles des exercices précédents. </t>
  </si>
  <si>
    <t>Depuis l'exercice 2012, le champ couvert est plus large que celui couvert par les résultats 2011 : il faut donc être vigilant dans l'utilisation de résultats en évolution</t>
  </si>
  <si>
    <t xml:space="preserve">N </t>
  </si>
  <si>
    <t>Données non disponibles.</t>
  </si>
  <si>
    <t xml:space="preserve">S </t>
  </si>
  <si>
    <t>Secret statistique</t>
  </si>
  <si>
    <t xml:space="preserve">5.1.3. LES ENTREPRISES DU SECTEUR DES TRANSPORTS MARITIMES ET CÔTIERS DE MARCHANDISES (1) (2) </t>
  </si>
  <si>
    <t xml:space="preserve">Répartition par tranche d'effectifs salariés  </t>
  </si>
  <si>
    <t xml:space="preserve">Nombre total d'entreprises  </t>
  </si>
  <si>
    <t xml:space="preserve">0 à 5 salariés  </t>
  </si>
  <si>
    <t xml:space="preserve">6 à 9 salariés  </t>
  </si>
  <si>
    <t xml:space="preserve">10 à 19 salariés  </t>
  </si>
  <si>
    <t xml:space="preserve">20 à 49 salariés  </t>
  </si>
  <si>
    <t xml:space="preserve">50 à 99 salariés  </t>
  </si>
  <si>
    <t xml:space="preserve">100 à 249 salariés  </t>
  </si>
  <si>
    <t xml:space="preserve">250 et plus  </t>
  </si>
  <si>
    <t>Effectif total en équivalent temps complet au 31 décembre</t>
  </si>
  <si>
    <t>dont effectifs salariés au 31 décembre</t>
  </si>
  <si>
    <t>dont Personnel salarié sédentaire au 31 décembre</t>
  </si>
  <si>
    <t>dont Personnel salarié navigant au 31 décembre</t>
  </si>
  <si>
    <t>dont Chiffre d'affaires net des activités de transport maritime</t>
  </si>
  <si>
    <t>dont Chiffre d'affaires net des autres activités</t>
  </si>
  <si>
    <t>Salaires et traitements bruts</t>
  </si>
  <si>
    <t xml:space="preserve">dont Investissements en matériel de transport </t>
  </si>
  <si>
    <t>5.1.3. LES ENTREPRISES DU SECTEUR DES TRANSPORTS MARITIMES ET CÔTIERS DE FRET (1) (3) (4)</t>
  </si>
  <si>
    <t>2006
(1) (3) (4)</t>
  </si>
  <si>
    <t>5.1.3. LES ENTREPRISES DU SECTEUR DES TRANSPORTS MARITIMES ET CÔTIERS DE FRET (1) (3) (4) (5)</t>
  </si>
  <si>
    <t xml:space="preserve">0 à 9 salariés  </t>
  </si>
  <si>
    <t>S</t>
  </si>
  <si>
    <t xml:space="preserve">20 à 249 salariés  </t>
  </si>
  <si>
    <t>Effectif salarié en équivalent temps plein</t>
  </si>
  <si>
    <t>Chiffre d'affaires nets</t>
  </si>
  <si>
    <t>5.1.3. LES ENTREPRISES DU SECTEUR DES TRANSPORTS MARITIMES ET CÔTIERS DE FRET (1) (3) (4) (5) (6)</t>
  </si>
  <si>
    <t>Le classement par taille des entreprises de transport maritime est à utiliser avec précaution en raison de la diversité des entreprises de la tranche 0 à 19 salariés ; celle-ci regroupe les petits armements, les groupements d'intérêt économique ainsi que les sociétés-mères qui réalisent les investissements du groupe et donnent la gérance technique des navires à des filiales.</t>
  </si>
  <si>
    <t>NAF rév. 1 : partie "marchandises" des secteurs 61.1A et 61.1B</t>
  </si>
  <si>
    <t xml:space="preserve">Il n'est pas possible de raccorder les statistiques de l'exercice 2009 et suivants avec celles des exercices précédents. </t>
  </si>
  <si>
    <t xml:space="preserve">5.1.4. LES ENTREPRISES DU SECTEUR DES TRANSPORTS MARITIMES ET CÔTIERS DE VOYAGEURS (1) (2)  </t>
  </si>
  <si>
    <t xml:space="preserve">5.1.4. LES ENTREPRISES DU SECTEUR DES TRANSPORTS MARITIMES ET CÔTIERS DE PASSAGERS (1) (3) (4) </t>
  </si>
  <si>
    <t>5.1.4. LES ENTREPRISES DU SECTEUR DES TRANSPORTS MARITIMES ET CÔTIERS DE PASSAGERS (4) (5)</t>
  </si>
  <si>
    <t>5.1.4. LES ENTREPRISES DU SECTEUR DES TRANSPORTS MARITIMES ET CÔTIERS DE PASSAGERS (4) (5) (6)</t>
  </si>
  <si>
    <t>NAF rév. 1 : partie "voyageurs" des secteurs 61.1A et 61.1B</t>
  </si>
  <si>
    <t xml:space="preserve">5.6.1. ACCIDENTS DE MER (1)   </t>
  </si>
  <si>
    <t>Direction des affaires maritimes
Sous-direction des systèmes d'information maritimes</t>
  </si>
  <si>
    <t xml:space="preserve">Unité : </t>
  </si>
  <si>
    <t>Centre Régionaux Opérationnels de Surveillance et de Sauvetage</t>
  </si>
  <si>
    <t xml:space="preserve">Répartition par types d'événements </t>
  </si>
  <si>
    <t xml:space="preserve">Navires professionnels       </t>
  </si>
  <si>
    <t>Homme à la mer</t>
  </si>
  <si>
    <t>Abordage</t>
  </si>
  <si>
    <t>Échouement</t>
  </si>
  <si>
    <t>Chavirement</t>
  </si>
  <si>
    <t>Incendie</t>
  </si>
  <si>
    <t>Explosion</t>
  </si>
  <si>
    <t>Voie d'eau</t>
  </si>
  <si>
    <t>Difficulté de manœuvre</t>
  </si>
  <si>
    <t>Sans avarie en dérive</t>
  </si>
  <si>
    <t>Sans avarie inexpérience</t>
  </si>
  <si>
    <t>Perte de stabilité/ripage de cargaison</t>
  </si>
  <si>
    <t>Panne de carburant</t>
  </si>
  <si>
    <t>Désarrimage cargaison</t>
  </si>
  <si>
    <t xml:space="preserve">Immobilisé dans engins/hélice engagée </t>
  </si>
  <si>
    <t xml:space="preserve">Explosif dans engin </t>
  </si>
  <si>
    <t>Accidents de mer</t>
  </si>
  <si>
    <t>Navires de plaisance et engins de plage (voile et moteurs)</t>
  </si>
  <si>
    <t>Démâtage</t>
  </si>
  <si>
    <t>Encalminage</t>
  </si>
  <si>
    <t>Diffilcuté de manœuvre</t>
  </si>
  <si>
    <t>Incertitude sur la position</t>
  </si>
  <si>
    <t>Autres engins de plaisance</t>
  </si>
  <si>
    <t xml:space="preserve">Nombre d'événements de mer ayant donné lieu à opérations de sauvetage </t>
  </si>
  <si>
    <t>Conséquences pour les personnes des évenements de mer ayant donné lieu à opérations de sauvetage</t>
  </si>
  <si>
    <t>Tirées d'affaires seules</t>
  </si>
  <si>
    <t xml:space="preserve">Retrouvées </t>
  </si>
  <si>
    <t>Secourues</t>
  </si>
  <si>
    <t>Assistées</t>
  </si>
  <si>
    <t xml:space="preserve">       Dont blessées</t>
  </si>
  <si>
    <t xml:space="preserve">Disparues  </t>
  </si>
  <si>
    <t xml:space="preserve">Décédées  </t>
  </si>
  <si>
    <t xml:space="preserve">Répartition par genre de navigation </t>
  </si>
  <si>
    <t xml:space="preserve">Navires professionnels      </t>
  </si>
  <si>
    <t xml:space="preserve">Pêche  </t>
  </si>
  <si>
    <t>Commerce</t>
  </si>
  <si>
    <t>Autres</t>
  </si>
  <si>
    <t xml:space="preserve">Navires de plaisances et engins de plage   </t>
  </si>
  <si>
    <t>Voile</t>
  </si>
  <si>
    <t>Moteurs</t>
  </si>
  <si>
    <t xml:space="preserve">Rupture de séries en 2003 </t>
  </si>
  <si>
    <t xml:space="preserve">  </t>
  </si>
  <si>
    <t>5.4.8. TRAFIC DES PRINCIPAUX PORTS DU MONDE ET PLACE DES PORTS Français</t>
  </si>
  <si>
    <t xml:space="preserve">million de tonnes </t>
  </si>
  <si>
    <t>Asie</t>
  </si>
  <si>
    <t>Shanghai</t>
  </si>
  <si>
    <t>Chine</t>
  </si>
  <si>
    <t xml:space="preserve">Singapour </t>
  </si>
  <si>
    <t>Tianjin</t>
  </si>
  <si>
    <t xml:space="preserve">Guangzhou </t>
  </si>
  <si>
    <t>Qingdao</t>
  </si>
  <si>
    <t xml:space="preserve">Ningbo Zhoushan </t>
  </si>
  <si>
    <t>Dalian</t>
  </si>
  <si>
    <t xml:space="preserve">Busan </t>
  </si>
  <si>
    <t>Corée du Sud</t>
  </si>
  <si>
    <t xml:space="preserve">Hong-Kong </t>
  </si>
  <si>
    <t>Qinhuangdao</t>
  </si>
  <si>
    <t>Europe</t>
  </si>
  <si>
    <t>Rotterdam</t>
  </si>
  <si>
    <t>Pays Bas</t>
  </si>
  <si>
    <t>Anvers</t>
  </si>
  <si>
    <t>Belgique</t>
  </si>
  <si>
    <t>Hambourg</t>
  </si>
  <si>
    <t>Allemagne</t>
  </si>
  <si>
    <t>Amsterdam</t>
  </si>
  <si>
    <t>Algesiras</t>
  </si>
  <si>
    <t>Espagne</t>
  </si>
  <si>
    <t>Brême</t>
  </si>
  <si>
    <t>Marseille</t>
  </si>
  <si>
    <t>France</t>
  </si>
  <si>
    <t>Novorossiisk</t>
  </si>
  <si>
    <t>Russie</t>
  </si>
  <si>
    <t>Le Havre</t>
  </si>
  <si>
    <t>Amérique</t>
  </si>
  <si>
    <t>Louisiana</t>
  </si>
  <si>
    <t>USA</t>
  </si>
  <si>
    <t>Houston</t>
  </si>
  <si>
    <t>Los Angeles</t>
  </si>
  <si>
    <t>Long Beach</t>
  </si>
  <si>
    <t>Vancouveur</t>
  </si>
  <si>
    <t>Canada</t>
  </si>
  <si>
    <t>Itaqui</t>
  </si>
  <si>
    <t>Brésil</t>
  </si>
  <si>
    <t>Tubarao</t>
  </si>
  <si>
    <t>Santos</t>
  </si>
  <si>
    <t>Itaguai Sepetiba</t>
  </si>
  <si>
    <t>5.4.7. TRAFIC COMMERCIAL DE MARCHANDISES DANS LES PRINCIPAUX PORTS SELON LA NATURE DE MARCHANDISES</t>
  </si>
  <si>
    <t>Marchandises embarquées (1)</t>
  </si>
  <si>
    <t xml:space="preserve">millier de tonnes </t>
  </si>
  <si>
    <t>total des marchandises embarqués</t>
  </si>
  <si>
    <t xml:space="preserve">Marseille </t>
  </si>
  <si>
    <t xml:space="preserve">Le Havre </t>
  </si>
  <si>
    <t xml:space="preserve">Dunkerque </t>
  </si>
  <si>
    <t xml:space="preserve">Nantes Saint-Nazaire </t>
  </si>
  <si>
    <t>Rouen</t>
  </si>
  <si>
    <t>Bordeaux</t>
  </si>
  <si>
    <t>La Rochelle</t>
  </si>
  <si>
    <t>Calais</t>
  </si>
  <si>
    <t>autres ports métropolitains</t>
  </si>
  <si>
    <t>Ports des DOM</t>
  </si>
  <si>
    <t>Ensemble des ports français</t>
  </si>
  <si>
    <t>conteneurs embarqués</t>
  </si>
  <si>
    <t>rouliers embarqués</t>
  </si>
  <si>
    <t xml:space="preserve">Pêche non comprise. </t>
  </si>
  <si>
    <t xml:space="preserve">Total  </t>
  </si>
  <si>
    <t xml:space="preserve">Calais </t>
  </si>
  <si>
    <t xml:space="preserve">5.4.6. TRAFIC COMMERCIAL DE MARCHANDISES DANS LES PRINCIPAUX PORTS SELON LA NATURE DE MARCHANDISES  </t>
  </si>
  <si>
    <t>Marchandises débarquées (1)</t>
  </si>
  <si>
    <r>
      <rPr>
        <sz val="8"/>
        <rFont val="Arial"/>
        <family val="0"/>
      </rPr>
      <t xml:space="preserve">tonnages </t>
    </r>
    <r>
      <rPr>
        <b/>
        <sz val="10"/>
        <rFont val="Arial"/>
        <family val="2"/>
      </rPr>
      <t>débarqués</t>
    </r>
    <r>
      <rPr>
        <sz val="8"/>
        <rFont val="Arial"/>
        <family val="0"/>
      </rPr>
      <t xml:space="preserve"> traités dans les principaux ports français </t>
    </r>
  </si>
  <si>
    <t>Conteneurs débarqués</t>
  </si>
  <si>
    <t>Dunkerque</t>
  </si>
  <si>
    <t xml:space="preserve">Nantes </t>
  </si>
  <si>
    <t>Rouliers débarqués</t>
  </si>
  <si>
    <t>Ensemble des marchandises</t>
  </si>
  <si>
    <t>DGITM (Direction des services des transports ) SDES (SDST) depuis 2015</t>
  </si>
  <si>
    <t>PORTS</t>
  </si>
  <si>
    <t xml:space="preserve">Ensemble des tonnages traités dans les principaux ports français </t>
  </si>
  <si>
    <t>Conteneurs</t>
  </si>
  <si>
    <t>Rouliers</t>
  </si>
  <si>
    <t xml:space="preserve">(1) </t>
  </si>
  <si>
    <t xml:space="preserve">PORTS </t>
  </si>
  <si>
    <t xml:space="preserve">Marseille  </t>
  </si>
  <si>
    <t xml:space="preserve">Le Havre  </t>
  </si>
  <si>
    <t xml:space="preserve">Dunkerque  </t>
  </si>
  <si>
    <t xml:space="preserve">Calais  </t>
  </si>
  <si>
    <t xml:space="preserve">Nantes - Saint-Nazaire  </t>
  </si>
  <si>
    <t xml:space="preserve">Rouen  </t>
  </si>
  <si>
    <t xml:space="preserve">Bordeaux  </t>
  </si>
  <si>
    <t>5.4.4. TRAFIC DES PORTS MARITIMES DE COMMERCE (1)</t>
  </si>
  <si>
    <t xml:space="preserve">volume taxable : millier de m3 </t>
  </si>
  <si>
    <t xml:space="preserve">passager : millier </t>
  </si>
  <si>
    <t xml:space="preserve">marchandises : millier de tonnes </t>
  </si>
  <si>
    <t>nombre de navires entrés</t>
  </si>
  <si>
    <t xml:space="preserve">Ajaccio  </t>
  </si>
  <si>
    <t>-</t>
  </si>
  <si>
    <t xml:space="preserve">Bastia  </t>
  </si>
  <si>
    <t xml:space="preserve">Bayonne  </t>
  </si>
  <si>
    <t>Bonifacio</t>
  </si>
  <si>
    <t xml:space="preserve">Boulogne-sur-Mer  </t>
  </si>
  <si>
    <t xml:space="preserve">Brest  </t>
  </si>
  <si>
    <t xml:space="preserve">Caen - Ouistreham  </t>
  </si>
  <si>
    <t xml:space="preserve">Cherbourg  </t>
  </si>
  <si>
    <t xml:space="preserve">Dieppe  </t>
  </si>
  <si>
    <t>Calvi</t>
  </si>
  <si>
    <t>Cannes</t>
  </si>
  <si>
    <t>Concarneau</t>
  </si>
  <si>
    <t xml:space="preserve">Lorient  </t>
  </si>
  <si>
    <t>Douarnenez</t>
  </si>
  <si>
    <t>Fécamp</t>
  </si>
  <si>
    <t xml:space="preserve">Port-La-Nouvelle  </t>
  </si>
  <si>
    <t>L’Ile-Rousse</t>
  </si>
  <si>
    <t xml:space="preserve">Saint-Malo </t>
  </si>
  <si>
    <t>Le Légué</t>
  </si>
  <si>
    <t xml:space="preserve">Sète  </t>
  </si>
  <si>
    <t>Le Tréport</t>
  </si>
  <si>
    <t xml:space="preserve">Toulon  </t>
  </si>
  <si>
    <t>Les Sables d’Olonne</t>
  </si>
  <si>
    <t xml:space="preserve">Total des ports métropolitains </t>
  </si>
  <si>
    <t xml:space="preserve">Degrad-des-Cannes (Guyane) </t>
  </si>
  <si>
    <t xml:space="preserve">Fort-de-France (Martinique)  </t>
  </si>
  <si>
    <t>Nice</t>
  </si>
  <si>
    <t xml:space="preserve">Guadeloupe  </t>
  </si>
  <si>
    <t>Port-Vendres</t>
  </si>
  <si>
    <t>Porto-Vecchio</t>
  </si>
  <si>
    <t xml:space="preserve">Total des ports d'Outre-Mer  </t>
  </si>
  <si>
    <t>Propriano</t>
  </si>
  <si>
    <t>Rochefort</t>
  </si>
  <si>
    <t>Roscoff</t>
  </si>
  <si>
    <t>Tonnay-Charente</t>
  </si>
  <si>
    <t>Port Réunion</t>
  </si>
  <si>
    <t>nombre de passagers débarqués</t>
  </si>
  <si>
    <t>nombre de passagers embarqués</t>
  </si>
  <si>
    <t>marchandises débarquées</t>
  </si>
  <si>
    <t xml:space="preserve">Total des principaux ports métropolitains </t>
  </si>
  <si>
    <t xml:space="preserve">5.4.3. TRAFIC SELON LA NATURE DE MARCHANDISES </t>
  </si>
  <si>
    <t xml:space="preserve">Marchandises embarquées dans les ports français </t>
  </si>
  <si>
    <t>NST 2007</t>
  </si>
  <si>
    <t>Ports de métropole</t>
  </si>
  <si>
    <t>Liquides en vrac</t>
  </si>
  <si>
    <t>Dont pétrole brut</t>
  </si>
  <si>
    <t>Dont produits raffinés</t>
  </si>
  <si>
    <t>Solides en vrac</t>
  </si>
  <si>
    <t>Dont céréales</t>
  </si>
  <si>
    <t>Dont charbon</t>
  </si>
  <si>
    <t>Dont minerais</t>
  </si>
  <si>
    <t>Diverses</t>
  </si>
  <si>
    <t>Dont conteneurs</t>
  </si>
  <si>
    <t>Dont rouliers</t>
  </si>
  <si>
    <t>Ports d'Outre mer</t>
  </si>
  <si>
    <t xml:space="preserve">Ensemble des ports </t>
  </si>
  <si>
    <t xml:space="preserve">5.4.2. TRAFIC SELON LA NATURE DE MARCHANDISES </t>
  </si>
  <si>
    <t>Marchandises débarquées dans les ports français</t>
  </si>
  <si>
    <t>5.4.1. TRAFIC VOYAGEURS ET MARCHANDISES DE L'ENSEMBLE DES PORTS FRANCAIS</t>
  </si>
  <si>
    <t xml:space="preserve">NAVIRES DE COMMERCE ENTRÉS </t>
  </si>
  <si>
    <t xml:space="preserve">Nombre </t>
  </si>
  <si>
    <t>Ports métropoles</t>
  </si>
  <si>
    <t>Ports outremer</t>
  </si>
  <si>
    <t>France entière</t>
  </si>
  <si>
    <t xml:space="preserve">Jauge nette (milliers de tonneaux) (1) </t>
  </si>
  <si>
    <t xml:space="preserve">MARCHANDISES (non compris pêche et avitaillement) (milliers de tonnes) </t>
  </si>
  <si>
    <t xml:space="preserve"> Ports métropole</t>
  </si>
  <si>
    <t xml:space="preserve">Produits pétroliers débarqués  </t>
  </si>
  <si>
    <t xml:space="preserve">Autres marchandises débarquées </t>
  </si>
  <si>
    <t xml:space="preserve">Total marchandises débarquées  </t>
  </si>
  <si>
    <t xml:space="preserve">Produits pétroliers embarqués  </t>
  </si>
  <si>
    <t xml:space="preserve">Autres marchandises embarquées  </t>
  </si>
  <si>
    <t xml:space="preserve">Total marchandises embarquées  </t>
  </si>
  <si>
    <t xml:space="preserve">PASSAGERS EMBARQUÉS ET DEBARQUÉS (services côtiers non compris) (en milliers)  </t>
  </si>
  <si>
    <t>Saint Malo</t>
  </si>
  <si>
    <t>n.d</t>
  </si>
  <si>
    <t>Autres ports de Manche et Mer du Nord</t>
  </si>
  <si>
    <t>Toulon</t>
  </si>
  <si>
    <t>Nice - Villefranche-sur-Mer</t>
  </si>
  <si>
    <t>Bastia</t>
  </si>
  <si>
    <t>Ajaccio</t>
  </si>
  <si>
    <t>Autres ports de Méditerranée</t>
  </si>
  <si>
    <t>Ports d'Atlantique</t>
  </si>
  <si>
    <t>Ports d'outre mer</t>
  </si>
  <si>
    <t>Fort-de-France</t>
  </si>
  <si>
    <t>Guadeloupe</t>
  </si>
  <si>
    <t>Réunion</t>
  </si>
  <si>
    <t xml:space="preserve">PART DU PAVILLON FRANÇAIS DANS LE TRAFIC DES PORTS FRANÇAIS (%) </t>
  </si>
  <si>
    <t xml:space="preserve">Navires entrés </t>
  </si>
  <si>
    <t xml:space="preserve">jauge nette  </t>
  </si>
  <si>
    <t xml:space="preserve">Marchandises </t>
  </si>
  <si>
    <t xml:space="preserve">débarquées  </t>
  </si>
  <si>
    <t xml:space="preserve">embarquées  </t>
  </si>
  <si>
    <t xml:space="preserve">Voyageurs embarqués et débarqués  </t>
  </si>
  <si>
    <t>n.d : donnée non disponible</t>
  </si>
  <si>
    <t>(1)</t>
  </si>
  <si>
    <t xml:space="preserve">Volume taxable en millier de m3 à partir de 1984. </t>
  </si>
  <si>
    <t xml:space="preserve">5.3.3. NAVIGATION DE PLAISANCE : FLOTTE ET IMMATRICULATIONS </t>
  </si>
  <si>
    <t xml:space="preserve">DGITM/DAM </t>
  </si>
  <si>
    <t xml:space="preserve">Mission de la navigation de plaisance et des loisirs nautiques </t>
  </si>
  <si>
    <t xml:space="preserve">1990 (3) </t>
  </si>
  <si>
    <t xml:space="preserve">1999 (4) </t>
  </si>
  <si>
    <t xml:space="preserve">2000 (4) </t>
  </si>
  <si>
    <t xml:space="preserve">2001 (4) </t>
  </si>
  <si>
    <t xml:space="preserve">2002 (4) </t>
  </si>
  <si>
    <t xml:space="preserve">2003 (4) </t>
  </si>
  <si>
    <t xml:space="preserve">2004 (4) </t>
  </si>
  <si>
    <t xml:space="preserve">FLOTTE GLOBALE AU 31 AOÛT </t>
  </si>
  <si>
    <t xml:space="preserve">Voiliers  </t>
  </si>
  <si>
    <t xml:space="preserve">Bateaux à moteur  </t>
  </si>
  <si>
    <t xml:space="preserve">Autres (1) </t>
  </si>
  <si>
    <t xml:space="preserve">IMMATRICULATIONS ANNUELLES (2) </t>
  </si>
  <si>
    <t xml:space="preserve">Autres modes de propulsion pour la flotte métropolitaine, "embarcations locales" pour les DOM-TOM. </t>
  </si>
  <si>
    <t xml:space="preserve">Du 1er septembre de l'année précédente au 31 août de l'année en cours. </t>
  </si>
  <si>
    <t xml:space="preserve">Sur 11 mois pour l'année 90. </t>
  </si>
  <si>
    <t xml:space="preserve">À partir de 1999, les statistiques ont fait l'objet de plusieurs modifications : </t>
  </si>
  <si>
    <t xml:space="preserve">Il a été procédé à une révision du registre des immatriculations. </t>
  </si>
  <si>
    <t xml:space="preserve">Le classement des navires est opéré par tranches de longueur et non plus de jauge. </t>
  </si>
  <si>
    <t xml:space="preserve">La répartition géographique des navires est faite par régions administratives avec lesquelles les directions régionales des affaires maritimes sont désormais harmonisées. </t>
  </si>
  <si>
    <t xml:space="preserve">5.3.2. PLACE DE LA FLOTTE FRANÇAISE DANS LA FLOTTE MONDIALE </t>
  </si>
  <si>
    <t xml:space="preserve">Situation au 31 décembre 2002 </t>
  </si>
  <si>
    <t xml:space="preserve">Lloyd's register </t>
  </si>
  <si>
    <t xml:space="preserve">Rang mondial en tonneaux de jauge brute </t>
  </si>
  <si>
    <t xml:space="preserve">Pavillon </t>
  </si>
  <si>
    <t xml:space="preserve">Milliers de tonneaux de jauge brute (1) </t>
  </si>
  <si>
    <t xml:space="preserve">Comparaison 2002/2001 </t>
  </si>
  <si>
    <t xml:space="preserve">Part du trafic en tonneaux de jauge brute (%) </t>
  </si>
  <si>
    <t xml:space="preserve">Panama </t>
  </si>
  <si>
    <t xml:space="preserve">Libéria </t>
  </si>
  <si>
    <t xml:space="preserve">Bahamas </t>
  </si>
  <si>
    <t xml:space="preserve">Grèce </t>
  </si>
  <si>
    <t xml:space="preserve">Malte </t>
  </si>
  <si>
    <t xml:space="preserve">Chypre </t>
  </si>
  <si>
    <t xml:space="preserve">Norvège </t>
  </si>
  <si>
    <t xml:space="preserve">Chine </t>
  </si>
  <si>
    <t xml:space="preserve">Iles Marshall </t>
  </si>
  <si>
    <t xml:space="preserve">Japon </t>
  </si>
  <si>
    <t xml:space="preserve">Royaume-Uni </t>
  </si>
  <si>
    <t xml:space="preserve">Russie </t>
  </si>
  <si>
    <t xml:space="preserve">Etats-Unis </t>
  </si>
  <si>
    <t xml:space="preserve">Italie </t>
  </si>
  <si>
    <t xml:space="preserve">Danemark </t>
  </si>
  <si>
    <t xml:space="preserve">Pays-Bas </t>
  </si>
  <si>
    <t xml:space="preserve">Corée du Sud </t>
  </si>
  <si>
    <t xml:space="preserve">Saint-Vincent </t>
  </si>
  <si>
    <t xml:space="preserve">Allemagne </t>
  </si>
  <si>
    <t xml:space="preserve">Inde </t>
  </si>
  <si>
    <t xml:space="preserve">Turquie </t>
  </si>
  <si>
    <t xml:space="preserve">Malaisie </t>
  </si>
  <si>
    <t xml:space="preserve">Philippines </t>
  </si>
  <si>
    <t xml:space="preserve">Antigua et Barbuda </t>
  </si>
  <si>
    <t xml:space="preserve">Les Bermudes </t>
  </si>
  <si>
    <t xml:space="preserve">France </t>
  </si>
  <si>
    <t xml:space="preserve">Taiwan </t>
  </si>
  <si>
    <t xml:space="preserve">Iran </t>
  </si>
  <si>
    <t xml:space="preserve">Indonésie </t>
  </si>
  <si>
    <t xml:space="preserve">Brésil </t>
  </si>
  <si>
    <t xml:space="preserve">Suède </t>
  </si>
  <si>
    <t xml:space="preserve">Situation au 31 décembre 2003 </t>
  </si>
  <si>
    <t xml:space="preserve">Comparaison 2003/2002 </t>
  </si>
  <si>
    <t xml:space="preserve">Royaume-Uni (2) </t>
  </si>
  <si>
    <t xml:space="preserve">Danemark (2) </t>
  </si>
  <si>
    <t>Pays-Bas (2)</t>
  </si>
  <si>
    <t xml:space="preserve">France (2) </t>
  </si>
  <si>
    <t xml:space="preserve">Situation au 31 décembre 2004 </t>
  </si>
  <si>
    <t xml:space="preserve">Comparaison 2004/2003 </t>
  </si>
  <si>
    <t xml:space="preserve">Belgique </t>
  </si>
  <si>
    <t xml:space="preserve">Situation au 31 décembre 2005 </t>
  </si>
  <si>
    <t xml:space="preserve">Comparaison 2004/2005 </t>
  </si>
  <si>
    <t xml:space="preserve">Thaïlande </t>
  </si>
  <si>
    <t xml:space="preserve">Situation au 31 décembre 2006 </t>
  </si>
  <si>
    <t xml:space="preserve">Comparaison 2005/2006 </t>
  </si>
  <si>
    <t xml:space="preserve">Situation au 31 décembre 2007 </t>
  </si>
  <si>
    <t xml:space="preserve">Comparaison 2006/2007 </t>
  </si>
  <si>
    <t>Situation au 31 décembre 2008</t>
  </si>
  <si>
    <t xml:space="preserve">Comparaison 2007/2008 </t>
  </si>
  <si>
    <t>Situation au 31 décembre 2009</t>
  </si>
  <si>
    <t xml:space="preserve">Comparaison 2008/2009 </t>
  </si>
  <si>
    <t>Situation au 31 décembre 2010</t>
  </si>
  <si>
    <t xml:space="preserve">Comparaison 2009/2010 </t>
  </si>
  <si>
    <t>Situation au 31 décembre 2011</t>
  </si>
  <si>
    <t>IHS Fairplay</t>
  </si>
  <si>
    <t>Comparaison 2010/2011</t>
  </si>
  <si>
    <t>Situation au 31 décembre 2012</t>
  </si>
  <si>
    <t>Comparaison 2011/2012</t>
  </si>
  <si>
    <t xml:space="preserve">Définition de la jauge : </t>
  </si>
  <si>
    <t xml:space="preserve">Le jaugeage des navires est l'évaluation de leur volume exprimée en tonneaux. </t>
  </si>
  <si>
    <t xml:space="preserve">L'ancienne unité de jauge correspondait à 2,83 m3. À compter de juillet 1994, les unités rejaugées le sont en unité UMS (Unité Maritime Standard). </t>
  </si>
  <si>
    <t xml:space="preserve">Le tonnage de jauge brute est la somme du volume de la coque et de celui des superstructures. </t>
  </si>
  <si>
    <t xml:space="preserve">Le tonnage de jauge nette s'obtient en déduisant de la jauge brute les volumes de l'appareil moteur et des espaces destinés à la conduite du navire et au logement des officiers et de l'équipage. </t>
  </si>
  <si>
    <t xml:space="preserve">Pour la situation au 31/12/2003,données partielles en milliers de tonneaux de jauge brute pour les pays suivants : Royaume-Uni, Danemark, Pays-Bas et France. </t>
  </si>
  <si>
    <t>Situation au 31 décembre 2013</t>
  </si>
  <si>
    <t>Comparaison 2012/2013</t>
  </si>
  <si>
    <t>Ile de Man</t>
  </si>
  <si>
    <t>Situation au 31 décembre 2014</t>
  </si>
  <si>
    <t>2013/2014</t>
  </si>
  <si>
    <t>Situation au 31 décembre 2015</t>
  </si>
  <si>
    <t xml:space="preserve">Milliers d'UMS de jauge brute (1) </t>
  </si>
  <si>
    <t>2015/2014</t>
  </si>
  <si>
    <t>Portugal</t>
  </si>
  <si>
    <t>Situation au 31 décembre 2016</t>
  </si>
  <si>
    <t>2016/2015</t>
  </si>
  <si>
    <t xml:space="preserve">5.3.1. ÉVOLUTION DE LA FLOTTE DE COMMERCE (5) </t>
  </si>
  <si>
    <t xml:space="preserve">Situation au 31 décembre </t>
  </si>
  <si>
    <t>I - Nombre de navires (de plus de 100 tonneaux de jauge brute) (6)</t>
  </si>
  <si>
    <t xml:space="preserve">Direction générale des infrastructures, des transports et de la mer </t>
  </si>
  <si>
    <t xml:space="preserve">navire </t>
  </si>
  <si>
    <t xml:space="preserve">Direction des affaires maritimes </t>
  </si>
  <si>
    <t>Mission de la flotte de commerce</t>
  </si>
  <si>
    <t xml:space="preserve">CATÉGORIE </t>
  </si>
  <si>
    <t xml:space="preserve">2000 (2) </t>
  </si>
  <si>
    <t xml:space="preserve">Navires à passagers (1) </t>
  </si>
  <si>
    <t>69 (3)</t>
  </si>
  <si>
    <t xml:space="preserve">Pétroliers </t>
  </si>
  <si>
    <t xml:space="preserve">Autres </t>
  </si>
  <si>
    <t>100 (3)</t>
  </si>
  <si>
    <t xml:space="preserve"> Total </t>
  </si>
  <si>
    <t xml:space="preserve">II - Jauge brute (4)  </t>
  </si>
  <si>
    <t xml:space="preserve">millier d'unités UMS de jauge brute </t>
  </si>
  <si>
    <t>2000 (2)</t>
  </si>
  <si>
    <t xml:space="preserve">Navires à passagers </t>
  </si>
  <si>
    <t xml:space="preserve">De 100 à 20 000 </t>
  </si>
  <si>
    <t>220 r</t>
  </si>
  <si>
    <t>223 r</t>
  </si>
  <si>
    <t>201 r</t>
  </si>
  <si>
    <t>200 r</t>
  </si>
  <si>
    <t>177 r</t>
  </si>
  <si>
    <t>157 r</t>
  </si>
  <si>
    <t>202 r</t>
  </si>
  <si>
    <t>203 r</t>
  </si>
  <si>
    <t>172r</t>
  </si>
  <si>
    <t>168 r</t>
  </si>
  <si>
    <t xml:space="preserve">Plus de 20 000 </t>
  </si>
  <si>
    <t>614 r</t>
  </si>
  <si>
    <t>699 r</t>
  </si>
  <si>
    <t>763 r</t>
  </si>
  <si>
    <t>798 r</t>
  </si>
  <si>
    <t>769 r</t>
  </si>
  <si>
    <t>784 r</t>
  </si>
  <si>
    <t>748 r</t>
  </si>
  <si>
    <t>749 r</t>
  </si>
  <si>
    <t>781 r</t>
  </si>
  <si>
    <t>809r</t>
  </si>
  <si>
    <t>805 r</t>
  </si>
  <si>
    <t>95r</t>
  </si>
  <si>
    <t>62 r</t>
  </si>
  <si>
    <t>3 435 r</t>
  </si>
  <si>
    <t>3083 r</t>
  </si>
  <si>
    <t xml:space="preserve">Autres cargos </t>
  </si>
  <si>
    <t>283 r</t>
  </si>
  <si>
    <t>235 r</t>
  </si>
  <si>
    <t>231 r</t>
  </si>
  <si>
    <t>1038r</t>
  </si>
  <si>
    <t>1301 r</t>
  </si>
  <si>
    <t>1 273 r</t>
  </si>
  <si>
    <t>1 538 r</t>
  </si>
  <si>
    <t xml:space="preserve">Ensemble </t>
  </si>
  <si>
    <t>613 r</t>
  </si>
  <si>
    <t>629 r</t>
  </si>
  <si>
    <t>606 r</t>
  </si>
  <si>
    <t>595 r</t>
  </si>
  <si>
    <t>546 r</t>
  </si>
  <si>
    <t>553 r</t>
  </si>
  <si>
    <t>570 r</t>
  </si>
  <si>
    <t>565 r</t>
  </si>
  <si>
    <t>3 952 r</t>
  </si>
  <si>
    <t>4 565 r</t>
  </si>
  <si>
    <t>4 590 r</t>
  </si>
  <si>
    <t>5 064r</t>
  </si>
  <si>
    <t>4 559r</t>
  </si>
  <si>
    <t>4 919 r</t>
  </si>
  <si>
    <t>5 863 r</t>
  </si>
  <si>
    <t>5 889 r</t>
  </si>
  <si>
    <t>5 883 r</t>
  </si>
  <si>
    <t>6 259 r</t>
  </si>
  <si>
    <t xml:space="preserve">Y compris cargos mixtes de plus de 12 passagers. </t>
  </si>
  <si>
    <t xml:space="preserve">(2) </t>
  </si>
  <si>
    <t xml:space="preserve">Une rupture de série est à signaler à partir du 31 décembre 2000, suite à la mise en place d'une nouvelle base de données accompagnée par une série de régularisations. </t>
  </si>
  <si>
    <t xml:space="preserve">Une autre série de régularisations à partir de 2000, pour prendre en compte notamment les navires de desserte inter îles qui entraient dans le périmètre de l'étude intervenue début 2010. </t>
  </si>
  <si>
    <t xml:space="preserve">(3) </t>
  </si>
  <si>
    <t xml:space="preserve">À partir de 2000, les navires à passagers ou mixtes au service des DOM-TOM, navires dits "secs stationnaires", auparavant classés parmi les autres navires, sont repris dans les navires à passagers (12 navires à passagers abondent ainsi la catégorie, alors que 34 autres transporteurs de marchandises "stationnaires" demeurent dans la catégorie des autres navires). </t>
  </si>
  <si>
    <t xml:space="preserve">(4) </t>
  </si>
  <si>
    <t xml:space="preserve">Le jaugeage des navires est l'évaluation de leur volume exprimé en unité UMS (Unité Maritime Standard). </t>
  </si>
  <si>
    <t xml:space="preserve">À compter de juillet 1994, cette unité a remplacé l'ancienne unité de jauge qui correspondait à 2,83 m3. </t>
  </si>
  <si>
    <t xml:space="preserve">La mission de la flotte de commerce se dote d'un système d'information (NAVPRO, mise en œuvre par le DSI de Saint-Malo) pour remplacer l'ancien. </t>
  </si>
  <si>
    <t>Le périmètre diffère, l'ancien système na prenait pas en compte certains navires à passagers qui desservent les îles cotières métropolitaines et inversement, prenait en compte des navires qui s'avèrent faire uniquement de la navigation cotiête et qui pour celà doivent être exclus du périmètre.</t>
  </si>
  <si>
    <t>Il a donc fallu ajouter ces navires et faire remonter cette prise en compte aux dates de leur entrée réelle en flotte. C'est pourquoi les séries ont été modifiées sur plusieurs années.</t>
  </si>
  <si>
    <t>En 2012, et conformément à la classification internationale,  la flotte pétrolière comprend les pétroliers-chimiquiers et les navires citernes produits chimiques qui étaient jusque là comptés avec les navires de charge : les séries ont été modifiées en conséquence (depuis l'année 2000)</t>
  </si>
  <si>
    <t>Par ailleurs, des sorties en régularisation de mouvements non pris en compte antérieurement ont été effectuées avec effet à la date de sortie, ce qui entraine d'autres écarts</t>
  </si>
  <si>
    <t xml:space="preserve">5.2.3. FORMATION PROFESSIONNELLE </t>
  </si>
  <si>
    <t xml:space="preserve">I - Principaux brevets et diplômes délivrés par le Ministère chargé de la mer  </t>
  </si>
  <si>
    <t xml:space="preserve">DGITM, Direction des affaires maritimes  </t>
  </si>
  <si>
    <t>TITRES ET DIPLÔMES</t>
  </si>
  <si>
    <t xml:space="preserve">Capitaine de 1re classe de la navigation maritime  </t>
  </si>
  <si>
    <t xml:space="preserve">Capitaine </t>
  </si>
  <si>
    <t>Capitaine 3000</t>
  </si>
  <si>
    <t>Capitaine 500</t>
  </si>
  <si>
    <t>Capitaine 200</t>
  </si>
  <si>
    <t>Second polyvalent</t>
  </si>
  <si>
    <t>Second capitaine</t>
  </si>
  <si>
    <t>Second capitaine 3000</t>
  </si>
  <si>
    <t>Chef de quart de navire de mer</t>
  </si>
  <si>
    <t>Chef de quart passerelle</t>
  </si>
  <si>
    <t>Chef de quart 500</t>
  </si>
  <si>
    <t>Matelot de quart à la passerelle</t>
  </si>
  <si>
    <r>
      <rPr>
        <sz val="10"/>
        <color indexed="30"/>
        <rFont val="Arial"/>
        <family val="2"/>
      </rPr>
      <t>Brevet officier mécanicien 3</t>
    </r>
    <r>
      <rPr>
        <vertAlign val="superscript"/>
        <sz val="10"/>
        <color indexed="30"/>
        <rFont val="Arial"/>
        <family val="2"/>
      </rPr>
      <t xml:space="preserve">eme </t>
    </r>
    <r>
      <rPr>
        <sz val="10"/>
        <color indexed="30"/>
        <rFont val="Arial"/>
        <family val="2"/>
      </rPr>
      <t>classe marine Marchande</t>
    </r>
  </si>
  <si>
    <t>Chef mécanicien</t>
  </si>
  <si>
    <t>Chef mécanicien 3000 Kw</t>
  </si>
  <si>
    <t xml:space="preserve">Second mécanicien </t>
  </si>
  <si>
    <t xml:space="preserve">Second mécanicien 3000 kW </t>
  </si>
  <si>
    <t xml:space="preserve">Chef de quart machine  </t>
  </si>
  <si>
    <t xml:space="preserve">Chef de quart machine 15 000 kW  </t>
  </si>
  <si>
    <t xml:space="preserve">Officier électronicien et système de la marine marchande </t>
  </si>
  <si>
    <t>Mécanicien 750 kW</t>
  </si>
  <si>
    <t>Permis de conduire les moteurs marins</t>
  </si>
  <si>
    <t>Mécanicien de quart à la machine</t>
  </si>
  <si>
    <t>Capitaine de pêche</t>
  </si>
  <si>
    <t>Patron de pêche</t>
  </si>
  <si>
    <t>Lieutenant de pêche</t>
  </si>
  <si>
    <t>Certificat de capacité</t>
  </si>
  <si>
    <t>Officier mécanicien de pêche</t>
  </si>
  <si>
    <t>Chef mécanicien 15 000 kW de pêche</t>
  </si>
  <si>
    <t>Chef mécanicien 3 000 kW de pêche</t>
  </si>
  <si>
    <t>Second mécanicien 3 000 kW de pêche</t>
  </si>
  <si>
    <t>Certificat d'initiation nautique</t>
  </si>
  <si>
    <t>BAC professionnel cultures marines</t>
  </si>
  <si>
    <t>BAC professionnel maritime électomécanicien marine</t>
  </si>
  <si>
    <t>BAC professionnel maritime conduite et gestion des entreprises maritimes</t>
  </si>
  <si>
    <t>BEPM marin du commerce</t>
  </si>
  <si>
    <t>BEPM cultures marines</t>
  </si>
  <si>
    <t>BEPM mécanicien</t>
  </si>
  <si>
    <t>BEPM pêche</t>
  </si>
  <si>
    <t>CAPM de conchyliculture</t>
  </si>
  <si>
    <t>CAPM de matelot</t>
  </si>
  <si>
    <t>Cette nouvelle liste est validée par l'inspection générale de l'enseignement maritime.</t>
  </si>
  <si>
    <t xml:space="preserve">II - Filière capitaine de 1re classe de la navigation maritime </t>
  </si>
  <si>
    <t xml:space="preserve">1999 (7) </t>
  </si>
  <si>
    <t xml:space="preserve">2000 (7) </t>
  </si>
  <si>
    <t xml:space="preserve">2001 (7) </t>
  </si>
  <si>
    <t xml:space="preserve">2002 (7) </t>
  </si>
  <si>
    <t xml:space="preserve">Concours d'admission en 1re année : présentés  </t>
  </si>
  <si>
    <t>340 (8)</t>
  </si>
  <si>
    <t>ND</t>
  </si>
  <si>
    <t xml:space="preserve">Concours d'admission en 1re année : reçus  </t>
  </si>
  <si>
    <t>157 (6)</t>
  </si>
  <si>
    <t>150 (8)</t>
  </si>
  <si>
    <t xml:space="preserve">Admission en 2e année  </t>
  </si>
  <si>
    <t>124 (1)</t>
  </si>
  <si>
    <t>107 (3)</t>
  </si>
  <si>
    <t>121 (5)</t>
  </si>
  <si>
    <t>166 (8)</t>
  </si>
  <si>
    <t xml:space="preserve">Admission en 3e année  </t>
  </si>
  <si>
    <t>136 (2)</t>
  </si>
  <si>
    <t>128 (4)</t>
  </si>
  <si>
    <t>196 (8)</t>
  </si>
  <si>
    <t>209 (10)</t>
  </si>
  <si>
    <t xml:space="preserve">Admission en 4e année  </t>
  </si>
  <si>
    <t xml:space="preserve">Admission en 5e année </t>
  </si>
  <si>
    <t>98 (9)</t>
  </si>
  <si>
    <t xml:space="preserve">dont 29 par admission directe. </t>
  </si>
  <si>
    <t xml:space="preserve">15 en provenance de C2NM. </t>
  </si>
  <si>
    <t xml:space="preserve">25 recrutés directement sur entretien. </t>
  </si>
  <si>
    <t xml:space="preserve">16 admis en provenance de C2NM. </t>
  </si>
  <si>
    <t xml:space="preserve">15 recrutés sur entretien. </t>
  </si>
  <si>
    <t xml:space="preserve">27 recrutés sur liste. </t>
  </si>
  <si>
    <t xml:space="preserve">La nouvelle réglementation internationale (STCW95) a transformé les appellations de capitaine de 1re et de 2e classe en officier 1re et 2e classe. Les concours d'entrée ou d'admission de ces filières s'enchaînent donc mais, il persiste quelques classes encore sous l'appellation "capitaine" puisque lors de la réforme certains élèves étaient en cours de formation.  </t>
  </si>
  <si>
    <t xml:space="preserve">Filière officier 1re classe de la navigation maritime. </t>
  </si>
  <si>
    <t xml:space="preserve">Fin de la filière capitaine de 1re classe de la navigation maritime. </t>
  </si>
  <si>
    <t xml:space="preserve">10 admis en provenance de C2NM. </t>
  </si>
  <si>
    <t>ANCIENNES SERIES</t>
  </si>
  <si>
    <t xml:space="preserve">I - Brevets et diplômes délivrés par le Ministère chargé de la mer </t>
  </si>
  <si>
    <t xml:space="preserve">BREVETS ET DIPLÔMES </t>
  </si>
  <si>
    <t xml:space="preserve">Capitaine au long cours (brevet) </t>
  </si>
  <si>
    <t xml:space="preserve">Capitaine côtier  </t>
  </si>
  <si>
    <t xml:space="preserve">Capitaine de pêche (brevet)  </t>
  </si>
  <si>
    <t xml:space="preserve">Radio (diplôme)  </t>
  </si>
  <si>
    <t xml:space="preserve">Radio 1re classe (brevet)  </t>
  </si>
  <si>
    <t xml:space="preserve">Radio 2e classe (brevet)  </t>
  </si>
  <si>
    <t xml:space="preserve">Officier radioélectronicien supérieur </t>
  </si>
  <si>
    <t xml:space="preserve">Officier mécanicien de 1re classe (brevet) </t>
  </si>
  <si>
    <t xml:space="preserve">Officier mécanicien de 2e classe (brevet) </t>
  </si>
  <si>
    <t xml:space="preserve">Officier mécanicien de 3e classe (brevet) </t>
  </si>
  <si>
    <t xml:space="preserve">Élève officier de la marine marchande (diplôme)  </t>
  </si>
  <si>
    <t xml:space="preserve">Élève officier de 1re classe de la marine marchande (diplôme)  </t>
  </si>
  <si>
    <t xml:space="preserve">Officier de la marine marchande (brevet)  </t>
  </si>
  <si>
    <t xml:space="preserve">Diplôme d'études supérieures de la marine marchande  </t>
  </si>
  <si>
    <t xml:space="preserve">Officier technicien mécanicien (brevet) </t>
  </si>
  <si>
    <t xml:space="preserve">Officier technicien électricien - électronicien (brevet)  </t>
  </si>
  <si>
    <t xml:space="preserve">Élève chef de quart (diplôme)  </t>
  </si>
  <si>
    <t xml:space="preserve">Officier de quart (brevet)  </t>
  </si>
  <si>
    <t xml:space="preserve">Officier mécanicien de 3e classe électromotoriste (brevet)  </t>
  </si>
  <si>
    <t xml:space="preserve">Capitaine de 2e classe (diplôme)  </t>
  </si>
  <si>
    <t xml:space="preserve">Passerelle capitaine de 2e classe vers études supérieures de la marine marchande (diplôme) </t>
  </si>
  <si>
    <t xml:space="preserve">Capitaine de 2e classe (brevet)  </t>
  </si>
  <si>
    <t xml:space="preserve">Capitaine de 1re classe (brevet)  </t>
  </si>
  <si>
    <t xml:space="preserve">Officier technicien  </t>
  </si>
  <si>
    <t xml:space="preserve">Officier de 2e classe de la navigation maritime (diplôme)  </t>
  </si>
  <si>
    <t xml:space="preserve">Élève officier de 2e classe de la marine marchande (diplôme)  </t>
  </si>
  <si>
    <t xml:space="preserve">Officier de 2e classe de la navigation maritime (brevet)  </t>
  </si>
  <si>
    <t xml:space="preserve">Patron plaisance voile </t>
  </si>
  <si>
    <t xml:space="preserve">Élève officier mécanicien à la pêche (diplôme) </t>
  </si>
  <si>
    <t xml:space="preserve">Études de la marine marchande (option pont) (diplôme) </t>
  </si>
  <si>
    <t xml:space="preserve">5.2.2. EMPLOI DU PERSONNEL DE MANUTENTION DES PRINCIPAUX PORTS MÉTROPOLITAINS </t>
  </si>
  <si>
    <t xml:space="preserve">Caisse nationale de garantie des ouvriers dockers </t>
  </si>
  <si>
    <t xml:space="preserve">millier de vacations pour les rubriques "intermittents" et "occasionnels" (1) </t>
  </si>
  <si>
    <t xml:space="preserve">nombre de personnes pour la rubrique "mensualisés" (2) </t>
  </si>
  <si>
    <t xml:space="preserve">1980 (3) </t>
  </si>
  <si>
    <t xml:space="preserve">1993 (2) </t>
  </si>
  <si>
    <t xml:space="preserve">Intermittents </t>
  </si>
  <si>
    <t xml:space="preserve">Occasionnels  </t>
  </si>
  <si>
    <t xml:space="preserve">Mensualisés </t>
  </si>
  <si>
    <t xml:space="preserve">Rouen </t>
  </si>
  <si>
    <t xml:space="preserve">Boulogne-sur-Mer </t>
  </si>
  <si>
    <t xml:space="preserve">Lorient </t>
  </si>
  <si>
    <t xml:space="preserve">Nantes / Saint-Nazaire </t>
  </si>
  <si>
    <t xml:space="preserve">Bordeaux </t>
  </si>
  <si>
    <t xml:space="preserve">Sète </t>
  </si>
  <si>
    <t xml:space="preserve">Dieppe </t>
  </si>
  <si>
    <t xml:space="preserve">Vacation : 4 heures. </t>
  </si>
  <si>
    <t xml:space="preserve">Suite à la loi n° 92-496 du 9 juin 1992 modifiant le régime du travail dans les ports maritimes, la majeure partie des dockers est mensualisée. Les effectifs concernent uniquement les dockers mensualisés titulaires de la carte professionnelle dite carte "G". </t>
  </si>
  <si>
    <t xml:space="preserve">En 1980 : dockers occasionnels non répertoriés. </t>
  </si>
  <si>
    <t xml:space="preserve">5.2.1. EFFECTIFS DES MARINS AYANT NAVIGUÉ AU TRANSPORT MARITIME DANS L'ANNÉE  </t>
  </si>
  <si>
    <t xml:space="preserve">DGITM,Direction des affaires maritimes  </t>
  </si>
  <si>
    <t>GENRE DE NAVIGATION</t>
  </si>
  <si>
    <t>Portuaire</t>
  </si>
  <si>
    <t>Plaisance</t>
  </si>
  <si>
    <t xml:space="preserve">Total général  </t>
  </si>
  <si>
    <r>
      <rPr>
        <sz val="8"/>
        <rFont val="Arial"/>
        <family val="0"/>
      </rPr>
      <t>Les effectifs des marins sont établis à partir des fichiers du système d'information des Affaires maritimes. Il s'agit des marins</t>
    </r>
    <r>
      <rPr>
        <u val="single"/>
        <sz val="10"/>
        <rFont val="Arial"/>
        <family val="2"/>
      </rPr>
      <t xml:space="preserve"> affiliés à l'Etablissement National des Invalides de la Marine</t>
    </r>
    <r>
      <rPr>
        <sz val="8"/>
        <rFont val="Arial"/>
        <family val="0"/>
      </rPr>
      <t xml:space="preserve"> (ENIM), régime spécial de sécurité sociale des marins, navigant sur navires battant pavillon français pour l'essentiel. </t>
    </r>
  </si>
  <si>
    <t>Ancienne série</t>
  </si>
  <si>
    <t xml:space="preserve">5.2.1. EFFECTIFS DES MARINS FRANÇAIS NAVIGANT DU TRANSPORT MARITIME (1) (2) (3)  </t>
  </si>
  <si>
    <t xml:space="preserve">CATÉGORIES DE PERSONNEL </t>
  </si>
  <si>
    <t xml:space="preserve">Officiers  </t>
  </si>
  <si>
    <t xml:space="preserve">Personnel d'exécution </t>
  </si>
  <si>
    <t xml:space="preserve">Il s'agit des marins français et communautaires pour l'essentiel,  affiliés à l'Etablissement National des Invalides de la Marine (ENIM, régime spécial de sécurité sociale des marins) et employés par les principales entreprises françaises d'armement maritime. </t>
  </si>
  <si>
    <t xml:space="preserve">Le champ d'activités couvert comprend le commerce maritime (non compris le micro-cabotage et la plaisance professionnelle) et les activités portuaires (remorquage, lamanage, balisage, dragage) sans le pilotage. </t>
  </si>
  <si>
    <t xml:space="preserve">En 2006, la Direction des affaires maritimes a interrompu son enquête annuelle permettant d'obtenir les effectifs des marins français et communautaires navigants du transport maritime.  </t>
  </si>
  <si>
    <t>5.  TRANSPORTS MARITIMES</t>
  </si>
  <si>
    <t xml:space="preserve">Entreprises du secteur </t>
  </si>
  <si>
    <t>5.1.1</t>
  </si>
  <si>
    <t>Les entreprises du secteur des transports maritimes et côtiers : présentation générale</t>
  </si>
  <si>
    <t>5.1.3</t>
  </si>
  <si>
    <t>Les entreprises du secteur des transports maritimes et côtiers de marchandises : répartition par tranche d'effectifs salariés</t>
  </si>
  <si>
    <t>5.1.4</t>
  </si>
  <si>
    <t>Les entreprises du secteur des transports maritimes et côtiers de voyageurs : répartition par tranche d'effectifs salariés</t>
  </si>
  <si>
    <t>Personnel</t>
  </si>
  <si>
    <t>5.2.1</t>
  </si>
  <si>
    <t>Effectifs des marins français navigant du transport maritime</t>
  </si>
  <si>
    <t>5.2.2</t>
  </si>
  <si>
    <t>Emploi du personnel de manutention des principaux ports métropolitains</t>
  </si>
  <si>
    <t>5.2.3</t>
  </si>
  <si>
    <t>Formation professionnelle</t>
  </si>
  <si>
    <t>Matériel (flotte)</t>
  </si>
  <si>
    <t>5.3.1</t>
  </si>
  <si>
    <t>Évolution de la flotte de commerce</t>
  </si>
  <si>
    <t>5.3.2</t>
  </si>
  <si>
    <t>Place de la flotte française dans la flotte mondiale</t>
  </si>
  <si>
    <t>5.3.3</t>
  </si>
  <si>
    <t>Navigation de plaisance : flotte et immatriculations</t>
  </si>
  <si>
    <t>Trafic voyageurs et marchandises</t>
  </si>
  <si>
    <t>5.4.1</t>
  </si>
  <si>
    <t>Trafic voyageurs et marchandises de l'ensemble des ports métropolitains</t>
  </si>
  <si>
    <t>5.4.2</t>
  </si>
  <si>
    <t xml:space="preserve">Trafic selon la nature de marchandises : marchandises débarquées </t>
  </si>
  <si>
    <t>5.4.3</t>
  </si>
  <si>
    <t xml:space="preserve">Trafic selon la nature de marchandises : marchandises embarquées </t>
  </si>
  <si>
    <t>5.4.4</t>
  </si>
  <si>
    <t>Trafic des principaux ports maritimes de commerce</t>
  </si>
  <si>
    <t>5.4.5</t>
  </si>
  <si>
    <t>Trafic commercial de marchandises dans les principaux ports par catégorie de marchandises : présentation générale</t>
  </si>
  <si>
    <t>5.4.6</t>
  </si>
  <si>
    <t>Trafic commercial de marchandises dans les principaux ports selon la nature de marchandises : marchandises débarquées</t>
  </si>
  <si>
    <t>5.4.7</t>
  </si>
  <si>
    <t>Trafic commercial de marchandises dans les principaux ports selon la nature de marchandises : marchandises embarquées</t>
  </si>
  <si>
    <t>5.4.8</t>
  </si>
  <si>
    <t>Trafic des principaux ports du monde et place des ports français</t>
  </si>
  <si>
    <t>Accidents</t>
  </si>
  <si>
    <t>5.6.1</t>
  </si>
  <si>
    <t>CAYENNE</t>
  </si>
  <si>
    <t>2017(p)</t>
  </si>
  <si>
    <t>Manche et Mer du Nord (8 ports)</t>
  </si>
  <si>
    <t>Caen</t>
  </si>
  <si>
    <t>Ports de Méditerranée (9 ports)</t>
  </si>
  <si>
    <r>
      <rPr>
        <sz val="10"/>
        <color indexed="54"/>
        <rFont val="Arial"/>
        <family val="2"/>
      </rPr>
      <t xml:space="preserve">Les cellules en violet correspondent à des données révisées par rapport au </t>
    </r>
    <r>
      <rPr>
        <i/>
        <sz val="10"/>
        <color indexed="54"/>
        <rFont val="Arial"/>
        <family val="2"/>
      </rPr>
      <t>Mémento des statistiques de transport publié l'an dernier, en 2017.</t>
    </r>
  </si>
  <si>
    <t>Quimper</t>
  </si>
  <si>
    <t>Treguier</t>
  </si>
  <si>
    <t>marchandises embarquées</t>
  </si>
  <si>
    <t>Source :   DGITM (Direction des services des transports ) SDES (SDST) depuis 2015</t>
  </si>
  <si>
    <t xml:space="preserve">5.4.5. TRAFIC COMMERCIAL DE MARCHANDISES DANS LES GRANDS PORTS PAR CATÉGORIE DE MARCHANDISES </t>
  </si>
  <si>
    <t>NOUVELLE SERIE (1)</t>
  </si>
  <si>
    <t>NOUVELLE SERIE</t>
  </si>
  <si>
    <t>ISL : institute of shipping economics and logistics</t>
  </si>
  <si>
    <t>Chiffres d'affaires nets (hors taxes) des activités de transport</t>
  </si>
  <si>
    <t>Chiffres d'affaires nets (hors taxes)
des activités de transport</t>
  </si>
  <si>
    <t xml:space="preserve">Le classement par taille des entreprises de transport maritime est à utiliser avec précaution en raison de la diversité des entreprises de la tranche 0 à 19 salariés ; celle-ci regroupe les petits armements, les groupements d'intérêt économique ainsi que </t>
  </si>
  <si>
    <t>Situation au 31 décembre 2017</t>
  </si>
  <si>
    <t>2017/2016</t>
  </si>
  <si>
    <t>Arabie Saoudite</t>
  </si>
  <si>
    <t>(p) données provisoires</t>
  </si>
  <si>
    <t xml:space="preserve">Y compris les aéroglisseurs et hydrofoils.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</si>
</sst>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numFmt numFmtId="166" formatCode="0.000"/>
    <numFmt numFmtId="167" formatCode="0.0"/>
    <numFmt numFmtId="168" formatCode="#,##0.000"/>
    <numFmt numFmtId="169" formatCode="0\ %"/>
    <numFmt numFmtId="170" formatCode="0.00\ %"/>
  </numFmts>
  <fonts count="89">
    <font>
      <sz val="8"/>
      <name val="Arial"/>
      <family val="0"/>
    </font>
    <font>
      <sz val="10"/>
      <name val="Arial"/>
      <family val="0"/>
    </font>
    <font>
      <b/>
      <sz val="12"/>
      <name val="Arial"/>
      <family val="2"/>
    </font>
    <font>
      <b/>
      <sz val="9"/>
      <name val="Arial"/>
      <family val="2"/>
    </font>
    <font>
      <i/>
      <sz val="8"/>
      <color indexed="21"/>
      <name val="Arial"/>
      <family val="2"/>
    </font>
    <font>
      <i/>
      <sz val="8"/>
      <color indexed="50"/>
      <name val="Arial"/>
      <family val="2"/>
    </font>
    <font>
      <b/>
      <sz val="10"/>
      <name val="Arial"/>
      <family val="2"/>
    </font>
    <font>
      <sz val="10"/>
      <color indexed="30"/>
      <name val="Arial"/>
      <family val="2"/>
    </font>
    <font>
      <sz val="10"/>
      <color indexed="56"/>
      <name val="Arial"/>
      <family val="2"/>
    </font>
    <font>
      <b/>
      <sz val="10"/>
      <color indexed="56"/>
      <name val="Arial"/>
      <family val="2"/>
    </font>
    <font>
      <b/>
      <vertAlign val="superscript"/>
      <sz val="12"/>
      <color indexed="54"/>
      <name val="Arial"/>
      <family val="2"/>
    </font>
    <font>
      <b/>
      <sz val="12"/>
      <color indexed="54"/>
      <name val="Arial"/>
      <family val="2"/>
    </font>
    <font>
      <sz val="10"/>
      <color indexed="54"/>
      <name val="Arial"/>
      <family val="2"/>
    </font>
    <font>
      <b/>
      <sz val="11"/>
      <name val="Arial"/>
      <family val="2"/>
    </font>
    <font>
      <b/>
      <sz val="12"/>
      <name val="Times New Roman"/>
      <family val="1"/>
    </font>
    <font>
      <i/>
      <sz val="8"/>
      <color indexed="38"/>
      <name val="Arial"/>
      <family val="2"/>
    </font>
    <font>
      <b/>
      <sz val="10"/>
      <color indexed="54"/>
      <name val="Arial"/>
      <family val="2"/>
    </font>
    <font>
      <b/>
      <u val="single"/>
      <sz val="10"/>
      <color indexed="54"/>
      <name val="Arial"/>
      <family val="2"/>
    </font>
    <font>
      <b/>
      <sz val="10"/>
      <color indexed="30"/>
      <name val="Arial"/>
      <family val="2"/>
    </font>
    <font>
      <b/>
      <i/>
      <sz val="10"/>
      <color indexed="30"/>
      <name val="Arial"/>
      <family val="2"/>
    </font>
    <font>
      <b/>
      <i/>
      <sz val="10"/>
      <color indexed="56"/>
      <name val="Arial"/>
      <family val="2"/>
    </font>
    <font>
      <i/>
      <sz val="10"/>
      <color indexed="30"/>
      <name val="Arial"/>
      <family val="2"/>
    </font>
    <font>
      <i/>
      <sz val="10"/>
      <color indexed="56"/>
      <name val="Arial"/>
      <family val="2"/>
    </font>
    <font>
      <b/>
      <i/>
      <sz val="9"/>
      <color indexed="30"/>
      <name val="Arial"/>
      <family val="2"/>
    </font>
    <font>
      <b/>
      <i/>
      <sz val="9"/>
      <color indexed="56"/>
      <name val="Arial"/>
      <family val="2"/>
    </font>
    <font>
      <i/>
      <sz val="9"/>
      <color indexed="30"/>
      <name val="Arial"/>
      <family val="2"/>
    </font>
    <font>
      <i/>
      <sz val="9"/>
      <color indexed="56"/>
      <name val="Arial"/>
      <family val="2"/>
    </font>
    <font>
      <i/>
      <sz val="8"/>
      <color indexed="30"/>
      <name val="Arial"/>
      <family val="2"/>
    </font>
    <font>
      <b/>
      <sz val="8"/>
      <name val="Arial"/>
      <family val="2"/>
    </font>
    <font>
      <vertAlign val="superscript"/>
      <sz val="8"/>
      <name val="Arial"/>
      <family val="2"/>
    </font>
    <font>
      <b/>
      <sz val="12"/>
      <color indexed="30"/>
      <name val="Arial"/>
      <family val="2"/>
    </font>
    <font>
      <i/>
      <sz val="10"/>
      <color indexed="54"/>
      <name val="Arial"/>
      <family val="2"/>
    </font>
    <font>
      <sz val="9"/>
      <name val="Times New Roman"/>
      <family val="1"/>
    </font>
    <font>
      <b/>
      <sz val="10"/>
      <color indexed="10"/>
      <name val="Arial"/>
      <family val="2"/>
    </font>
    <font>
      <i/>
      <sz val="8"/>
      <name val="Arial"/>
      <family val="2"/>
    </font>
    <font>
      <sz val="10"/>
      <color indexed="10"/>
      <name val="Arial"/>
      <family val="2"/>
    </font>
    <font>
      <vertAlign val="superscript"/>
      <sz val="10"/>
      <name val="Arial"/>
      <family val="2"/>
    </font>
    <font>
      <b/>
      <sz val="9"/>
      <name val="Times New Roman"/>
      <family val="1"/>
    </font>
    <font>
      <i/>
      <sz val="10"/>
      <name val="Arial"/>
      <family val="2"/>
    </font>
    <font>
      <sz val="10"/>
      <color indexed="63"/>
      <name val="Arial"/>
      <family val="2"/>
    </font>
    <font>
      <b/>
      <sz val="10"/>
      <color indexed="8"/>
      <name val="Arial"/>
      <family val="2"/>
    </font>
    <font>
      <sz val="8"/>
      <color indexed="56"/>
      <name val="Arial"/>
      <family val="2"/>
    </font>
    <font>
      <sz val="8"/>
      <color indexed="10"/>
      <name val="Arial"/>
      <family val="2"/>
    </font>
    <font>
      <b/>
      <sz val="8"/>
      <color indexed="56"/>
      <name val="Arial"/>
      <family val="2"/>
    </font>
    <font>
      <b/>
      <sz val="8"/>
      <color indexed="10"/>
      <name val="Arial"/>
      <family val="2"/>
    </font>
    <font>
      <vertAlign val="superscript"/>
      <sz val="10"/>
      <color indexed="30"/>
      <name val="Arial"/>
      <family val="2"/>
    </font>
    <font>
      <u val="single"/>
      <sz val="10"/>
      <name val="Arial"/>
      <family val="2"/>
    </font>
    <font>
      <sz val="12"/>
      <name val="Arial"/>
      <family val="2"/>
    </font>
    <font>
      <sz val="11"/>
      <name val="Arial"/>
      <family val="2"/>
    </font>
    <font>
      <u val="single"/>
      <sz val="10"/>
      <color indexed="12"/>
      <name val="Arial"/>
      <family val="2"/>
    </font>
    <font>
      <sz val="9"/>
      <color indexed="63"/>
      <name val="Arial"/>
      <family val="2"/>
    </font>
    <font>
      <b/>
      <sz val="9"/>
      <color indexed="10"/>
      <name val="Arial"/>
      <family val="2"/>
    </font>
    <font>
      <b/>
      <sz val="1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7"/>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rgb="FFFFCC99"/>
        <bgColor indexed="64"/>
      </patternFill>
    </fill>
    <fill>
      <patternFill patternType="solid">
        <fgColor rgb="FFFFC7CE"/>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4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30"/>
      </left>
      <right style="thin">
        <color indexed="30"/>
      </right>
      <top style="thin">
        <color indexed="30"/>
      </top>
      <bottom style="thin">
        <color indexed="30"/>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30"/>
      </left>
      <right style="thin">
        <color indexed="30"/>
      </right>
      <top style="thin">
        <color indexed="30"/>
      </top>
      <bottom>
        <color indexed="63"/>
      </bottom>
    </border>
    <border>
      <left style="thin"/>
      <right style="thin"/>
      <top style="thin"/>
      <bottom style="thin"/>
    </border>
    <border>
      <left style="thin">
        <color indexed="30"/>
      </left>
      <right>
        <color indexed="63"/>
      </right>
      <top style="thin">
        <color indexed="30"/>
      </top>
      <bottom style="thin">
        <color indexed="30"/>
      </bottom>
    </border>
    <border>
      <left>
        <color indexed="63"/>
      </left>
      <right>
        <color indexed="63"/>
      </right>
      <top style="thin">
        <color indexed="30"/>
      </top>
      <bottom style="thin">
        <color indexed="30"/>
      </bottom>
    </border>
    <border>
      <left>
        <color indexed="63"/>
      </left>
      <right style="thin">
        <color indexed="30"/>
      </right>
      <top style="thin">
        <color indexed="30"/>
      </top>
      <bottom style="thin">
        <color indexed="30"/>
      </bottom>
    </border>
    <border>
      <left>
        <color indexed="63"/>
      </left>
      <right style="thin">
        <color indexed="56"/>
      </right>
      <top>
        <color indexed="63"/>
      </top>
      <bottom style="thin">
        <color indexed="56"/>
      </bottom>
    </border>
    <border>
      <left style="thin">
        <color indexed="56"/>
      </left>
      <right style="thin">
        <color indexed="56"/>
      </right>
      <top>
        <color indexed="63"/>
      </top>
      <bottom style="thin">
        <color indexed="56"/>
      </bottom>
    </border>
    <border>
      <left style="thin">
        <color indexed="56"/>
      </left>
      <right style="thin">
        <color indexed="8"/>
      </right>
      <top>
        <color indexed="63"/>
      </top>
      <bottom style="thin">
        <color indexed="56"/>
      </bottom>
    </border>
    <border>
      <left>
        <color indexed="63"/>
      </left>
      <right style="thin">
        <color indexed="56"/>
      </right>
      <top style="thin">
        <color indexed="56"/>
      </top>
      <bottom style="thin">
        <color indexed="56"/>
      </bottom>
    </border>
    <border>
      <left style="thin">
        <color indexed="56"/>
      </left>
      <right style="thin">
        <color indexed="8"/>
      </right>
      <top style="thin">
        <color indexed="56"/>
      </top>
      <bottom style="thin">
        <color indexed="56"/>
      </bottom>
    </border>
    <border>
      <left>
        <color indexed="63"/>
      </left>
      <right style="thin">
        <color indexed="56"/>
      </right>
      <top style="thin">
        <color indexed="56"/>
      </top>
      <bottom>
        <color indexed="63"/>
      </bottom>
    </border>
    <border>
      <left style="thin">
        <color indexed="56"/>
      </left>
      <right style="thin">
        <color indexed="56"/>
      </right>
      <top style="thin">
        <color indexed="56"/>
      </top>
      <bottom>
        <color indexed="63"/>
      </bottom>
    </border>
    <border>
      <left style="thin">
        <color indexed="56"/>
      </left>
      <right style="thin">
        <color indexed="8"/>
      </right>
      <top style="thin">
        <color indexed="56"/>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color indexed="63"/>
      </top>
      <bottom style="thin">
        <color indexed="12"/>
      </bottom>
    </border>
    <border>
      <left style="thin">
        <color indexed="30"/>
      </left>
      <right>
        <color indexed="63"/>
      </right>
      <top>
        <color indexed="63"/>
      </top>
      <bottom style="thin">
        <color indexed="30"/>
      </bottom>
    </border>
    <border>
      <left style="thin">
        <color indexed="12"/>
      </left>
      <right>
        <color indexed="63"/>
      </right>
      <top style="thin">
        <color indexed="12"/>
      </top>
      <bottom style="thin">
        <color indexed="12"/>
      </bottom>
    </border>
    <border>
      <left>
        <color indexed="63"/>
      </left>
      <right style="thin">
        <color indexed="12"/>
      </right>
      <top>
        <color indexed="63"/>
      </top>
      <bottom style="thin">
        <color indexed="12"/>
      </bottom>
    </border>
    <border>
      <left>
        <color indexed="63"/>
      </left>
      <right>
        <color indexed="63"/>
      </right>
      <top>
        <color indexed="63"/>
      </top>
      <bottom style="thin">
        <color indexed="12"/>
      </bottom>
    </border>
    <border>
      <left style="thin">
        <color indexed="30"/>
      </left>
      <right>
        <color indexed="63"/>
      </right>
      <top style="thin">
        <color indexed="30"/>
      </top>
      <bottom>
        <color indexed="63"/>
      </bottom>
    </border>
    <border>
      <left style="thin"/>
      <right style="thin"/>
      <top style="thin"/>
      <bottom>
        <color indexed="63"/>
      </bottom>
    </border>
    <border>
      <left style="medium">
        <color indexed="30"/>
      </left>
      <right>
        <color indexed="63"/>
      </right>
      <top style="medium">
        <color indexed="30"/>
      </top>
      <bottom style="thin">
        <color indexed="30"/>
      </bottom>
    </border>
    <border>
      <left style="medium">
        <color indexed="30"/>
      </left>
      <right>
        <color indexed="63"/>
      </right>
      <top style="thin">
        <color indexed="30"/>
      </top>
      <bottom style="thin">
        <color indexed="30"/>
      </bottom>
    </border>
    <border>
      <left style="medium">
        <color indexed="30"/>
      </left>
      <right>
        <color indexed="63"/>
      </right>
      <top style="thin">
        <color indexed="30"/>
      </top>
      <bottom style="medium">
        <color indexed="30"/>
      </bottom>
    </border>
    <border>
      <left style="medium">
        <color indexed="30"/>
      </left>
      <right style="thin">
        <color indexed="56"/>
      </right>
      <top style="thin">
        <color indexed="30"/>
      </top>
      <bottom style="medium">
        <color indexed="30"/>
      </bottom>
    </border>
    <border>
      <left style="thin">
        <color indexed="56"/>
      </left>
      <right style="thin">
        <color indexed="56"/>
      </right>
      <top style="medium">
        <color indexed="56"/>
      </top>
      <bottom style="thin">
        <color indexed="56"/>
      </bottom>
    </border>
    <border>
      <left style="thin">
        <color indexed="56"/>
      </left>
      <right style="medium">
        <color indexed="30"/>
      </right>
      <top style="medium">
        <color indexed="56"/>
      </top>
      <bottom style="thin">
        <color indexed="56"/>
      </bottom>
    </border>
    <border>
      <left style="thin">
        <color indexed="56"/>
      </left>
      <right style="medium">
        <color indexed="30"/>
      </right>
      <top style="thin">
        <color indexed="56"/>
      </top>
      <bottom style="thin">
        <color indexed="56"/>
      </bottom>
    </border>
    <border>
      <left style="thin">
        <color indexed="56"/>
      </left>
      <right style="thin">
        <color indexed="56"/>
      </right>
      <top style="thin">
        <color indexed="56"/>
      </top>
      <bottom style="medium">
        <color indexed="56"/>
      </bottom>
    </border>
    <border>
      <left style="thin">
        <color indexed="56"/>
      </left>
      <right style="medium">
        <color indexed="30"/>
      </right>
      <top style="thin">
        <color indexed="56"/>
      </top>
      <bottom style="medium">
        <color indexed="56"/>
      </bottom>
    </border>
    <border>
      <left>
        <color indexed="63"/>
      </left>
      <right>
        <color indexed="63"/>
      </right>
      <top>
        <color indexed="63"/>
      </top>
      <bottom style="hair">
        <color indexed="30"/>
      </bottom>
    </border>
    <border>
      <left>
        <color indexed="63"/>
      </left>
      <right style="thin">
        <color indexed="8"/>
      </right>
      <top style="thin">
        <color indexed="8"/>
      </top>
      <bottom style="hair">
        <color indexed="30"/>
      </bottom>
    </border>
    <border>
      <left style="thin">
        <color indexed="30"/>
      </left>
      <right style="thin">
        <color indexed="8"/>
      </right>
      <top style="thin">
        <color indexed="30"/>
      </top>
      <bottom style="thin">
        <color indexed="30"/>
      </bottom>
    </border>
    <border>
      <left>
        <color indexed="63"/>
      </left>
      <right>
        <color indexed="63"/>
      </right>
      <top style="hair">
        <color indexed="30"/>
      </top>
      <bottom style="hair">
        <color indexed="30"/>
      </bottom>
    </border>
    <border>
      <left>
        <color indexed="63"/>
      </left>
      <right style="thin">
        <color indexed="8"/>
      </right>
      <top style="hair">
        <color indexed="30"/>
      </top>
      <bottom style="hair">
        <color indexed="3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30"/>
      </bottom>
    </border>
    <border>
      <left style="thin">
        <color indexed="8"/>
      </left>
      <right>
        <color indexed="63"/>
      </right>
      <top style="thin">
        <color indexed="30"/>
      </top>
      <bottom style="thin">
        <color indexed="30"/>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28"/>
      </bottom>
    </border>
    <border>
      <left style="thin">
        <color indexed="28"/>
      </left>
      <right style="thin">
        <color indexed="28"/>
      </right>
      <top style="thin">
        <color indexed="8"/>
      </top>
      <bottom style="thin">
        <color indexed="28"/>
      </bottom>
    </border>
    <border>
      <left style="thin">
        <color indexed="28"/>
      </left>
      <right>
        <color indexed="63"/>
      </right>
      <top style="thin">
        <color indexed="8"/>
      </top>
      <bottom style="thin">
        <color indexed="28"/>
      </bottom>
    </border>
    <border>
      <left style="thin">
        <color indexed="28"/>
      </left>
      <right style="thin">
        <color indexed="28"/>
      </right>
      <top style="thin">
        <color indexed="28"/>
      </top>
      <bottom style="thin">
        <color indexed="28"/>
      </bottom>
    </border>
    <border>
      <left style="thin">
        <color indexed="8"/>
      </left>
      <right>
        <color indexed="63"/>
      </right>
      <top style="thin">
        <color indexed="30"/>
      </top>
      <bottom>
        <color indexed="63"/>
      </bottom>
    </border>
    <border>
      <left style="thin">
        <color indexed="8"/>
      </left>
      <right>
        <color indexed="63"/>
      </right>
      <top style="thin">
        <color indexed="8"/>
      </top>
      <bottom style="thin">
        <color indexed="28"/>
      </bottom>
    </border>
    <border>
      <left>
        <color indexed="63"/>
      </left>
      <right>
        <color indexed="63"/>
      </right>
      <top style="thin">
        <color indexed="8"/>
      </top>
      <bottom style="thin">
        <color indexed="28"/>
      </bottom>
    </border>
    <border>
      <left>
        <color indexed="63"/>
      </left>
      <right style="thin">
        <color indexed="8"/>
      </right>
      <top style="thin">
        <color indexed="8"/>
      </top>
      <bottom style="thin">
        <color indexed="28"/>
      </bottom>
    </border>
    <border>
      <left style="thin">
        <color indexed="56"/>
      </left>
      <right style="thin">
        <color indexed="56"/>
      </right>
      <top style="thin">
        <color indexed="8"/>
      </top>
      <bottom style="thin">
        <color indexed="56"/>
      </bottom>
    </border>
    <border>
      <left>
        <color indexed="63"/>
      </left>
      <right style="thin">
        <color indexed="8"/>
      </right>
      <top>
        <color indexed="63"/>
      </top>
      <bottom style="thin">
        <color indexed="30"/>
      </bottom>
    </border>
    <border>
      <left style="thin">
        <color indexed="28"/>
      </left>
      <right style="thin">
        <color indexed="8"/>
      </right>
      <top style="thin">
        <color indexed="28"/>
      </top>
      <bottom style="thin">
        <color indexed="28"/>
      </bottom>
    </border>
    <border>
      <left style="thin">
        <color indexed="30"/>
      </left>
      <right style="thin">
        <color indexed="30"/>
      </right>
      <top>
        <color indexed="63"/>
      </top>
      <bottom style="thin">
        <color indexed="30"/>
      </bottom>
    </border>
    <border>
      <left style="thin">
        <color indexed="28"/>
      </left>
      <right style="thin">
        <color indexed="28"/>
      </right>
      <top>
        <color indexed="63"/>
      </top>
      <bottom style="thin">
        <color indexed="28"/>
      </bottom>
    </border>
    <border>
      <left>
        <color indexed="63"/>
      </left>
      <right style="thin">
        <color indexed="8"/>
      </right>
      <top style="thin">
        <color indexed="30"/>
      </top>
      <bottom style="thin">
        <color indexed="30"/>
      </bottom>
    </border>
    <border>
      <left>
        <color indexed="63"/>
      </left>
      <right>
        <color indexed="63"/>
      </right>
      <top style="thin">
        <color indexed="30"/>
      </top>
      <bottom>
        <color indexed="63"/>
      </bottom>
    </border>
    <border>
      <left>
        <color indexed="63"/>
      </left>
      <right style="hair">
        <color indexed="8"/>
      </right>
      <top>
        <color indexed="63"/>
      </top>
      <bottom style="hair">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30"/>
      </bottom>
    </border>
    <border>
      <left>
        <color indexed="63"/>
      </left>
      <right style="thin"/>
      <top style="thin">
        <color indexed="8"/>
      </top>
      <bottom style="thin">
        <color indexed="30"/>
      </bottom>
    </border>
    <border>
      <left>
        <color indexed="63"/>
      </left>
      <right style="thin"/>
      <top style="thin">
        <color indexed="30"/>
      </top>
      <bottom style="thin">
        <color indexed="30"/>
      </bottom>
    </border>
    <border>
      <left style="hair">
        <color indexed="8"/>
      </left>
      <right style="hair">
        <color indexed="8"/>
      </right>
      <top style="hair">
        <color indexed="8"/>
      </top>
      <bottom style="hair">
        <color indexed="8"/>
      </bottom>
    </border>
    <border>
      <left style="thin">
        <color indexed="28"/>
      </left>
      <right style="thin">
        <color indexed="28"/>
      </right>
      <top style="thin">
        <color indexed="28"/>
      </top>
      <bottom style="thin">
        <color indexed="8"/>
      </bottom>
    </border>
    <border>
      <left style="thin">
        <color indexed="28"/>
      </left>
      <right>
        <color indexed="63"/>
      </right>
      <top style="thin">
        <color indexed="28"/>
      </top>
      <bottom style="thin">
        <color indexed="28"/>
      </bottom>
    </border>
    <border>
      <left>
        <color indexed="63"/>
      </left>
      <right style="thin"/>
      <top>
        <color indexed="63"/>
      </top>
      <bottom>
        <color indexed="63"/>
      </bottom>
    </border>
    <border>
      <left style="thin">
        <color indexed="30"/>
      </left>
      <right style="thin">
        <color indexed="30"/>
      </right>
      <top style="thin">
        <color indexed="30"/>
      </top>
      <bottom style="thin">
        <color indexed="8"/>
      </bottom>
    </border>
    <border>
      <left style="thin">
        <color indexed="30"/>
      </left>
      <right style="thin">
        <color indexed="28"/>
      </right>
      <top style="thin">
        <color indexed="30"/>
      </top>
      <bottom style="thin">
        <color indexed="30"/>
      </bottom>
    </border>
    <border>
      <left style="thin">
        <color indexed="30"/>
      </left>
      <right style="thin">
        <color indexed="30"/>
      </right>
      <top style="thin">
        <color indexed="8"/>
      </top>
      <bottom style="thin">
        <color indexed="30"/>
      </bottom>
    </border>
  </borders>
  <cellStyleXfs count="95">
    <xf numFmtId="0" fontId="0" fillId="2"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3" fillId="0" borderId="0" applyNumberFormat="0" applyFill="0" applyBorder="0" applyAlignment="0" applyProtection="0"/>
    <xf numFmtId="0" fontId="74" fillId="27" borderId="1" applyNumberFormat="0" applyAlignment="0" applyProtection="0"/>
    <xf numFmtId="0" fontId="75" fillId="0" borderId="2" applyNumberFormat="0" applyFill="0" applyAlignment="0" applyProtection="0"/>
    <xf numFmtId="49" fontId="1" fillId="28" borderId="3">
      <alignment vertical="top" wrapText="1"/>
      <protection/>
    </xf>
    <xf numFmtId="49" fontId="1" fillId="29" borderId="3">
      <alignment vertical="top" wrapText="1"/>
      <protection/>
    </xf>
    <xf numFmtId="0" fontId="12" fillId="0" borderId="0">
      <alignment vertical="top"/>
      <protection/>
    </xf>
    <xf numFmtId="49" fontId="1" fillId="0" borderId="0">
      <alignment vertical="top" wrapText="1"/>
      <protection/>
    </xf>
    <xf numFmtId="49" fontId="1" fillId="0" borderId="0">
      <alignment vertical="top" wrapText="1"/>
      <protection/>
    </xf>
    <xf numFmtId="3" fontId="8" fillId="0" borderId="3">
      <alignment horizontal="right" vertical="top"/>
      <protection/>
    </xf>
    <xf numFmtId="3" fontId="9" fillId="0" borderId="3">
      <alignment horizontal="right" vertical="top"/>
      <protection/>
    </xf>
    <xf numFmtId="164" fontId="8" fillId="0" borderId="4">
      <alignment/>
      <protection/>
    </xf>
    <xf numFmtId="4" fontId="8" fillId="0" borderId="4">
      <alignment/>
      <protection/>
    </xf>
    <xf numFmtId="164" fontId="9" fillId="0" borderId="4">
      <alignment/>
      <protection/>
    </xf>
    <xf numFmtId="4" fontId="9" fillId="0" borderId="4">
      <alignment/>
      <protection/>
    </xf>
    <xf numFmtId="0" fontId="6" fillId="30" borderId="5">
      <alignment horizontal="center" vertical="top" wrapText="1"/>
      <protection/>
    </xf>
    <xf numFmtId="0" fontId="6" fillId="30" borderId="5">
      <alignment horizontal="center" vertical="top" wrapText="1"/>
      <protection/>
    </xf>
    <xf numFmtId="0" fontId="3" fillId="30" borderId="5">
      <alignment horizontal="center" vertical="top" wrapText="1"/>
      <protection/>
    </xf>
    <xf numFmtId="0" fontId="7" fillId="31" borderId="3">
      <alignment vertical="top" wrapText="1"/>
      <protection/>
    </xf>
    <xf numFmtId="0" fontId="18" fillId="31" borderId="3">
      <alignment vertical="top" wrapText="1"/>
      <protection/>
    </xf>
    <xf numFmtId="0" fontId="4" fillId="0" borderId="0">
      <alignment vertical="top" wrapText="1"/>
      <protection/>
    </xf>
    <xf numFmtId="0" fontId="5" fillId="0" borderId="0">
      <alignment horizontal="left" vertical="top"/>
      <protection/>
    </xf>
    <xf numFmtId="0" fontId="76" fillId="32" borderId="1" applyNumberFormat="0" applyAlignment="0" applyProtection="0"/>
    <xf numFmtId="0" fontId="12" fillId="0" borderId="0">
      <alignment vertical="top"/>
      <protection/>
    </xf>
    <xf numFmtId="0" fontId="77" fillId="33" borderId="0" applyNumberFormat="0" applyBorder="0" applyAlignment="0" applyProtection="0"/>
    <xf numFmtId="0" fontId="49" fillId="0" borderId="0" applyNumberFormat="0" applyFill="0" applyBorder="0" applyAlignment="0" applyProtection="0"/>
    <xf numFmtId="0" fontId="78" fillId="2" borderId="0" applyNumberFormat="0" applyFill="0" applyBorder="0" applyAlignment="0" applyProtection="0"/>
    <xf numFmtId="0" fontId="14" fillId="0" borderId="0">
      <alignment/>
      <protection/>
    </xf>
    <xf numFmtId="0" fontId="6" fillId="0" borderId="0">
      <alignment/>
      <protection/>
    </xf>
    <xf numFmtId="0" fontId="6" fillId="34" borderId="3">
      <alignment/>
      <protection/>
    </xf>
    <xf numFmtId="0" fontId="6" fillId="35" borderId="3">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9" fillId="36" borderId="0" applyNumberFormat="0" applyBorder="0" applyAlignment="0" applyProtection="0"/>
    <xf numFmtId="0" fontId="0" fillId="2" borderId="0">
      <alignment vertical="top"/>
      <protection/>
    </xf>
    <xf numFmtId="0" fontId="1" fillId="0" borderId="0">
      <alignment/>
      <protection/>
    </xf>
    <xf numFmtId="0" fontId="1" fillId="0" borderId="0">
      <alignment/>
      <protection/>
    </xf>
    <xf numFmtId="0" fontId="32" fillId="0" borderId="0">
      <alignment/>
      <protection/>
    </xf>
    <xf numFmtId="0" fontId="12" fillId="0" borderId="0">
      <alignment vertical="top"/>
      <protection/>
    </xf>
    <xf numFmtId="0" fontId="3" fillId="0" borderId="0">
      <alignment/>
      <protection/>
    </xf>
    <xf numFmtId="165" fontId="11" fillId="0" borderId="0">
      <alignment horizontal="right"/>
      <protection/>
    </xf>
    <xf numFmtId="9" fontId="1" fillId="0" borderId="0" applyFont="0" applyFill="0" applyBorder="0" applyAlignment="0" applyProtection="0"/>
    <xf numFmtId="9" fontId="1" fillId="0" borderId="0" applyFill="0" applyBorder="0" applyAlignment="0" applyProtection="0"/>
    <xf numFmtId="0" fontId="80" fillId="37" borderId="0" applyNumberFormat="0" applyBorder="0" applyAlignment="0" applyProtection="0"/>
    <xf numFmtId="0" fontId="81" fillId="27" borderId="6" applyNumberFormat="0" applyAlignment="0" applyProtection="0"/>
    <xf numFmtId="0" fontId="4" fillId="0" borderId="0">
      <alignment vertical="top" wrapText="1"/>
      <protection/>
    </xf>
    <xf numFmtId="0" fontId="4" fillId="0" borderId="0">
      <alignment vertical="top" wrapText="1"/>
      <protection/>
    </xf>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38" borderId="11" applyNumberFormat="0" applyAlignment="0" applyProtection="0"/>
  </cellStyleXfs>
  <cellXfs count="544">
    <xf numFmtId="0" fontId="0" fillId="2" borderId="0" xfId="0" applyAlignment="1">
      <alignment vertical="top"/>
    </xf>
    <xf numFmtId="0" fontId="0" fillId="39" borderId="0" xfId="0" applyFont="1" applyFill="1" applyAlignment="1">
      <alignment vertical="top"/>
    </xf>
    <xf numFmtId="0" fontId="2" fillId="39" borderId="0" xfId="75" applyFont="1" applyFill="1" applyAlignment="1">
      <alignment vertical="center"/>
      <protection/>
    </xf>
    <xf numFmtId="0" fontId="0" fillId="2" borderId="0" xfId="0" applyFont="1" applyAlignment="1">
      <alignment vertical="top"/>
    </xf>
    <xf numFmtId="0" fontId="3" fillId="39" borderId="0" xfId="79" applyFont="1" applyFill="1" applyAlignment="1">
      <alignment vertical="top"/>
      <protection/>
    </xf>
    <xf numFmtId="0" fontId="4" fillId="39" borderId="0" xfId="85" applyFont="1" applyFill="1" applyAlignment="1">
      <alignment vertical="top"/>
      <protection/>
    </xf>
    <xf numFmtId="0" fontId="4" fillId="39" borderId="0" xfId="85" applyFont="1" applyFill="1" applyAlignment="1">
      <alignment horizontal="right" vertical="top"/>
      <protection/>
    </xf>
    <xf numFmtId="0" fontId="5" fillId="39" borderId="0" xfId="59" applyFont="1" applyFill="1" applyAlignment="1">
      <alignment horizontal="left" vertical="top"/>
      <protection/>
    </xf>
    <xf numFmtId="49" fontId="0" fillId="39" borderId="0" xfId="45" applyFont="1" applyFill="1" applyAlignment="1">
      <alignment vertical="top" wrapText="1"/>
      <protection/>
    </xf>
    <xf numFmtId="49" fontId="1" fillId="28" borderId="12" xfId="42" applyFont="1" applyFill="1" applyBorder="1" applyAlignment="1">
      <alignment vertical="top"/>
      <protection/>
    </xf>
    <xf numFmtId="0" fontId="6" fillId="30" borderId="13" xfId="53" applyFont="1" applyBorder="1" applyAlignment="1">
      <alignment horizontal="center" vertical="center" wrapText="1"/>
      <protection/>
    </xf>
    <xf numFmtId="0" fontId="6" fillId="35" borderId="14" xfId="68" applyFont="1" applyBorder="1" applyAlignment="1">
      <alignment vertical="top"/>
      <protection/>
    </xf>
    <xf numFmtId="0" fontId="6" fillId="35" borderId="15" xfId="68" applyFont="1" applyBorder="1" applyAlignment="1">
      <alignment vertical="top"/>
      <protection/>
    </xf>
    <xf numFmtId="0" fontId="6" fillId="35" borderId="16" xfId="68" applyFont="1" applyBorder="1" applyAlignment="1">
      <alignment vertical="top"/>
      <protection/>
    </xf>
    <xf numFmtId="0" fontId="6" fillId="34" borderId="14" xfId="67" applyFont="1" applyBorder="1" applyAlignment="1">
      <alignment vertical="top"/>
      <protection/>
    </xf>
    <xf numFmtId="0" fontId="6" fillId="34" borderId="15" xfId="67" applyFont="1" applyBorder="1" applyAlignment="1">
      <alignment vertical="top"/>
      <protection/>
    </xf>
    <xf numFmtId="0" fontId="6" fillId="34" borderId="16" xfId="67" applyFont="1" applyBorder="1" applyAlignment="1">
      <alignment vertical="top"/>
      <protection/>
    </xf>
    <xf numFmtId="0" fontId="7" fillId="31" borderId="3" xfId="56" applyFont="1" applyFill="1" applyBorder="1" applyAlignment="1">
      <alignment vertical="top" wrapText="1"/>
      <protection/>
    </xf>
    <xf numFmtId="3" fontId="8" fillId="39" borderId="17" xfId="47" applyFont="1" applyFill="1" applyBorder="1" applyAlignment="1">
      <alignment horizontal="right" vertical="top"/>
      <protection/>
    </xf>
    <xf numFmtId="3" fontId="8" fillId="39" borderId="18" xfId="47" applyFont="1" applyFill="1" applyBorder="1" applyAlignment="1">
      <alignment horizontal="right" vertical="top"/>
      <protection/>
    </xf>
    <xf numFmtId="3" fontId="8" fillId="39" borderId="19" xfId="47" applyFont="1" applyFill="1" applyBorder="1" applyAlignment="1">
      <alignment horizontal="right" vertical="top"/>
      <protection/>
    </xf>
    <xf numFmtId="3" fontId="8" fillId="39" borderId="20" xfId="47" applyFont="1" applyFill="1" applyBorder="1" applyAlignment="1">
      <alignment horizontal="right" vertical="top"/>
      <protection/>
    </xf>
    <xf numFmtId="3" fontId="8" fillId="39" borderId="4" xfId="47" applyFont="1" applyFill="1" applyBorder="1" applyAlignment="1">
      <alignment horizontal="right" vertical="top"/>
      <protection/>
    </xf>
    <xf numFmtId="3" fontId="8" fillId="39" borderId="21" xfId="47" applyFont="1" applyFill="1" applyBorder="1" applyAlignment="1">
      <alignment horizontal="right" vertical="top"/>
      <protection/>
    </xf>
    <xf numFmtId="164" fontId="8" fillId="39" borderId="20" xfId="49" applyFont="1" applyFill="1" applyBorder="1" applyAlignment="1">
      <alignment vertical="top"/>
      <protection/>
    </xf>
    <xf numFmtId="164" fontId="8" fillId="39" borderId="4" xfId="49" applyFont="1" applyFill="1" applyBorder="1" applyAlignment="1">
      <alignment vertical="top"/>
      <protection/>
    </xf>
    <xf numFmtId="164" fontId="8" fillId="39" borderId="21" xfId="49" applyFont="1" applyFill="1" applyBorder="1" applyAlignment="1">
      <alignment vertical="top"/>
      <protection/>
    </xf>
    <xf numFmtId="0" fontId="7" fillId="31" borderId="3" xfId="56" applyFont="1" applyFill="1" applyBorder="1" applyAlignment="1">
      <alignment horizontal="left" vertical="top" wrapText="1" indent="1"/>
      <protection/>
    </xf>
    <xf numFmtId="164" fontId="8" fillId="39" borderId="22" xfId="49" applyFont="1" applyFill="1" applyBorder="1" applyAlignment="1">
      <alignment vertical="top"/>
      <protection/>
    </xf>
    <xf numFmtId="164" fontId="8" fillId="39" borderId="23" xfId="49" applyFont="1" applyFill="1" applyBorder="1" applyAlignment="1">
      <alignment vertical="top"/>
      <protection/>
    </xf>
    <xf numFmtId="164" fontId="8" fillId="39" borderId="24" xfId="49" applyFont="1" applyFill="1" applyBorder="1" applyAlignment="1">
      <alignment vertical="top"/>
      <protection/>
    </xf>
    <xf numFmtId="3" fontId="9" fillId="39" borderId="17" xfId="48" applyFont="1" applyFill="1" applyBorder="1" applyAlignment="1">
      <alignment horizontal="right" vertical="top"/>
      <protection/>
    </xf>
    <xf numFmtId="3" fontId="9" fillId="39" borderId="18" xfId="48" applyFont="1" applyFill="1" applyBorder="1" applyAlignment="1">
      <alignment horizontal="right" vertical="top"/>
      <protection/>
    </xf>
    <xf numFmtId="3" fontId="9" fillId="39" borderId="19" xfId="48" applyFont="1" applyFill="1" applyBorder="1" applyAlignment="1">
      <alignment horizontal="right" vertical="top"/>
      <protection/>
    </xf>
    <xf numFmtId="3" fontId="9" fillId="39" borderId="20" xfId="48" applyFont="1" applyFill="1" applyBorder="1" applyAlignment="1">
      <alignment horizontal="right" vertical="top"/>
      <protection/>
    </xf>
    <xf numFmtId="3" fontId="9" fillId="39" borderId="4" xfId="48" applyFont="1" applyFill="1" applyBorder="1" applyAlignment="1">
      <alignment horizontal="right" vertical="top"/>
      <protection/>
    </xf>
    <xf numFmtId="3" fontId="9" fillId="39" borderId="21" xfId="48" applyFont="1" applyFill="1" applyBorder="1" applyAlignment="1">
      <alignment horizontal="right" vertical="top"/>
      <protection/>
    </xf>
    <xf numFmtId="164" fontId="9" fillId="39" borderId="20" xfId="51" applyFont="1" applyFill="1" applyBorder="1" applyAlignment="1">
      <alignment vertical="top"/>
      <protection/>
    </xf>
    <xf numFmtId="164" fontId="9" fillId="39" borderId="4" xfId="51" applyFont="1" applyFill="1" applyBorder="1" applyAlignment="1">
      <alignment vertical="top"/>
      <protection/>
    </xf>
    <xf numFmtId="164" fontId="9" fillId="39" borderId="21" xfId="51" applyFont="1" applyFill="1" applyBorder="1" applyAlignment="1">
      <alignment vertical="top"/>
      <protection/>
    </xf>
    <xf numFmtId="165" fontId="10" fillId="39" borderId="0" xfId="80" applyFont="1" applyFill="1" applyAlignment="1">
      <alignment horizontal="right" vertical="top"/>
      <protection/>
    </xf>
    <xf numFmtId="0" fontId="12" fillId="39" borderId="0" xfId="78" applyFont="1" applyFill="1" applyAlignment="1">
      <alignment vertical="top"/>
      <protection/>
    </xf>
    <xf numFmtId="0" fontId="0" fillId="2" borderId="0" xfId="0" applyFont="1" applyAlignment="1">
      <alignment vertical="top"/>
    </xf>
    <xf numFmtId="0" fontId="6" fillId="35" borderId="25" xfId="68" applyFont="1" applyBorder="1" applyAlignment="1">
      <alignment vertical="top"/>
      <protection/>
    </xf>
    <xf numFmtId="0" fontId="6" fillId="35" borderId="26" xfId="68" applyFont="1" applyBorder="1" applyAlignment="1">
      <alignment vertical="top"/>
      <protection/>
    </xf>
    <xf numFmtId="0" fontId="6" fillId="35" borderId="27" xfId="68" applyFont="1" applyBorder="1" applyAlignment="1">
      <alignment vertical="top"/>
      <protection/>
    </xf>
    <xf numFmtId="0" fontId="6" fillId="35" borderId="28" xfId="68" applyFont="1" applyBorder="1" applyAlignment="1">
      <alignment vertical="top"/>
      <protection/>
    </xf>
    <xf numFmtId="0" fontId="7" fillId="31" borderId="29" xfId="56" applyFont="1" applyFill="1" applyBorder="1" applyAlignment="1">
      <alignment vertical="top" wrapText="1"/>
      <protection/>
    </xf>
    <xf numFmtId="0" fontId="7" fillId="31" borderId="14" xfId="56" applyFont="1" applyFill="1" applyBorder="1" applyAlignment="1">
      <alignment vertical="top" wrapText="1"/>
      <protection/>
    </xf>
    <xf numFmtId="0" fontId="6" fillId="35" borderId="30" xfId="68" applyFont="1" applyBorder="1" applyAlignment="1">
      <alignment vertical="top"/>
      <protection/>
    </xf>
    <xf numFmtId="0" fontId="13" fillId="39" borderId="0" xfId="0" applyFont="1" applyFill="1" applyAlignment="1">
      <alignment vertical="top"/>
    </xf>
    <xf numFmtId="0" fontId="2" fillId="39" borderId="0" xfId="65" applyFont="1" applyFill="1" applyAlignment="1">
      <alignment vertical="top"/>
      <protection/>
    </xf>
    <xf numFmtId="0" fontId="6" fillId="35" borderId="31" xfId="68" applyFont="1" applyBorder="1" applyAlignment="1">
      <alignment vertical="top"/>
      <protection/>
    </xf>
    <xf numFmtId="0" fontId="4" fillId="39" borderId="0" xfId="58" applyFont="1" applyFill="1" applyAlignment="1">
      <alignment vertical="top" wrapText="1"/>
      <protection/>
    </xf>
    <xf numFmtId="0" fontId="15" fillId="39" borderId="0" xfId="85" applyFont="1" applyFill="1" applyAlignment="1">
      <alignment vertical="top" wrapText="1"/>
      <protection/>
    </xf>
    <xf numFmtId="0" fontId="1" fillId="39" borderId="0" xfId="75" applyFont="1" applyFill="1" applyAlignment="1">
      <alignment vertical="top"/>
      <protection/>
    </xf>
    <xf numFmtId="0" fontId="6" fillId="35" borderId="32" xfId="68" applyFont="1" applyBorder="1" applyAlignment="1">
      <alignment vertical="top"/>
      <protection/>
    </xf>
    <xf numFmtId="3" fontId="8" fillId="39" borderId="18" xfId="47" applyFont="1" applyFill="1" applyBorder="1" applyAlignment="1">
      <alignment horizontal="right" vertical="center"/>
      <protection/>
    </xf>
    <xf numFmtId="3" fontId="8" fillId="39" borderId="4" xfId="47" applyFont="1" applyFill="1" applyBorder="1" applyAlignment="1">
      <alignment horizontal="right" vertical="center"/>
      <protection/>
    </xf>
    <xf numFmtId="0" fontId="7" fillId="31" borderId="14" xfId="56" applyFont="1" applyFill="1" applyBorder="1" applyAlignment="1">
      <alignment horizontal="left" vertical="top" wrapText="1" indent="1"/>
      <protection/>
    </xf>
    <xf numFmtId="164" fontId="8" fillId="39" borderId="4" xfId="49" applyFont="1" applyFill="1" applyBorder="1" applyAlignment="1">
      <alignment vertical="center"/>
      <protection/>
    </xf>
    <xf numFmtId="0" fontId="7" fillId="31" borderId="33" xfId="56" applyFont="1" applyFill="1" applyBorder="1" applyAlignment="1">
      <alignment vertical="top" wrapText="1"/>
      <protection/>
    </xf>
    <xf numFmtId="164" fontId="8" fillId="39" borderId="23" xfId="49" applyFont="1" applyFill="1" applyBorder="1" applyAlignment="1">
      <alignment horizontal="right" vertical="center"/>
      <protection/>
    </xf>
    <xf numFmtId="3" fontId="9" fillId="39" borderId="18" xfId="47" applyFont="1" applyFill="1" applyBorder="1" applyAlignment="1">
      <alignment horizontal="right" vertical="center"/>
      <protection/>
    </xf>
    <xf numFmtId="3" fontId="9" fillId="39" borderId="4" xfId="47" applyFont="1" applyFill="1" applyBorder="1" applyAlignment="1">
      <alignment horizontal="right" vertical="center"/>
      <protection/>
    </xf>
    <xf numFmtId="164" fontId="9" fillId="39" borderId="4" xfId="49" applyFont="1" applyFill="1" applyBorder="1" applyAlignment="1">
      <alignment vertical="center"/>
      <protection/>
    </xf>
    <xf numFmtId="164" fontId="9" fillId="39" borderId="4" xfId="49" applyFont="1" applyFill="1" applyBorder="1" applyAlignment="1">
      <alignment horizontal="right" vertical="center"/>
      <protection/>
    </xf>
    <xf numFmtId="0" fontId="16" fillId="39" borderId="0" xfId="78" applyFont="1" applyFill="1" applyAlignment="1">
      <alignment horizontal="right" vertical="top"/>
      <protection/>
    </xf>
    <xf numFmtId="0" fontId="1" fillId="39" borderId="0" xfId="76" applyFont="1" applyFill="1" applyAlignment="1">
      <alignment vertical="top"/>
      <protection/>
    </xf>
    <xf numFmtId="0" fontId="17" fillId="39" borderId="0" xfId="78" applyFont="1" applyFill="1" applyAlignment="1">
      <alignment vertical="top"/>
      <protection/>
    </xf>
    <xf numFmtId="0" fontId="0" fillId="2" borderId="0" xfId="0" applyFill="1" applyAlignment="1">
      <alignment vertical="top"/>
    </xf>
    <xf numFmtId="0" fontId="3" fillId="39" borderId="0" xfId="79" applyFont="1" applyFill="1" applyAlignment="1">
      <alignment vertical="center"/>
      <protection/>
    </xf>
    <xf numFmtId="0" fontId="15" fillId="2" borderId="0" xfId="86" applyFont="1" applyFill="1" applyAlignment="1">
      <alignment horizontal="right" vertical="center"/>
      <protection/>
    </xf>
    <xf numFmtId="0" fontId="4" fillId="2" borderId="0" xfId="86" applyFont="1" applyFill="1" applyAlignment="1">
      <alignment vertical="center"/>
      <protection/>
    </xf>
    <xf numFmtId="0" fontId="5" fillId="2" borderId="0" xfId="59" applyFont="1" applyFill="1" applyAlignment="1">
      <alignment horizontal="left" vertical="center"/>
      <protection/>
    </xf>
    <xf numFmtId="0" fontId="15" fillId="2" borderId="0" xfId="86" applyFont="1" applyFill="1" applyAlignment="1">
      <alignment vertical="center"/>
      <protection/>
    </xf>
    <xf numFmtId="49" fontId="0" fillId="2" borderId="0" xfId="46" applyFont="1" applyFill="1" applyAlignment="1">
      <alignment vertical="center" wrapText="1"/>
      <protection/>
    </xf>
    <xf numFmtId="0" fontId="6" fillId="30" borderId="34" xfId="54" applyFont="1" applyBorder="1" applyAlignment="1">
      <alignment horizontal="centerContinuous" vertical="center" wrapText="1"/>
      <protection/>
    </xf>
    <xf numFmtId="0" fontId="18" fillId="31" borderId="35" xfId="56" applyFont="1" applyBorder="1" applyAlignment="1">
      <alignment vertical="center" wrapText="1"/>
      <protection/>
    </xf>
    <xf numFmtId="0" fontId="7" fillId="40" borderId="36" xfId="56" applyFont="1" applyFill="1" applyBorder="1" applyAlignment="1">
      <alignment horizontal="left" vertical="center" wrapText="1" indent="5"/>
      <protection/>
    </xf>
    <xf numFmtId="0" fontId="7" fillId="40" borderId="37" xfId="56" applyFont="1" applyFill="1" applyBorder="1" applyAlignment="1">
      <alignment horizontal="left" vertical="center" wrapText="1" indent="5"/>
      <protection/>
    </xf>
    <xf numFmtId="0" fontId="19" fillId="31" borderId="35" xfId="56" applyFont="1" applyBorder="1" applyAlignment="1">
      <alignment horizontal="left" vertical="center" wrapText="1" indent="2"/>
      <protection/>
    </xf>
    <xf numFmtId="0" fontId="21" fillId="40" borderId="36" xfId="56" applyFont="1" applyFill="1" applyBorder="1" applyAlignment="1">
      <alignment horizontal="left" vertical="center" wrapText="1" indent="5"/>
      <protection/>
    </xf>
    <xf numFmtId="0" fontId="21" fillId="40" borderId="37" xfId="56" applyFont="1" applyFill="1" applyBorder="1" applyAlignment="1">
      <alignment horizontal="left" vertical="center" wrapText="1" indent="5"/>
      <protection/>
    </xf>
    <xf numFmtId="0" fontId="23" fillId="31" borderId="35" xfId="56" applyFont="1" applyBorder="1" applyAlignment="1">
      <alignment horizontal="left" vertical="center" wrapText="1" indent="4"/>
      <protection/>
    </xf>
    <xf numFmtId="0" fontId="25" fillId="40" borderId="36" xfId="56" applyFont="1" applyFill="1" applyBorder="1" applyAlignment="1">
      <alignment horizontal="left" vertical="center" wrapText="1" indent="5"/>
      <protection/>
    </xf>
    <xf numFmtId="0" fontId="25" fillId="40" borderId="37" xfId="56" applyFont="1" applyFill="1" applyBorder="1" applyAlignment="1">
      <alignment horizontal="left" vertical="center" wrapText="1" indent="5"/>
      <protection/>
    </xf>
    <xf numFmtId="0" fontId="0" fillId="39" borderId="0" xfId="0" applyFont="1" applyFill="1" applyAlignment="1">
      <alignment vertical="center"/>
    </xf>
    <xf numFmtId="0" fontId="0" fillId="39" borderId="0" xfId="0" applyFont="1" applyFill="1" applyAlignment="1">
      <alignment vertical="top"/>
    </xf>
    <xf numFmtId="0" fontId="27" fillId="39" borderId="0" xfId="58" applyFont="1" applyFill="1" applyAlignment="1">
      <alignment vertical="center"/>
      <protection/>
    </xf>
    <xf numFmtId="0" fontId="0" fillId="39" borderId="0" xfId="0" applyFont="1" applyFill="1" applyAlignment="1">
      <alignment/>
    </xf>
    <xf numFmtId="0" fontId="5" fillId="39" borderId="0" xfId="59" applyFont="1" applyFill="1" applyAlignment="1">
      <alignment horizontal="left" vertical="center"/>
      <protection/>
    </xf>
    <xf numFmtId="0" fontId="27" fillId="39" borderId="0" xfId="85" applyFont="1" applyFill="1" applyAlignment="1">
      <alignment vertical="center"/>
      <protection/>
    </xf>
    <xf numFmtId="49" fontId="0" fillId="39" borderId="0" xfId="45" applyFont="1" applyFill="1" applyAlignment="1">
      <alignment vertical="center"/>
      <protection/>
    </xf>
    <xf numFmtId="0" fontId="13" fillId="39" borderId="0" xfId="75" applyFont="1" applyFill="1" applyAlignment="1">
      <alignment vertical="center"/>
      <protection/>
    </xf>
    <xf numFmtId="0" fontId="12" fillId="39" borderId="0" xfId="78" applyFont="1" applyFill="1" applyAlignment="1">
      <alignment vertical="center"/>
      <protection/>
    </xf>
    <xf numFmtId="0" fontId="21" fillId="40" borderId="38" xfId="56" applyFont="1" applyFill="1" applyBorder="1" applyAlignment="1">
      <alignment horizontal="left" vertical="center" wrapText="1" indent="5"/>
      <protection/>
    </xf>
    <xf numFmtId="0" fontId="6" fillId="39" borderId="0" xfId="75" applyFont="1" applyFill="1">
      <alignment/>
      <protection/>
    </xf>
    <xf numFmtId="0" fontId="6" fillId="39" borderId="0" xfId="75" applyFont="1" applyFill="1" applyAlignment="1">
      <alignment vertical="center"/>
      <protection/>
    </xf>
    <xf numFmtId="0" fontId="3" fillId="39" borderId="0" xfId="75" applyFont="1" applyFill="1" applyAlignment="1">
      <alignment vertical="center"/>
      <protection/>
    </xf>
    <xf numFmtId="0" fontId="28" fillId="39" borderId="0" xfId="0" applyFont="1" applyFill="1" applyAlignment="1">
      <alignment vertical="top"/>
    </xf>
    <xf numFmtId="0" fontId="6" fillId="39" borderId="0" xfId="75" applyFont="1" applyFill="1" applyBorder="1" applyAlignment="1">
      <alignment vertical="center"/>
      <protection/>
    </xf>
    <xf numFmtId="165" fontId="10" fillId="39" borderId="0" xfId="80" applyFont="1" applyFill="1" applyAlignment="1">
      <alignment horizontal="right" vertical="center"/>
      <protection/>
    </xf>
    <xf numFmtId="0" fontId="12" fillId="41" borderId="0" xfId="78" applyFont="1" applyFill="1" applyAlignment="1">
      <alignment vertical="center"/>
      <protection/>
    </xf>
    <xf numFmtId="0" fontId="29" fillId="39" borderId="0" xfId="75" applyFont="1" applyFill="1">
      <alignment/>
      <protection/>
    </xf>
    <xf numFmtId="0" fontId="16" fillId="39" borderId="0" xfId="78" applyFont="1" applyFill="1" applyAlignment="1">
      <alignment horizontal="right" vertical="center"/>
      <protection/>
    </xf>
    <xf numFmtId="0" fontId="17" fillId="41" borderId="0" xfId="78" applyFont="1" applyFill="1" applyAlignment="1">
      <alignment vertical="center"/>
      <protection/>
    </xf>
    <xf numFmtId="0" fontId="0" fillId="41" borderId="0" xfId="0" applyFill="1" applyAlignment="1">
      <alignment vertical="center"/>
    </xf>
    <xf numFmtId="0" fontId="0" fillId="41" borderId="0" xfId="0" applyFill="1" applyAlignment="1">
      <alignment vertical="top"/>
    </xf>
    <xf numFmtId="0" fontId="16" fillId="41" borderId="0" xfId="78" applyFont="1" applyFill="1" applyAlignment="1">
      <alignment horizontal="right" vertical="center"/>
      <protection/>
    </xf>
    <xf numFmtId="3" fontId="9" fillId="2" borderId="39" xfId="47" applyFont="1" applyFill="1" applyBorder="1" applyAlignment="1">
      <alignment horizontal="right" vertical="center"/>
      <protection/>
    </xf>
    <xf numFmtId="3" fontId="9" fillId="2" borderId="40" xfId="47" applyFont="1" applyFill="1" applyBorder="1" applyAlignment="1">
      <alignment horizontal="right" vertical="center"/>
      <protection/>
    </xf>
    <xf numFmtId="3" fontId="8" fillId="2" borderId="4" xfId="47" applyFont="1" applyFill="1" applyBorder="1" applyAlignment="1">
      <alignment horizontal="right" vertical="center"/>
      <protection/>
    </xf>
    <xf numFmtId="3" fontId="8" fillId="2" borderId="41" xfId="47" applyFont="1" applyFill="1" applyBorder="1" applyAlignment="1">
      <alignment horizontal="right" vertical="center"/>
      <protection/>
    </xf>
    <xf numFmtId="3" fontId="8" fillId="2" borderId="42" xfId="47" applyFont="1" applyFill="1" applyBorder="1" applyAlignment="1">
      <alignment horizontal="right" vertical="center"/>
      <protection/>
    </xf>
    <xf numFmtId="3" fontId="8" fillId="2" borderId="43" xfId="47" applyFont="1" applyFill="1" applyBorder="1" applyAlignment="1">
      <alignment horizontal="right" vertical="center"/>
      <protection/>
    </xf>
    <xf numFmtId="3" fontId="20" fillId="2" borderId="39" xfId="47" applyFont="1" applyFill="1" applyBorder="1" applyAlignment="1">
      <alignment horizontal="right" vertical="center"/>
      <protection/>
    </xf>
    <xf numFmtId="3" fontId="20" fillId="2" borderId="40" xfId="47" applyFont="1" applyFill="1" applyBorder="1" applyAlignment="1">
      <alignment horizontal="right" vertical="center"/>
      <protection/>
    </xf>
    <xf numFmtId="3" fontId="22" fillId="2" borderId="4" xfId="47" applyFont="1" applyFill="1" applyBorder="1" applyAlignment="1">
      <alignment horizontal="right" vertical="center"/>
      <protection/>
    </xf>
    <xf numFmtId="3" fontId="22" fillId="2" borderId="41" xfId="47" applyFont="1" applyFill="1" applyBorder="1" applyAlignment="1">
      <alignment horizontal="right" vertical="center"/>
      <protection/>
    </xf>
    <xf numFmtId="3" fontId="22" fillId="2" borderId="42" xfId="47" applyFont="1" applyFill="1" applyBorder="1" applyAlignment="1">
      <alignment horizontal="right" vertical="center"/>
      <protection/>
    </xf>
    <xf numFmtId="3" fontId="22" fillId="2" borderId="43" xfId="47" applyFont="1" applyFill="1" applyBorder="1" applyAlignment="1">
      <alignment horizontal="right" vertical="center"/>
      <protection/>
    </xf>
    <xf numFmtId="3" fontId="24" fillId="2" borderId="39" xfId="47" applyFont="1" applyFill="1" applyBorder="1" applyAlignment="1">
      <alignment horizontal="right" vertical="center"/>
      <protection/>
    </xf>
    <xf numFmtId="3" fontId="24" fillId="2" borderId="40" xfId="47" applyFont="1" applyFill="1" applyBorder="1" applyAlignment="1">
      <alignment horizontal="right" vertical="center"/>
      <protection/>
    </xf>
    <xf numFmtId="3" fontId="26" fillId="2" borderId="4" xfId="47" applyFont="1" applyFill="1" applyBorder="1" applyAlignment="1">
      <alignment horizontal="right" vertical="center"/>
      <protection/>
    </xf>
    <xf numFmtId="3" fontId="26" fillId="2" borderId="41" xfId="47" applyFont="1" applyFill="1" applyBorder="1" applyAlignment="1">
      <alignment horizontal="right" vertical="center"/>
      <protection/>
    </xf>
    <xf numFmtId="3" fontId="26" fillId="2" borderId="42" xfId="47" applyFont="1" applyFill="1" applyBorder="1" applyAlignment="1">
      <alignment horizontal="right" vertical="center"/>
      <protection/>
    </xf>
    <xf numFmtId="3" fontId="26" fillId="2" borderId="43" xfId="47" applyFont="1" applyFill="1" applyBorder="1" applyAlignment="1">
      <alignment horizontal="right" vertical="center"/>
      <protection/>
    </xf>
    <xf numFmtId="164" fontId="9" fillId="2" borderId="39" xfId="47" applyNumberFormat="1" applyFont="1" applyFill="1" applyBorder="1" applyAlignment="1">
      <alignment horizontal="right" vertical="center"/>
      <protection/>
    </xf>
    <xf numFmtId="164" fontId="9" fillId="2" borderId="40" xfId="47" applyNumberFormat="1" applyFont="1" applyFill="1" applyBorder="1" applyAlignment="1">
      <alignment horizontal="right" vertical="center"/>
      <protection/>
    </xf>
    <xf numFmtId="164" fontId="8" fillId="2" borderId="4" xfId="47" applyNumberFormat="1" applyFont="1" applyFill="1" applyBorder="1" applyAlignment="1">
      <alignment horizontal="right" vertical="center"/>
      <protection/>
    </xf>
    <xf numFmtId="164" fontId="8" fillId="2" borderId="41" xfId="47" applyNumberFormat="1" applyFont="1" applyFill="1" applyBorder="1" applyAlignment="1">
      <alignment horizontal="right" vertical="center"/>
      <protection/>
    </xf>
    <xf numFmtId="164" fontId="8" fillId="2" borderId="42" xfId="47" applyNumberFormat="1" applyFont="1" applyFill="1" applyBorder="1" applyAlignment="1">
      <alignment horizontal="right" vertical="center"/>
      <protection/>
    </xf>
    <xf numFmtId="164" fontId="8" fillId="2" borderId="43" xfId="47" applyNumberFormat="1" applyFont="1" applyFill="1" applyBorder="1" applyAlignment="1">
      <alignment horizontal="right" vertical="center"/>
      <protection/>
    </xf>
    <xf numFmtId="164" fontId="20" fillId="2" borderId="39" xfId="47" applyNumberFormat="1" applyFont="1" applyFill="1" applyBorder="1" applyAlignment="1">
      <alignment horizontal="right" vertical="center"/>
      <protection/>
    </xf>
    <xf numFmtId="164" fontId="20" fillId="2" borderId="40" xfId="47" applyNumberFormat="1" applyFont="1" applyFill="1" applyBorder="1" applyAlignment="1">
      <alignment horizontal="right" vertical="center"/>
      <protection/>
    </xf>
    <xf numFmtId="164" fontId="22" fillId="2" borderId="4" xfId="47" applyNumberFormat="1" applyFont="1" applyFill="1" applyBorder="1" applyAlignment="1">
      <alignment horizontal="right" vertical="center"/>
      <protection/>
    </xf>
    <xf numFmtId="164" fontId="22" fillId="2" borderId="41" xfId="47" applyNumberFormat="1" applyFont="1" applyFill="1" applyBorder="1" applyAlignment="1">
      <alignment horizontal="right" vertical="center"/>
      <protection/>
    </xf>
    <xf numFmtId="164" fontId="22" fillId="2" borderId="42" xfId="47" applyNumberFormat="1" applyFont="1" applyFill="1" applyBorder="1" applyAlignment="1">
      <alignment horizontal="right" vertical="center"/>
      <protection/>
    </xf>
    <xf numFmtId="164" fontId="22" fillId="2" borderId="43" xfId="47" applyNumberFormat="1" applyFont="1" applyFill="1" applyBorder="1" applyAlignment="1">
      <alignment horizontal="right" vertical="center"/>
      <protection/>
    </xf>
    <xf numFmtId="0" fontId="0" fillId="2" borderId="0" xfId="0" applyAlignment="1">
      <alignment vertical="center"/>
    </xf>
    <xf numFmtId="0" fontId="14" fillId="0" borderId="0" xfId="65" applyFont="1" applyAlignment="1">
      <alignment vertical="center"/>
      <protection/>
    </xf>
    <xf numFmtId="0" fontId="4" fillId="0" borderId="0" xfId="58" applyFont="1" applyAlignment="1">
      <alignment vertical="center" wrapText="1"/>
      <protection/>
    </xf>
    <xf numFmtId="0" fontId="4" fillId="0" borderId="0" xfId="85" applyFont="1" applyAlignment="1">
      <alignment vertical="center"/>
      <protection/>
    </xf>
    <xf numFmtId="0" fontId="5" fillId="0" borderId="0" xfId="59" applyFont="1" applyAlignment="1">
      <alignment horizontal="left" vertical="center"/>
      <protection/>
    </xf>
    <xf numFmtId="49" fontId="0" fillId="28" borderId="3" xfId="42" applyFont="1" applyAlignment="1">
      <alignment vertical="center" wrapText="1"/>
      <protection/>
    </xf>
    <xf numFmtId="0" fontId="6" fillId="30" borderId="5" xfId="53" applyAlignment="1">
      <alignment horizontal="center" vertical="center" wrapText="1"/>
      <protection/>
    </xf>
    <xf numFmtId="0" fontId="6" fillId="34" borderId="29" xfId="67" applyFont="1" applyBorder="1" applyAlignment="1">
      <alignment vertical="center"/>
      <protection/>
    </xf>
    <xf numFmtId="0" fontId="6" fillId="34" borderId="0" xfId="67" applyBorder="1" applyAlignment="1">
      <alignment vertical="center"/>
      <protection/>
    </xf>
    <xf numFmtId="0" fontId="6" fillId="34" borderId="44" xfId="67" applyBorder="1" applyAlignment="1">
      <alignment vertical="center"/>
      <protection/>
    </xf>
    <xf numFmtId="0" fontId="6" fillId="34" borderId="45" xfId="67" applyBorder="1" applyAlignment="1">
      <alignment vertical="center"/>
      <protection/>
    </xf>
    <xf numFmtId="0" fontId="18" fillId="31" borderId="14" xfId="56" applyFont="1" applyBorder="1" applyAlignment="1">
      <alignment vertical="center" wrapText="1"/>
      <protection/>
    </xf>
    <xf numFmtId="3" fontId="9" fillId="0" borderId="4" xfId="47" applyFont="1" applyBorder="1" applyAlignment="1">
      <alignment horizontal="right" vertical="center"/>
      <protection/>
    </xf>
    <xf numFmtId="3" fontId="9" fillId="0" borderId="3" xfId="47" applyFont="1" applyAlignment="1">
      <alignment horizontal="right" vertical="center"/>
      <protection/>
    </xf>
    <xf numFmtId="3" fontId="9" fillId="0" borderId="46" xfId="47" applyFont="1" applyFill="1" applyBorder="1" applyAlignment="1">
      <alignment horizontal="right" vertical="center"/>
      <protection/>
    </xf>
    <xf numFmtId="3" fontId="0" fillId="2" borderId="0" xfId="0" applyNumberFormat="1" applyAlignment="1">
      <alignment vertical="center"/>
    </xf>
    <xf numFmtId="0" fontId="7" fillId="31" borderId="14" xfId="56" applyFont="1" applyBorder="1" applyAlignment="1">
      <alignment vertical="center" wrapText="1"/>
      <protection/>
    </xf>
    <xf numFmtId="3" fontId="8" fillId="0" borderId="4" xfId="47" applyFont="1" applyBorder="1" applyAlignment="1">
      <alignment horizontal="right" vertical="center"/>
      <protection/>
    </xf>
    <xf numFmtId="3" fontId="8" fillId="0" borderId="3" xfId="47" applyFont="1" applyAlignment="1">
      <alignment horizontal="right" vertical="center"/>
      <protection/>
    </xf>
    <xf numFmtId="3" fontId="8" fillId="0" borderId="46" xfId="47" applyFont="1" applyFill="1" applyBorder="1" applyAlignment="1">
      <alignment horizontal="right" vertical="center"/>
      <protection/>
    </xf>
    <xf numFmtId="0" fontId="18" fillId="31" borderId="14" xfId="57" applyFont="1" applyBorder="1" applyAlignment="1">
      <alignment vertical="center" wrapText="1"/>
      <protection/>
    </xf>
    <xf numFmtId="3" fontId="9" fillId="0" borderId="4" xfId="48" applyBorder="1" applyAlignment="1">
      <alignment horizontal="right" vertical="center"/>
      <protection/>
    </xf>
    <xf numFmtId="3" fontId="9" fillId="0" borderId="4" xfId="48" applyFont="1" applyBorder="1" applyAlignment="1">
      <alignment horizontal="right" vertical="center"/>
      <protection/>
    </xf>
    <xf numFmtId="3" fontId="9" fillId="0" borderId="3" xfId="48" applyFont="1" applyAlignment="1">
      <alignment horizontal="right" vertical="center"/>
      <protection/>
    </xf>
    <xf numFmtId="3" fontId="9" fillId="0" borderId="46" xfId="48" applyFont="1" applyFill="1" applyBorder="1" applyAlignment="1">
      <alignment horizontal="right" vertical="center"/>
      <protection/>
    </xf>
    <xf numFmtId="0" fontId="6" fillId="34" borderId="14" xfId="67" applyFont="1" applyBorder="1" applyAlignment="1">
      <alignment vertical="center"/>
      <protection/>
    </xf>
    <xf numFmtId="0" fontId="9" fillId="34" borderId="0" xfId="67" applyFont="1" applyBorder="1" applyAlignment="1">
      <alignment vertical="center"/>
      <protection/>
    </xf>
    <xf numFmtId="0" fontId="9" fillId="34" borderId="47" xfId="67" applyFont="1" applyBorder="1" applyAlignment="1">
      <alignment vertical="center"/>
      <protection/>
    </xf>
    <xf numFmtId="0" fontId="9" fillId="34" borderId="48" xfId="67" applyFont="1" applyBorder="1" applyAlignment="1">
      <alignment vertical="center"/>
      <protection/>
    </xf>
    <xf numFmtId="165" fontId="10" fillId="0" borderId="0" xfId="80" applyFont="1" applyAlignment="1">
      <alignment horizontal="right" vertical="center"/>
      <protection/>
    </xf>
    <xf numFmtId="3" fontId="8" fillId="0" borderId="23" xfId="47" applyFont="1" applyBorder="1" applyAlignment="1">
      <alignment horizontal="right" vertical="center"/>
      <protection/>
    </xf>
    <xf numFmtId="0" fontId="0" fillId="2" borderId="0" xfId="0" applyFill="1" applyAlignment="1">
      <alignment vertical="center"/>
    </xf>
    <xf numFmtId="0" fontId="4" fillId="2" borderId="0" xfId="85" applyFont="1" applyFill="1" applyAlignment="1">
      <alignment vertical="center"/>
      <protection/>
    </xf>
    <xf numFmtId="165" fontId="10" fillId="2" borderId="0" xfId="80" applyFont="1" applyFill="1" applyAlignment="1">
      <alignment horizontal="right" vertical="center"/>
      <protection/>
    </xf>
    <xf numFmtId="0" fontId="12" fillId="2" borderId="0" xfId="44" applyFont="1" applyFill="1" applyAlignment="1">
      <alignment vertical="center"/>
      <protection/>
    </xf>
    <xf numFmtId="0" fontId="0" fillId="39" borderId="0" xfId="0" applyFill="1" applyAlignment="1">
      <alignment/>
    </xf>
    <xf numFmtId="0" fontId="14" fillId="39" borderId="0" xfId="0" applyFont="1" applyFill="1" applyAlignment="1">
      <alignment/>
    </xf>
    <xf numFmtId="0" fontId="4" fillId="39" borderId="0" xfId="58" applyFont="1" applyFill="1" applyAlignment="1">
      <alignment vertical="center" wrapText="1"/>
      <protection/>
    </xf>
    <xf numFmtId="0" fontId="4" fillId="39" borderId="0" xfId="85" applyFont="1" applyFill="1" applyAlignment="1">
      <alignment vertical="center"/>
      <protection/>
    </xf>
    <xf numFmtId="49" fontId="0" fillId="39" borderId="0" xfId="45" applyFont="1" applyFill="1" applyAlignment="1">
      <alignment vertical="center"/>
      <protection/>
    </xf>
    <xf numFmtId="0" fontId="3" fillId="30" borderId="49" xfId="55" applyBorder="1" applyAlignment="1">
      <alignment horizontal="center" vertical="center" wrapText="1"/>
      <protection/>
    </xf>
    <xf numFmtId="0" fontId="3" fillId="30" borderId="50" xfId="55" applyFont="1" applyBorder="1" applyAlignment="1">
      <alignment horizontal="center" vertical="center" wrapText="1"/>
      <protection/>
    </xf>
    <xf numFmtId="0" fontId="3" fillId="30" borderId="5" xfId="55" applyFont="1" applyAlignment="1">
      <alignment horizontal="center" vertical="center" wrapText="1"/>
      <protection/>
    </xf>
    <xf numFmtId="0" fontId="3" fillId="30" borderId="5" xfId="55" applyFont="1" applyBorder="1" applyAlignment="1">
      <alignment horizontal="center" vertical="center" wrapText="1"/>
      <protection/>
    </xf>
    <xf numFmtId="0" fontId="30" fillId="31" borderId="51" xfId="56" applyFont="1" applyFill="1" applyBorder="1" applyAlignment="1">
      <alignment vertical="center" wrapText="1"/>
      <protection/>
    </xf>
    <xf numFmtId="0" fontId="7" fillId="31" borderId="46" xfId="56" applyFont="1" applyBorder="1" applyAlignment="1">
      <alignment vertical="center" wrapText="1"/>
      <protection/>
    </xf>
    <xf numFmtId="0" fontId="8" fillId="39" borderId="5" xfId="56" applyFont="1" applyFill="1" applyBorder="1" applyAlignment="1">
      <alignment vertical="center" wrapText="1"/>
      <protection/>
    </xf>
    <xf numFmtId="3" fontId="8" fillId="39" borderId="5" xfId="56" applyNumberFormat="1" applyFont="1" applyFill="1" applyBorder="1" applyAlignment="1">
      <alignment vertical="center" wrapText="1"/>
      <protection/>
    </xf>
    <xf numFmtId="3" fontId="8" fillId="42" borderId="5" xfId="56" applyNumberFormat="1" applyFont="1" applyFill="1" applyBorder="1" applyAlignment="1">
      <alignment vertical="center" wrapText="1"/>
      <protection/>
    </xf>
    <xf numFmtId="0" fontId="30" fillId="31" borderId="52" xfId="56" applyFont="1" applyFill="1" applyBorder="1" applyAlignment="1">
      <alignment vertical="center" wrapText="1"/>
      <protection/>
    </xf>
    <xf numFmtId="0" fontId="7" fillId="31" borderId="53" xfId="56" applyFill="1" applyBorder="1" applyAlignment="1">
      <alignment vertical="center" wrapText="1"/>
      <protection/>
    </xf>
    <xf numFmtId="0" fontId="0" fillId="31" borderId="0" xfId="0" applyFill="1" applyBorder="1" applyAlignment="1">
      <alignment/>
    </xf>
    <xf numFmtId="0" fontId="0" fillId="31" borderId="0" xfId="0" applyFill="1" applyAlignment="1">
      <alignment/>
    </xf>
    <xf numFmtId="0" fontId="0" fillId="31" borderId="54" xfId="0" applyFill="1" applyBorder="1" applyAlignment="1">
      <alignment/>
    </xf>
    <xf numFmtId="0" fontId="12" fillId="42" borderId="0" xfId="61" applyFont="1" applyFill="1" applyAlignment="1">
      <alignment vertical="center"/>
      <protection/>
    </xf>
    <xf numFmtId="0" fontId="14" fillId="2" borderId="0" xfId="65" applyFont="1" applyFill="1" applyAlignment="1">
      <alignment vertical="center"/>
      <protection/>
    </xf>
    <xf numFmtId="0" fontId="4" fillId="2" borderId="0" xfId="58" applyFont="1" applyFill="1" applyAlignment="1">
      <alignment vertical="center" wrapText="1"/>
      <protection/>
    </xf>
    <xf numFmtId="0" fontId="0" fillId="2" borderId="0" xfId="0" applyFont="1" applyAlignment="1">
      <alignment vertical="center"/>
    </xf>
    <xf numFmtId="0" fontId="3" fillId="0" borderId="0" xfId="79" applyFont="1" applyAlignment="1">
      <alignment vertical="center"/>
      <protection/>
    </xf>
    <xf numFmtId="0" fontId="4" fillId="0" borderId="0" xfId="85" applyFont="1" applyAlignment="1">
      <alignment vertical="center" wrapText="1"/>
      <protection/>
    </xf>
    <xf numFmtId="49" fontId="0" fillId="0" borderId="0" xfId="45" applyFont="1" applyAlignment="1">
      <alignment vertical="center"/>
      <protection/>
    </xf>
    <xf numFmtId="0" fontId="3" fillId="30" borderId="55" xfId="55" applyFont="1" applyBorder="1" applyAlignment="1">
      <alignment horizontal="center" vertical="center" wrapText="1"/>
      <protection/>
    </xf>
    <xf numFmtId="0" fontId="6" fillId="43" borderId="53" xfId="77" applyFont="1" applyFill="1" applyBorder="1" applyAlignment="1">
      <alignment horizontal="center" vertical="center" wrapText="1"/>
      <protection/>
    </xf>
    <xf numFmtId="3" fontId="8" fillId="42" borderId="4" xfId="47" applyFont="1" applyFill="1" applyBorder="1" applyAlignment="1">
      <alignment horizontal="right" vertical="center"/>
      <protection/>
    </xf>
    <xf numFmtId="3" fontId="8" fillId="0" borderId="4" xfId="47" applyFont="1" applyFill="1" applyBorder="1" applyAlignment="1">
      <alignment horizontal="right" vertical="center"/>
      <protection/>
    </xf>
    <xf numFmtId="3" fontId="9" fillId="42" borderId="4" xfId="47" applyFont="1" applyFill="1" applyBorder="1" applyAlignment="1">
      <alignment horizontal="right" vertical="center"/>
      <protection/>
    </xf>
    <xf numFmtId="0" fontId="0" fillId="2" borderId="0" xfId="0" applyAlignment="1">
      <alignment/>
    </xf>
    <xf numFmtId="0" fontId="0" fillId="2" borderId="0" xfId="0" applyAlignment="1">
      <alignment vertical="top"/>
    </xf>
    <xf numFmtId="0" fontId="7" fillId="31" borderId="3" xfId="56" applyFont="1" applyAlignment="1">
      <alignment vertical="center" wrapText="1"/>
      <protection/>
    </xf>
    <xf numFmtId="0" fontId="3" fillId="2" borderId="0" xfId="79" applyFont="1" applyFill="1" applyAlignment="1">
      <alignment vertical="center"/>
      <protection/>
    </xf>
    <xf numFmtId="0" fontId="4" fillId="2" borderId="0" xfId="85" applyFont="1" applyFill="1" applyAlignment="1">
      <alignment vertical="center" wrapText="1"/>
      <protection/>
    </xf>
    <xf numFmtId="49" fontId="0" fillId="2" borderId="0" xfId="45" applyFont="1" applyFill="1" applyAlignment="1">
      <alignment vertical="center"/>
      <protection/>
    </xf>
    <xf numFmtId="165" fontId="10" fillId="2" borderId="0" xfId="80" applyFont="1" applyFill="1" applyAlignment="1">
      <alignment horizontal="right" vertical="top"/>
      <protection/>
    </xf>
    <xf numFmtId="0" fontId="12" fillId="2" borderId="0" xfId="44" applyFont="1" applyFill="1" applyAlignment="1">
      <alignment vertical="top"/>
      <protection/>
    </xf>
    <xf numFmtId="0" fontId="0" fillId="2" borderId="0" xfId="0" applyFill="1" applyAlignment="1">
      <alignment vertical="top"/>
    </xf>
    <xf numFmtId="0" fontId="0" fillId="2" borderId="0" xfId="0" applyFont="1" applyAlignment="1">
      <alignment vertical="top"/>
    </xf>
    <xf numFmtId="49" fontId="0" fillId="28" borderId="56" xfId="42" applyFont="1" applyBorder="1" applyAlignment="1">
      <alignment vertical="top"/>
      <protection/>
    </xf>
    <xf numFmtId="0" fontId="6" fillId="43" borderId="5" xfId="77" applyFont="1" applyFill="1" applyBorder="1" applyAlignment="1">
      <alignment horizontal="center" vertical="top" wrapText="1"/>
      <protection/>
    </xf>
    <xf numFmtId="0" fontId="7" fillId="31" borderId="52" xfId="56" applyFont="1" applyBorder="1" applyAlignment="1">
      <alignment vertical="top" wrapText="1"/>
      <protection/>
    </xf>
    <xf numFmtId="3" fontId="8" fillId="0" borderId="57" xfId="47" applyFont="1" applyBorder="1" applyAlignment="1">
      <alignment horizontal="right" vertical="top"/>
      <protection/>
    </xf>
    <xf numFmtId="3" fontId="8" fillId="0" borderId="58" xfId="47" applyFont="1" applyBorder="1" applyAlignment="1">
      <alignment horizontal="right" vertical="top"/>
      <protection/>
    </xf>
    <xf numFmtId="3" fontId="8" fillId="0" borderId="56" xfId="47" applyFont="1" applyFill="1" applyBorder="1" applyAlignment="1">
      <alignment horizontal="right" vertical="top"/>
      <protection/>
    </xf>
    <xf numFmtId="3" fontId="8" fillId="42" borderId="56" xfId="47" applyFont="1" applyFill="1" applyBorder="1" applyAlignment="1">
      <alignment horizontal="right" vertical="top"/>
      <protection/>
    </xf>
    <xf numFmtId="3" fontId="8" fillId="0" borderId="59" xfId="47" applyFont="1" applyBorder="1" applyAlignment="1">
      <alignment horizontal="right" vertical="top"/>
      <protection/>
    </xf>
    <xf numFmtId="0" fontId="7" fillId="31" borderId="60" xfId="56" applyFont="1" applyBorder="1" applyAlignment="1">
      <alignment vertical="top" wrapText="1"/>
      <protection/>
    </xf>
    <xf numFmtId="0" fontId="18" fillId="31" borderId="52" xfId="56" applyFont="1" applyBorder="1" applyAlignment="1">
      <alignment vertical="top" wrapText="1"/>
      <protection/>
    </xf>
    <xf numFmtId="3" fontId="9" fillId="0" borderId="59" xfId="47" applyFont="1" applyBorder="1" applyAlignment="1">
      <alignment horizontal="right" vertical="top"/>
      <protection/>
    </xf>
    <xf numFmtId="3" fontId="9" fillId="42" borderId="56" xfId="47" applyFont="1" applyFill="1" applyBorder="1" applyAlignment="1">
      <alignment horizontal="right" vertical="top"/>
      <protection/>
    </xf>
    <xf numFmtId="3" fontId="9" fillId="0" borderId="56" xfId="47" applyFont="1" applyFill="1" applyBorder="1" applyAlignment="1">
      <alignment horizontal="right" vertical="top"/>
      <protection/>
    </xf>
    <xf numFmtId="49" fontId="0" fillId="28" borderId="61" xfId="42" applyFont="1" applyBorder="1" applyAlignment="1">
      <alignment vertical="top"/>
      <protection/>
    </xf>
    <xf numFmtId="49" fontId="1" fillId="28" borderId="62" xfId="42" applyBorder="1" applyAlignment="1">
      <alignment vertical="top"/>
      <protection/>
    </xf>
    <xf numFmtId="49" fontId="1" fillId="28" borderId="63" xfId="42" applyBorder="1" applyAlignment="1">
      <alignment vertical="top"/>
      <protection/>
    </xf>
    <xf numFmtId="0" fontId="7" fillId="31" borderId="3" xfId="56" applyFont="1" applyAlignment="1">
      <alignment vertical="top" wrapText="1"/>
      <protection/>
    </xf>
    <xf numFmtId="0" fontId="7" fillId="31" borderId="14" xfId="56" applyFont="1" applyBorder="1" applyAlignment="1">
      <alignment vertical="top" wrapText="1"/>
      <protection/>
    </xf>
    <xf numFmtId="3" fontId="8" fillId="0" borderId="59" xfId="47" applyBorder="1" applyAlignment="1">
      <alignment horizontal="right" vertical="top"/>
      <protection/>
    </xf>
    <xf numFmtId="0" fontId="18" fillId="31" borderId="14" xfId="57" applyFont="1" applyBorder="1" applyAlignment="1">
      <alignment vertical="top" wrapText="1"/>
      <protection/>
    </xf>
    <xf numFmtId="3" fontId="9" fillId="0" borderId="59" xfId="48" applyBorder="1" applyAlignment="1">
      <alignment horizontal="right" vertical="top"/>
      <protection/>
    </xf>
    <xf numFmtId="0" fontId="0" fillId="2" borderId="0" xfId="0" applyFont="1" applyFill="1" applyAlignment="1">
      <alignment vertical="top"/>
    </xf>
    <xf numFmtId="0" fontId="14" fillId="2" borderId="0" xfId="65" applyFont="1" applyFill="1" applyAlignment="1">
      <alignment vertical="top"/>
      <protection/>
    </xf>
    <xf numFmtId="0" fontId="3" fillId="2" borderId="0" xfId="79" applyFont="1" applyFill="1" applyAlignment="1">
      <alignment vertical="top"/>
      <protection/>
    </xf>
    <xf numFmtId="0" fontId="4" fillId="2" borderId="0" xfId="58" applyFont="1" applyFill="1" applyAlignment="1">
      <alignment vertical="top" wrapText="1"/>
      <protection/>
    </xf>
    <xf numFmtId="0" fontId="4" fillId="2" borderId="0" xfId="85" applyFont="1" applyFill="1" applyAlignment="1">
      <alignment vertical="top"/>
      <protection/>
    </xf>
    <xf numFmtId="0" fontId="5" fillId="2" borderId="0" xfId="59" applyFont="1" applyFill="1" applyAlignment="1">
      <alignment horizontal="left" vertical="top"/>
      <protection/>
    </xf>
    <xf numFmtId="49" fontId="0" fillId="2" borderId="0" xfId="45" applyFont="1" applyFill="1" applyAlignment="1">
      <alignment vertical="top"/>
      <protection/>
    </xf>
    <xf numFmtId="0" fontId="33" fillId="2" borderId="0" xfId="0" applyFont="1" applyAlignment="1">
      <alignment vertical="center"/>
    </xf>
    <xf numFmtId="0" fontId="0" fillId="39" borderId="0" xfId="0" applyFont="1" applyFill="1" applyBorder="1" applyAlignment="1">
      <alignment/>
    </xf>
    <xf numFmtId="164" fontId="0" fillId="39" borderId="0" xfId="0" applyNumberFormat="1" applyFont="1" applyFill="1" applyBorder="1" applyAlignment="1">
      <alignment/>
    </xf>
    <xf numFmtId="3" fontId="8" fillId="0" borderId="0" xfId="47" applyFont="1" applyBorder="1" applyAlignment="1">
      <alignment horizontal="right" vertical="center"/>
      <protection/>
    </xf>
    <xf numFmtId="3" fontId="8" fillId="0" borderId="0" xfId="47" applyFont="1" applyFill="1" applyBorder="1" applyAlignment="1">
      <alignment horizontal="right" vertical="center"/>
      <protection/>
    </xf>
    <xf numFmtId="0" fontId="34" fillId="39" borderId="0" xfId="0" applyFont="1" applyFill="1" applyBorder="1" applyAlignment="1">
      <alignment/>
    </xf>
    <xf numFmtId="0" fontId="35" fillId="2" borderId="0" xfId="0" applyFont="1" applyAlignment="1">
      <alignment/>
    </xf>
    <xf numFmtId="49" fontId="1" fillId="28" borderId="62" xfId="42" applyBorder="1" applyAlignment="1">
      <alignment vertical="center"/>
      <protection/>
    </xf>
    <xf numFmtId="3" fontId="8" fillId="0" borderId="64" xfId="47" applyFont="1" applyBorder="1" applyAlignment="1">
      <alignment horizontal="right" vertical="center"/>
      <protection/>
    </xf>
    <xf numFmtId="3" fontId="8" fillId="0" borderId="64" xfId="47" applyFont="1" applyFill="1" applyBorder="1" applyAlignment="1">
      <alignment horizontal="right" vertical="center"/>
      <protection/>
    </xf>
    <xf numFmtId="0" fontId="7" fillId="31" borderId="33" xfId="56" applyFont="1" applyBorder="1" applyAlignment="1">
      <alignment vertical="center" wrapText="1"/>
      <protection/>
    </xf>
    <xf numFmtId="0" fontId="18" fillId="31" borderId="5" xfId="56" applyFont="1" applyBorder="1" applyAlignment="1">
      <alignment vertical="center" wrapText="1"/>
      <protection/>
    </xf>
    <xf numFmtId="3" fontId="9" fillId="0" borderId="5" xfId="47" applyFont="1" applyBorder="1" applyAlignment="1">
      <alignment horizontal="right" vertical="center"/>
      <protection/>
    </xf>
    <xf numFmtId="3" fontId="9" fillId="42" borderId="5" xfId="47" applyFont="1" applyFill="1" applyBorder="1" applyAlignment="1">
      <alignment horizontal="right" vertical="center"/>
      <protection/>
    </xf>
    <xf numFmtId="3" fontId="9" fillId="0" borderId="5" xfId="47" applyFont="1" applyFill="1" applyBorder="1" applyAlignment="1">
      <alignment horizontal="right" vertical="center"/>
      <protection/>
    </xf>
    <xf numFmtId="3" fontId="8" fillId="42" borderId="64" xfId="47" applyFont="1" applyFill="1" applyBorder="1" applyAlignment="1">
      <alignment horizontal="right" vertical="center"/>
      <protection/>
    </xf>
    <xf numFmtId="49" fontId="1" fillId="28" borderId="61" xfId="42" applyBorder="1" applyAlignment="1">
      <alignment vertical="center"/>
      <protection/>
    </xf>
    <xf numFmtId="0" fontId="36" fillId="2" borderId="0" xfId="0" applyFont="1" applyFill="1" applyAlignment="1">
      <alignment vertical="center"/>
    </xf>
    <xf numFmtId="0" fontId="38" fillId="2" borderId="0" xfId="0" applyFont="1" applyAlignment="1">
      <alignment vertical="center"/>
    </xf>
    <xf numFmtId="49" fontId="1" fillId="0" borderId="65" xfId="42" applyFill="1" applyBorder="1" applyAlignment="1">
      <alignment vertical="center"/>
      <protection/>
    </xf>
    <xf numFmtId="49" fontId="1" fillId="28" borderId="63" xfId="42" applyBorder="1" applyAlignment="1">
      <alignment vertical="center"/>
      <protection/>
    </xf>
    <xf numFmtId="49" fontId="0" fillId="28" borderId="29" xfId="42" applyFont="1" applyBorder="1" applyAlignment="1">
      <alignment vertical="center"/>
      <protection/>
    </xf>
    <xf numFmtId="3" fontId="8" fillId="0" borderId="3" xfId="47" applyAlignment="1">
      <alignment horizontal="right" vertical="center"/>
      <protection/>
    </xf>
    <xf numFmtId="3" fontId="8" fillId="0" borderId="59" xfId="47" applyFont="1" applyBorder="1" applyAlignment="1">
      <alignment horizontal="right" vertical="center"/>
      <protection/>
    </xf>
    <xf numFmtId="3" fontId="8" fillId="0" borderId="59" xfId="47" applyNumberFormat="1" applyFont="1" applyBorder="1" applyAlignment="1">
      <alignment horizontal="right" vertical="center"/>
      <protection/>
    </xf>
    <xf numFmtId="3" fontId="8" fillId="42" borderId="59" xfId="47" applyFont="1" applyFill="1" applyBorder="1" applyAlignment="1">
      <alignment horizontal="right" vertical="center"/>
      <protection/>
    </xf>
    <xf numFmtId="3" fontId="8" fillId="0" borderId="59" xfId="47" applyFont="1" applyFill="1" applyBorder="1" applyAlignment="1">
      <alignment horizontal="right" vertical="center"/>
      <protection/>
    </xf>
    <xf numFmtId="0" fontId="7" fillId="42" borderId="14" xfId="56" applyFont="1" applyFill="1" applyBorder="1" applyAlignment="1">
      <alignment vertical="center" wrapText="1"/>
      <protection/>
    </xf>
    <xf numFmtId="3" fontId="8" fillId="42" borderId="59" xfId="47" applyNumberFormat="1" applyFont="1" applyFill="1" applyBorder="1" applyAlignment="1">
      <alignment horizontal="right" vertical="center"/>
      <protection/>
    </xf>
    <xf numFmtId="0" fontId="18" fillId="31" borderId="3" xfId="57" applyFont="1" applyAlignment="1">
      <alignment vertical="center"/>
      <protection/>
    </xf>
    <xf numFmtId="3" fontId="9" fillId="42" borderId="59" xfId="48" applyNumberFormat="1" applyFont="1" applyFill="1" applyBorder="1" applyAlignment="1">
      <alignment horizontal="right" vertical="center"/>
      <protection/>
    </xf>
    <xf numFmtId="3" fontId="9" fillId="42" borderId="59" xfId="48" applyFont="1" applyFill="1" applyBorder="1" applyAlignment="1">
      <alignment horizontal="right" vertical="center"/>
      <protection/>
    </xf>
    <xf numFmtId="3" fontId="9" fillId="0" borderId="59" xfId="48" applyFont="1" applyBorder="1" applyAlignment="1">
      <alignment horizontal="right" vertical="center"/>
      <protection/>
    </xf>
    <xf numFmtId="0" fontId="7" fillId="31" borderId="14" xfId="56" applyFont="1" applyBorder="1" applyAlignment="1">
      <alignment vertical="center"/>
      <protection/>
    </xf>
    <xf numFmtId="0" fontId="7" fillId="31" borderId="3" xfId="56" applyFont="1" applyBorder="1" applyAlignment="1">
      <alignment vertical="center" wrapText="1"/>
      <protection/>
    </xf>
    <xf numFmtId="3" fontId="8" fillId="0" borderId="66" xfId="47" applyFont="1" applyFill="1" applyBorder="1" applyAlignment="1">
      <alignment horizontal="right" vertical="center"/>
      <protection/>
    </xf>
    <xf numFmtId="3" fontId="8" fillId="0" borderId="66" xfId="47" applyFont="1" applyBorder="1" applyAlignment="1">
      <alignment horizontal="right" vertical="center"/>
      <protection/>
    </xf>
    <xf numFmtId="3" fontId="8" fillId="42" borderId="66" xfId="47" applyFont="1" applyFill="1" applyBorder="1" applyAlignment="1">
      <alignment horizontal="right" vertical="center"/>
      <protection/>
    </xf>
    <xf numFmtId="3" fontId="9" fillId="42" borderId="59" xfId="47" applyFont="1" applyFill="1" applyBorder="1" applyAlignment="1">
      <alignment horizontal="right" vertical="center"/>
      <protection/>
    </xf>
    <xf numFmtId="3" fontId="9" fillId="0" borderId="59" xfId="48" applyNumberFormat="1" applyFont="1" applyBorder="1" applyAlignment="1">
      <alignment horizontal="right" vertical="center"/>
      <protection/>
    </xf>
    <xf numFmtId="3" fontId="9" fillId="0" borderId="66" xfId="48" applyFont="1" applyFill="1" applyBorder="1" applyAlignment="1">
      <alignment horizontal="right" vertical="center"/>
      <protection/>
    </xf>
    <xf numFmtId="3" fontId="9" fillId="0" borderId="59" xfId="48" applyFont="1" applyFill="1" applyBorder="1" applyAlignment="1">
      <alignment horizontal="right" vertical="center"/>
      <protection/>
    </xf>
    <xf numFmtId="49" fontId="0" fillId="28" borderId="3" xfId="42" applyFont="1" applyBorder="1" applyAlignment="1">
      <alignment horizontal="center" vertical="center" wrapText="1"/>
      <protection/>
    </xf>
    <xf numFmtId="0" fontId="6" fillId="30" borderId="5" xfId="53" applyAlignment="1">
      <alignment horizontal="center" vertical="center"/>
      <protection/>
    </xf>
    <xf numFmtId="0" fontId="6" fillId="30" borderId="5" xfId="53" applyFont="1" applyAlignment="1">
      <alignment horizontal="center" vertical="center"/>
      <protection/>
    </xf>
    <xf numFmtId="49" fontId="2" fillId="28" borderId="29" xfId="42" applyFont="1" applyBorder="1" applyAlignment="1">
      <alignment horizontal="left" vertical="center"/>
      <protection/>
    </xf>
    <xf numFmtId="0" fontId="18" fillId="31" borderId="3" xfId="56" applyFont="1" applyAlignment="1">
      <alignment vertical="center"/>
      <protection/>
    </xf>
    <xf numFmtId="3" fontId="9" fillId="0" borderId="59" xfId="47" applyFont="1" applyBorder="1" applyAlignment="1">
      <alignment horizontal="right" vertical="center"/>
      <protection/>
    </xf>
    <xf numFmtId="3" fontId="9" fillId="0" borderId="59" xfId="47" applyFont="1" applyFill="1" applyBorder="1" applyAlignment="1">
      <alignment horizontal="right" vertical="center"/>
      <protection/>
    </xf>
    <xf numFmtId="0" fontId="7" fillId="31" borderId="14" xfId="56" applyFont="1" applyBorder="1" applyAlignment="1">
      <alignment horizontal="left" vertical="center"/>
      <protection/>
    </xf>
    <xf numFmtId="0" fontId="7" fillId="31" borderId="29" xfId="56" applyFont="1" applyBorder="1" applyAlignment="1">
      <alignment horizontal="left" vertical="center"/>
      <protection/>
    </xf>
    <xf numFmtId="0" fontId="18" fillId="31" borderId="14" xfId="56" applyFont="1" applyBorder="1" applyAlignment="1">
      <alignment vertical="center"/>
      <protection/>
    </xf>
    <xf numFmtId="49" fontId="2" fillId="28" borderId="67" xfId="42" applyFont="1" applyBorder="1" applyAlignment="1">
      <alignment horizontal="left" vertical="center"/>
      <protection/>
    </xf>
    <xf numFmtId="49" fontId="2" fillId="28" borderId="49" xfId="42" applyFont="1" applyBorder="1" applyAlignment="1">
      <alignment horizontal="left" vertical="center"/>
      <protection/>
    </xf>
    <xf numFmtId="49" fontId="2" fillId="28" borderId="53" xfId="42" applyFont="1" applyBorder="1" applyAlignment="1">
      <alignment horizontal="left" vertical="center"/>
      <protection/>
    </xf>
    <xf numFmtId="49" fontId="2" fillId="28" borderId="50" xfId="42" applyFont="1" applyBorder="1" applyAlignment="1">
      <alignment horizontal="left" vertical="center"/>
      <protection/>
    </xf>
    <xf numFmtId="0" fontId="6" fillId="30" borderId="55" xfId="53" applyFont="1" applyBorder="1" applyAlignment="1">
      <alignment horizontal="center" vertical="center" wrapText="1"/>
      <protection/>
    </xf>
    <xf numFmtId="3" fontId="9" fillId="0" borderId="68" xfId="47" applyFont="1" applyBorder="1" applyAlignment="1">
      <alignment horizontal="right" vertical="center"/>
      <protection/>
    </xf>
    <xf numFmtId="3" fontId="9" fillId="42" borderId="68" xfId="47" applyFont="1" applyFill="1" applyBorder="1" applyAlignment="1">
      <alignment horizontal="right" vertical="center"/>
      <protection/>
    </xf>
    <xf numFmtId="3" fontId="0" fillId="2" borderId="0" xfId="0" applyNumberFormat="1" applyAlignment="1">
      <alignment/>
    </xf>
    <xf numFmtId="0" fontId="6" fillId="34" borderId="15" xfId="67" applyBorder="1" applyAlignment="1">
      <alignment vertical="center"/>
      <protection/>
    </xf>
    <xf numFmtId="0" fontId="6" fillId="34" borderId="69" xfId="67" applyBorder="1" applyAlignment="1">
      <alignment vertical="center"/>
      <protection/>
    </xf>
    <xf numFmtId="3" fontId="8" fillId="0" borderId="68" xfId="47" applyBorder="1" applyAlignment="1">
      <alignment horizontal="right" vertical="center"/>
      <protection/>
    </xf>
    <xf numFmtId="0" fontId="0" fillId="2" borderId="54" xfId="0" applyBorder="1" applyAlignment="1">
      <alignment vertical="center"/>
    </xf>
    <xf numFmtId="0" fontId="0" fillId="30" borderId="49" xfId="53" applyFont="1" applyBorder="1" applyAlignment="1">
      <alignment vertical="center"/>
      <protection/>
    </xf>
    <xf numFmtId="0" fontId="6" fillId="30" borderId="53" xfId="53" applyBorder="1" applyAlignment="1">
      <alignment vertical="center" wrapText="1"/>
      <protection/>
    </xf>
    <xf numFmtId="3" fontId="8" fillId="0" borderId="59" xfId="47" applyBorder="1" applyAlignment="1">
      <alignment horizontal="right" vertical="center"/>
      <protection/>
    </xf>
    <xf numFmtId="0" fontId="0" fillId="30" borderId="49" xfId="53" applyFont="1" applyBorder="1" applyAlignment="1">
      <alignment vertical="center" wrapText="1"/>
      <protection/>
    </xf>
    <xf numFmtId="0" fontId="6" fillId="30" borderId="49" xfId="53" applyFont="1" applyBorder="1" applyAlignment="1">
      <alignment vertical="center"/>
      <protection/>
    </xf>
    <xf numFmtId="0" fontId="6" fillId="30" borderId="53" xfId="53" applyFont="1" applyBorder="1" applyAlignment="1">
      <alignment vertical="center" wrapText="1"/>
      <protection/>
    </xf>
    <xf numFmtId="3" fontId="6" fillId="42" borderId="59" xfId="47" applyFont="1" applyFill="1" applyBorder="1" applyAlignment="1">
      <alignment horizontal="right" vertical="center"/>
      <protection/>
    </xf>
    <xf numFmtId="3" fontId="9" fillId="42" borderId="66" xfId="47" applyFont="1" applyFill="1" applyBorder="1" applyAlignment="1">
      <alignment horizontal="right" vertical="center"/>
      <protection/>
    </xf>
    <xf numFmtId="0" fontId="6" fillId="34" borderId="33" xfId="67" applyFont="1" applyBorder="1" applyAlignment="1">
      <alignment vertical="center"/>
      <protection/>
    </xf>
    <xf numFmtId="0" fontId="6" fillId="34" borderId="70" xfId="67" applyBorder="1" applyAlignment="1">
      <alignment vertical="center"/>
      <protection/>
    </xf>
    <xf numFmtId="0" fontId="9" fillId="34" borderId="71" xfId="67" applyFont="1" applyBorder="1" applyAlignment="1">
      <alignment vertical="center"/>
      <protection/>
    </xf>
    <xf numFmtId="0" fontId="40" fillId="2" borderId="0" xfId="0" applyFont="1" applyAlignment="1">
      <alignment/>
    </xf>
    <xf numFmtId="0" fontId="6" fillId="30" borderId="50" xfId="53" applyBorder="1" applyAlignment="1">
      <alignment vertical="center" wrapText="1"/>
      <protection/>
    </xf>
    <xf numFmtId="0" fontId="35" fillId="2" borderId="0" xfId="0" applyFont="1" applyAlignment="1">
      <alignment wrapText="1"/>
    </xf>
    <xf numFmtId="0" fontId="35" fillId="2" borderId="0" xfId="0" applyFont="1" applyAlignment="1">
      <alignment vertical="center"/>
    </xf>
    <xf numFmtId="3" fontId="9" fillId="0" borderId="59" xfId="48" applyBorder="1" applyAlignment="1">
      <alignment horizontal="right" vertical="center"/>
      <protection/>
    </xf>
    <xf numFmtId="3" fontId="9" fillId="0" borderId="66" xfId="47" applyFont="1" applyFill="1" applyBorder="1" applyAlignment="1">
      <alignment horizontal="right" vertical="center"/>
      <protection/>
    </xf>
    <xf numFmtId="0" fontId="40" fillId="2" borderId="0" xfId="0" applyFont="1" applyAlignment="1">
      <alignment vertical="center"/>
    </xf>
    <xf numFmtId="0" fontId="18" fillId="31" borderId="3" xfId="57" applyFont="1" applyBorder="1" applyAlignment="1">
      <alignment vertical="center" wrapText="1"/>
      <protection/>
    </xf>
    <xf numFmtId="3" fontId="9" fillId="0" borderId="66" xfId="47" applyFont="1" applyBorder="1" applyAlignment="1">
      <alignment horizontal="right" vertical="center"/>
      <protection/>
    </xf>
    <xf numFmtId="3" fontId="6" fillId="30" borderId="53" xfId="53" applyNumberFormat="1" applyBorder="1" applyAlignment="1">
      <alignment vertical="center" wrapText="1"/>
      <protection/>
    </xf>
    <xf numFmtId="3" fontId="6" fillId="42" borderId="53" xfId="53" applyNumberFormat="1" applyFill="1" applyBorder="1" applyAlignment="1">
      <alignment vertical="center" wrapText="1"/>
      <protection/>
    </xf>
    <xf numFmtId="3" fontId="6" fillId="30" borderId="50" xfId="53" applyNumberFormat="1" applyBorder="1" applyAlignment="1">
      <alignment vertical="center" wrapText="1"/>
      <protection/>
    </xf>
    <xf numFmtId="0" fontId="7" fillId="31" borderId="14" xfId="56" applyFont="1" applyBorder="1" applyAlignment="1">
      <alignment horizontal="left" vertical="center" wrapText="1" indent="2"/>
      <protection/>
    </xf>
    <xf numFmtId="0" fontId="7" fillId="31" borderId="15" xfId="56" applyBorder="1" applyAlignment="1">
      <alignment horizontal="left" vertical="center" wrapText="1" indent="2"/>
      <protection/>
    </xf>
    <xf numFmtId="0" fontId="7" fillId="31" borderId="15" xfId="56" applyBorder="1" applyAlignment="1">
      <alignment vertical="center" wrapText="1"/>
      <protection/>
    </xf>
    <xf numFmtId="0" fontId="7" fillId="31" borderId="14" xfId="56" applyFont="1" applyBorder="1" applyAlignment="1">
      <alignment horizontal="left" vertical="center" indent="2"/>
      <protection/>
    </xf>
    <xf numFmtId="0" fontId="7" fillId="31" borderId="15" xfId="56" applyBorder="1" applyAlignment="1">
      <alignment horizontal="left" vertical="center" indent="2"/>
      <protection/>
    </xf>
    <xf numFmtId="3" fontId="6" fillId="30" borderId="49" xfId="53" applyNumberFormat="1" applyFont="1" applyBorder="1" applyAlignment="1">
      <alignment vertical="center"/>
      <protection/>
    </xf>
    <xf numFmtId="3" fontId="6" fillId="42" borderId="50" xfId="53" applyNumberFormat="1" applyFill="1" applyBorder="1" applyAlignment="1">
      <alignment vertical="center" wrapText="1"/>
      <protection/>
    </xf>
    <xf numFmtId="164" fontId="8" fillId="0" borderId="59" xfId="49" applyBorder="1" applyAlignment="1">
      <alignment vertical="center"/>
      <protection/>
    </xf>
    <xf numFmtId="164" fontId="8" fillId="0" borderId="0" xfId="49" applyFill="1" applyBorder="1" applyAlignment="1">
      <alignment vertical="center"/>
      <protection/>
    </xf>
    <xf numFmtId="3" fontId="8" fillId="0" borderId="0" xfId="47" applyFill="1" applyBorder="1" applyAlignment="1">
      <alignment horizontal="right" vertical="center"/>
      <protection/>
    </xf>
    <xf numFmtId="3" fontId="0" fillId="0" borderId="0" xfId="0" applyNumberFormat="1" applyFill="1" applyBorder="1" applyAlignment="1">
      <alignment vertical="center"/>
    </xf>
    <xf numFmtId="0" fontId="0" fillId="42" borderId="0" xfId="0" applyFill="1" applyAlignment="1">
      <alignment vertical="center"/>
    </xf>
    <xf numFmtId="0" fontId="7" fillId="2" borderId="0" xfId="56" applyFill="1" applyBorder="1" applyAlignment="1">
      <alignment vertical="center" wrapText="1"/>
      <protection/>
    </xf>
    <xf numFmtId="3" fontId="8" fillId="2" borderId="0" xfId="47" applyFill="1" applyBorder="1" applyAlignment="1">
      <alignment horizontal="right" vertical="center"/>
      <protection/>
    </xf>
    <xf numFmtId="49" fontId="0" fillId="2" borderId="0" xfId="45" applyFont="1" applyFill="1" applyAlignment="1">
      <alignment vertical="center" wrapText="1"/>
      <protection/>
    </xf>
    <xf numFmtId="49" fontId="0" fillId="28" borderId="3" xfId="42" applyFont="1" applyBorder="1" applyAlignment="1">
      <alignment vertical="center" wrapText="1"/>
      <protection/>
    </xf>
    <xf numFmtId="0" fontId="7" fillId="31" borderId="3" xfId="56" applyBorder="1" applyAlignment="1">
      <alignment vertical="center" wrapText="1"/>
      <protection/>
    </xf>
    <xf numFmtId="4" fontId="8" fillId="0" borderId="59" xfId="50" applyFont="1" applyBorder="1" applyAlignment="1">
      <alignment vertical="center"/>
      <protection/>
    </xf>
    <xf numFmtId="0" fontId="18" fillId="31" borderId="3" xfId="57" applyBorder="1" applyAlignment="1">
      <alignment vertical="center" wrapText="1"/>
      <protection/>
    </xf>
    <xf numFmtId="4" fontId="9" fillId="0" borderId="59" xfId="52" applyFont="1" applyBorder="1" applyAlignment="1">
      <alignment vertical="center"/>
      <protection/>
    </xf>
    <xf numFmtId="0" fontId="7" fillId="31" borderId="16" xfId="56" applyBorder="1" applyAlignment="1">
      <alignment vertical="center" wrapText="1"/>
      <protection/>
    </xf>
    <xf numFmtId="4" fontId="8" fillId="0" borderId="59" xfId="50" applyFont="1" applyBorder="1" applyAlignment="1">
      <alignment horizontal="right" vertical="center"/>
      <protection/>
    </xf>
    <xf numFmtId="4" fontId="9" fillId="0" borderId="59" xfId="52" applyFont="1" applyBorder="1" applyAlignment="1">
      <alignment horizontal="right" vertical="center"/>
      <protection/>
    </xf>
    <xf numFmtId="4" fontId="8" fillId="0" borderId="59" xfId="47" applyNumberFormat="1" applyFont="1" applyBorder="1" applyAlignment="1">
      <alignment horizontal="right" vertical="center"/>
      <protection/>
    </xf>
    <xf numFmtId="2" fontId="0" fillId="2" borderId="0" xfId="0" applyNumberFormat="1" applyAlignment="1">
      <alignment vertical="center"/>
    </xf>
    <xf numFmtId="0" fontId="3" fillId="30" borderId="72" xfId="55" applyFont="1" applyBorder="1" applyAlignment="1">
      <alignment horizontal="center" vertical="center" wrapText="1"/>
      <protection/>
    </xf>
    <xf numFmtId="4" fontId="8" fillId="0" borderId="4" xfId="50" applyAlignment="1">
      <alignment vertical="center"/>
      <protection/>
    </xf>
    <xf numFmtId="4" fontId="9" fillId="0" borderId="4" xfId="52" applyFont="1" applyAlignment="1">
      <alignment vertical="center"/>
      <protection/>
    </xf>
    <xf numFmtId="10" fontId="8" fillId="0" borderId="4" xfId="81" applyNumberFormat="1" applyFont="1" applyFill="1" applyBorder="1" applyAlignment="1" applyProtection="1">
      <alignment vertical="center"/>
      <protection/>
    </xf>
    <xf numFmtId="0" fontId="7" fillId="31" borderId="3" xfId="57" applyFont="1" applyBorder="1" applyAlignment="1">
      <alignment vertical="center" wrapText="1"/>
      <protection/>
    </xf>
    <xf numFmtId="10" fontId="9" fillId="0" borderId="4" xfId="81" applyNumberFormat="1" applyFont="1" applyFill="1" applyBorder="1" applyAlignment="1" applyProtection="1">
      <alignment vertical="center"/>
      <protection/>
    </xf>
    <xf numFmtId="0" fontId="18" fillId="31" borderId="3" xfId="57" applyFont="1" applyAlignment="1">
      <alignment vertical="center" wrapText="1"/>
      <protection/>
    </xf>
    <xf numFmtId="0" fontId="18" fillId="31" borderId="3" xfId="56" applyFont="1" applyAlignment="1">
      <alignment vertical="center" wrapText="1"/>
      <protection/>
    </xf>
    <xf numFmtId="10" fontId="8" fillId="0" borderId="4" xfId="82" applyNumberFormat="1" applyFont="1" applyFill="1" applyBorder="1" applyAlignment="1" applyProtection="1">
      <alignment vertical="center"/>
      <protection/>
    </xf>
    <xf numFmtId="10" fontId="9" fillId="0" borderId="4" xfId="82" applyNumberFormat="1" applyFont="1" applyFill="1" applyBorder="1" applyAlignment="1" applyProtection="1">
      <alignment vertical="center"/>
      <protection/>
    </xf>
    <xf numFmtId="0" fontId="35" fillId="2" borderId="0" xfId="0" applyFont="1" applyFill="1" applyBorder="1" applyAlignment="1">
      <alignment vertical="center"/>
    </xf>
    <xf numFmtId="3" fontId="35" fillId="2" borderId="0" xfId="0" applyNumberFormat="1" applyFont="1" applyFill="1" applyBorder="1" applyAlignment="1">
      <alignment vertical="center"/>
    </xf>
    <xf numFmtId="2" fontId="35" fillId="2" borderId="0" xfId="0" applyNumberFormat="1" applyFont="1" applyFill="1" applyBorder="1" applyAlignment="1">
      <alignment vertical="center"/>
    </xf>
    <xf numFmtId="166" fontId="35" fillId="2" borderId="0" xfId="0" applyNumberFormat="1" applyFont="1" applyFill="1" applyBorder="1" applyAlignment="1">
      <alignment vertical="center"/>
    </xf>
    <xf numFmtId="0" fontId="0" fillId="2" borderId="0" xfId="0" applyFill="1" applyBorder="1" applyAlignment="1">
      <alignment vertical="center"/>
    </xf>
    <xf numFmtId="49" fontId="1" fillId="2" borderId="0" xfId="42" applyFill="1" applyBorder="1" applyAlignment="1">
      <alignment vertical="center" wrapText="1"/>
      <protection/>
    </xf>
    <xf numFmtId="165" fontId="11" fillId="2" borderId="0" xfId="80" applyFill="1" applyBorder="1" applyAlignment="1">
      <alignment horizontal="right" vertical="center"/>
      <protection/>
    </xf>
    <xf numFmtId="0" fontId="3" fillId="2" borderId="0" xfId="79" applyFont="1" applyFill="1" applyBorder="1" applyAlignment="1">
      <alignment vertical="center"/>
      <protection/>
    </xf>
    <xf numFmtId="0" fontId="36" fillId="2" borderId="0" xfId="0" applyFont="1" applyFill="1" applyBorder="1" applyAlignment="1">
      <alignment vertical="center"/>
    </xf>
    <xf numFmtId="165" fontId="10" fillId="2" borderId="0" xfId="80" applyFont="1" applyFill="1" applyBorder="1" applyAlignment="1">
      <alignment horizontal="right" vertical="center"/>
      <protection/>
    </xf>
    <xf numFmtId="0" fontId="7" fillId="2" borderId="0" xfId="56" applyFont="1" applyFill="1" applyBorder="1" applyAlignment="1">
      <alignment vertical="center" wrapText="1"/>
      <protection/>
    </xf>
    <xf numFmtId="4" fontId="8" fillId="2" borderId="0" xfId="50" applyFill="1" applyBorder="1" applyAlignment="1">
      <alignment vertical="center"/>
      <protection/>
    </xf>
    <xf numFmtId="4" fontId="0" fillId="2" borderId="0" xfId="0" applyNumberFormat="1" applyFill="1" applyAlignment="1">
      <alignment vertical="center"/>
    </xf>
    <xf numFmtId="49" fontId="0" fillId="28" borderId="3" xfId="42" applyFont="1" applyAlignment="1">
      <alignment vertical="top" wrapText="1"/>
      <protection/>
    </xf>
    <xf numFmtId="0" fontId="6" fillId="30" borderId="5" xfId="53" applyAlignment="1">
      <alignment horizontal="center" vertical="top" wrapText="1"/>
      <protection/>
    </xf>
    <xf numFmtId="0" fontId="6" fillId="30" borderId="5" xfId="53" applyFont="1" applyAlignment="1">
      <alignment horizontal="center" vertical="top" wrapText="1"/>
      <protection/>
    </xf>
    <xf numFmtId="0" fontId="33" fillId="2" borderId="0" xfId="0" applyFont="1" applyAlignment="1">
      <alignment vertical="top"/>
    </xf>
    <xf numFmtId="3" fontId="41" fillId="0" borderId="3" xfId="47" applyFont="1" applyFill="1" applyAlignment="1">
      <alignment horizontal="right" vertical="top"/>
      <protection/>
    </xf>
    <xf numFmtId="3" fontId="42" fillId="0" borderId="3" xfId="47" applyFont="1" applyFill="1" applyAlignment="1">
      <alignment horizontal="right" vertical="top"/>
      <protection/>
    </xf>
    <xf numFmtId="3" fontId="43" fillId="0" borderId="3" xfId="48" applyFont="1" applyFill="1" applyAlignment="1">
      <alignment horizontal="right" vertical="top"/>
      <protection/>
    </xf>
    <xf numFmtId="3" fontId="44" fillId="0" borderId="3" xfId="48" applyFont="1" applyFill="1" applyAlignment="1">
      <alignment horizontal="right" vertical="top"/>
      <protection/>
    </xf>
    <xf numFmtId="0" fontId="6" fillId="34" borderId="29" xfId="67" applyFont="1" applyBorder="1" applyAlignment="1">
      <alignment vertical="top"/>
      <protection/>
    </xf>
    <xf numFmtId="0" fontId="6" fillId="34" borderId="0" xfId="67" applyBorder="1" applyAlignment="1">
      <alignment vertical="top"/>
      <protection/>
    </xf>
    <xf numFmtId="0" fontId="6" fillId="34" borderId="73" xfId="67" applyBorder="1" applyAlignment="1">
      <alignment vertical="top"/>
      <protection/>
    </xf>
    <xf numFmtId="3" fontId="8" fillId="0" borderId="3" xfId="47" applyFont="1" applyAlignment="1">
      <alignment horizontal="right" vertical="top"/>
      <protection/>
    </xf>
    <xf numFmtId="3" fontId="8" fillId="0" borderId="3" xfId="47" applyNumberFormat="1" applyFont="1" applyAlignment="1">
      <alignment horizontal="right" vertical="top"/>
      <protection/>
    </xf>
    <xf numFmtId="3" fontId="9" fillId="0" borderId="59" xfId="48" applyFont="1" applyBorder="1" applyAlignment="1">
      <alignment horizontal="right" vertical="top"/>
      <protection/>
    </xf>
    <xf numFmtId="3" fontId="9" fillId="0" borderId="3" xfId="48" applyFont="1" applyAlignment="1">
      <alignment horizontal="right" vertical="top"/>
      <protection/>
    </xf>
    <xf numFmtId="0" fontId="9" fillId="34" borderId="15" xfId="67" applyFont="1" applyBorder="1" applyAlignment="1">
      <alignment vertical="top"/>
      <protection/>
    </xf>
    <xf numFmtId="0" fontId="36" fillId="2" borderId="0" xfId="0" applyFont="1" applyAlignment="1">
      <alignment vertical="top"/>
    </xf>
    <xf numFmtId="3" fontId="9" fillId="0" borderId="3" xfId="47" applyFont="1" applyAlignment="1">
      <alignment horizontal="right" vertical="top"/>
      <protection/>
    </xf>
    <xf numFmtId="0" fontId="6" fillId="2" borderId="0" xfId="66" applyFont="1" applyFill="1" applyAlignment="1">
      <alignment vertical="top"/>
      <protection/>
    </xf>
    <xf numFmtId="49" fontId="0" fillId="2" borderId="0" xfId="45" applyFont="1" applyFill="1" applyAlignment="1">
      <alignment vertical="top" wrapText="1"/>
      <protection/>
    </xf>
    <xf numFmtId="0" fontId="33" fillId="2" borderId="0" xfId="0" applyFont="1" applyFill="1" applyAlignment="1">
      <alignment vertical="top"/>
    </xf>
    <xf numFmtId="0" fontId="6" fillId="34" borderId="74" xfId="67" applyBorder="1" applyAlignment="1">
      <alignment vertical="top"/>
      <protection/>
    </xf>
    <xf numFmtId="0" fontId="9" fillId="34" borderId="75" xfId="67" applyFont="1" applyBorder="1" applyAlignment="1">
      <alignment vertical="top"/>
      <protection/>
    </xf>
    <xf numFmtId="3" fontId="8" fillId="0" borderId="3" xfId="47" applyAlignment="1">
      <alignment horizontal="right" vertical="top"/>
      <protection/>
    </xf>
    <xf numFmtId="0" fontId="6" fillId="30" borderId="55" xfId="53" applyBorder="1" applyAlignment="1">
      <alignment horizontal="center" vertical="top" wrapText="1"/>
      <protection/>
    </xf>
    <xf numFmtId="0" fontId="6" fillId="30" borderId="55" xfId="53" applyBorder="1" applyAlignment="1">
      <alignment horizontal="center" vertical="center" wrapText="1"/>
      <protection/>
    </xf>
    <xf numFmtId="165" fontId="11" fillId="2" borderId="0" xfId="80" applyFont="1" applyFill="1" applyAlignment="1">
      <alignment horizontal="right" vertical="top"/>
      <protection/>
    </xf>
    <xf numFmtId="0" fontId="6" fillId="2" borderId="0" xfId="0" applyFont="1" applyFill="1" applyAlignment="1">
      <alignment vertical="top"/>
    </xf>
    <xf numFmtId="164" fontId="8" fillId="0" borderId="4" xfId="49" applyBorder="1" applyAlignment="1">
      <alignment vertical="center"/>
      <protection/>
    </xf>
    <xf numFmtId="164" fontId="8" fillId="0" borderId="4" xfId="49" applyFont="1" applyBorder="1" applyAlignment="1">
      <alignment vertical="center"/>
      <protection/>
    </xf>
    <xf numFmtId="164" fontId="8" fillId="0" borderId="4" xfId="49" applyFont="1" applyFill="1" applyBorder="1" applyAlignment="1">
      <alignment vertical="center"/>
      <protection/>
    </xf>
    <xf numFmtId="164" fontId="8" fillId="0" borderId="4" xfId="47" applyNumberFormat="1" applyBorder="1" applyAlignment="1">
      <alignment horizontal="right" vertical="center"/>
      <protection/>
    </xf>
    <xf numFmtId="164" fontId="8" fillId="0" borderId="4" xfId="47" applyNumberFormat="1" applyFont="1" applyBorder="1" applyAlignment="1">
      <alignment horizontal="right" vertical="center"/>
      <protection/>
    </xf>
    <xf numFmtId="4" fontId="8" fillId="0" borderId="4" xfId="49" applyNumberFormat="1" applyFont="1" applyBorder="1" applyAlignment="1">
      <alignment vertical="center"/>
      <protection/>
    </xf>
    <xf numFmtId="0" fontId="6" fillId="30" borderId="55" xfId="53" applyFont="1" applyBorder="1" applyAlignment="1">
      <alignment horizontal="center" vertical="top" wrapText="1"/>
      <protection/>
    </xf>
    <xf numFmtId="0" fontId="0" fillId="2" borderId="0" xfId="44" applyFont="1" applyFill="1" applyAlignment="1">
      <alignment vertical="top"/>
      <protection/>
    </xf>
    <xf numFmtId="3" fontId="0" fillId="2" borderId="0" xfId="0" applyNumberFormat="1" applyFont="1" applyFill="1" applyAlignment="1">
      <alignment vertical="top"/>
    </xf>
    <xf numFmtId="0" fontId="2" fillId="2" borderId="0" xfId="0" applyFont="1" applyFill="1" applyAlignment="1">
      <alignment vertical="top"/>
    </xf>
    <xf numFmtId="0" fontId="2" fillId="39" borderId="0" xfId="0" applyFont="1" applyFill="1" applyAlignment="1">
      <alignment/>
    </xf>
    <xf numFmtId="0" fontId="47" fillId="39" borderId="0" xfId="0" applyFont="1" applyFill="1" applyAlignment="1">
      <alignment/>
    </xf>
    <xf numFmtId="0" fontId="48" fillId="39" borderId="0" xfId="0" applyFont="1" applyFill="1" applyAlignment="1">
      <alignment/>
    </xf>
    <xf numFmtId="0" fontId="2" fillId="39" borderId="0" xfId="0" applyFont="1" applyFill="1" applyAlignment="1">
      <alignment horizontal="center"/>
    </xf>
    <xf numFmtId="0" fontId="13" fillId="39" borderId="0" xfId="0" applyFont="1" applyFill="1" applyAlignment="1">
      <alignment/>
    </xf>
    <xf numFmtId="0" fontId="49" fillId="39" borderId="0" xfId="63" applyNumberFormat="1" applyFill="1" applyBorder="1" applyAlignment="1" applyProtection="1">
      <alignment/>
      <protection/>
    </xf>
    <xf numFmtId="0" fontId="49" fillId="39" borderId="0" xfId="63" applyNumberFormat="1" applyFont="1" applyFill="1" applyBorder="1" applyAlignment="1" applyProtection="1">
      <alignment/>
      <protection/>
    </xf>
    <xf numFmtId="0" fontId="49" fillId="0" borderId="0" xfId="63" applyNumberFormat="1" applyFill="1" applyBorder="1" applyAlignment="1" applyProtection="1">
      <alignment/>
      <protection/>
    </xf>
    <xf numFmtId="49" fontId="0" fillId="2" borderId="0" xfId="45" applyFont="1" applyFill="1" applyAlignment="1">
      <alignment vertical="center" wrapText="1"/>
      <protection/>
    </xf>
    <xf numFmtId="3" fontId="6" fillId="0" borderId="59" xfId="47" applyFont="1" applyFill="1" applyBorder="1" applyAlignment="1">
      <alignment horizontal="right" vertical="center"/>
      <protection/>
    </xf>
    <xf numFmtId="3" fontId="8" fillId="42" borderId="0" xfId="48" applyFont="1" applyFill="1" applyBorder="1" applyAlignment="1">
      <alignment horizontal="right" vertical="center"/>
      <protection/>
    </xf>
    <xf numFmtId="3" fontId="9" fillId="0" borderId="0" xfId="48" applyBorder="1" applyAlignment="1">
      <alignment horizontal="right" vertical="center"/>
      <protection/>
    </xf>
    <xf numFmtId="3" fontId="8" fillId="42" borderId="76" xfId="48" applyFont="1" applyFill="1" applyBorder="1" applyAlignment="1">
      <alignment horizontal="right" vertical="center"/>
      <protection/>
    </xf>
    <xf numFmtId="3" fontId="9" fillId="42" borderId="76" xfId="48" applyFont="1" applyFill="1" applyBorder="1" applyAlignment="1">
      <alignment horizontal="right" vertical="center"/>
      <protection/>
    </xf>
    <xf numFmtId="3" fontId="8" fillId="42" borderId="59" xfId="47" applyFill="1" applyBorder="1" applyAlignment="1">
      <alignment horizontal="right" vertical="center"/>
      <protection/>
    </xf>
    <xf numFmtId="3" fontId="8" fillId="0" borderId="59" xfId="47" applyFill="1" applyBorder="1" applyAlignment="1">
      <alignment horizontal="right" vertical="center"/>
      <protection/>
    </xf>
    <xf numFmtId="0" fontId="6" fillId="42" borderId="53" xfId="53" applyFont="1" applyFill="1" applyBorder="1" applyAlignment="1">
      <alignment horizontal="right" vertical="center" wrapText="1"/>
      <protection/>
    </xf>
    <xf numFmtId="0" fontId="0" fillId="0" borderId="0" xfId="0" applyFill="1" applyBorder="1" applyAlignment="1">
      <alignment vertical="center"/>
    </xf>
    <xf numFmtId="0" fontId="6" fillId="0" borderId="0" xfId="53" applyFont="1" applyFill="1" applyBorder="1" applyAlignment="1">
      <alignment horizontal="center" vertical="center"/>
      <protection/>
    </xf>
    <xf numFmtId="0" fontId="6" fillId="0" borderId="0" xfId="67" applyFill="1" applyBorder="1" applyAlignment="1">
      <alignment vertical="center"/>
      <protection/>
    </xf>
    <xf numFmtId="0" fontId="6" fillId="0" borderId="0" xfId="0" applyFont="1" applyFill="1" applyBorder="1" applyAlignment="1">
      <alignment vertical="center"/>
    </xf>
    <xf numFmtId="3" fontId="9" fillId="0" borderId="0" xfId="47" applyFont="1" applyFill="1" applyBorder="1" applyAlignment="1">
      <alignment horizontal="right" vertical="center"/>
      <protection/>
    </xf>
    <xf numFmtId="0" fontId="6" fillId="2" borderId="0" xfId="0" applyFont="1" applyAlignment="1">
      <alignment vertical="center"/>
    </xf>
    <xf numFmtId="0" fontId="9" fillId="0" borderId="0" xfId="67" applyFont="1" applyFill="1" applyBorder="1" applyAlignment="1">
      <alignment vertical="center"/>
      <protection/>
    </xf>
    <xf numFmtId="3" fontId="9" fillId="0" borderId="0" xfId="48" applyFont="1" applyFill="1" applyBorder="1" applyAlignment="1">
      <alignment horizontal="right" vertical="center"/>
      <protection/>
    </xf>
    <xf numFmtId="0" fontId="0" fillId="0" borderId="0" xfId="0" applyFill="1" applyAlignment="1">
      <alignment vertical="center"/>
    </xf>
    <xf numFmtId="0" fontId="12" fillId="0" borderId="0" xfId="61" applyFont="1" applyAlignment="1">
      <alignment vertical="center"/>
      <protection/>
    </xf>
    <xf numFmtId="0" fontId="7" fillId="0" borderId="0" xfId="56" applyFill="1" applyBorder="1" applyAlignment="1">
      <alignment vertical="center" wrapText="1"/>
      <protection/>
    </xf>
    <xf numFmtId="0" fontId="6" fillId="2" borderId="0" xfId="0" applyFont="1" applyAlignment="1">
      <alignment/>
    </xf>
    <xf numFmtId="3" fontId="9" fillId="0" borderId="68" xfId="47" applyFont="1" applyFill="1" applyBorder="1" applyAlignment="1">
      <alignment horizontal="right" vertical="center"/>
      <protection/>
    </xf>
    <xf numFmtId="49" fontId="0" fillId="0" borderId="0" xfId="45" applyFont="1" applyAlignment="1">
      <alignment horizontal="right" vertical="center"/>
      <protection/>
    </xf>
    <xf numFmtId="0" fontId="3" fillId="0" borderId="0" xfId="55" applyFill="1" applyBorder="1" applyAlignment="1">
      <alignment horizontal="center" vertical="center" wrapText="1"/>
      <protection/>
    </xf>
    <xf numFmtId="49" fontId="1" fillId="0" borderId="0" xfId="42" applyFill="1" applyBorder="1" applyAlignment="1">
      <alignment vertical="center"/>
      <protection/>
    </xf>
    <xf numFmtId="3" fontId="8" fillId="0" borderId="59" xfId="47" applyNumberFormat="1" applyFont="1" applyFill="1" applyBorder="1" applyAlignment="1">
      <alignment horizontal="right" vertical="center"/>
      <protection/>
    </xf>
    <xf numFmtId="3" fontId="9" fillId="0" borderId="59" xfId="48" applyNumberFormat="1" applyFont="1" applyFill="1" applyBorder="1" applyAlignment="1">
      <alignment horizontal="right" vertical="center"/>
      <protection/>
    </xf>
    <xf numFmtId="3" fontId="9" fillId="0" borderId="0" xfId="48" applyFont="1" applyBorder="1" applyAlignment="1">
      <alignment horizontal="right" vertical="center"/>
      <protection/>
    </xf>
    <xf numFmtId="3" fontId="8" fillId="0" borderId="66" xfId="47" applyNumberFormat="1" applyFont="1" applyBorder="1" applyAlignment="1">
      <alignment horizontal="right" vertical="center"/>
      <protection/>
    </xf>
    <xf numFmtId="3" fontId="8" fillId="0" borderId="66" xfId="47" applyNumberFormat="1" applyFont="1" applyFill="1" applyBorder="1" applyAlignment="1">
      <alignment horizontal="right" vertical="center"/>
      <protection/>
    </xf>
    <xf numFmtId="0" fontId="38" fillId="0" borderId="0" xfId="0" applyFont="1" applyFill="1" applyAlignment="1">
      <alignment vertical="center"/>
    </xf>
    <xf numFmtId="3" fontId="9" fillId="0" borderId="77" xfId="48" applyNumberFormat="1" applyFont="1" applyFill="1" applyBorder="1" applyAlignment="1">
      <alignment horizontal="right" vertical="center"/>
      <protection/>
    </xf>
    <xf numFmtId="3" fontId="50" fillId="39" borderId="0" xfId="0" applyNumberFormat="1" applyFont="1" applyFill="1" applyBorder="1" applyAlignment="1">
      <alignment horizontal="right"/>
    </xf>
    <xf numFmtId="3" fontId="38" fillId="2" borderId="0" xfId="0" applyNumberFormat="1" applyFont="1" applyAlignment="1">
      <alignment vertical="center"/>
    </xf>
    <xf numFmtId="3" fontId="39" fillId="0" borderId="59" xfId="0" applyNumberFormat="1" applyFont="1" applyFill="1" applyBorder="1" applyAlignment="1">
      <alignment horizontal="right"/>
    </xf>
    <xf numFmtId="0" fontId="38" fillId="2" borderId="0" xfId="0" applyFont="1" applyAlignment="1">
      <alignment/>
    </xf>
    <xf numFmtId="0" fontId="0" fillId="0" borderId="0" xfId="0" applyFill="1" applyAlignment="1">
      <alignment/>
    </xf>
    <xf numFmtId="0" fontId="37" fillId="0" borderId="0" xfId="65" applyFont="1" applyAlignment="1">
      <alignment vertical="center"/>
      <protection/>
    </xf>
    <xf numFmtId="49" fontId="0" fillId="0" borderId="0" xfId="45" applyFont="1" applyAlignment="1">
      <alignment vertical="center" wrapText="1"/>
      <protection/>
    </xf>
    <xf numFmtId="164" fontId="6" fillId="39" borderId="0" xfId="0" applyNumberFormat="1" applyFont="1" applyFill="1" applyBorder="1" applyAlignment="1">
      <alignment/>
    </xf>
    <xf numFmtId="164" fontId="0" fillId="0" borderId="0" xfId="0" applyNumberFormat="1" applyFont="1" applyFill="1" applyBorder="1" applyAlignment="1">
      <alignment/>
    </xf>
    <xf numFmtId="0" fontId="6" fillId="43" borderId="50" xfId="77" applyFont="1" applyFill="1" applyBorder="1" applyAlignment="1">
      <alignment horizontal="center" vertical="center" wrapText="1"/>
      <protection/>
    </xf>
    <xf numFmtId="0" fontId="0" fillId="0" borderId="0" xfId="0" applyFont="1" applyFill="1" applyBorder="1" applyAlignment="1">
      <alignment/>
    </xf>
    <xf numFmtId="0" fontId="28" fillId="39" borderId="0" xfId="0" applyFont="1" applyFill="1" applyBorder="1" applyAlignment="1">
      <alignment/>
    </xf>
    <xf numFmtId="167" fontId="0" fillId="39" borderId="0" xfId="0" applyNumberFormat="1" applyFont="1" applyFill="1" applyBorder="1" applyAlignment="1">
      <alignment/>
    </xf>
    <xf numFmtId="0" fontId="34" fillId="0" borderId="0" xfId="0" applyFont="1" applyFill="1" applyBorder="1" applyAlignment="1">
      <alignment/>
    </xf>
    <xf numFmtId="3" fontId="8" fillId="0" borderId="23" xfId="47" applyFont="1" applyFill="1" applyBorder="1" applyAlignment="1">
      <alignment horizontal="right" vertical="center"/>
      <protection/>
    </xf>
    <xf numFmtId="165" fontId="11" fillId="0" borderId="0" xfId="80" applyFont="1" applyAlignment="1">
      <alignment horizontal="right" vertical="center"/>
      <protection/>
    </xf>
    <xf numFmtId="0" fontId="14" fillId="0" borderId="0" xfId="65" applyFont="1" applyAlignment="1">
      <alignment vertical="top"/>
      <protection/>
    </xf>
    <xf numFmtId="0" fontId="3" fillId="0" borderId="0" xfId="79" applyFont="1" applyAlignment="1">
      <alignment vertical="top"/>
      <protection/>
    </xf>
    <xf numFmtId="0" fontId="51" fillId="0" borderId="0" xfId="79" applyFont="1" applyAlignment="1">
      <alignment vertical="top"/>
      <protection/>
    </xf>
    <xf numFmtId="0" fontId="4" fillId="0" borderId="0" xfId="85" applyFont="1" applyAlignment="1">
      <alignment vertical="top"/>
      <protection/>
    </xf>
    <xf numFmtId="0" fontId="5" fillId="0" borderId="0" xfId="59" applyFont="1" applyAlignment="1">
      <alignment horizontal="left" vertical="top"/>
      <protection/>
    </xf>
    <xf numFmtId="49" fontId="0" fillId="0" borderId="0" xfId="45" applyFont="1" applyAlignment="1">
      <alignment vertical="top" wrapText="1"/>
      <protection/>
    </xf>
    <xf numFmtId="3" fontId="8" fillId="0" borderId="57" xfId="47" applyFont="1" applyFill="1" applyBorder="1" applyAlignment="1">
      <alignment horizontal="right" vertical="top"/>
      <protection/>
    </xf>
    <xf numFmtId="3" fontId="8" fillId="0" borderId="58" xfId="47" applyFont="1" applyFill="1" applyBorder="1" applyAlignment="1">
      <alignment horizontal="right" vertical="top"/>
      <protection/>
    </xf>
    <xf numFmtId="3" fontId="8" fillId="0" borderId="59" xfId="47" applyFont="1" applyFill="1" applyBorder="1" applyAlignment="1">
      <alignment horizontal="right" vertical="top"/>
      <protection/>
    </xf>
    <xf numFmtId="3" fontId="8" fillId="0" borderId="78" xfId="47" applyFont="1" applyFill="1" applyBorder="1" applyAlignment="1">
      <alignment horizontal="right" vertical="top"/>
      <protection/>
    </xf>
    <xf numFmtId="3" fontId="9" fillId="0" borderId="59" xfId="47" applyFont="1" applyFill="1" applyBorder="1" applyAlignment="1">
      <alignment horizontal="right" vertical="top"/>
      <protection/>
    </xf>
    <xf numFmtId="3" fontId="9" fillId="0" borderId="78" xfId="47" applyFont="1" applyFill="1" applyBorder="1" applyAlignment="1">
      <alignment horizontal="right" vertical="top"/>
      <protection/>
    </xf>
    <xf numFmtId="165" fontId="11" fillId="0" borderId="0" xfId="80" applyFont="1" applyAlignment="1">
      <alignment horizontal="right" vertical="top"/>
      <protection/>
    </xf>
    <xf numFmtId="0" fontId="12" fillId="0" borderId="0" xfId="61" applyFont="1" applyAlignment="1">
      <alignment vertical="top"/>
      <protection/>
    </xf>
    <xf numFmtId="0" fontId="51" fillId="0" borderId="0" xfId="79" applyFont="1" applyAlignment="1">
      <alignment vertical="center"/>
      <protection/>
    </xf>
    <xf numFmtId="0" fontId="3" fillId="0" borderId="0" xfId="55" applyFont="1" applyFill="1" applyBorder="1" applyAlignment="1">
      <alignment horizontal="center" vertical="center" wrapText="1"/>
      <protection/>
    </xf>
    <xf numFmtId="164" fontId="50" fillId="39" borderId="0" xfId="0" applyNumberFormat="1" applyFont="1" applyFill="1" applyAlignment="1">
      <alignment horizontal="right"/>
    </xf>
    <xf numFmtId="164" fontId="0" fillId="2" borderId="0" xfId="0" applyNumberFormat="1" applyAlignment="1">
      <alignment/>
    </xf>
    <xf numFmtId="164" fontId="0" fillId="0" borderId="0" xfId="0" applyNumberFormat="1" applyFill="1" applyBorder="1" applyAlignment="1">
      <alignment vertical="center"/>
    </xf>
    <xf numFmtId="3" fontId="9" fillId="0" borderId="4" xfId="47" applyFont="1" applyFill="1" applyBorder="1" applyAlignment="1">
      <alignment horizontal="right" vertical="center"/>
      <protection/>
    </xf>
    <xf numFmtId="164" fontId="8" fillId="0" borderId="0" xfId="47" applyNumberFormat="1" applyFont="1" applyFill="1" applyBorder="1" applyAlignment="1">
      <alignment horizontal="right" vertical="center"/>
      <protection/>
    </xf>
    <xf numFmtId="3" fontId="50" fillId="39" borderId="0" xfId="0" applyNumberFormat="1" applyFont="1" applyFill="1" applyAlignment="1">
      <alignment horizontal="right"/>
    </xf>
    <xf numFmtId="0" fontId="0" fillId="39" borderId="54" xfId="0" applyFill="1" applyBorder="1" applyAlignment="1">
      <alignment/>
    </xf>
    <xf numFmtId="3" fontId="8" fillId="0" borderId="5" xfId="56" applyNumberFormat="1" applyFont="1" applyFill="1" applyBorder="1" applyAlignment="1">
      <alignment vertical="center" wrapText="1"/>
      <protection/>
    </xf>
    <xf numFmtId="0" fontId="0" fillId="2" borderId="0" xfId="74" applyFont="1" applyAlignment="1">
      <alignment vertical="center"/>
      <protection/>
    </xf>
    <xf numFmtId="49" fontId="1" fillId="0" borderId="79" xfId="43" applyFont="1" applyFill="1" applyBorder="1" applyAlignment="1">
      <alignment vertical="center" wrapText="1"/>
      <protection/>
    </xf>
    <xf numFmtId="0" fontId="0" fillId="39" borderId="0" xfId="75" applyFont="1" applyFill="1" applyAlignment="1">
      <alignment vertical="center"/>
      <protection/>
    </xf>
    <xf numFmtId="0" fontId="0" fillId="39" borderId="0" xfId="75" applyFont="1" applyFill="1">
      <alignment/>
      <protection/>
    </xf>
    <xf numFmtId="0" fontId="0" fillId="39" borderId="0" xfId="75" applyFont="1" applyFill="1" applyBorder="1" applyAlignment="1">
      <alignment vertical="center"/>
      <protection/>
    </xf>
    <xf numFmtId="0" fontId="6" fillId="30" borderId="34" xfId="54" applyFont="1" applyBorder="1" applyAlignment="1">
      <alignment horizontal="center" vertical="center" wrapText="1"/>
      <protection/>
    </xf>
    <xf numFmtId="164" fontId="20" fillId="0" borderId="39" xfId="47" applyNumberFormat="1" applyFont="1" applyFill="1" applyBorder="1" applyAlignment="1">
      <alignment horizontal="right" vertical="center"/>
      <protection/>
    </xf>
    <xf numFmtId="164" fontId="22" fillId="0" borderId="4" xfId="47" applyNumberFormat="1" applyFont="1" applyFill="1" applyBorder="1" applyAlignment="1">
      <alignment horizontal="right" vertical="center"/>
      <protection/>
    </xf>
    <xf numFmtId="0" fontId="52" fillId="39" borderId="0" xfId="0" applyFont="1" applyFill="1" applyAlignment="1">
      <alignment horizontal="left"/>
    </xf>
    <xf numFmtId="4" fontId="8" fillId="0" borderId="4" xfId="49" applyNumberFormat="1" applyFont="1" applyFill="1" applyBorder="1" applyAlignment="1">
      <alignment vertical="center"/>
      <protection/>
    </xf>
    <xf numFmtId="168" fontId="8" fillId="0" borderId="4" xfId="49" applyNumberFormat="1" applyFont="1" applyFill="1" applyBorder="1" applyAlignment="1">
      <alignment vertical="center"/>
      <protection/>
    </xf>
    <xf numFmtId="0" fontId="0" fillId="39" borderId="0" xfId="0" applyFill="1" applyBorder="1" applyAlignment="1">
      <alignment vertical="center"/>
    </xf>
    <xf numFmtId="0" fontId="14" fillId="39" borderId="0" xfId="65" applyFont="1" applyFill="1" applyAlignment="1">
      <alignment vertical="center"/>
      <protection/>
    </xf>
    <xf numFmtId="0" fontId="7" fillId="39" borderId="0" xfId="56" applyFont="1" applyFill="1" applyBorder="1" applyAlignment="1">
      <alignment vertical="center" wrapText="1"/>
      <protection/>
    </xf>
    <xf numFmtId="3" fontId="8" fillId="39" borderId="0" xfId="47" applyFill="1" applyBorder="1" applyAlignment="1">
      <alignment horizontal="right" vertical="center"/>
      <protection/>
    </xf>
    <xf numFmtId="4" fontId="8" fillId="39" borderId="0" xfId="50" applyFill="1" applyBorder="1" applyAlignment="1">
      <alignment vertical="center"/>
      <protection/>
    </xf>
    <xf numFmtId="0" fontId="7" fillId="39" borderId="0" xfId="56" applyFill="1" applyBorder="1" applyAlignment="1">
      <alignment vertical="center" wrapText="1"/>
      <protection/>
    </xf>
    <xf numFmtId="0" fontId="4" fillId="39" borderId="0" xfId="85" applyFont="1" applyFill="1" applyAlignment="1">
      <alignment vertical="center" wrapText="1"/>
      <protection/>
    </xf>
    <xf numFmtId="3" fontId="8" fillId="0" borderId="3" xfId="47" applyFont="1" applyFill="1" applyAlignment="1">
      <alignment horizontal="right" vertical="center"/>
      <protection/>
    </xf>
    <xf numFmtId="170" fontId="8" fillId="0" borderId="4" xfId="82" applyNumberFormat="1" applyFont="1" applyFill="1" applyBorder="1" applyAlignment="1" applyProtection="1">
      <alignment vertical="center"/>
      <protection/>
    </xf>
    <xf numFmtId="3" fontId="9" fillId="0" borderId="3" xfId="48" applyFont="1" applyFill="1" applyAlignment="1">
      <alignment horizontal="right" vertical="center"/>
      <protection/>
    </xf>
    <xf numFmtId="3" fontId="9" fillId="0" borderId="3" xfId="47" applyFont="1" applyFill="1" applyAlignment="1">
      <alignment horizontal="right" vertical="center"/>
      <protection/>
    </xf>
    <xf numFmtId="170" fontId="9" fillId="0" borderId="4" xfId="82" applyNumberFormat="1" applyFont="1" applyFill="1" applyBorder="1" applyAlignment="1" applyProtection="1">
      <alignment vertical="center"/>
      <protection/>
    </xf>
    <xf numFmtId="0" fontId="18" fillId="31" borderId="3" xfId="56" applyFont="1" applyBorder="1" applyAlignment="1">
      <alignment vertical="center" wrapText="1"/>
      <protection/>
    </xf>
    <xf numFmtId="3" fontId="9" fillId="2" borderId="46" xfId="47" applyFont="1" applyFill="1" applyBorder="1" applyAlignment="1">
      <alignment horizontal="right" vertical="center"/>
      <protection/>
    </xf>
    <xf numFmtId="3" fontId="8" fillId="2" borderId="46" xfId="47" applyFont="1" applyFill="1" applyBorder="1" applyAlignment="1">
      <alignment horizontal="right" vertical="center"/>
      <protection/>
    </xf>
    <xf numFmtId="3" fontId="9" fillId="2" borderId="3" xfId="47" applyFont="1" applyFill="1" applyAlignment="1">
      <alignment horizontal="right" vertical="center"/>
      <protection/>
    </xf>
    <xf numFmtId="3" fontId="8" fillId="2" borderId="3" xfId="47" applyFont="1" applyFill="1" applyAlignment="1">
      <alignment horizontal="right" vertical="center"/>
      <protection/>
    </xf>
    <xf numFmtId="3" fontId="9" fillId="2" borderId="4" xfId="48" applyFont="1" applyFill="1" applyBorder="1" applyAlignment="1">
      <alignment horizontal="right" vertical="center"/>
      <protection/>
    </xf>
    <xf numFmtId="3" fontId="9" fillId="2" borderId="3" xfId="48" applyFont="1" applyFill="1" applyAlignment="1">
      <alignment horizontal="right" vertical="center"/>
      <protection/>
    </xf>
    <xf numFmtId="3" fontId="9" fillId="2" borderId="46" xfId="48" applyFont="1" applyFill="1" applyBorder="1" applyAlignment="1">
      <alignment horizontal="right" vertical="center"/>
      <protection/>
    </xf>
    <xf numFmtId="3" fontId="9" fillId="2" borderId="4" xfId="47" applyFont="1" applyFill="1" applyBorder="1" applyAlignment="1">
      <alignment horizontal="right" vertical="center"/>
      <protection/>
    </xf>
    <xf numFmtId="0" fontId="12" fillId="0" borderId="0" xfId="44" applyFont="1" applyFill="1" applyAlignment="1">
      <alignment vertical="center"/>
      <protection/>
    </xf>
    <xf numFmtId="0" fontId="7" fillId="31" borderId="3" xfId="56" applyFont="1" applyBorder="1" applyAlignment="1">
      <alignment vertical="center" wrapText="1"/>
      <protection/>
    </xf>
    <xf numFmtId="49" fontId="0" fillId="28" borderId="3" xfId="42" applyFont="1" applyBorder="1" applyAlignment="1">
      <alignment vertical="center" wrapText="1"/>
      <protection/>
    </xf>
    <xf numFmtId="0" fontId="35" fillId="39" borderId="0" xfId="56" applyFont="1" applyFill="1" applyBorder="1" applyAlignment="1">
      <alignment horizontal="left" vertical="center" wrapText="1"/>
      <protection/>
    </xf>
    <xf numFmtId="0" fontId="18" fillId="31" borderId="80" xfId="57" applyFont="1" applyBorder="1" applyAlignment="1">
      <alignment vertical="center" wrapText="1"/>
      <protection/>
    </xf>
    <xf numFmtId="0" fontId="18" fillId="31" borderId="3" xfId="57" applyFont="1" applyBorder="1" applyAlignment="1">
      <alignment vertical="center" wrapText="1"/>
      <protection/>
    </xf>
    <xf numFmtId="0" fontId="7" fillId="31" borderId="14" xfId="56" applyFont="1" applyBorder="1" applyAlignment="1">
      <alignment horizontal="left" vertical="center" wrapText="1" indent="2"/>
      <protection/>
    </xf>
    <xf numFmtId="0" fontId="7" fillId="31" borderId="81" xfId="56" applyFont="1" applyBorder="1" applyAlignment="1">
      <alignment horizontal="left" vertical="center" wrapText="1" indent="2"/>
      <protection/>
    </xf>
    <xf numFmtId="0" fontId="7" fillId="31" borderId="14" xfId="56" applyFont="1" applyBorder="1" applyAlignment="1">
      <alignment vertical="center" wrapText="1"/>
      <protection/>
    </xf>
    <xf numFmtId="0" fontId="7" fillId="42" borderId="14" xfId="56" applyFont="1" applyFill="1" applyBorder="1" applyAlignment="1">
      <alignment horizontal="left" vertical="center" indent="2"/>
      <protection/>
    </xf>
    <xf numFmtId="0" fontId="18" fillId="31" borderId="14" xfId="57" applyFont="1" applyBorder="1" applyAlignment="1">
      <alignment vertical="center" wrapText="1"/>
      <protection/>
    </xf>
    <xf numFmtId="0" fontId="7" fillId="31" borderId="82" xfId="56" applyFont="1" applyBorder="1" applyAlignment="1">
      <alignment vertical="center" wrapText="1"/>
      <protection/>
    </xf>
    <xf numFmtId="49" fontId="1" fillId="0" borderId="54" xfId="42" applyFill="1" applyBorder="1" applyAlignment="1">
      <alignment vertical="center" wrapText="1"/>
      <protection/>
    </xf>
    <xf numFmtId="0" fontId="7" fillId="31" borderId="29" xfId="56" applyFont="1" applyBorder="1" applyAlignment="1">
      <alignment vertical="center" wrapText="1"/>
      <protection/>
    </xf>
    <xf numFmtId="0" fontId="12" fillId="42" borderId="0" xfId="61" applyFont="1" applyFill="1" applyAlignment="1">
      <alignment horizontal="center" vertical="center"/>
      <protection/>
    </xf>
  </cellXfs>
  <cellStyles count="8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in" xfId="42"/>
    <cellStyle name="coin_1-memento-2015-synthese-tous-modes" xfId="43"/>
    <cellStyle name="Commentaire" xfId="44"/>
    <cellStyle name="contenu_unite" xfId="45"/>
    <cellStyle name="contenu_unite_1-memento-2015-synthese-tous-modes" xfId="46"/>
    <cellStyle name="donn_normal" xfId="47"/>
    <cellStyle name="donn_total" xfId="48"/>
    <cellStyle name="donnnormal1" xfId="49"/>
    <cellStyle name="donnnormal2" xfId="50"/>
    <cellStyle name="donntotal1" xfId="51"/>
    <cellStyle name="donntotal2" xfId="52"/>
    <cellStyle name="ent_col_ser" xfId="53"/>
    <cellStyle name="ent_col_ser_1-memento-2015-synthese-tous-modes" xfId="54"/>
    <cellStyle name="ent_col_struc_normal" xfId="55"/>
    <cellStyle name="ent_li_normal" xfId="56"/>
    <cellStyle name="ent_li_total" xfId="57"/>
    <cellStyle name="entete_source" xfId="58"/>
    <cellStyle name="entete_unite" xfId="59"/>
    <cellStyle name="Entrée" xfId="60"/>
    <cellStyle name="Excel_BuiltIn_Note" xfId="61"/>
    <cellStyle name="Insatisfaisant" xfId="62"/>
    <cellStyle name="Hyperlink" xfId="63"/>
    <cellStyle name="Followed Hyperlink" xfId="64"/>
    <cellStyle name="ligne_titre_0" xfId="65"/>
    <cellStyle name="ligne_titre_1" xfId="66"/>
    <cellStyle name="ligne_titre_tableau_1" xfId="67"/>
    <cellStyle name="ligne_titre_tableau_2" xfId="68"/>
    <cellStyle name="Comma" xfId="69"/>
    <cellStyle name="Comma [0]" xfId="70"/>
    <cellStyle name="Currency" xfId="71"/>
    <cellStyle name="Currency [0]" xfId="72"/>
    <cellStyle name="Neutre" xfId="73"/>
    <cellStyle name="Normal_1-memento-2015-synthese-tous-modes" xfId="74"/>
    <cellStyle name="Normal_3.1.1-3.1.2-3.1.3-3.1.4-3.1.5" xfId="75"/>
    <cellStyle name="Normal_5.5.1-5.1.3-5.1.4" xfId="76"/>
    <cellStyle name="Normal_doua22f1" xfId="77"/>
    <cellStyle name="note" xfId="78"/>
    <cellStyle name="notice_theme" xfId="79"/>
    <cellStyle name="num_note" xfId="80"/>
    <cellStyle name="Percent" xfId="81"/>
    <cellStyle name="Pourcentage 2" xfId="82"/>
    <cellStyle name="Satisfaisant" xfId="83"/>
    <cellStyle name="Sortie" xfId="84"/>
    <cellStyle name="source" xfId="85"/>
    <cellStyle name="source_1-memento-2015-synthese-tous-modes" xfId="86"/>
    <cellStyle name="Texte explicatif" xfId="87"/>
    <cellStyle name="Titre" xfId="88"/>
    <cellStyle name="Titre 1" xfId="89"/>
    <cellStyle name="Titre 2" xfId="90"/>
    <cellStyle name="Titre 3" xfId="91"/>
    <cellStyle name="Titre 4" xfId="92"/>
    <cellStyle name="Total" xfId="93"/>
    <cellStyle name="Vérificatio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6"/>
  <sheetViews>
    <sheetView showGridLines="0" tabSelected="1" zoomScalePageLayoutView="0" workbookViewId="0" topLeftCell="A1">
      <selection activeCell="H19" sqref="H19"/>
    </sheetView>
  </sheetViews>
  <sheetFormatPr defaultColWidth="12" defaultRowHeight="11.25"/>
  <cols>
    <col min="2" max="2" width="104.5" style="0" customWidth="1"/>
  </cols>
  <sheetData>
    <row r="1" spans="1:4" ht="20.25">
      <c r="A1" s="417"/>
      <c r="B1" s="505" t="s">
        <v>668</v>
      </c>
      <c r="C1" s="175"/>
      <c r="D1" s="175"/>
    </row>
    <row r="2" spans="1:4" ht="15">
      <c r="A2" s="418"/>
      <c r="B2" s="419"/>
      <c r="C2" s="175"/>
      <c r="D2" s="175"/>
    </row>
    <row r="3" spans="1:4" ht="15.75">
      <c r="A3" s="420">
        <v>1</v>
      </c>
      <c r="B3" s="421" t="s">
        <v>669</v>
      </c>
      <c r="C3" s="175"/>
      <c r="D3" s="175"/>
    </row>
    <row r="4" spans="1:4" ht="15">
      <c r="A4" s="418"/>
      <c r="B4" s="419"/>
      <c r="C4" s="175"/>
      <c r="D4" s="175"/>
    </row>
    <row r="5" spans="1:4" ht="12.75">
      <c r="A5" s="422" t="s">
        <v>670</v>
      </c>
      <c r="B5" s="422" t="s">
        <v>671</v>
      </c>
      <c r="C5" s="423"/>
      <c r="D5" s="423"/>
    </row>
    <row r="6" spans="1:4" ht="12.75">
      <c r="A6" s="422" t="s">
        <v>672</v>
      </c>
      <c r="B6" s="422" t="s">
        <v>673</v>
      </c>
      <c r="C6" s="423"/>
      <c r="D6" s="423"/>
    </row>
    <row r="7" spans="1:4" ht="12.75">
      <c r="A7" s="422" t="s">
        <v>674</v>
      </c>
      <c r="B7" s="422" t="s">
        <v>675</v>
      </c>
      <c r="C7" s="423"/>
      <c r="D7" s="423"/>
    </row>
    <row r="8" spans="1:4" ht="15">
      <c r="A8" s="418"/>
      <c r="B8" s="419"/>
      <c r="C8" s="175"/>
      <c r="D8" s="175"/>
    </row>
    <row r="9" spans="1:4" ht="15.75">
      <c r="A9" s="420">
        <v>2</v>
      </c>
      <c r="B9" s="421" t="s">
        <v>676</v>
      </c>
      <c r="C9" s="175"/>
      <c r="D9" s="175"/>
    </row>
    <row r="10" spans="1:4" ht="15">
      <c r="A10" s="418"/>
      <c r="B10" s="419"/>
      <c r="C10" s="175"/>
      <c r="D10" s="175"/>
    </row>
    <row r="11" spans="1:4" ht="12.75">
      <c r="A11" s="422" t="s">
        <v>677</v>
      </c>
      <c r="B11" s="422" t="s">
        <v>678</v>
      </c>
      <c r="C11" s="423"/>
      <c r="D11" s="423"/>
    </row>
    <row r="12" spans="1:4" ht="12.75">
      <c r="A12" s="422" t="s">
        <v>679</v>
      </c>
      <c r="B12" s="422" t="s">
        <v>680</v>
      </c>
      <c r="C12" s="423"/>
      <c r="D12" s="423"/>
    </row>
    <row r="13" spans="1:4" ht="12.75">
      <c r="A13" s="422" t="s">
        <v>681</v>
      </c>
      <c r="B13" s="422" t="s">
        <v>682</v>
      </c>
      <c r="C13" s="423"/>
      <c r="D13" s="423"/>
    </row>
    <row r="14" spans="1:4" ht="15">
      <c r="A14" s="418"/>
      <c r="B14" s="419"/>
      <c r="C14" s="175"/>
      <c r="D14" s="175"/>
    </row>
    <row r="15" spans="1:4" ht="15.75">
      <c r="A15" s="420">
        <v>3</v>
      </c>
      <c r="B15" s="421" t="s">
        <v>683</v>
      </c>
      <c r="C15" s="175"/>
      <c r="D15" s="175"/>
    </row>
    <row r="16" spans="1:4" ht="15">
      <c r="A16" s="418"/>
      <c r="B16" s="419"/>
      <c r="C16" s="175"/>
      <c r="D16" s="175"/>
    </row>
    <row r="17" spans="1:4" ht="12.75">
      <c r="A17" s="422" t="s">
        <v>684</v>
      </c>
      <c r="B17" s="422" t="s">
        <v>685</v>
      </c>
      <c r="C17" s="423"/>
      <c r="D17" s="423"/>
    </row>
    <row r="18" spans="1:4" ht="12.75">
      <c r="A18" s="422" t="s">
        <v>686</v>
      </c>
      <c r="B18" s="422" t="s">
        <v>687</v>
      </c>
      <c r="C18" s="423"/>
      <c r="D18" s="423"/>
    </row>
    <row r="19" spans="1:4" ht="12.75">
      <c r="A19" s="422" t="s">
        <v>688</v>
      </c>
      <c r="B19" s="422" t="s">
        <v>689</v>
      </c>
      <c r="C19" s="423"/>
      <c r="D19" s="423"/>
    </row>
    <row r="20" spans="1:4" ht="15">
      <c r="A20" s="418"/>
      <c r="B20" s="419"/>
      <c r="C20" s="175"/>
      <c r="D20" s="175"/>
    </row>
    <row r="21" spans="1:4" ht="15.75">
      <c r="A21" s="420">
        <v>4</v>
      </c>
      <c r="B21" s="421" t="s">
        <v>690</v>
      </c>
      <c r="C21" s="175"/>
      <c r="D21" s="175"/>
    </row>
    <row r="22" spans="1:4" ht="15">
      <c r="A22" s="418"/>
      <c r="B22" s="419"/>
      <c r="C22" s="175"/>
      <c r="D22" s="175"/>
    </row>
    <row r="23" spans="1:4" ht="12.75">
      <c r="A23" s="422" t="s">
        <v>691</v>
      </c>
      <c r="B23" s="422" t="s">
        <v>692</v>
      </c>
      <c r="C23" s="423"/>
      <c r="D23" s="423"/>
    </row>
    <row r="24" spans="1:4" ht="12.75">
      <c r="A24" s="422" t="s">
        <v>693</v>
      </c>
      <c r="B24" s="422" t="s">
        <v>694</v>
      </c>
      <c r="C24" s="423"/>
      <c r="D24" s="423"/>
    </row>
    <row r="25" spans="1:4" ht="12.75">
      <c r="A25" s="422" t="s">
        <v>695</v>
      </c>
      <c r="B25" s="422" t="s">
        <v>696</v>
      </c>
      <c r="C25" s="423"/>
      <c r="D25" s="423"/>
    </row>
    <row r="26" spans="1:4" ht="12.75">
      <c r="A26" s="422" t="s">
        <v>697</v>
      </c>
      <c r="B26" s="422" t="s">
        <v>698</v>
      </c>
      <c r="C26" s="423"/>
      <c r="D26" s="423"/>
    </row>
    <row r="27" spans="1:4" ht="12.75">
      <c r="A27" s="422" t="s">
        <v>699</v>
      </c>
      <c r="B27" s="422" t="s">
        <v>700</v>
      </c>
      <c r="C27" s="423"/>
      <c r="D27" s="423"/>
    </row>
    <row r="28" spans="1:4" ht="12.75">
      <c r="A28" s="422" t="s">
        <v>701</v>
      </c>
      <c r="B28" s="422" t="s">
        <v>702</v>
      </c>
      <c r="C28" s="423"/>
      <c r="D28" s="423"/>
    </row>
    <row r="29" spans="1:4" ht="12.75">
      <c r="A29" s="422" t="s">
        <v>703</v>
      </c>
      <c r="B29" s="422" t="s">
        <v>704</v>
      </c>
      <c r="C29" s="423"/>
      <c r="D29" s="423"/>
    </row>
    <row r="30" spans="1:4" ht="12.75">
      <c r="A30" s="422" t="s">
        <v>705</v>
      </c>
      <c r="B30" s="422" t="s">
        <v>706</v>
      </c>
      <c r="C30" s="423"/>
      <c r="D30" s="423"/>
    </row>
    <row r="31" spans="1:4" ht="15">
      <c r="A31" s="418"/>
      <c r="B31" s="419"/>
      <c r="C31" s="175"/>
      <c r="D31" s="175"/>
    </row>
    <row r="32" spans="1:4" ht="15">
      <c r="A32" s="418"/>
      <c r="B32" s="419"/>
      <c r="C32" s="175"/>
      <c r="D32" s="175"/>
    </row>
    <row r="33" spans="1:4" ht="15.75">
      <c r="A33" s="420">
        <v>6</v>
      </c>
      <c r="B33" s="421" t="s">
        <v>707</v>
      </c>
      <c r="C33" s="175"/>
      <c r="D33" s="175"/>
    </row>
    <row r="34" spans="1:4" ht="15">
      <c r="A34" s="418"/>
      <c r="B34" s="419"/>
      <c r="C34" s="175"/>
      <c r="D34" s="175"/>
    </row>
    <row r="35" spans="1:4" ht="12.75">
      <c r="A35" s="422" t="s">
        <v>708</v>
      </c>
      <c r="B35" s="424" t="s">
        <v>114</v>
      </c>
      <c r="C35" s="175"/>
      <c r="D35" s="175"/>
    </row>
    <row r="36" spans="1:4" ht="11.25">
      <c r="A36" s="175"/>
      <c r="B36" s="175"/>
      <c r="C36" s="175"/>
      <c r="D36" s="175"/>
    </row>
  </sheetData>
  <sheetProtection/>
  <hyperlinks>
    <hyperlink ref="A5" location="'5.1.1.'!A1" display="5.1.1"/>
    <hyperlink ref="B5" location="'5.1.1.'!A1" display="Les entreprises du secteur des transports maritimes et côtiers : présentation générale"/>
    <hyperlink ref="A6" location="'5.1.3.'!A1" display="5.1.3"/>
    <hyperlink ref="B6" location="'5.1.3.'!A1" display="Les entreprises du secteur des transports maritimes et côtiers de marchandises : répartition par tranche d'effectifs salariés"/>
    <hyperlink ref="A7" location="'5.1.4.'!A1" display="5.1.4"/>
    <hyperlink ref="B7" location="'5.1.4.'!A1" display="Les entreprises du secteur des transports maritimes et côtiers de voyageurs : répartition par tranche d'effectifs salariés"/>
    <hyperlink ref="A11" location="'5.2.1.'!A1" display="5.2.1"/>
    <hyperlink ref="B11" location="'5.2.1.'!A1" display="Effectifs des marins français navigant du transport maritime"/>
    <hyperlink ref="A12" location="'5.2.2.'!A1" display="5.2.2"/>
    <hyperlink ref="B12" location="'5.2.2.'!A1" display="Emploi du personnel de manutention des principaux ports métropolitains"/>
    <hyperlink ref="A13" location="'5.2.3.'!A1" display="5.2.3"/>
    <hyperlink ref="B13" location="'5.2.3.'!A1" display="Formation professionnelle"/>
    <hyperlink ref="A17" location="'5.3.1.'!A1" display="5.3.1"/>
    <hyperlink ref="B17" location="'5.3.1.'!A1" display="Évolution de la flotte de commerce"/>
    <hyperlink ref="A18" location="'5.3.2.'!A1" display="5.3.2"/>
    <hyperlink ref="B18" location="'5.3.2.'!A1" display="Place de la flotte française dans la flotte mondiale"/>
    <hyperlink ref="A19" location="'5.3.3.'!A1" display="5.3.3"/>
    <hyperlink ref="B19" location="'5.3.3.'!A1" display="Navigation de plaisance : flotte et immatriculations"/>
    <hyperlink ref="A23" location="'5.4.1.'!A1" display="5.4.1"/>
    <hyperlink ref="B23" location="'5.4.1.'!A1" display="Trafic voyageurs et marchandises de l'ensemble des ports métropolitains"/>
    <hyperlink ref="A24" location="'5.4.2'!A1" display="5.4.2"/>
    <hyperlink ref="B24" location="'5.4.2'!A1" display="Trafic selon la nature de marchandises : marchandises débarquées "/>
    <hyperlink ref="A25" location="'5.4.3'!A1" display="5.4.3"/>
    <hyperlink ref="B25" location="'5.4.3'!A1" display="Trafic selon la nature de marchandises : marchandises embarquées "/>
    <hyperlink ref="A26" location="'5.4.4.'!A1" display="5.4.4"/>
    <hyperlink ref="B26" location="'5.4.4.'!A1" display="Trafic des principaux ports maritimes de commerce"/>
    <hyperlink ref="A27" location="'5.4.5.'!A1" display="5.4.5"/>
    <hyperlink ref="B27" location="'5.4.5.'!A1" display="Trafic commercial de marchandises dans les principaux ports par catégorie de marchandises : présentation générale"/>
    <hyperlink ref="A28" location="'5.4.6.'!A1" display="5.4.6"/>
    <hyperlink ref="B28" location="'5.4.6.'!A1" display="Trafic commercial de marchandises dans les principaux ports selon la nature de marchandises : marchandises débarquées"/>
    <hyperlink ref="A29" location="'5.4.7.'!A1" display="5.4.7"/>
    <hyperlink ref="B29" location="'5.4.7.'!A1" display="Trafic commercial de marchandises dans les principaux ports selon la nature de marchandises : marchandises embarquées"/>
    <hyperlink ref="A30" location="'5.4.8.'!A1" display="5.4.8"/>
    <hyperlink ref="B30" location="'5.4.8.'!A1" display="Trafic des principaux ports du monde et place des ports français"/>
    <hyperlink ref="A35" location="'5.6.1'!A1" display="5.6.1"/>
    <hyperlink ref="B35" location="'5.6.1'!A1" display="Accidents de mer"/>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L24"/>
  <sheetViews>
    <sheetView showGridLines="0" zoomScalePageLayoutView="0" workbookViewId="0" topLeftCell="A1">
      <selection activeCell="A1" sqref="A1"/>
    </sheetView>
  </sheetViews>
  <sheetFormatPr defaultColWidth="12" defaultRowHeight="11.25"/>
  <cols>
    <col min="1" max="1" width="6.83203125" style="0" customWidth="1"/>
    <col min="2" max="2" width="19.5" style="0" customWidth="1"/>
    <col min="3" max="38" width="11.33203125" style="0" customWidth="1"/>
  </cols>
  <sheetData>
    <row r="1" spans="1:38" ht="11.25">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row>
    <row r="2" spans="1:38" ht="15.75">
      <c r="A2" s="171"/>
      <c r="B2" s="195" t="s">
        <v>329</v>
      </c>
      <c r="C2" s="171"/>
      <c r="D2" s="171"/>
      <c r="E2" s="171"/>
      <c r="F2" s="171"/>
      <c r="G2" s="171"/>
      <c r="H2" s="171"/>
      <c r="I2" s="171"/>
      <c r="J2" s="171"/>
      <c r="K2" s="171"/>
      <c r="L2" s="171"/>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row>
    <row r="3" spans="1:38" ht="11.25">
      <c r="A3" s="171"/>
      <c r="B3" s="171"/>
      <c r="C3" s="171"/>
      <c r="D3" s="171"/>
      <c r="E3" s="171"/>
      <c r="F3" s="171"/>
      <c r="G3" s="171"/>
      <c r="H3" s="171"/>
      <c r="I3" s="171"/>
      <c r="J3" s="171"/>
      <c r="K3" s="171"/>
      <c r="L3" s="171"/>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row>
    <row r="4" spans="1:38" ht="11.25">
      <c r="A4" s="171"/>
      <c r="B4" s="196" t="s">
        <v>2</v>
      </c>
      <c r="C4" s="172" t="s">
        <v>330</v>
      </c>
      <c r="D4" s="171"/>
      <c r="E4" s="171"/>
      <c r="F4" s="171"/>
      <c r="G4" s="171"/>
      <c r="H4" s="171"/>
      <c r="I4" s="74" t="s">
        <v>95</v>
      </c>
      <c r="J4" s="345" t="s">
        <v>7</v>
      </c>
      <c r="K4" s="171"/>
      <c r="L4" s="171"/>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row>
    <row r="5" spans="1:38" ht="11.25">
      <c r="A5" s="171"/>
      <c r="B5" s="171"/>
      <c r="C5" s="172" t="s">
        <v>331</v>
      </c>
      <c r="D5" s="171"/>
      <c r="E5" s="171"/>
      <c r="F5" s="171"/>
      <c r="G5" s="171"/>
      <c r="H5" s="171"/>
      <c r="I5" s="171"/>
      <c r="J5" s="171"/>
      <c r="K5" s="171"/>
      <c r="L5" s="171"/>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row>
    <row r="6" spans="1:38" ht="11.25">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row>
    <row r="7" spans="1:38" ht="12.75">
      <c r="A7" s="140"/>
      <c r="B7" s="145"/>
      <c r="C7" s="146">
        <v>1980</v>
      </c>
      <c r="D7" s="146">
        <v>1981</v>
      </c>
      <c r="E7" s="146">
        <v>1982</v>
      </c>
      <c r="F7" s="146">
        <v>1983</v>
      </c>
      <c r="G7" s="146">
        <v>1984</v>
      </c>
      <c r="H7" s="146">
        <v>1985</v>
      </c>
      <c r="I7" s="146">
        <v>1986</v>
      </c>
      <c r="J7" s="146">
        <v>1987</v>
      </c>
      <c r="K7" s="146">
        <v>1988</v>
      </c>
      <c r="L7" s="146">
        <v>1989</v>
      </c>
      <c r="M7" s="146" t="s">
        <v>332</v>
      </c>
      <c r="N7" s="146">
        <v>1991</v>
      </c>
      <c r="O7" s="146">
        <v>1992</v>
      </c>
      <c r="P7" s="146">
        <v>1993</v>
      </c>
      <c r="Q7" s="146">
        <v>1994</v>
      </c>
      <c r="R7" s="146">
        <v>1995</v>
      </c>
      <c r="S7" s="146">
        <v>1996</v>
      </c>
      <c r="T7" s="146">
        <v>1997</v>
      </c>
      <c r="U7" s="146">
        <v>1998</v>
      </c>
      <c r="V7" s="146" t="s">
        <v>333</v>
      </c>
      <c r="W7" s="146" t="s">
        <v>334</v>
      </c>
      <c r="X7" s="146" t="s">
        <v>335</v>
      </c>
      <c r="Y7" s="146" t="s">
        <v>336</v>
      </c>
      <c r="Z7" s="146" t="s">
        <v>337</v>
      </c>
      <c r="AA7" s="146" t="s">
        <v>338</v>
      </c>
      <c r="AB7" s="146">
        <v>2005</v>
      </c>
      <c r="AC7" s="146">
        <v>2006</v>
      </c>
      <c r="AD7" s="146">
        <v>2007</v>
      </c>
      <c r="AE7" s="146">
        <v>2008</v>
      </c>
      <c r="AF7" s="146">
        <v>2009</v>
      </c>
      <c r="AG7" s="146">
        <v>2010</v>
      </c>
      <c r="AH7" s="146">
        <v>2011</v>
      </c>
      <c r="AI7" s="146">
        <v>2012</v>
      </c>
      <c r="AJ7" s="146">
        <v>2013</v>
      </c>
      <c r="AK7" s="146">
        <v>2014</v>
      </c>
      <c r="AL7" s="146">
        <v>2015</v>
      </c>
    </row>
    <row r="8" spans="1:38" ht="12.75">
      <c r="A8" s="140"/>
      <c r="B8" s="147" t="s">
        <v>339</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row>
    <row r="9" spans="1:38" ht="12.75">
      <c r="A9" s="140"/>
      <c r="B9" s="156" t="s">
        <v>340</v>
      </c>
      <c r="C9" s="157">
        <v>183840</v>
      </c>
      <c r="D9" s="157">
        <v>192740</v>
      </c>
      <c r="E9" s="157">
        <v>199590</v>
      </c>
      <c r="F9" s="157">
        <v>205226</v>
      </c>
      <c r="G9" s="157">
        <v>209931</v>
      </c>
      <c r="H9" s="157">
        <v>214438</v>
      </c>
      <c r="I9" s="157">
        <v>218709</v>
      </c>
      <c r="J9" s="157">
        <v>222453</v>
      </c>
      <c r="K9" s="157">
        <v>226406</v>
      </c>
      <c r="L9" s="157">
        <v>229422</v>
      </c>
      <c r="M9" s="157">
        <v>232113</v>
      </c>
      <c r="N9" s="157">
        <v>232635</v>
      </c>
      <c r="O9" s="157">
        <v>237445</v>
      </c>
      <c r="P9" s="157">
        <v>243463</v>
      </c>
      <c r="Q9" s="157">
        <v>245977</v>
      </c>
      <c r="R9" s="157">
        <v>248638</v>
      </c>
      <c r="S9" s="157">
        <v>251323</v>
      </c>
      <c r="T9" s="157">
        <v>253563</v>
      </c>
      <c r="U9" s="157">
        <v>256950</v>
      </c>
      <c r="V9" s="157">
        <v>166099</v>
      </c>
      <c r="W9" s="157">
        <v>168946</v>
      </c>
      <c r="X9" s="157">
        <v>172127</v>
      </c>
      <c r="Y9" s="157">
        <v>174840</v>
      </c>
      <c r="Z9" s="157">
        <v>174949</v>
      </c>
      <c r="AA9" s="157">
        <v>178708</v>
      </c>
      <c r="AB9" s="157">
        <v>178783</v>
      </c>
      <c r="AC9" s="157">
        <v>181914</v>
      </c>
      <c r="AD9" s="157">
        <v>184785</v>
      </c>
      <c r="AE9" s="157">
        <v>187599</v>
      </c>
      <c r="AF9" s="157">
        <v>189893</v>
      </c>
      <c r="AG9" s="157">
        <v>191814</v>
      </c>
      <c r="AH9" s="157">
        <v>194024</v>
      </c>
      <c r="AI9" s="157">
        <v>196108</v>
      </c>
      <c r="AJ9" s="157">
        <v>197826</v>
      </c>
      <c r="AK9" s="157">
        <v>199166</v>
      </c>
      <c r="AL9" s="157">
        <v>200466</v>
      </c>
    </row>
    <row r="10" spans="1:38" ht="12.75">
      <c r="A10" s="140"/>
      <c r="B10" s="156" t="s">
        <v>341</v>
      </c>
      <c r="C10" s="157">
        <v>337523</v>
      </c>
      <c r="D10" s="157">
        <v>359174</v>
      </c>
      <c r="E10" s="157">
        <v>379838</v>
      </c>
      <c r="F10" s="157">
        <v>399497</v>
      </c>
      <c r="G10" s="157">
        <v>416369</v>
      </c>
      <c r="H10" s="157">
        <v>433199</v>
      </c>
      <c r="I10" s="157">
        <v>450551</v>
      </c>
      <c r="J10" s="157">
        <v>467586</v>
      </c>
      <c r="K10" s="157">
        <v>486611</v>
      </c>
      <c r="L10" s="157">
        <v>504670</v>
      </c>
      <c r="M10" s="157">
        <v>523679</v>
      </c>
      <c r="N10" s="157">
        <v>542816</v>
      </c>
      <c r="O10" s="157">
        <v>556568</v>
      </c>
      <c r="P10" s="157">
        <v>594392</v>
      </c>
      <c r="Q10" s="157">
        <v>609789</v>
      </c>
      <c r="R10" s="157">
        <v>625029</v>
      </c>
      <c r="S10" s="157">
        <v>638625</v>
      </c>
      <c r="T10" s="157">
        <v>650381</v>
      </c>
      <c r="U10" s="157">
        <v>664985</v>
      </c>
      <c r="V10" s="157">
        <v>569214</v>
      </c>
      <c r="W10" s="157">
        <v>586248</v>
      </c>
      <c r="X10" s="157">
        <v>607717</v>
      </c>
      <c r="Y10" s="157">
        <v>610783</v>
      </c>
      <c r="Z10" s="157">
        <v>606174</v>
      </c>
      <c r="AA10" s="157">
        <v>624996</v>
      </c>
      <c r="AB10" s="157">
        <v>632680</v>
      </c>
      <c r="AC10" s="157">
        <v>650066</v>
      </c>
      <c r="AD10" s="157">
        <v>665890</v>
      </c>
      <c r="AE10" s="157">
        <v>681440</v>
      </c>
      <c r="AF10" s="157">
        <v>693392</v>
      </c>
      <c r="AG10" s="157">
        <v>705253</v>
      </c>
      <c r="AH10" s="157">
        <v>716043</v>
      </c>
      <c r="AI10" s="157">
        <v>725309</v>
      </c>
      <c r="AJ10" s="157">
        <v>731117</v>
      </c>
      <c r="AK10" s="157">
        <v>737083</v>
      </c>
      <c r="AL10" s="157">
        <v>742425</v>
      </c>
    </row>
    <row r="11" spans="1:38" ht="12.75">
      <c r="A11" s="140"/>
      <c r="B11" s="156" t="s">
        <v>342</v>
      </c>
      <c r="C11" s="157"/>
      <c r="D11" s="157"/>
      <c r="E11" s="157"/>
      <c r="F11" s="157"/>
      <c r="G11" s="157"/>
      <c r="H11" s="157"/>
      <c r="I11" s="157"/>
      <c r="J11" s="157"/>
      <c r="K11" s="157"/>
      <c r="L11" s="157"/>
      <c r="M11" s="157"/>
      <c r="N11" s="157"/>
      <c r="O11" s="157"/>
      <c r="P11" s="157"/>
      <c r="Q11" s="157"/>
      <c r="R11" s="157"/>
      <c r="S11" s="157">
        <v>15904</v>
      </c>
      <c r="T11" s="157">
        <v>17633</v>
      </c>
      <c r="U11" s="157">
        <v>20281</v>
      </c>
      <c r="V11" s="157">
        <v>33383</v>
      </c>
      <c r="W11" s="157">
        <v>33444</v>
      </c>
      <c r="X11" s="157">
        <v>30103</v>
      </c>
      <c r="Y11" s="157">
        <v>30435</v>
      </c>
      <c r="Z11" s="157">
        <v>28703</v>
      </c>
      <c r="AA11" s="157">
        <v>29559</v>
      </c>
      <c r="AB11" s="157">
        <v>29846</v>
      </c>
      <c r="AC11" s="157">
        <v>31370</v>
      </c>
      <c r="AD11" s="157">
        <v>34880</v>
      </c>
      <c r="AE11" s="157">
        <v>37552</v>
      </c>
      <c r="AF11" s="157">
        <v>40221</v>
      </c>
      <c r="AG11" s="157">
        <v>42850</v>
      </c>
      <c r="AH11" s="157">
        <v>45498</v>
      </c>
      <c r="AI11" s="157">
        <v>48227</v>
      </c>
      <c r="AJ11" s="157">
        <v>50770</v>
      </c>
      <c r="AK11" s="157">
        <v>52897</v>
      </c>
      <c r="AL11" s="157">
        <v>54190</v>
      </c>
    </row>
    <row r="12" spans="1:38" ht="12.75">
      <c r="A12" s="140"/>
      <c r="B12" s="160" t="s">
        <v>202</v>
      </c>
      <c r="C12" s="161">
        <v>521363</v>
      </c>
      <c r="D12" s="161">
        <v>551914</v>
      </c>
      <c r="E12" s="161">
        <v>579428</v>
      </c>
      <c r="F12" s="161">
        <v>604723</v>
      </c>
      <c r="G12" s="161">
        <v>626300</v>
      </c>
      <c r="H12" s="161">
        <v>647637</v>
      </c>
      <c r="I12" s="161">
        <v>669260</v>
      </c>
      <c r="J12" s="161">
        <v>690039</v>
      </c>
      <c r="K12" s="161">
        <v>713017</v>
      </c>
      <c r="L12" s="161">
        <v>734092</v>
      </c>
      <c r="M12" s="161">
        <v>755792</v>
      </c>
      <c r="N12" s="161">
        <v>775451</v>
      </c>
      <c r="O12" s="161">
        <v>794013</v>
      </c>
      <c r="P12" s="161">
        <v>837855</v>
      </c>
      <c r="Q12" s="161">
        <v>855766</v>
      </c>
      <c r="R12" s="161">
        <v>873667</v>
      </c>
      <c r="S12" s="161">
        <v>905852</v>
      </c>
      <c r="T12" s="161">
        <v>921577</v>
      </c>
      <c r="U12" s="161">
        <v>942216</v>
      </c>
      <c r="V12" s="161">
        <v>768696</v>
      </c>
      <c r="W12" s="161">
        <v>788638</v>
      </c>
      <c r="X12" s="161">
        <v>809947</v>
      </c>
      <c r="Y12" s="161">
        <v>816058</v>
      </c>
      <c r="Z12" s="162">
        <v>809826</v>
      </c>
      <c r="AA12" s="162">
        <v>833263</v>
      </c>
      <c r="AB12" s="162">
        <v>841309</v>
      </c>
      <c r="AC12" s="162">
        <v>863350</v>
      </c>
      <c r="AD12" s="162">
        <v>885555</v>
      </c>
      <c r="AE12" s="162">
        <v>906591</v>
      </c>
      <c r="AF12" s="162">
        <v>923506</v>
      </c>
      <c r="AG12" s="162">
        <v>939917</v>
      </c>
      <c r="AH12" s="162">
        <v>955565</v>
      </c>
      <c r="AI12" s="162">
        <v>969644</v>
      </c>
      <c r="AJ12" s="162">
        <v>979713</v>
      </c>
      <c r="AK12" s="162">
        <v>989146</v>
      </c>
      <c r="AL12" s="162">
        <v>997081</v>
      </c>
    </row>
    <row r="13" spans="1:38" ht="12.75">
      <c r="A13" s="140"/>
      <c r="B13" s="165" t="s">
        <v>343</v>
      </c>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66"/>
      <c r="AA13" s="166"/>
      <c r="AB13" s="166"/>
      <c r="AC13" s="166"/>
      <c r="AD13" s="166"/>
      <c r="AE13" s="166"/>
      <c r="AF13" s="166"/>
      <c r="AG13" s="166"/>
      <c r="AH13" s="166"/>
      <c r="AI13" s="166"/>
      <c r="AJ13" s="166"/>
      <c r="AK13" s="166"/>
      <c r="AL13" s="166"/>
    </row>
    <row r="14" spans="1:38" ht="12.75">
      <c r="A14" s="140"/>
      <c r="B14" s="156" t="s">
        <v>340</v>
      </c>
      <c r="C14" s="157">
        <v>10739</v>
      </c>
      <c r="D14" s="157">
        <v>8883</v>
      </c>
      <c r="E14" s="157">
        <v>6850</v>
      </c>
      <c r="F14" s="157">
        <v>5636</v>
      </c>
      <c r="G14" s="157">
        <v>4705</v>
      </c>
      <c r="H14" s="157">
        <v>4507</v>
      </c>
      <c r="I14" s="157">
        <v>4271</v>
      </c>
      <c r="J14" s="157">
        <v>3744</v>
      </c>
      <c r="K14" s="157">
        <v>3953</v>
      </c>
      <c r="L14" s="157">
        <v>3016</v>
      </c>
      <c r="M14" s="157">
        <v>2691</v>
      </c>
      <c r="N14" s="157">
        <v>2641</v>
      </c>
      <c r="O14" s="157">
        <v>2713</v>
      </c>
      <c r="P14" s="157">
        <v>2697</v>
      </c>
      <c r="Q14" s="157">
        <v>2585</v>
      </c>
      <c r="R14" s="157">
        <v>2817</v>
      </c>
      <c r="S14" s="157">
        <v>2685</v>
      </c>
      <c r="T14" s="157">
        <v>2250</v>
      </c>
      <c r="U14" s="157">
        <v>3287</v>
      </c>
      <c r="V14" s="157">
        <v>3143</v>
      </c>
      <c r="W14" s="157">
        <v>3396</v>
      </c>
      <c r="X14" s="157">
        <v>3328</v>
      </c>
      <c r="Y14" s="157">
        <v>3457</v>
      </c>
      <c r="Z14" s="157">
        <v>3239</v>
      </c>
      <c r="AA14" s="157">
        <v>3607</v>
      </c>
      <c r="AB14" s="157">
        <v>3614</v>
      </c>
      <c r="AC14" s="157">
        <v>3902</v>
      </c>
      <c r="AD14" s="157">
        <v>3620</v>
      </c>
      <c r="AE14" s="157">
        <v>3473</v>
      </c>
      <c r="AF14" s="157">
        <v>2787</v>
      </c>
      <c r="AG14" s="157">
        <v>2610</v>
      </c>
      <c r="AH14" s="157">
        <v>2762</v>
      </c>
      <c r="AI14" s="157">
        <v>2470</v>
      </c>
      <c r="AJ14" s="157">
        <v>2138</v>
      </c>
      <c r="AK14" s="157">
        <v>1881</v>
      </c>
      <c r="AL14" s="157">
        <v>1851</v>
      </c>
    </row>
    <row r="15" spans="1:38" ht="12.75">
      <c r="A15" s="140"/>
      <c r="B15" s="156" t="s">
        <v>341</v>
      </c>
      <c r="C15" s="157">
        <v>23563</v>
      </c>
      <c r="D15" s="157">
        <v>21668</v>
      </c>
      <c r="E15" s="157">
        <v>20664</v>
      </c>
      <c r="F15" s="157">
        <v>19659</v>
      </c>
      <c r="G15" s="157">
        <v>16872</v>
      </c>
      <c r="H15" s="157">
        <v>16830</v>
      </c>
      <c r="I15" s="157">
        <v>17352</v>
      </c>
      <c r="J15" s="157">
        <v>17035</v>
      </c>
      <c r="K15" s="157">
        <v>19025</v>
      </c>
      <c r="L15" s="157">
        <v>18059</v>
      </c>
      <c r="M15" s="157">
        <v>19009</v>
      </c>
      <c r="N15" s="157">
        <v>18619</v>
      </c>
      <c r="O15" s="157">
        <v>16689</v>
      </c>
      <c r="P15" s="157">
        <v>16698</v>
      </c>
      <c r="Q15" s="157">
        <v>15648</v>
      </c>
      <c r="R15" s="157">
        <v>14496</v>
      </c>
      <c r="S15" s="157">
        <v>13596</v>
      </c>
      <c r="T15" s="157">
        <v>11756</v>
      </c>
      <c r="U15" s="157">
        <v>14604</v>
      </c>
      <c r="V15" s="157">
        <v>16594</v>
      </c>
      <c r="W15" s="157">
        <v>18492</v>
      </c>
      <c r="X15" s="157">
        <v>18095</v>
      </c>
      <c r="Y15" s="157">
        <v>18093</v>
      </c>
      <c r="Z15" s="157">
        <v>17860</v>
      </c>
      <c r="AA15" s="157">
        <v>18517</v>
      </c>
      <c r="AB15" s="157">
        <v>18757</v>
      </c>
      <c r="AC15" s="157">
        <v>18573</v>
      </c>
      <c r="AD15" s="157">
        <v>18176</v>
      </c>
      <c r="AE15" s="157">
        <v>17216</v>
      </c>
      <c r="AF15" s="157">
        <v>13902</v>
      </c>
      <c r="AG15" s="157">
        <v>13712</v>
      </c>
      <c r="AH15" s="157">
        <v>12699</v>
      </c>
      <c r="AI15" s="157">
        <v>11120</v>
      </c>
      <c r="AJ15" s="157">
        <v>8969</v>
      </c>
      <c r="AK15" s="157">
        <v>8754</v>
      </c>
      <c r="AL15" s="157">
        <v>8737</v>
      </c>
    </row>
    <row r="16" spans="1:38" ht="12.75">
      <c r="A16" s="140"/>
      <c r="B16" s="156" t="s">
        <v>342</v>
      </c>
      <c r="C16" s="157"/>
      <c r="D16" s="157"/>
      <c r="E16" s="157"/>
      <c r="F16" s="157"/>
      <c r="G16" s="157"/>
      <c r="H16" s="157"/>
      <c r="I16" s="157"/>
      <c r="J16" s="157"/>
      <c r="K16" s="157"/>
      <c r="L16" s="157"/>
      <c r="M16" s="157"/>
      <c r="N16" s="157"/>
      <c r="O16" s="157"/>
      <c r="P16" s="157"/>
      <c r="Q16" s="157"/>
      <c r="R16" s="157"/>
      <c r="S16" s="157">
        <v>2112</v>
      </c>
      <c r="T16" s="157">
        <v>1729</v>
      </c>
      <c r="U16" s="157">
        <v>2648</v>
      </c>
      <c r="V16" s="157">
        <v>174</v>
      </c>
      <c r="W16" s="157">
        <v>104</v>
      </c>
      <c r="X16" s="157">
        <v>188</v>
      </c>
      <c r="Y16" s="157">
        <v>367</v>
      </c>
      <c r="Z16" s="157">
        <v>1162</v>
      </c>
      <c r="AA16" s="157">
        <v>899</v>
      </c>
      <c r="AB16" s="157">
        <v>1024</v>
      </c>
      <c r="AC16" s="157">
        <v>1821</v>
      </c>
      <c r="AD16" s="157">
        <v>3595</v>
      </c>
      <c r="AE16" s="157">
        <v>2745</v>
      </c>
      <c r="AF16" s="157">
        <v>2754</v>
      </c>
      <c r="AG16" s="157">
        <v>2696</v>
      </c>
      <c r="AH16" s="157">
        <v>2759</v>
      </c>
      <c r="AI16" s="157">
        <v>2875</v>
      </c>
      <c r="AJ16" s="157">
        <v>2871</v>
      </c>
      <c r="AK16" s="157">
        <v>2176</v>
      </c>
      <c r="AL16" s="157">
        <v>1169</v>
      </c>
    </row>
    <row r="17" spans="1:38" ht="12.75">
      <c r="A17" s="140"/>
      <c r="B17" s="160" t="s">
        <v>202</v>
      </c>
      <c r="C17" s="161">
        <v>34302</v>
      </c>
      <c r="D17" s="161">
        <v>30551</v>
      </c>
      <c r="E17" s="161">
        <v>27514</v>
      </c>
      <c r="F17" s="161">
        <v>25295</v>
      </c>
      <c r="G17" s="161">
        <v>21577</v>
      </c>
      <c r="H17" s="161">
        <v>21337</v>
      </c>
      <c r="I17" s="161">
        <v>21623</v>
      </c>
      <c r="J17" s="161">
        <v>20779</v>
      </c>
      <c r="K17" s="161">
        <v>22978</v>
      </c>
      <c r="L17" s="161">
        <v>21075</v>
      </c>
      <c r="M17" s="161">
        <v>21700</v>
      </c>
      <c r="N17" s="161">
        <v>21260</v>
      </c>
      <c r="O17" s="161">
        <v>19402</v>
      </c>
      <c r="P17" s="161">
        <v>19395</v>
      </c>
      <c r="Q17" s="161">
        <v>18233</v>
      </c>
      <c r="R17" s="161">
        <v>17313</v>
      </c>
      <c r="S17" s="161">
        <v>18393</v>
      </c>
      <c r="T17" s="161">
        <v>15735</v>
      </c>
      <c r="U17" s="161">
        <v>20539</v>
      </c>
      <c r="V17" s="161">
        <v>19911</v>
      </c>
      <c r="W17" s="161">
        <v>21992</v>
      </c>
      <c r="X17" s="161">
        <v>21611</v>
      </c>
      <c r="Y17" s="161">
        <v>21917</v>
      </c>
      <c r="Z17" s="162">
        <v>22261</v>
      </c>
      <c r="AA17" s="162">
        <v>23023</v>
      </c>
      <c r="AB17" s="162">
        <v>23395</v>
      </c>
      <c r="AC17" s="162">
        <v>24296</v>
      </c>
      <c r="AD17" s="162">
        <v>25391</v>
      </c>
      <c r="AE17" s="162">
        <v>23434</v>
      </c>
      <c r="AF17" s="162">
        <v>19443</v>
      </c>
      <c r="AG17" s="162">
        <v>19018</v>
      </c>
      <c r="AH17" s="162">
        <v>18220</v>
      </c>
      <c r="AI17" s="162">
        <v>16465</v>
      </c>
      <c r="AJ17" s="162">
        <v>13978</v>
      </c>
      <c r="AK17" s="162">
        <v>12821</v>
      </c>
      <c r="AL17" s="162">
        <v>11757</v>
      </c>
    </row>
    <row r="18" spans="1:38" ht="18.75">
      <c r="A18" s="173">
        <v>1</v>
      </c>
      <c r="B18" s="174" t="s">
        <v>344</v>
      </c>
      <c r="C18" s="171"/>
      <c r="D18" s="171"/>
      <c r="E18" s="171"/>
      <c r="F18" s="171"/>
      <c r="G18" s="171"/>
      <c r="H18" s="171"/>
      <c r="I18" s="171"/>
      <c r="J18" s="171"/>
      <c r="K18" s="171"/>
      <c r="L18" s="171"/>
      <c r="M18" s="171"/>
      <c r="N18" s="171"/>
      <c r="O18" s="171"/>
      <c r="P18" s="171"/>
      <c r="Q18" s="171"/>
      <c r="R18" s="171"/>
      <c r="S18" s="140"/>
      <c r="T18" s="140"/>
      <c r="U18" s="140"/>
      <c r="V18" s="140"/>
      <c r="W18" s="140"/>
      <c r="X18" s="140"/>
      <c r="Y18" s="140"/>
      <c r="Z18" s="140"/>
      <c r="AA18" s="140"/>
      <c r="AB18" s="140"/>
      <c r="AC18" s="140"/>
      <c r="AD18" s="140"/>
      <c r="AE18" s="140"/>
      <c r="AF18" s="140"/>
      <c r="AG18" s="140"/>
      <c r="AH18" s="140"/>
      <c r="AI18" s="140"/>
      <c r="AJ18" s="140"/>
      <c r="AK18" s="140"/>
      <c r="AL18" s="140"/>
    </row>
    <row r="19" spans="1:38" ht="18.75">
      <c r="A19" s="173">
        <v>2</v>
      </c>
      <c r="B19" s="174" t="s">
        <v>345</v>
      </c>
      <c r="C19" s="171"/>
      <c r="D19" s="171"/>
      <c r="E19" s="171"/>
      <c r="F19" s="171"/>
      <c r="G19" s="171"/>
      <c r="H19" s="171"/>
      <c r="I19" s="171"/>
      <c r="J19" s="171"/>
      <c r="K19" s="171"/>
      <c r="L19" s="171"/>
      <c r="M19" s="171"/>
      <c r="N19" s="171"/>
      <c r="O19" s="171"/>
      <c r="P19" s="171"/>
      <c r="Q19" s="171"/>
      <c r="R19" s="171"/>
      <c r="S19" s="140"/>
      <c r="T19" s="140"/>
      <c r="U19" s="140"/>
      <c r="V19" s="140"/>
      <c r="W19" s="140"/>
      <c r="X19" s="140"/>
      <c r="Y19" s="140"/>
      <c r="Z19" s="140"/>
      <c r="AA19" s="140"/>
      <c r="AB19" s="140"/>
      <c r="AC19" s="140"/>
      <c r="AD19" s="140"/>
      <c r="AE19" s="140"/>
      <c r="AF19" s="140"/>
      <c r="AG19" s="140"/>
      <c r="AH19" s="140"/>
      <c r="AI19" s="140"/>
      <c r="AJ19" s="140"/>
      <c r="AK19" s="140"/>
      <c r="AL19" s="140"/>
    </row>
    <row r="20" spans="1:38" ht="18.75">
      <c r="A20" s="173">
        <v>3</v>
      </c>
      <c r="B20" s="174" t="s">
        <v>346</v>
      </c>
      <c r="C20" s="171"/>
      <c r="D20" s="171"/>
      <c r="E20" s="171"/>
      <c r="F20" s="171"/>
      <c r="G20" s="171"/>
      <c r="H20" s="171"/>
      <c r="I20" s="171"/>
      <c r="J20" s="171"/>
      <c r="K20" s="171"/>
      <c r="L20" s="171"/>
      <c r="M20" s="171"/>
      <c r="N20" s="171"/>
      <c r="O20" s="171"/>
      <c r="P20" s="171"/>
      <c r="Q20" s="171"/>
      <c r="R20" s="171"/>
      <c r="S20" s="140"/>
      <c r="T20" s="140"/>
      <c r="U20" s="140"/>
      <c r="V20" s="140"/>
      <c r="W20" s="140"/>
      <c r="X20" s="140"/>
      <c r="Y20" s="140"/>
      <c r="Z20" s="140"/>
      <c r="AA20" s="140"/>
      <c r="AB20" s="140"/>
      <c r="AC20" s="140"/>
      <c r="AD20" s="140"/>
      <c r="AE20" s="140"/>
      <c r="AF20" s="140"/>
      <c r="AG20" s="140"/>
      <c r="AH20" s="140"/>
      <c r="AI20" s="140"/>
      <c r="AJ20" s="140"/>
      <c r="AK20" s="140"/>
      <c r="AL20" s="140"/>
    </row>
    <row r="21" spans="1:38" ht="18.75">
      <c r="A21" s="173">
        <v>4</v>
      </c>
      <c r="B21" s="174" t="s">
        <v>347</v>
      </c>
      <c r="C21" s="171"/>
      <c r="D21" s="171"/>
      <c r="E21" s="171"/>
      <c r="F21" s="171"/>
      <c r="G21" s="171"/>
      <c r="H21" s="171"/>
      <c r="I21" s="171"/>
      <c r="J21" s="171"/>
      <c r="K21" s="171"/>
      <c r="L21" s="171"/>
      <c r="M21" s="171"/>
      <c r="N21" s="171"/>
      <c r="O21" s="171"/>
      <c r="P21" s="171"/>
      <c r="Q21" s="171"/>
      <c r="R21" s="171"/>
      <c r="S21" s="140"/>
      <c r="T21" s="140"/>
      <c r="U21" s="140"/>
      <c r="V21" s="140"/>
      <c r="W21" s="140"/>
      <c r="X21" s="140"/>
      <c r="Y21" s="140"/>
      <c r="Z21" s="140"/>
      <c r="AA21" s="140"/>
      <c r="AB21" s="140"/>
      <c r="AC21" s="140"/>
      <c r="AD21" s="140"/>
      <c r="AE21" s="140"/>
      <c r="AF21" s="140"/>
      <c r="AG21" s="140"/>
      <c r="AH21" s="140"/>
      <c r="AI21" s="140"/>
      <c r="AJ21" s="140"/>
      <c r="AK21" s="140"/>
      <c r="AL21" s="140"/>
    </row>
    <row r="22" spans="1:38" ht="18.75">
      <c r="A22" s="173" t="s">
        <v>139</v>
      </c>
      <c r="B22" s="171"/>
      <c r="C22" s="174" t="s">
        <v>348</v>
      </c>
      <c r="D22" s="171"/>
      <c r="E22" s="171"/>
      <c r="F22" s="171"/>
      <c r="G22" s="171"/>
      <c r="H22" s="171"/>
      <c r="I22" s="171"/>
      <c r="J22" s="171"/>
      <c r="K22" s="171"/>
      <c r="L22" s="171"/>
      <c r="M22" s="171"/>
      <c r="N22" s="171"/>
      <c r="O22" s="171"/>
      <c r="P22" s="171"/>
      <c r="Q22" s="171"/>
      <c r="R22" s="171"/>
      <c r="S22" s="140"/>
      <c r="T22" s="140"/>
      <c r="U22" s="140"/>
      <c r="V22" s="140"/>
      <c r="W22" s="140"/>
      <c r="X22" s="140"/>
      <c r="Y22" s="140"/>
      <c r="Z22" s="140"/>
      <c r="AA22" s="140"/>
      <c r="AB22" s="140"/>
      <c r="AC22" s="140"/>
      <c r="AD22" s="140"/>
      <c r="AE22" s="140"/>
      <c r="AF22" s="140"/>
      <c r="AG22" s="140"/>
      <c r="AH22" s="140"/>
      <c r="AI22" s="140"/>
      <c r="AJ22" s="140"/>
      <c r="AK22" s="140"/>
      <c r="AL22" s="140"/>
    </row>
    <row r="23" spans="1:38" ht="18.75">
      <c r="A23" s="173" t="s">
        <v>139</v>
      </c>
      <c r="B23" s="171"/>
      <c r="C23" s="174" t="s">
        <v>349</v>
      </c>
      <c r="D23" s="171"/>
      <c r="E23" s="171"/>
      <c r="F23" s="171"/>
      <c r="G23" s="171"/>
      <c r="H23" s="171"/>
      <c r="I23" s="171"/>
      <c r="J23" s="171"/>
      <c r="K23" s="171"/>
      <c r="L23" s="171"/>
      <c r="M23" s="171"/>
      <c r="N23" s="171"/>
      <c r="O23" s="171"/>
      <c r="P23" s="171"/>
      <c r="Q23" s="171"/>
      <c r="R23" s="171"/>
      <c r="S23" s="140"/>
      <c r="T23" s="140"/>
      <c r="U23" s="140"/>
      <c r="V23" s="140"/>
      <c r="W23" s="140"/>
      <c r="X23" s="140"/>
      <c r="Y23" s="140"/>
      <c r="Z23" s="140"/>
      <c r="AA23" s="140"/>
      <c r="AB23" s="140"/>
      <c r="AC23" s="140"/>
      <c r="AD23" s="140"/>
      <c r="AE23" s="140"/>
      <c r="AF23" s="140"/>
      <c r="AG23" s="140"/>
      <c r="AH23" s="140"/>
      <c r="AI23" s="140"/>
      <c r="AJ23" s="140"/>
      <c r="AK23" s="140"/>
      <c r="AL23" s="140"/>
    </row>
    <row r="24" spans="1:38" ht="18.75">
      <c r="A24" s="173" t="s">
        <v>139</v>
      </c>
      <c r="B24" s="171"/>
      <c r="C24" s="174" t="s">
        <v>350</v>
      </c>
      <c r="D24" s="171"/>
      <c r="E24" s="171"/>
      <c r="F24" s="171"/>
      <c r="G24" s="171"/>
      <c r="H24" s="171"/>
      <c r="I24" s="171"/>
      <c r="J24" s="171"/>
      <c r="K24" s="171"/>
      <c r="L24" s="171"/>
      <c r="M24" s="171"/>
      <c r="N24" s="171"/>
      <c r="O24" s="171"/>
      <c r="P24" s="171"/>
      <c r="Q24" s="171"/>
      <c r="R24" s="171"/>
      <c r="S24" s="140"/>
      <c r="T24" s="140"/>
      <c r="U24" s="140"/>
      <c r="V24" s="140"/>
      <c r="W24" s="140"/>
      <c r="X24" s="140"/>
      <c r="Y24" s="140"/>
      <c r="Z24" s="140"/>
      <c r="AA24" s="140"/>
      <c r="AB24" s="140"/>
      <c r="AC24" s="140"/>
      <c r="AD24" s="140"/>
      <c r="AE24" s="140"/>
      <c r="AF24" s="140"/>
      <c r="AG24" s="140"/>
      <c r="AH24" s="140"/>
      <c r="AI24" s="140"/>
      <c r="AJ24" s="140"/>
      <c r="AK24" s="140"/>
      <c r="AL24" s="140"/>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AT66"/>
  <sheetViews>
    <sheetView showGridLines="0" zoomScalePageLayoutView="0" workbookViewId="0" topLeftCell="A1">
      <selection activeCell="A1" sqref="A1"/>
    </sheetView>
  </sheetViews>
  <sheetFormatPr defaultColWidth="15.5" defaultRowHeight="11.25"/>
  <cols>
    <col min="1" max="1" width="7.83203125" style="206" customWidth="1"/>
    <col min="2" max="2" width="30.16015625" style="140" customWidth="1"/>
    <col min="3" max="3" width="26.5" style="140" customWidth="1"/>
    <col min="4" max="40" width="15.5" style="140" customWidth="1"/>
    <col min="41" max="41" width="21.33203125" style="140" customWidth="1"/>
    <col min="42" max="16384" width="15.5" style="140" customWidth="1"/>
  </cols>
  <sheetData>
    <row r="2" ht="15.75">
      <c r="B2" s="141" t="s">
        <v>290</v>
      </c>
    </row>
    <row r="4" spans="2:3" ht="11.25">
      <c r="B4" s="142" t="s">
        <v>2</v>
      </c>
      <c r="C4" s="143" t="s">
        <v>212</v>
      </c>
    </row>
    <row r="5" spans="3:43" ht="11.25">
      <c r="C5" s="143"/>
      <c r="AG5" s="155"/>
      <c r="AH5" s="155"/>
      <c r="AI5" s="155"/>
      <c r="AJ5" s="155"/>
      <c r="AK5" s="155"/>
      <c r="AL5" s="155"/>
      <c r="AM5" s="155"/>
      <c r="AN5" s="155"/>
      <c r="AO5" s="155"/>
      <c r="AP5" s="155"/>
      <c r="AQ5" s="155"/>
    </row>
    <row r="7" spans="2:45" ht="12.75">
      <c r="B7" s="541"/>
      <c r="C7" s="541"/>
      <c r="D7" s="300">
        <v>1980</v>
      </c>
      <c r="E7" s="300">
        <v>1981</v>
      </c>
      <c r="F7" s="300">
        <v>1982</v>
      </c>
      <c r="G7" s="300">
        <v>1983</v>
      </c>
      <c r="H7" s="300">
        <v>1984</v>
      </c>
      <c r="I7" s="300">
        <v>1985</v>
      </c>
      <c r="J7" s="300">
        <v>1986</v>
      </c>
      <c r="K7" s="300">
        <v>1987</v>
      </c>
      <c r="L7" s="300">
        <v>1988</v>
      </c>
      <c r="M7" s="300">
        <v>1989</v>
      </c>
      <c r="N7" s="300">
        <v>1990</v>
      </c>
      <c r="O7" s="300">
        <v>1991</v>
      </c>
      <c r="P7" s="300">
        <v>1992</v>
      </c>
      <c r="Q7" s="300">
        <v>1993</v>
      </c>
      <c r="R7" s="300">
        <v>1994</v>
      </c>
      <c r="S7" s="300">
        <v>1995</v>
      </c>
      <c r="T7" s="300">
        <v>1996</v>
      </c>
      <c r="U7" s="300">
        <v>1997</v>
      </c>
      <c r="V7" s="300">
        <v>1998</v>
      </c>
      <c r="W7" s="300">
        <v>1999</v>
      </c>
      <c r="X7" s="300">
        <v>2000</v>
      </c>
      <c r="Y7" s="300">
        <v>2001</v>
      </c>
      <c r="Z7" s="300">
        <v>2002</v>
      </c>
      <c r="AA7" s="300">
        <v>2003</v>
      </c>
      <c r="AB7" s="300">
        <v>2004</v>
      </c>
      <c r="AC7" s="300">
        <v>2005</v>
      </c>
      <c r="AD7" s="300">
        <v>2006</v>
      </c>
      <c r="AE7" s="300">
        <v>2007</v>
      </c>
      <c r="AF7" s="300">
        <v>2008</v>
      </c>
      <c r="AG7" s="300">
        <v>2009</v>
      </c>
      <c r="AH7" s="300">
        <v>2010</v>
      </c>
      <c r="AI7" s="300">
        <v>2011</v>
      </c>
      <c r="AJ7" s="300">
        <v>2012</v>
      </c>
      <c r="AK7" s="300">
        <v>2013</v>
      </c>
      <c r="AL7" s="300">
        <v>2014</v>
      </c>
      <c r="AM7" s="300">
        <v>2015</v>
      </c>
      <c r="AN7" s="300">
        <v>2016</v>
      </c>
      <c r="AO7" s="300" t="s">
        <v>710</v>
      </c>
      <c r="AP7" s="434"/>
      <c r="AQ7" s="435"/>
      <c r="AR7" s="434"/>
      <c r="AS7" s="435"/>
    </row>
    <row r="8" spans="1:45" ht="12.75">
      <c r="A8" s="250"/>
      <c r="B8" s="165" t="s">
        <v>291</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5"/>
      <c r="AN8" s="305"/>
      <c r="AO8" s="305"/>
      <c r="AP8" s="434"/>
      <c r="AQ8" s="436"/>
      <c r="AR8" s="434"/>
      <c r="AS8" s="434"/>
    </row>
    <row r="9" spans="2:45" ht="12.75">
      <c r="B9" s="542" t="s">
        <v>292</v>
      </c>
      <c r="C9" s="542"/>
      <c r="D9" s="306">
        <v>86626</v>
      </c>
      <c r="E9" s="306">
        <v>81776</v>
      </c>
      <c r="F9" s="306">
        <v>77792</v>
      </c>
      <c r="G9" s="306">
        <v>74357</v>
      </c>
      <c r="H9" s="306">
        <v>73208</v>
      </c>
      <c r="I9" s="306">
        <v>74245</v>
      </c>
      <c r="J9" s="306">
        <v>74008</v>
      </c>
      <c r="K9" s="306">
        <v>74446</v>
      </c>
      <c r="L9" s="306">
        <v>71749</v>
      </c>
      <c r="M9" s="306">
        <v>75492</v>
      </c>
      <c r="N9" s="306">
        <v>74024</v>
      </c>
      <c r="O9" s="306">
        <v>74284</v>
      </c>
      <c r="P9" s="306">
        <v>72503</v>
      </c>
      <c r="Q9" s="306">
        <v>75078</v>
      </c>
      <c r="R9" s="306">
        <v>75829</v>
      </c>
      <c r="S9" s="306">
        <v>71964</v>
      </c>
      <c r="T9" s="306">
        <v>75543</v>
      </c>
      <c r="U9" s="306">
        <v>79549</v>
      </c>
      <c r="V9" s="306">
        <v>76132</v>
      </c>
      <c r="W9" s="306">
        <v>77117</v>
      </c>
      <c r="X9" s="306">
        <v>78414</v>
      </c>
      <c r="AM9" s="307"/>
      <c r="AN9" s="307"/>
      <c r="AO9" s="307"/>
      <c r="AP9" s="434"/>
      <c r="AQ9" s="434"/>
      <c r="AR9" s="434"/>
      <c r="AS9" s="434"/>
    </row>
    <row r="10" spans="2:45" ht="12.75">
      <c r="B10" s="308" t="s">
        <v>293</v>
      </c>
      <c r="C10" s="309"/>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269">
        <v>69702</v>
      </c>
      <c r="AH10" s="269">
        <v>68684</v>
      </c>
      <c r="AI10" s="269">
        <v>65076</v>
      </c>
      <c r="AJ10" s="269">
        <v>60991</v>
      </c>
      <c r="AK10" s="269">
        <v>66497</v>
      </c>
      <c r="AL10" s="269">
        <v>63550</v>
      </c>
      <c r="AM10" s="281">
        <v>61417</v>
      </c>
      <c r="AN10" s="281">
        <v>62316</v>
      </c>
      <c r="AO10" s="279">
        <v>63220</v>
      </c>
      <c r="AP10" s="434"/>
      <c r="AQ10" s="248"/>
      <c r="AR10" s="434"/>
      <c r="AS10" s="248"/>
    </row>
    <row r="11" spans="2:45" ht="12.75">
      <c r="B11" s="311" t="s">
        <v>294</v>
      </c>
      <c r="C11" s="309"/>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270">
        <v>3856</v>
      </c>
      <c r="AH11" s="270">
        <v>3883</v>
      </c>
      <c r="AI11" s="270">
        <v>3787</v>
      </c>
      <c r="AJ11" s="270">
        <v>4060</v>
      </c>
      <c r="AK11" s="270">
        <v>3430</v>
      </c>
      <c r="AL11" s="270">
        <v>3322</v>
      </c>
      <c r="AM11" s="279">
        <v>3430</v>
      </c>
      <c r="AN11" s="279">
        <v>3810</v>
      </c>
      <c r="AO11" s="279">
        <v>3845</v>
      </c>
      <c r="AP11" s="434"/>
      <c r="AQ11" s="248"/>
      <c r="AR11" s="434"/>
      <c r="AS11" s="248"/>
    </row>
    <row r="12" spans="1:45" s="439" customFormat="1" ht="12.75">
      <c r="A12" s="197"/>
      <c r="B12" s="312" t="s">
        <v>295</v>
      </c>
      <c r="C12" s="313"/>
      <c r="D12" s="310"/>
      <c r="E12" s="291"/>
      <c r="F12" s="291"/>
      <c r="G12" s="291"/>
      <c r="H12" s="291"/>
      <c r="I12" s="291"/>
      <c r="J12" s="291"/>
      <c r="K12" s="291"/>
      <c r="L12" s="291"/>
      <c r="M12" s="291"/>
      <c r="N12" s="291"/>
      <c r="O12" s="291"/>
      <c r="P12" s="291"/>
      <c r="Q12" s="291"/>
      <c r="R12" s="291"/>
      <c r="S12" s="291"/>
      <c r="T12" s="291"/>
      <c r="U12" s="291"/>
      <c r="V12" s="291"/>
      <c r="W12" s="291"/>
      <c r="X12" s="291"/>
      <c r="Y12" s="310">
        <v>78378</v>
      </c>
      <c r="Z12" s="310">
        <v>80379</v>
      </c>
      <c r="AA12" s="310">
        <v>81422</v>
      </c>
      <c r="AB12" s="310">
        <v>79188</v>
      </c>
      <c r="AC12" s="310" t="s">
        <v>232</v>
      </c>
      <c r="AD12" s="310"/>
      <c r="AE12" s="310"/>
      <c r="AF12" s="310"/>
      <c r="AG12" s="314">
        <v>73558</v>
      </c>
      <c r="AH12" s="314">
        <v>72567</v>
      </c>
      <c r="AI12" s="314">
        <v>68863</v>
      </c>
      <c r="AJ12" s="314">
        <v>65051</v>
      </c>
      <c r="AK12" s="314">
        <v>69927</v>
      </c>
      <c r="AL12" s="314">
        <v>66872</v>
      </c>
      <c r="AM12" s="314">
        <v>64847</v>
      </c>
      <c r="AN12" s="314">
        <v>66126</v>
      </c>
      <c r="AO12" s="426">
        <v>67065</v>
      </c>
      <c r="AP12" s="437"/>
      <c r="AQ12" s="438"/>
      <c r="AR12" s="437"/>
      <c r="AS12" s="438"/>
    </row>
    <row r="13" spans="2:45" ht="12.75">
      <c r="B13" s="537" t="s">
        <v>296</v>
      </c>
      <c r="C13" s="537"/>
      <c r="D13" s="310">
        <v>296073</v>
      </c>
      <c r="E13" s="310">
        <v>298361</v>
      </c>
      <c r="F13" s="310">
        <v>283362</v>
      </c>
      <c r="G13" s="310">
        <v>1511185</v>
      </c>
      <c r="H13" s="310">
        <v>1474688</v>
      </c>
      <c r="I13" s="310">
        <v>1475060</v>
      </c>
      <c r="J13" s="310">
        <v>1597747</v>
      </c>
      <c r="K13" s="310">
        <v>1619267</v>
      </c>
      <c r="L13" s="310">
        <v>1554890</v>
      </c>
      <c r="M13" s="310">
        <v>1564075</v>
      </c>
      <c r="N13" s="310">
        <v>1681228</v>
      </c>
      <c r="O13" s="310">
        <v>1751943</v>
      </c>
      <c r="P13" s="310">
        <v>1805739</v>
      </c>
      <c r="Q13" s="310">
        <v>1896742</v>
      </c>
      <c r="R13" s="310">
        <v>1941433</v>
      </c>
      <c r="S13" s="310">
        <v>1921826</v>
      </c>
      <c r="T13" s="310">
        <v>2202359</v>
      </c>
      <c r="U13" s="310">
        <v>2235239</v>
      </c>
      <c r="V13" s="310">
        <v>2164285</v>
      </c>
      <c r="W13" s="310">
        <v>2080509</v>
      </c>
      <c r="X13" s="310">
        <v>2120282</v>
      </c>
      <c r="Y13" s="310">
        <v>2252518</v>
      </c>
      <c r="Z13" s="310">
        <v>2406149</v>
      </c>
      <c r="AA13" s="310">
        <v>2538921</v>
      </c>
      <c r="AB13" s="310">
        <v>2552000</v>
      </c>
      <c r="AC13" s="310" t="s">
        <v>232</v>
      </c>
      <c r="AD13" s="310"/>
      <c r="AE13" s="310"/>
      <c r="AF13" s="310"/>
      <c r="AG13" s="267" t="s">
        <v>232</v>
      </c>
      <c r="AH13" s="267" t="s">
        <v>232</v>
      </c>
      <c r="AI13" s="267" t="s">
        <v>232</v>
      </c>
      <c r="AJ13" s="267" t="s">
        <v>232</v>
      </c>
      <c r="AK13" s="267" t="s">
        <v>232</v>
      </c>
      <c r="AL13" s="267" t="s">
        <v>232</v>
      </c>
      <c r="AM13" s="267" t="s">
        <v>232</v>
      </c>
      <c r="AN13" s="267" t="s">
        <v>232</v>
      </c>
      <c r="AO13" s="267"/>
      <c r="AP13" s="434"/>
      <c r="AQ13" s="248"/>
      <c r="AR13" s="434"/>
      <c r="AS13" s="248"/>
    </row>
    <row r="14" spans="2:45" ht="12.75">
      <c r="B14" s="316" t="s">
        <v>297</v>
      </c>
      <c r="C14" s="317"/>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66"/>
      <c r="AH14" s="166"/>
      <c r="AI14" s="166"/>
      <c r="AJ14" s="166"/>
      <c r="AK14" s="166"/>
      <c r="AL14" s="166"/>
      <c r="AM14" s="166"/>
      <c r="AN14" s="318"/>
      <c r="AO14" s="318"/>
      <c r="AP14" s="434"/>
      <c r="AQ14" s="440"/>
      <c r="AR14" s="434"/>
      <c r="AS14" s="440"/>
    </row>
    <row r="15" spans="1:45" ht="12.75">
      <c r="A15" s="319"/>
      <c r="B15" s="312" t="s">
        <v>298</v>
      </c>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20"/>
      <c r="AO15" s="320"/>
      <c r="AP15" s="434"/>
      <c r="AQ15" s="440"/>
      <c r="AR15" s="434"/>
      <c r="AS15" s="440"/>
    </row>
    <row r="16" spans="1:45" ht="12.75">
      <c r="A16" s="250"/>
      <c r="B16" s="542" t="s">
        <v>299</v>
      </c>
      <c r="C16" s="542"/>
      <c r="D16" s="310">
        <v>164467</v>
      </c>
      <c r="E16" s="310">
        <v>143537</v>
      </c>
      <c r="F16" s="310">
        <v>130677</v>
      </c>
      <c r="G16" s="310">
        <v>128659</v>
      </c>
      <c r="H16" s="310">
        <v>128108</v>
      </c>
      <c r="I16" s="310">
        <v>125878</v>
      </c>
      <c r="J16" s="310">
        <v>133979</v>
      </c>
      <c r="K16" s="310">
        <v>130148</v>
      </c>
      <c r="L16" s="310">
        <v>132238</v>
      </c>
      <c r="M16" s="310">
        <v>125703</v>
      </c>
      <c r="N16" s="310">
        <v>125096</v>
      </c>
      <c r="O16" s="310">
        <v>132564</v>
      </c>
      <c r="P16" s="310">
        <v>130780</v>
      </c>
      <c r="Q16" s="310">
        <v>130345</v>
      </c>
      <c r="R16" s="310">
        <v>127999</v>
      </c>
      <c r="S16" s="310">
        <v>124355</v>
      </c>
      <c r="T16" s="310">
        <v>126656</v>
      </c>
      <c r="U16" s="310">
        <v>132378</v>
      </c>
      <c r="V16" s="310">
        <v>136783</v>
      </c>
      <c r="W16" s="310">
        <v>131657</v>
      </c>
      <c r="X16" s="310">
        <v>137710</v>
      </c>
      <c r="Y16" s="310">
        <v>137421</v>
      </c>
      <c r="Z16" s="310">
        <v>135078</v>
      </c>
      <c r="AA16" s="310">
        <v>137004</v>
      </c>
      <c r="AB16" s="310">
        <v>136601</v>
      </c>
      <c r="AC16" s="310">
        <v>140743</v>
      </c>
      <c r="AD16" s="310"/>
      <c r="AE16" s="310"/>
      <c r="AF16" s="310"/>
      <c r="AG16" s="270">
        <v>126990.267</v>
      </c>
      <c r="AH16" s="270">
        <v>119266.775</v>
      </c>
      <c r="AI16" s="270">
        <v>120865</v>
      </c>
      <c r="AJ16" s="270">
        <v>109756</v>
      </c>
      <c r="AK16" s="270">
        <v>101689</v>
      </c>
      <c r="AL16" s="270">
        <v>99127</v>
      </c>
      <c r="AM16" s="279">
        <v>100682</v>
      </c>
      <c r="AN16" s="281">
        <v>100038</v>
      </c>
      <c r="AO16" s="267">
        <v>102335</v>
      </c>
      <c r="AP16" s="434"/>
      <c r="AQ16" s="434"/>
      <c r="AR16" s="434"/>
      <c r="AS16" s="434"/>
    </row>
    <row r="17" spans="1:45" ht="12.75">
      <c r="A17" s="321"/>
      <c r="B17" s="537" t="s">
        <v>300</v>
      </c>
      <c r="C17" s="537"/>
      <c r="D17" s="310">
        <v>85720</v>
      </c>
      <c r="E17" s="310">
        <v>80681</v>
      </c>
      <c r="F17" s="310">
        <v>75295</v>
      </c>
      <c r="G17" s="310">
        <v>67790</v>
      </c>
      <c r="H17" s="310">
        <v>74099</v>
      </c>
      <c r="I17" s="310">
        <v>73203</v>
      </c>
      <c r="J17" s="310">
        <v>72092</v>
      </c>
      <c r="K17" s="310">
        <v>73105</v>
      </c>
      <c r="L17" s="310">
        <v>77208</v>
      </c>
      <c r="M17" s="310">
        <v>86623</v>
      </c>
      <c r="N17" s="310">
        <v>88420</v>
      </c>
      <c r="O17" s="310">
        <v>89802</v>
      </c>
      <c r="P17" s="310">
        <v>88075</v>
      </c>
      <c r="Q17" s="310">
        <v>81508</v>
      </c>
      <c r="R17" s="310">
        <v>89408</v>
      </c>
      <c r="S17" s="310">
        <v>91078</v>
      </c>
      <c r="T17" s="310">
        <v>89260</v>
      </c>
      <c r="U17" s="310">
        <v>96639</v>
      </c>
      <c r="V17" s="310">
        <v>103846</v>
      </c>
      <c r="W17" s="310">
        <v>101345</v>
      </c>
      <c r="X17" s="310">
        <v>107690</v>
      </c>
      <c r="Y17" s="310">
        <v>102487</v>
      </c>
      <c r="Z17" s="310">
        <v>107224</v>
      </c>
      <c r="AA17" s="310">
        <v>110702</v>
      </c>
      <c r="AB17" s="310">
        <v>115194</v>
      </c>
      <c r="AC17" s="310">
        <v>114877</v>
      </c>
      <c r="AD17" s="310"/>
      <c r="AE17" s="310"/>
      <c r="AF17" s="310"/>
      <c r="AG17" s="270">
        <v>99242.72499999999</v>
      </c>
      <c r="AH17" s="270">
        <v>107974.75</v>
      </c>
      <c r="AI17" s="270">
        <v>109884</v>
      </c>
      <c r="AJ17" s="270">
        <v>110097</v>
      </c>
      <c r="AK17" s="270">
        <v>115059</v>
      </c>
      <c r="AL17" s="270">
        <v>115900</v>
      </c>
      <c r="AM17" s="270">
        <v>112778</v>
      </c>
      <c r="AN17" s="281">
        <v>113193</v>
      </c>
      <c r="AO17" s="267">
        <v>126724</v>
      </c>
      <c r="AP17" s="434"/>
      <c r="AQ17" s="434"/>
      <c r="AR17" s="434"/>
      <c r="AS17" s="434"/>
    </row>
    <row r="18" spans="1:46" ht="12.75">
      <c r="A18" s="322"/>
      <c r="B18" s="539" t="s">
        <v>301</v>
      </c>
      <c r="C18" s="539"/>
      <c r="D18" s="323">
        <v>250187</v>
      </c>
      <c r="E18" s="323">
        <v>224218</v>
      </c>
      <c r="F18" s="323">
        <v>205972</v>
      </c>
      <c r="G18" s="323">
        <v>196449</v>
      </c>
      <c r="H18" s="323">
        <v>202207</v>
      </c>
      <c r="I18" s="323">
        <v>199081</v>
      </c>
      <c r="J18" s="323">
        <v>206071</v>
      </c>
      <c r="K18" s="323">
        <v>203253</v>
      </c>
      <c r="L18" s="323">
        <v>209446</v>
      </c>
      <c r="M18" s="323">
        <v>212326</v>
      </c>
      <c r="N18" s="323">
        <v>213516</v>
      </c>
      <c r="O18" s="323">
        <v>222366</v>
      </c>
      <c r="P18" s="323">
        <v>218855</v>
      </c>
      <c r="Q18" s="323">
        <v>211853</v>
      </c>
      <c r="R18" s="323">
        <v>217407</v>
      </c>
      <c r="S18" s="323">
        <v>215433</v>
      </c>
      <c r="T18" s="323">
        <v>215916</v>
      </c>
      <c r="U18" s="323">
        <v>229017</v>
      </c>
      <c r="V18" s="323">
        <v>240629</v>
      </c>
      <c r="W18" s="323">
        <v>233002</v>
      </c>
      <c r="X18" s="323">
        <v>245400</v>
      </c>
      <c r="Y18" s="323">
        <v>239908</v>
      </c>
      <c r="Z18" s="323">
        <v>242302</v>
      </c>
      <c r="AA18" s="323">
        <v>247706</v>
      </c>
      <c r="AB18" s="323">
        <v>251795</v>
      </c>
      <c r="AC18" s="323">
        <v>255620</v>
      </c>
      <c r="AD18" s="323"/>
      <c r="AE18" s="323"/>
      <c r="AF18" s="323"/>
      <c r="AG18" s="285">
        <v>226232.992</v>
      </c>
      <c r="AH18" s="285">
        <v>227241.525</v>
      </c>
      <c r="AI18" s="285">
        <v>230749</v>
      </c>
      <c r="AJ18" s="285">
        <v>219853</v>
      </c>
      <c r="AK18" s="292">
        <v>216748</v>
      </c>
      <c r="AL18" s="292">
        <v>215027</v>
      </c>
      <c r="AM18" s="324">
        <v>213460</v>
      </c>
      <c r="AN18" s="315">
        <v>213231</v>
      </c>
      <c r="AO18" s="291">
        <v>229059</v>
      </c>
      <c r="AP18" s="434"/>
      <c r="AQ18" s="206"/>
      <c r="AR18" s="434"/>
      <c r="AS18" s="434"/>
      <c r="AT18" s="434"/>
    </row>
    <row r="19" spans="1:46" ht="12.75">
      <c r="A19" s="250"/>
      <c r="B19" s="537" t="s">
        <v>302</v>
      </c>
      <c r="C19" s="537"/>
      <c r="D19" s="310">
        <v>25320</v>
      </c>
      <c r="E19" s="310">
        <v>26252</v>
      </c>
      <c r="F19" s="310">
        <v>19634</v>
      </c>
      <c r="G19" s="310">
        <v>19039</v>
      </c>
      <c r="H19" s="310">
        <v>17832</v>
      </c>
      <c r="I19" s="310">
        <v>18747</v>
      </c>
      <c r="J19" s="310">
        <v>20000</v>
      </c>
      <c r="K19" s="310">
        <v>17141</v>
      </c>
      <c r="L19" s="310">
        <v>15661</v>
      </c>
      <c r="M19" s="310">
        <v>16059</v>
      </c>
      <c r="N19" s="310">
        <v>17843</v>
      </c>
      <c r="O19" s="310">
        <v>17002</v>
      </c>
      <c r="P19" s="310">
        <v>17261</v>
      </c>
      <c r="Q19" s="310">
        <v>19242</v>
      </c>
      <c r="R19" s="310">
        <v>18221</v>
      </c>
      <c r="S19" s="310">
        <v>14690</v>
      </c>
      <c r="T19" s="310">
        <v>17039</v>
      </c>
      <c r="U19" s="310">
        <v>18127</v>
      </c>
      <c r="V19" s="310">
        <v>20691</v>
      </c>
      <c r="W19" s="310">
        <v>17985</v>
      </c>
      <c r="X19" s="310">
        <v>21032</v>
      </c>
      <c r="Y19" s="310">
        <v>21072</v>
      </c>
      <c r="Z19" s="310">
        <v>19056</v>
      </c>
      <c r="AA19" s="310">
        <v>21111</v>
      </c>
      <c r="AB19" s="310">
        <v>23236</v>
      </c>
      <c r="AC19" s="310">
        <v>26654</v>
      </c>
      <c r="AD19" s="310"/>
      <c r="AE19" s="310"/>
      <c r="AF19" s="310"/>
      <c r="AG19" s="270">
        <v>24644.838</v>
      </c>
      <c r="AH19" s="270">
        <v>21716.642</v>
      </c>
      <c r="AI19" s="270">
        <v>23950.632</v>
      </c>
      <c r="AJ19" s="270">
        <v>21213</v>
      </c>
      <c r="AK19" s="270">
        <v>19602.308</v>
      </c>
      <c r="AL19" s="270">
        <v>19287.715</v>
      </c>
      <c r="AM19" s="279">
        <v>20851</v>
      </c>
      <c r="AN19" s="427">
        <v>20031</v>
      </c>
      <c r="AO19" s="310">
        <v>20970</v>
      </c>
      <c r="AP19" s="434"/>
      <c r="AQ19" s="206"/>
      <c r="AR19" s="441"/>
      <c r="AS19" s="434"/>
      <c r="AT19" s="434"/>
    </row>
    <row r="20" spans="1:46" ht="12.75">
      <c r="A20" s="321"/>
      <c r="B20" s="537" t="s">
        <v>303</v>
      </c>
      <c r="C20" s="537"/>
      <c r="D20" s="310">
        <v>43967</v>
      </c>
      <c r="E20" s="310">
        <v>49247</v>
      </c>
      <c r="F20" s="310">
        <v>45840</v>
      </c>
      <c r="G20" s="310">
        <v>51071</v>
      </c>
      <c r="H20" s="310">
        <v>52731</v>
      </c>
      <c r="I20" s="310">
        <v>56429</v>
      </c>
      <c r="J20" s="310">
        <v>55271</v>
      </c>
      <c r="K20" s="310">
        <v>60641</v>
      </c>
      <c r="L20" s="310">
        <v>61701</v>
      </c>
      <c r="M20" s="310">
        <v>68192</v>
      </c>
      <c r="N20" s="310">
        <v>66474</v>
      </c>
      <c r="O20" s="310">
        <v>65048</v>
      </c>
      <c r="P20" s="310">
        <v>66251</v>
      </c>
      <c r="Q20" s="310">
        <v>73277</v>
      </c>
      <c r="R20" s="310">
        <v>67850</v>
      </c>
      <c r="S20" s="310">
        <v>66560</v>
      </c>
      <c r="T20" s="310">
        <v>65370</v>
      </c>
      <c r="U20" s="310">
        <v>76861</v>
      </c>
      <c r="V20" s="310">
        <v>75297</v>
      </c>
      <c r="W20" s="310">
        <v>81966</v>
      </c>
      <c r="X20" s="310">
        <v>79965</v>
      </c>
      <c r="Y20" s="310">
        <v>80567</v>
      </c>
      <c r="Z20" s="310">
        <v>83852</v>
      </c>
      <c r="AA20" s="310">
        <v>88952</v>
      </c>
      <c r="AB20" s="310">
        <v>88347</v>
      </c>
      <c r="AC20" s="310">
        <v>89799</v>
      </c>
      <c r="AD20" s="310"/>
      <c r="AE20" s="310"/>
      <c r="AF20" s="310"/>
      <c r="AG20" s="270">
        <v>90548.987</v>
      </c>
      <c r="AH20" s="270">
        <v>95127.976</v>
      </c>
      <c r="AI20" s="270">
        <v>94779.368</v>
      </c>
      <c r="AJ20" s="270">
        <v>91127</v>
      </c>
      <c r="AK20" s="270">
        <v>97152.692</v>
      </c>
      <c r="AL20" s="270">
        <v>99925.285</v>
      </c>
      <c r="AM20" s="270">
        <v>103425</v>
      </c>
      <c r="AN20" s="269">
        <v>99134.3</v>
      </c>
      <c r="AO20" s="267">
        <v>102431.07</v>
      </c>
      <c r="AP20" s="434"/>
      <c r="AQ20" s="206"/>
      <c r="AR20" s="434"/>
      <c r="AS20" s="434"/>
      <c r="AT20" s="434"/>
    </row>
    <row r="21" spans="1:46" ht="12.75">
      <c r="A21" s="250"/>
      <c r="B21" s="539" t="s">
        <v>304</v>
      </c>
      <c r="C21" s="539"/>
      <c r="D21" s="323">
        <v>69287</v>
      </c>
      <c r="E21" s="323">
        <v>75499</v>
      </c>
      <c r="F21" s="323">
        <v>65474</v>
      </c>
      <c r="G21" s="323">
        <v>70110</v>
      </c>
      <c r="H21" s="323">
        <v>70563</v>
      </c>
      <c r="I21" s="323">
        <v>75176</v>
      </c>
      <c r="J21" s="323">
        <v>75271</v>
      </c>
      <c r="K21" s="323">
        <v>77782</v>
      </c>
      <c r="L21" s="323">
        <v>77362</v>
      </c>
      <c r="M21" s="323">
        <v>84251</v>
      </c>
      <c r="N21" s="323">
        <v>84317</v>
      </c>
      <c r="O21" s="323">
        <v>82050</v>
      </c>
      <c r="P21" s="323">
        <v>83512</v>
      </c>
      <c r="Q21" s="323">
        <v>92519</v>
      </c>
      <c r="R21" s="323">
        <v>86071</v>
      </c>
      <c r="S21" s="323">
        <v>81250</v>
      </c>
      <c r="T21" s="323">
        <v>82409</v>
      </c>
      <c r="U21" s="323">
        <v>94988</v>
      </c>
      <c r="V21" s="323">
        <v>95988</v>
      </c>
      <c r="W21" s="323">
        <v>99951</v>
      </c>
      <c r="X21" s="323">
        <v>100997</v>
      </c>
      <c r="Y21" s="323">
        <v>101639</v>
      </c>
      <c r="Z21" s="323">
        <v>102908</v>
      </c>
      <c r="AA21" s="323">
        <v>110063</v>
      </c>
      <c r="AB21" s="323">
        <v>111583</v>
      </c>
      <c r="AC21" s="323">
        <v>116453</v>
      </c>
      <c r="AD21" s="323"/>
      <c r="AE21" s="323"/>
      <c r="AF21" s="323"/>
      <c r="AG21" s="285">
        <v>115193.825</v>
      </c>
      <c r="AH21" s="285">
        <v>116844.61799999999</v>
      </c>
      <c r="AI21" s="285">
        <v>118730</v>
      </c>
      <c r="AJ21" s="285">
        <v>112340</v>
      </c>
      <c r="AK21" s="292">
        <v>116755</v>
      </c>
      <c r="AL21" s="292">
        <v>119213</v>
      </c>
      <c r="AM21" s="324">
        <v>124276</v>
      </c>
      <c r="AN21" s="315">
        <v>119165.3</v>
      </c>
      <c r="AO21" s="291">
        <v>123401.07</v>
      </c>
      <c r="AP21" s="434"/>
      <c r="AQ21" s="206"/>
      <c r="AR21" s="434"/>
      <c r="AS21" s="434"/>
      <c r="AT21" s="434"/>
    </row>
    <row r="22" spans="1:46" ht="12.75">
      <c r="A22" s="325"/>
      <c r="B22" s="312" t="s">
        <v>294</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20"/>
      <c r="AO22" s="320"/>
      <c r="AP22" s="434"/>
      <c r="AQ22" s="206"/>
      <c r="AR22" s="440"/>
      <c r="AS22" s="434"/>
      <c r="AT22" s="440"/>
    </row>
    <row r="23" spans="1:46" ht="12.75">
      <c r="A23" s="250"/>
      <c r="B23" s="540" t="s">
        <v>299</v>
      </c>
      <c r="C23" s="540"/>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267"/>
      <c r="AE23" s="267"/>
      <c r="AF23" s="267"/>
      <c r="AG23" s="267">
        <v>2454.437</v>
      </c>
      <c r="AH23" s="267">
        <v>2537.479</v>
      </c>
      <c r="AI23" s="270">
        <v>2663</v>
      </c>
      <c r="AJ23" s="270">
        <v>2666</v>
      </c>
      <c r="AK23" s="270">
        <v>2298</v>
      </c>
      <c r="AL23" s="270">
        <v>2493</v>
      </c>
      <c r="AM23" s="279">
        <v>2659</v>
      </c>
      <c r="AN23" s="279">
        <v>2875</v>
      </c>
      <c r="AO23" s="280">
        <v>2778</v>
      </c>
      <c r="AQ23" s="206"/>
      <c r="AT23" s="441"/>
    </row>
    <row r="24" spans="1:46" ht="12.75">
      <c r="A24" s="321"/>
      <c r="B24" s="530" t="s">
        <v>300</v>
      </c>
      <c r="C24" s="530"/>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267"/>
      <c r="AE24" s="267"/>
      <c r="AF24" s="267"/>
      <c r="AG24" s="267">
        <v>5350.587</v>
      </c>
      <c r="AH24" s="267">
        <v>5703.794</v>
      </c>
      <c r="AI24" s="270">
        <v>6294</v>
      </c>
      <c r="AJ24" s="270">
        <v>6512</v>
      </c>
      <c r="AK24" s="270">
        <v>6456</v>
      </c>
      <c r="AL24" s="270">
        <v>6602.594999999999</v>
      </c>
      <c r="AM24" s="270">
        <v>6716</v>
      </c>
      <c r="AN24" s="269">
        <v>6614</v>
      </c>
      <c r="AO24" s="270">
        <v>6945</v>
      </c>
      <c r="AP24" s="434"/>
      <c r="AQ24" s="206"/>
      <c r="AR24" s="441"/>
      <c r="AS24" s="434"/>
      <c r="AT24" s="441"/>
    </row>
    <row r="25" spans="1:46" ht="12.75">
      <c r="A25" s="322"/>
      <c r="B25" s="534" t="s">
        <v>301</v>
      </c>
      <c r="C25" s="534"/>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276"/>
      <c r="AE25" s="276"/>
      <c r="AF25" s="276"/>
      <c r="AG25" s="276">
        <v>7805.024</v>
      </c>
      <c r="AH25" s="276">
        <v>8241.273</v>
      </c>
      <c r="AI25" s="285">
        <v>8957</v>
      </c>
      <c r="AJ25" s="285">
        <v>9178</v>
      </c>
      <c r="AK25" s="292">
        <v>8754</v>
      </c>
      <c r="AL25" s="292">
        <v>9095.595</v>
      </c>
      <c r="AM25" s="324">
        <v>9375</v>
      </c>
      <c r="AN25" s="315">
        <v>9489</v>
      </c>
      <c r="AO25" s="324">
        <v>9723</v>
      </c>
      <c r="AP25" s="434"/>
      <c r="AQ25" s="206"/>
      <c r="AR25" s="434"/>
      <c r="AS25" s="434"/>
      <c r="AT25" s="441"/>
    </row>
    <row r="26" spans="1:46" ht="12.75">
      <c r="A26" s="250"/>
      <c r="B26" s="530" t="s">
        <v>302</v>
      </c>
      <c r="C26" s="530"/>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267"/>
      <c r="AE26" s="267"/>
      <c r="AF26" s="267"/>
      <c r="AG26" s="267">
        <v>477.368</v>
      </c>
      <c r="AH26" s="267">
        <v>496.458</v>
      </c>
      <c r="AI26" s="270">
        <v>309.718</v>
      </c>
      <c r="AJ26" s="270">
        <v>424</v>
      </c>
      <c r="AK26" s="270">
        <v>371.669</v>
      </c>
      <c r="AL26" s="270">
        <v>456.377</v>
      </c>
      <c r="AM26" s="279">
        <v>501.682</v>
      </c>
      <c r="AN26" s="279">
        <v>362</v>
      </c>
      <c r="AO26" s="280">
        <v>345</v>
      </c>
      <c r="AP26" s="434"/>
      <c r="AQ26" s="206"/>
      <c r="AR26" s="441"/>
      <c r="AS26" s="434"/>
      <c r="AT26" s="441"/>
    </row>
    <row r="27" spans="1:46" ht="12.75">
      <c r="A27" s="321"/>
      <c r="B27" s="530" t="s">
        <v>303</v>
      </c>
      <c r="C27" s="530"/>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267"/>
      <c r="AE27" s="267"/>
      <c r="AF27" s="267"/>
      <c r="AG27" s="267">
        <v>1695.275</v>
      </c>
      <c r="AH27" s="267">
        <v>1896.9739999999997</v>
      </c>
      <c r="AI27" s="270">
        <v>1847.282</v>
      </c>
      <c r="AJ27" s="270">
        <v>2120</v>
      </c>
      <c r="AK27" s="270">
        <v>2037.3310000000001</v>
      </c>
      <c r="AL27" s="270">
        <v>2217.015</v>
      </c>
      <c r="AM27" s="279">
        <v>2282.3680000000004</v>
      </c>
      <c r="AN27" s="281">
        <v>2714</v>
      </c>
      <c r="AO27" s="280">
        <v>2781</v>
      </c>
      <c r="AP27" s="434"/>
      <c r="AQ27" s="206"/>
      <c r="AR27" s="441"/>
      <c r="AS27" s="434"/>
      <c r="AT27" s="441"/>
    </row>
    <row r="28" spans="1:46" ht="12.75">
      <c r="A28" s="250"/>
      <c r="B28" s="533" t="s">
        <v>304</v>
      </c>
      <c r="C28" s="533"/>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276"/>
      <c r="AE28" s="276"/>
      <c r="AF28" s="276"/>
      <c r="AG28" s="276">
        <v>2172.643</v>
      </c>
      <c r="AH28" s="276">
        <v>2393.432</v>
      </c>
      <c r="AI28" s="285">
        <v>2157</v>
      </c>
      <c r="AJ28" s="285">
        <v>2544</v>
      </c>
      <c r="AK28" s="292">
        <v>2409</v>
      </c>
      <c r="AL28" s="292">
        <v>2673.392</v>
      </c>
      <c r="AM28" s="324">
        <v>2784.05</v>
      </c>
      <c r="AN28" s="315">
        <v>3076</v>
      </c>
      <c r="AO28" s="327">
        <v>3126</v>
      </c>
      <c r="AP28" s="434"/>
      <c r="AQ28" s="206"/>
      <c r="AR28" s="441"/>
      <c r="AS28" s="434"/>
      <c r="AT28" s="441"/>
    </row>
    <row r="29" spans="1:46" ht="12.75">
      <c r="A29" s="325"/>
      <c r="B29" s="312" t="s">
        <v>295</v>
      </c>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20"/>
      <c r="AO29" s="320"/>
      <c r="AP29" s="434"/>
      <c r="AQ29" s="206"/>
      <c r="AR29" s="440"/>
      <c r="AS29" s="434"/>
      <c r="AT29" s="440"/>
    </row>
    <row r="30" spans="1:46" ht="12.75">
      <c r="A30" s="250"/>
      <c r="B30" s="540" t="s">
        <v>299</v>
      </c>
      <c r="C30" s="540"/>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267"/>
      <c r="AE30" s="267"/>
      <c r="AF30" s="267"/>
      <c r="AG30" s="267">
        <v>129444.70400000001</v>
      </c>
      <c r="AH30" s="267">
        <v>121804.254</v>
      </c>
      <c r="AI30" s="270">
        <v>123528</v>
      </c>
      <c r="AJ30" s="270">
        <v>112422</v>
      </c>
      <c r="AK30" s="270">
        <v>103987</v>
      </c>
      <c r="AL30" s="270">
        <v>101620</v>
      </c>
      <c r="AM30" s="279">
        <v>103341</v>
      </c>
      <c r="AN30" s="429">
        <v>102913</v>
      </c>
      <c r="AO30" s="267">
        <v>105113</v>
      </c>
      <c r="AP30" s="434"/>
      <c r="AQ30" s="206"/>
      <c r="AR30" s="441"/>
      <c r="AS30" s="434"/>
      <c r="AT30" s="441"/>
    </row>
    <row r="31" spans="1:46" ht="12.75">
      <c r="A31" s="321"/>
      <c r="B31" s="530" t="s">
        <v>300</v>
      </c>
      <c r="C31" s="530"/>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267"/>
      <c r="AE31" s="267"/>
      <c r="AF31" s="267"/>
      <c r="AG31" s="267">
        <v>104593.31199999999</v>
      </c>
      <c r="AH31" s="267">
        <v>113678.544</v>
      </c>
      <c r="AI31" s="270">
        <v>116178</v>
      </c>
      <c r="AJ31" s="270">
        <v>116609</v>
      </c>
      <c r="AK31" s="270">
        <v>121515</v>
      </c>
      <c r="AL31" s="270">
        <v>122502</v>
      </c>
      <c r="AM31" s="270">
        <v>119494</v>
      </c>
      <c r="AN31" s="429">
        <v>119807</v>
      </c>
      <c r="AO31" s="267">
        <v>133669</v>
      </c>
      <c r="AP31" s="434"/>
      <c r="AQ31" s="206"/>
      <c r="AR31" s="441"/>
      <c r="AS31" s="434"/>
      <c r="AT31" s="441"/>
    </row>
    <row r="32" spans="1:46" ht="12.75">
      <c r="A32" s="322"/>
      <c r="B32" s="534" t="s">
        <v>301</v>
      </c>
      <c r="C32" s="534"/>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276"/>
      <c r="AE32" s="276"/>
      <c r="AF32" s="276"/>
      <c r="AG32" s="276">
        <v>234038.016</v>
      </c>
      <c r="AH32" s="276">
        <v>235482.79799999998</v>
      </c>
      <c r="AI32" s="285">
        <v>239706</v>
      </c>
      <c r="AJ32" s="285">
        <v>229031</v>
      </c>
      <c r="AK32" s="285">
        <v>225502</v>
      </c>
      <c r="AL32" s="285">
        <v>224122</v>
      </c>
      <c r="AM32" s="284">
        <v>222835</v>
      </c>
      <c r="AN32" s="430">
        <v>222720</v>
      </c>
      <c r="AO32" s="291">
        <v>238782</v>
      </c>
      <c r="AP32" s="434"/>
      <c r="AQ32" s="206"/>
      <c r="AR32" s="434"/>
      <c r="AS32" s="434"/>
      <c r="AT32" s="441"/>
    </row>
    <row r="33" spans="1:46" ht="12.75">
      <c r="A33" s="250"/>
      <c r="B33" s="530" t="s">
        <v>302</v>
      </c>
      <c r="C33" s="530"/>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267"/>
      <c r="AE33" s="267"/>
      <c r="AF33" s="267"/>
      <c r="AG33" s="267">
        <v>25122.206</v>
      </c>
      <c r="AH33" s="267">
        <v>22213.1</v>
      </c>
      <c r="AI33" s="270">
        <v>24260.35</v>
      </c>
      <c r="AJ33" s="270">
        <v>21636</v>
      </c>
      <c r="AK33" s="270">
        <v>19973.977000000003</v>
      </c>
      <c r="AL33" s="270">
        <v>19744.092</v>
      </c>
      <c r="AM33" s="279">
        <v>21352</v>
      </c>
      <c r="AN33" s="429">
        <v>20393</v>
      </c>
      <c r="AO33" s="267">
        <v>21315</v>
      </c>
      <c r="AP33" s="434"/>
      <c r="AQ33" s="206"/>
      <c r="AR33" s="441"/>
      <c r="AS33" s="434"/>
      <c r="AT33" s="441"/>
    </row>
    <row r="34" spans="1:46" ht="12.75">
      <c r="A34" s="321"/>
      <c r="B34" s="530" t="s">
        <v>303</v>
      </c>
      <c r="C34" s="530"/>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267"/>
      <c r="AE34" s="267"/>
      <c r="AF34" s="267"/>
      <c r="AG34" s="267">
        <v>92244.26199999999</v>
      </c>
      <c r="AH34" s="267">
        <v>97024.95</v>
      </c>
      <c r="AI34" s="270">
        <v>96626.65</v>
      </c>
      <c r="AJ34" s="270">
        <v>93249</v>
      </c>
      <c r="AK34" s="270">
        <v>99190.023</v>
      </c>
      <c r="AL34" s="270">
        <v>102141.908</v>
      </c>
      <c r="AM34" s="270">
        <v>105708</v>
      </c>
      <c r="AN34" s="429">
        <v>101848.3</v>
      </c>
      <c r="AO34" s="267">
        <v>105212.07</v>
      </c>
      <c r="AP34" s="434"/>
      <c r="AQ34" s="206"/>
      <c r="AR34" s="441"/>
      <c r="AS34" s="434"/>
      <c r="AT34" s="441"/>
    </row>
    <row r="35" spans="1:46" ht="12.75">
      <c r="A35" s="250"/>
      <c r="B35" s="534" t="s">
        <v>304</v>
      </c>
      <c r="C35" s="534"/>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276"/>
      <c r="AE35" s="276"/>
      <c r="AF35" s="276"/>
      <c r="AG35" s="276">
        <v>117366.468</v>
      </c>
      <c r="AH35" s="276">
        <v>119238.04999999999</v>
      </c>
      <c r="AI35" s="285">
        <v>120887</v>
      </c>
      <c r="AJ35" s="285">
        <v>114885</v>
      </c>
      <c r="AK35" s="285">
        <v>119164</v>
      </c>
      <c r="AL35" s="285">
        <v>121886</v>
      </c>
      <c r="AM35" s="284">
        <v>127060</v>
      </c>
      <c r="AN35" s="430">
        <v>122241.3</v>
      </c>
      <c r="AO35" s="291">
        <v>126527.07</v>
      </c>
      <c r="AP35" s="206"/>
      <c r="AQ35" s="206"/>
      <c r="AR35" s="441"/>
      <c r="AS35" s="434"/>
      <c r="AT35" s="441"/>
    </row>
    <row r="36" spans="1:46" ht="12.75">
      <c r="A36" s="244"/>
      <c r="B36" s="165" t="s">
        <v>305</v>
      </c>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5"/>
      <c r="AO36" s="305"/>
      <c r="AP36" s="434"/>
      <c r="AQ36" s="206"/>
      <c r="AR36" s="440"/>
      <c r="AS36" s="434"/>
      <c r="AT36" s="440"/>
    </row>
    <row r="37" spans="1:45" ht="12.75">
      <c r="A37" s="244"/>
      <c r="B37" s="312" t="s">
        <v>711</v>
      </c>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28">
        <v>19646.58</v>
      </c>
      <c r="AB37" s="328">
        <v>19031.39</v>
      </c>
      <c r="AC37" s="328">
        <v>16917.39</v>
      </c>
      <c r="AD37" s="329">
        <v>16955.72</v>
      </c>
      <c r="AE37" s="329">
        <v>17464.56</v>
      </c>
      <c r="AF37" s="329">
        <v>17186.57</v>
      </c>
      <c r="AG37" s="329">
        <v>16447.820000000003</v>
      </c>
      <c r="AH37" s="329">
        <v>16509.449999999997</v>
      </c>
      <c r="AI37" s="329">
        <v>16455.33</v>
      </c>
      <c r="AJ37" s="329">
        <v>15509.71</v>
      </c>
      <c r="AK37" s="329">
        <v>16264.560000000001</v>
      </c>
      <c r="AL37" s="329">
        <v>17163.07</v>
      </c>
      <c r="AM37" s="337">
        <v>16739.9</v>
      </c>
      <c r="AN37" s="337">
        <v>15892.04</v>
      </c>
      <c r="AO37" s="330">
        <v>15389.829999999998</v>
      </c>
      <c r="AP37" s="434"/>
      <c r="AQ37" s="206"/>
      <c r="AR37" s="434"/>
      <c r="AS37" s="440"/>
    </row>
    <row r="38" spans="1:46" ht="12.75">
      <c r="A38" s="244"/>
      <c r="B38" s="535" t="s">
        <v>222</v>
      </c>
      <c r="C38" s="535"/>
      <c r="D38" s="310">
        <v>6097</v>
      </c>
      <c r="E38" s="310">
        <v>7278</v>
      </c>
      <c r="F38" s="310">
        <v>7815</v>
      </c>
      <c r="G38" s="310">
        <v>7829</v>
      </c>
      <c r="H38" s="310">
        <v>7754</v>
      </c>
      <c r="I38" s="310">
        <v>8196</v>
      </c>
      <c r="J38" s="310">
        <v>9188</v>
      </c>
      <c r="K38" s="310">
        <v>9151</v>
      </c>
      <c r="L38" s="310">
        <v>8691</v>
      </c>
      <c r="M38" s="310">
        <v>10534</v>
      </c>
      <c r="N38" s="310">
        <v>10683</v>
      </c>
      <c r="O38" s="310">
        <v>11546</v>
      </c>
      <c r="P38" s="310">
        <v>13863</v>
      </c>
      <c r="Q38" s="310">
        <v>16032</v>
      </c>
      <c r="R38" s="310">
        <v>18394</v>
      </c>
      <c r="S38" s="310">
        <v>17056</v>
      </c>
      <c r="T38" s="310">
        <v>18149</v>
      </c>
      <c r="U38" s="310">
        <v>20060</v>
      </c>
      <c r="V38" s="310">
        <v>18117</v>
      </c>
      <c r="W38" s="310">
        <v>17100</v>
      </c>
      <c r="X38" s="310">
        <v>15066</v>
      </c>
      <c r="Y38" s="310">
        <v>14370</v>
      </c>
      <c r="Z38" s="310">
        <v>14991</v>
      </c>
      <c r="AA38" s="310">
        <v>13729</v>
      </c>
      <c r="AB38" s="310">
        <v>13259</v>
      </c>
      <c r="AC38" s="310">
        <v>11695</v>
      </c>
      <c r="AD38" s="310">
        <v>11460</v>
      </c>
      <c r="AE38" s="310">
        <v>11519</v>
      </c>
      <c r="AF38" s="310">
        <v>11001.873000000001</v>
      </c>
      <c r="AG38" s="267">
        <v>10204.696</v>
      </c>
      <c r="AH38" s="267">
        <v>10236.416</v>
      </c>
      <c r="AI38" s="269">
        <v>10065.15</v>
      </c>
      <c r="AJ38" s="267">
        <v>9345.429</v>
      </c>
      <c r="AK38" s="267">
        <v>10371.648</v>
      </c>
      <c r="AL38" s="269">
        <v>10721.75</v>
      </c>
      <c r="AM38" s="281">
        <v>9773.09</v>
      </c>
      <c r="AN38" s="281">
        <v>9117.92</v>
      </c>
      <c r="AO38" s="280">
        <v>8990.8</v>
      </c>
      <c r="AP38" s="434"/>
      <c r="AQ38" s="206"/>
      <c r="AR38" s="248"/>
      <c r="AS38" s="434"/>
      <c r="AT38" s="248"/>
    </row>
    <row r="39" spans="1:45" ht="12.75">
      <c r="A39" s="244"/>
      <c r="B39" s="331" t="s">
        <v>208</v>
      </c>
      <c r="C39" s="332"/>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v>562.6800000000001</v>
      </c>
      <c r="AB39" s="310">
        <v>598.39</v>
      </c>
      <c r="AC39" s="310">
        <v>813.41</v>
      </c>
      <c r="AD39" s="310">
        <v>1535</v>
      </c>
      <c r="AE39" s="310">
        <v>1939</v>
      </c>
      <c r="AF39" s="310">
        <v>2203.391</v>
      </c>
      <c r="AG39" s="310">
        <v>2422.3730000000005</v>
      </c>
      <c r="AH39" s="267">
        <v>2533.378</v>
      </c>
      <c r="AI39" s="267">
        <v>2601.258</v>
      </c>
      <c r="AJ39" s="267">
        <v>2498.828</v>
      </c>
      <c r="AK39" s="267">
        <v>2301.84</v>
      </c>
      <c r="AL39" s="270">
        <v>2522.508</v>
      </c>
      <c r="AM39" s="280">
        <v>3198.053</v>
      </c>
      <c r="AN39" s="280">
        <v>2911</v>
      </c>
      <c r="AO39" s="280">
        <v>2674.86</v>
      </c>
      <c r="AP39" s="248"/>
      <c r="AQ39" s="206"/>
      <c r="AR39" s="434"/>
      <c r="AS39" s="248"/>
    </row>
    <row r="40" spans="1:46" ht="12.75">
      <c r="A40" s="244"/>
      <c r="B40" s="331" t="s">
        <v>712</v>
      </c>
      <c r="C40" s="332"/>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v>940.67</v>
      </c>
      <c r="AB40" s="310">
        <v>1054.87</v>
      </c>
      <c r="AC40" s="310">
        <v>976.94</v>
      </c>
      <c r="AD40" s="310">
        <v>1078.68</v>
      </c>
      <c r="AE40" s="310">
        <v>998.64</v>
      </c>
      <c r="AF40" s="310">
        <v>1026.8</v>
      </c>
      <c r="AG40" s="267">
        <v>983.95</v>
      </c>
      <c r="AH40" s="267">
        <v>1022.05</v>
      </c>
      <c r="AI40" s="267">
        <v>952.81</v>
      </c>
      <c r="AJ40" s="267">
        <v>935.81</v>
      </c>
      <c r="AK40" s="267">
        <v>921.91</v>
      </c>
      <c r="AL40" s="270">
        <v>968.5200000000001</v>
      </c>
      <c r="AM40" s="279">
        <v>992.55</v>
      </c>
      <c r="AN40" s="279">
        <v>978.9000000000001</v>
      </c>
      <c r="AO40" s="279">
        <v>919.8</v>
      </c>
      <c r="AP40" s="434"/>
      <c r="AQ40" s="206"/>
      <c r="AR40" s="248"/>
      <c r="AS40" s="434"/>
      <c r="AT40" s="248"/>
    </row>
    <row r="41" spans="1:45" ht="12.75">
      <c r="A41" s="244"/>
      <c r="B41" s="331" t="s">
        <v>306</v>
      </c>
      <c r="C41" s="332"/>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v>1153.08</v>
      </c>
      <c r="AB41" s="310">
        <v>1121.81</v>
      </c>
      <c r="AC41" s="310">
        <v>1066.1100000000001</v>
      </c>
      <c r="AD41" s="431">
        <v>938.13</v>
      </c>
      <c r="AE41" s="431">
        <v>971.32</v>
      </c>
      <c r="AF41" s="431">
        <v>952.32</v>
      </c>
      <c r="AG41" s="269">
        <v>923.95</v>
      </c>
      <c r="AH41" s="269">
        <v>939.2099999999999</v>
      </c>
      <c r="AI41" s="269">
        <v>828.42</v>
      </c>
      <c r="AJ41" s="269">
        <v>981.99</v>
      </c>
      <c r="AK41" s="269">
        <v>823.78</v>
      </c>
      <c r="AL41" s="269">
        <v>1089.09</v>
      </c>
      <c r="AM41" s="281">
        <v>867.33</v>
      </c>
      <c r="AN41" s="281">
        <v>804.77</v>
      </c>
      <c r="AO41" s="279">
        <v>710.3499999999999</v>
      </c>
      <c r="AP41" s="248"/>
      <c r="AQ41" s="206"/>
      <c r="AR41" s="434"/>
      <c r="AS41" s="248"/>
    </row>
    <row r="42" spans="1:45" ht="12.75">
      <c r="A42" s="244"/>
      <c r="B42" s="536" t="s">
        <v>308</v>
      </c>
      <c r="C42" s="536"/>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v>3261.1500000000015</v>
      </c>
      <c r="AB42" s="310">
        <v>2997.3200000000015</v>
      </c>
      <c r="AC42" s="310">
        <v>2365.9299999999985</v>
      </c>
      <c r="AD42" s="431">
        <v>1943.9100000000017</v>
      </c>
      <c r="AE42" s="431">
        <v>2036.6000000000022</v>
      </c>
      <c r="AF42" s="431">
        <v>2002.1859999999997</v>
      </c>
      <c r="AG42" s="431">
        <v>1912.8510000000024</v>
      </c>
      <c r="AH42" s="431">
        <v>1778.3959999999988</v>
      </c>
      <c r="AI42" s="431">
        <v>2007.6920000000027</v>
      </c>
      <c r="AJ42" s="431">
        <v>1747.6530000000002</v>
      </c>
      <c r="AK42" s="431">
        <v>1845.3820000000014</v>
      </c>
      <c r="AL42" s="431">
        <v>1861.2019999999993</v>
      </c>
      <c r="AM42" s="431">
        <v>1908.8770000000022</v>
      </c>
      <c r="AN42" s="431">
        <v>2079.4500000000007</v>
      </c>
      <c r="AO42" s="432">
        <v>2094.0199999999986</v>
      </c>
      <c r="AP42" s="248"/>
      <c r="AQ42" s="206"/>
      <c r="AR42" s="434"/>
      <c r="AS42" s="248"/>
    </row>
    <row r="43" spans="1:44" ht="12.75">
      <c r="A43" s="244"/>
      <c r="B43" s="312" t="s">
        <v>713</v>
      </c>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28">
        <v>7769.149999999999</v>
      </c>
      <c r="AB43" s="328">
        <v>7607.12</v>
      </c>
      <c r="AC43" s="328">
        <v>7912.379999999999</v>
      </c>
      <c r="AD43" s="329">
        <v>8756.18</v>
      </c>
      <c r="AE43" s="329">
        <v>9103.849999999999</v>
      </c>
      <c r="AF43" s="329">
        <v>9334.31</v>
      </c>
      <c r="AG43" s="329">
        <v>9950.54</v>
      </c>
      <c r="AH43" s="329">
        <v>10290.220000000001</v>
      </c>
      <c r="AI43" s="329">
        <v>10330.3</v>
      </c>
      <c r="AJ43" s="329">
        <v>10308.64</v>
      </c>
      <c r="AK43" s="329">
        <v>10689.3</v>
      </c>
      <c r="AL43" s="329">
        <v>10375.539999999999</v>
      </c>
      <c r="AM43" s="337">
        <v>10527.3</v>
      </c>
      <c r="AN43" s="337">
        <v>10840.75</v>
      </c>
      <c r="AO43" s="330">
        <v>11079.85</v>
      </c>
      <c r="AP43" s="440"/>
      <c r="AQ43" s="434"/>
      <c r="AR43" s="440"/>
    </row>
    <row r="44" spans="1:44" ht="12.75">
      <c r="A44" s="244"/>
      <c r="B44" s="331" t="s">
        <v>311</v>
      </c>
      <c r="C44" s="333"/>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v>2122.56</v>
      </c>
      <c r="AB44" s="310">
        <v>2052.12</v>
      </c>
      <c r="AC44" s="310">
        <v>2027.61</v>
      </c>
      <c r="AD44" s="310">
        <v>2162</v>
      </c>
      <c r="AE44" s="310">
        <v>2200</v>
      </c>
      <c r="AF44" s="431">
        <v>2315.64</v>
      </c>
      <c r="AG44" s="269">
        <v>2501.25</v>
      </c>
      <c r="AH44" s="269">
        <v>2528.23</v>
      </c>
      <c r="AI44" s="269">
        <v>2286.66</v>
      </c>
      <c r="AJ44" s="269">
        <v>2175.91</v>
      </c>
      <c r="AK44" s="269">
        <v>2167.1600000000003</v>
      </c>
      <c r="AL44" s="269">
        <v>2103.99</v>
      </c>
      <c r="AM44" s="281">
        <v>2079.84</v>
      </c>
      <c r="AN44" s="281">
        <v>2176.54</v>
      </c>
      <c r="AO44" s="280">
        <v>2181.23</v>
      </c>
      <c r="AP44" s="248"/>
      <c r="AQ44" s="434"/>
      <c r="AR44" s="248"/>
    </row>
    <row r="45" spans="1:44" ht="12.75">
      <c r="A45" s="244"/>
      <c r="B45" s="535" t="s">
        <v>166</v>
      </c>
      <c r="C45" s="535"/>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v>1953.49</v>
      </c>
      <c r="AB45" s="310">
        <v>1873.0500000000002</v>
      </c>
      <c r="AC45" s="310">
        <v>1833.45</v>
      </c>
      <c r="AD45" s="431">
        <v>2025.39</v>
      </c>
      <c r="AE45" s="431">
        <v>2037.72</v>
      </c>
      <c r="AF45" s="431">
        <v>2047.4699999999998</v>
      </c>
      <c r="AG45" s="269">
        <v>2098.77</v>
      </c>
      <c r="AH45" s="269">
        <v>2067.56</v>
      </c>
      <c r="AI45" s="269">
        <v>2341.59</v>
      </c>
      <c r="AJ45" s="269">
        <v>2441.63</v>
      </c>
      <c r="AK45" s="269">
        <v>2616.25</v>
      </c>
      <c r="AL45" s="269">
        <v>2463.3</v>
      </c>
      <c r="AM45" s="281">
        <v>2547.34</v>
      </c>
      <c r="AN45" s="281">
        <v>2713.85</v>
      </c>
      <c r="AO45" s="280">
        <v>2683.63</v>
      </c>
      <c r="AP45" s="248"/>
      <c r="AQ45" s="434"/>
      <c r="AR45" s="248"/>
    </row>
    <row r="46" spans="1:44" ht="12.75">
      <c r="A46" s="244"/>
      <c r="B46" s="536" t="s">
        <v>310</v>
      </c>
      <c r="C46" s="536"/>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v>1222.99</v>
      </c>
      <c r="AB46" s="310">
        <v>1133.4099999999999</v>
      </c>
      <c r="AC46" s="310">
        <v>1086.73</v>
      </c>
      <c r="AD46" s="431">
        <v>1309.8600000000001</v>
      </c>
      <c r="AE46" s="431">
        <v>1312.74</v>
      </c>
      <c r="AF46" s="431">
        <v>1343.37</v>
      </c>
      <c r="AG46" s="269">
        <v>1352.33</v>
      </c>
      <c r="AH46" s="269">
        <v>1383.99</v>
      </c>
      <c r="AI46" s="269">
        <v>1258.8700000000001</v>
      </c>
      <c r="AJ46" s="269">
        <v>1203.78</v>
      </c>
      <c r="AK46" s="269">
        <v>1282.55</v>
      </c>
      <c r="AL46" s="269">
        <v>1056.81</v>
      </c>
      <c r="AM46" s="281">
        <v>887.8499999999999</v>
      </c>
      <c r="AN46" s="281">
        <v>964.92</v>
      </c>
      <c r="AO46" s="279">
        <v>1086.65</v>
      </c>
      <c r="AP46" s="248"/>
      <c r="AQ46" s="434"/>
      <c r="AR46" s="248"/>
    </row>
    <row r="47" spans="1:44" ht="12.75">
      <c r="A47" s="244"/>
      <c r="B47" s="331" t="s">
        <v>312</v>
      </c>
      <c r="C47" s="333"/>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v>857.67</v>
      </c>
      <c r="AB47" s="310">
        <v>897.17</v>
      </c>
      <c r="AC47" s="310">
        <v>964.62</v>
      </c>
      <c r="AD47" s="431">
        <v>967.0300000000001</v>
      </c>
      <c r="AE47" s="431">
        <v>1154.57</v>
      </c>
      <c r="AF47" s="431">
        <v>1173.24</v>
      </c>
      <c r="AG47" s="269">
        <v>1323.69</v>
      </c>
      <c r="AH47" s="269">
        <v>1492.89</v>
      </c>
      <c r="AI47" s="269">
        <v>1646.07</v>
      </c>
      <c r="AJ47" s="269">
        <v>1497.27</v>
      </c>
      <c r="AK47" s="269">
        <v>1342.91</v>
      </c>
      <c r="AL47" s="269">
        <v>1319.82</v>
      </c>
      <c r="AM47" s="281">
        <v>1315.47</v>
      </c>
      <c r="AN47" s="281">
        <v>1470.59</v>
      </c>
      <c r="AO47" s="280">
        <v>1404.15</v>
      </c>
      <c r="AP47" s="248"/>
      <c r="AQ47" s="434"/>
      <c r="AR47" s="248"/>
    </row>
    <row r="48" spans="1:44" ht="12.75">
      <c r="A48" s="244"/>
      <c r="B48" s="331" t="s">
        <v>309</v>
      </c>
      <c r="C48" s="332"/>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v>548.69</v>
      </c>
      <c r="AB48" s="310">
        <v>684.17</v>
      </c>
      <c r="AC48" s="310">
        <v>920.04</v>
      </c>
      <c r="AD48" s="431">
        <v>947.01</v>
      </c>
      <c r="AE48" s="431">
        <v>1115.84</v>
      </c>
      <c r="AF48" s="431">
        <v>1163.53</v>
      </c>
      <c r="AG48" s="269">
        <v>1289.05</v>
      </c>
      <c r="AH48" s="269">
        <v>1431.36</v>
      </c>
      <c r="AI48" s="269">
        <v>1429.12</v>
      </c>
      <c r="AJ48" s="269">
        <v>1554.56</v>
      </c>
      <c r="AK48" s="269">
        <v>1504.52</v>
      </c>
      <c r="AL48" s="269">
        <v>1649.31</v>
      </c>
      <c r="AM48" s="281">
        <v>1632.6</v>
      </c>
      <c r="AN48" s="281">
        <v>1728.22</v>
      </c>
      <c r="AO48" s="280">
        <v>1785.19</v>
      </c>
      <c r="AP48" s="248"/>
      <c r="AQ48" s="434"/>
      <c r="AR48" s="248"/>
    </row>
    <row r="49" spans="1:45" ht="12.75">
      <c r="A49" s="244"/>
      <c r="B49" s="536" t="s">
        <v>313</v>
      </c>
      <c r="C49" s="536"/>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v>1063.749999999999</v>
      </c>
      <c r="AB49" s="310">
        <v>967.1999999999998</v>
      </c>
      <c r="AC49" s="310">
        <v>1079.9299999999994</v>
      </c>
      <c r="AD49" s="431">
        <v>1344.8900000000003</v>
      </c>
      <c r="AE49" s="431">
        <v>1282.9799999999987</v>
      </c>
      <c r="AF49" s="431">
        <v>1291.0600000000004</v>
      </c>
      <c r="AG49" s="431">
        <v>1385.4500000000007</v>
      </c>
      <c r="AH49" s="431">
        <v>1386.1900000000005</v>
      </c>
      <c r="AI49" s="431">
        <v>1367.9899999999998</v>
      </c>
      <c r="AJ49" s="431">
        <v>1435.4899999999998</v>
      </c>
      <c r="AK49" s="431">
        <v>1775.91</v>
      </c>
      <c r="AL49" s="431">
        <v>1782.3099999999995</v>
      </c>
      <c r="AM49" s="431">
        <v>2064.199999999999</v>
      </c>
      <c r="AN49" s="431">
        <v>1786.630000000001</v>
      </c>
      <c r="AO49" s="432">
        <v>1939</v>
      </c>
      <c r="AP49" s="248"/>
      <c r="AQ49" s="434"/>
      <c r="AR49" s="248"/>
      <c r="AS49" s="155"/>
    </row>
    <row r="50" spans="1:45" ht="12.75">
      <c r="A50" s="244"/>
      <c r="B50" s="312" t="s">
        <v>314</v>
      </c>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v>18</v>
      </c>
      <c r="AB50" s="309">
        <v>16</v>
      </c>
      <c r="AC50" s="309">
        <v>29</v>
      </c>
      <c r="AD50" s="309">
        <v>35</v>
      </c>
      <c r="AE50" s="309">
        <v>41</v>
      </c>
      <c r="AF50" s="309">
        <v>35</v>
      </c>
      <c r="AG50" s="433">
        <v>43</v>
      </c>
      <c r="AH50" s="433">
        <v>70</v>
      </c>
      <c r="AI50" s="433">
        <v>118</v>
      </c>
      <c r="AJ50" s="433">
        <v>81</v>
      </c>
      <c r="AK50" s="433">
        <v>104</v>
      </c>
      <c r="AL50" s="433">
        <v>128</v>
      </c>
      <c r="AM50" s="433">
        <v>69</v>
      </c>
      <c r="AN50" s="433">
        <v>93</v>
      </c>
      <c r="AO50" s="330">
        <v>101</v>
      </c>
      <c r="AP50" s="434"/>
      <c r="AQ50" s="440"/>
      <c r="AR50" s="434"/>
      <c r="AS50" s="440"/>
    </row>
    <row r="51" spans="1:45" ht="12.75">
      <c r="A51" s="244"/>
      <c r="B51" s="312" t="s">
        <v>315</v>
      </c>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28">
        <v>1643.14</v>
      </c>
      <c r="AB51" s="328">
        <v>1380.49</v>
      </c>
      <c r="AC51" s="328">
        <v>1194.15</v>
      </c>
      <c r="AD51" s="328">
        <v>1048.45</v>
      </c>
      <c r="AE51" s="328">
        <v>1068.41</v>
      </c>
      <c r="AF51" s="329">
        <v>1124.8700000000001</v>
      </c>
      <c r="AG51" s="329">
        <v>1057.6399999999999</v>
      </c>
      <c r="AH51" s="329">
        <v>1073.14</v>
      </c>
      <c r="AI51" s="329">
        <v>1014.05</v>
      </c>
      <c r="AJ51" s="329">
        <v>1172.8400000000001</v>
      </c>
      <c r="AK51" s="329">
        <v>1242.55</v>
      </c>
      <c r="AL51" s="329">
        <v>1343.01</v>
      </c>
      <c r="AM51" s="329">
        <v>1543.64</v>
      </c>
      <c r="AN51" s="329">
        <v>1632.63</v>
      </c>
      <c r="AO51" s="330">
        <v>1849.0700000000002</v>
      </c>
      <c r="AP51" s="434"/>
      <c r="AQ51" s="434"/>
      <c r="AR51" s="434"/>
      <c r="AS51" s="434"/>
    </row>
    <row r="52" spans="1:45" ht="12.75">
      <c r="A52" s="244"/>
      <c r="B52" s="334" t="s">
        <v>316</v>
      </c>
      <c r="C52" s="335"/>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v>570</v>
      </c>
      <c r="AB52" s="310">
        <v>439</v>
      </c>
      <c r="AC52" s="310">
        <v>378</v>
      </c>
      <c r="AD52" s="310">
        <v>244</v>
      </c>
      <c r="AE52" s="310">
        <v>214</v>
      </c>
      <c r="AF52" s="431">
        <v>244</v>
      </c>
      <c r="AG52" s="269">
        <v>212</v>
      </c>
      <c r="AH52" s="267">
        <v>222.87</v>
      </c>
      <c r="AI52" s="267">
        <v>165.898</v>
      </c>
      <c r="AJ52" s="269">
        <v>238</v>
      </c>
      <c r="AK52" s="269">
        <v>270</v>
      </c>
      <c r="AL52" s="269">
        <v>349</v>
      </c>
      <c r="AM52" s="281">
        <v>423</v>
      </c>
      <c r="AN52" s="281">
        <v>478</v>
      </c>
      <c r="AO52" s="280">
        <v>616</v>
      </c>
      <c r="AP52" s="434"/>
      <c r="AQ52" s="434"/>
      <c r="AR52" s="434"/>
      <c r="AS52" s="434"/>
    </row>
    <row r="53" spans="1:45" ht="12.75">
      <c r="A53" s="244"/>
      <c r="B53" s="334" t="s">
        <v>317</v>
      </c>
      <c r="C53" s="335"/>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v>1037</v>
      </c>
      <c r="AB53" s="310">
        <v>907</v>
      </c>
      <c r="AC53" s="310">
        <v>777</v>
      </c>
      <c r="AD53" s="310">
        <v>774</v>
      </c>
      <c r="AE53" s="310">
        <v>819</v>
      </c>
      <c r="AF53" s="431">
        <v>842</v>
      </c>
      <c r="AG53" s="267">
        <v>796.085</v>
      </c>
      <c r="AH53" s="269">
        <v>801</v>
      </c>
      <c r="AI53" s="269">
        <v>803</v>
      </c>
      <c r="AJ53" s="267">
        <v>900.199</v>
      </c>
      <c r="AK53" s="269">
        <v>947</v>
      </c>
      <c r="AL53" s="269">
        <v>980</v>
      </c>
      <c r="AM53" s="281">
        <v>1098</v>
      </c>
      <c r="AN53" s="281">
        <v>1117</v>
      </c>
      <c r="AO53" s="280">
        <v>1196</v>
      </c>
      <c r="AP53" s="434"/>
      <c r="AQ53" s="434"/>
      <c r="AR53" s="434"/>
      <c r="AS53" s="434"/>
    </row>
    <row r="54" spans="1:45" ht="12.75">
      <c r="A54" s="244"/>
      <c r="B54" s="334" t="s">
        <v>318</v>
      </c>
      <c r="C54" s="335"/>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v>36</v>
      </c>
      <c r="AB54" s="310">
        <v>34</v>
      </c>
      <c r="AC54" s="310">
        <v>40</v>
      </c>
      <c r="AD54" s="310">
        <v>30</v>
      </c>
      <c r="AE54" s="310">
        <v>35</v>
      </c>
      <c r="AF54" s="431">
        <v>39</v>
      </c>
      <c r="AG54" s="269">
        <v>50</v>
      </c>
      <c r="AH54" s="269">
        <v>49</v>
      </c>
      <c r="AI54" s="269">
        <v>45</v>
      </c>
      <c r="AJ54" s="269">
        <v>35</v>
      </c>
      <c r="AK54" s="269">
        <v>26</v>
      </c>
      <c r="AL54" s="269">
        <v>13</v>
      </c>
      <c r="AM54" s="281">
        <v>22</v>
      </c>
      <c r="AN54" s="281">
        <v>38</v>
      </c>
      <c r="AO54" s="280">
        <v>37</v>
      </c>
      <c r="AP54" s="434"/>
      <c r="AQ54" s="434"/>
      <c r="AR54" s="434"/>
      <c r="AS54" s="434"/>
    </row>
    <row r="55" spans="1:45" ht="12.75">
      <c r="A55" s="244"/>
      <c r="B55" s="538" t="s">
        <v>709</v>
      </c>
      <c r="C55" s="538"/>
      <c r="D55" s="310">
        <v>8236</v>
      </c>
      <c r="E55" s="310">
        <v>9267</v>
      </c>
      <c r="F55" s="310">
        <v>8602</v>
      </c>
      <c r="G55" s="310">
        <v>8729</v>
      </c>
      <c r="H55" s="310">
        <v>8797</v>
      </c>
      <c r="I55" s="310">
        <v>9437</v>
      </c>
      <c r="J55" s="310">
        <v>9650</v>
      </c>
      <c r="K55" s="310">
        <v>9674</v>
      </c>
      <c r="L55" s="310">
        <v>10671</v>
      </c>
      <c r="M55" s="310">
        <v>12400</v>
      </c>
      <c r="N55" s="310">
        <v>11643</v>
      </c>
      <c r="O55" s="310">
        <v>12182</v>
      </c>
      <c r="P55" s="310">
        <v>12396</v>
      </c>
      <c r="Q55" s="310">
        <v>13265</v>
      </c>
      <c r="R55" s="310">
        <v>12811</v>
      </c>
      <c r="S55" s="310">
        <v>12341</v>
      </c>
      <c r="T55" s="310">
        <v>11358</v>
      </c>
      <c r="U55" s="310">
        <v>10975</v>
      </c>
      <c r="V55" s="310">
        <v>11488</v>
      </c>
      <c r="W55" s="310">
        <v>11885</v>
      </c>
      <c r="X55" s="310">
        <v>12205</v>
      </c>
      <c r="Y55" s="310">
        <v>13411</v>
      </c>
      <c r="Z55" s="310">
        <v>14456</v>
      </c>
      <c r="AA55" s="431" t="s">
        <v>307</v>
      </c>
      <c r="AB55" s="431" t="s">
        <v>307</v>
      </c>
      <c r="AC55" s="431" t="s">
        <v>307</v>
      </c>
      <c r="AD55" s="310" t="s">
        <v>307</v>
      </c>
      <c r="AE55" s="310" t="s">
        <v>307</v>
      </c>
      <c r="AF55" s="310" t="s">
        <v>307</v>
      </c>
      <c r="AG55" s="310" t="s">
        <v>307</v>
      </c>
      <c r="AH55" s="310" t="s">
        <v>307</v>
      </c>
      <c r="AI55" s="310" t="s">
        <v>307</v>
      </c>
      <c r="AJ55" s="310" t="s">
        <v>307</v>
      </c>
      <c r="AK55" s="310" t="s">
        <v>307</v>
      </c>
      <c r="AL55" s="310" t="s">
        <v>307</v>
      </c>
      <c r="AM55" s="431">
        <v>0</v>
      </c>
      <c r="AN55" s="281">
        <v>0</v>
      </c>
      <c r="AO55" s="280">
        <v>0</v>
      </c>
      <c r="AP55" s="434"/>
      <c r="AQ55" s="434"/>
      <c r="AR55" s="434"/>
      <c r="AS55" s="434"/>
    </row>
    <row r="56" spans="1:45" ht="12.75">
      <c r="A56" s="244"/>
      <c r="B56" s="336" t="s">
        <v>202</v>
      </c>
      <c r="C56" s="328"/>
      <c r="D56" s="328">
        <v>17163</v>
      </c>
      <c r="E56" s="328">
        <v>20033</v>
      </c>
      <c r="F56" s="328">
        <v>20287</v>
      </c>
      <c r="G56" s="328">
        <v>20557</v>
      </c>
      <c r="H56" s="328">
        <v>20066</v>
      </c>
      <c r="I56" s="328">
        <v>20666</v>
      </c>
      <c r="J56" s="328">
        <v>21793</v>
      </c>
      <c r="K56" s="328">
        <v>21473</v>
      </c>
      <c r="L56" s="328">
        <v>21274</v>
      </c>
      <c r="M56" s="328">
        <v>24593</v>
      </c>
      <c r="N56" s="328">
        <v>25301</v>
      </c>
      <c r="O56" s="328">
        <v>26460</v>
      </c>
      <c r="P56" s="328">
        <v>28042</v>
      </c>
      <c r="Q56" s="328">
        <v>30147</v>
      </c>
      <c r="R56" s="328">
        <v>32180</v>
      </c>
      <c r="S56" s="328">
        <v>30139</v>
      </c>
      <c r="T56" s="328">
        <v>30412</v>
      </c>
      <c r="U56" s="328">
        <v>31910</v>
      </c>
      <c r="V56" s="328">
        <v>30517</v>
      </c>
      <c r="W56" s="328">
        <v>29645</v>
      </c>
      <c r="X56" s="328">
        <v>27711</v>
      </c>
      <c r="Y56" s="328">
        <v>27787</v>
      </c>
      <c r="Z56" s="328">
        <v>29447</v>
      </c>
      <c r="AA56" s="329">
        <v>29076.87</v>
      </c>
      <c r="AB56" s="329">
        <v>28035</v>
      </c>
      <c r="AC56" s="329">
        <v>26052.92</v>
      </c>
      <c r="AD56" s="329">
        <v>26795.35</v>
      </c>
      <c r="AE56" s="329">
        <v>27677.82</v>
      </c>
      <c r="AF56" s="329">
        <v>27680.749999999996</v>
      </c>
      <c r="AG56" s="329">
        <v>27499.000000000004</v>
      </c>
      <c r="AH56" s="329">
        <v>27942.81</v>
      </c>
      <c r="AI56" s="329">
        <v>27917.68</v>
      </c>
      <c r="AJ56" s="329">
        <v>27072.19</v>
      </c>
      <c r="AK56" s="329">
        <v>28300.41</v>
      </c>
      <c r="AL56" s="329">
        <v>29009.62</v>
      </c>
      <c r="AM56" s="329">
        <v>28879.84</v>
      </c>
      <c r="AN56" s="329">
        <v>28458.42</v>
      </c>
      <c r="AO56" s="330">
        <v>28419.75</v>
      </c>
      <c r="AP56" s="434"/>
      <c r="AQ56" s="441"/>
      <c r="AR56" s="434"/>
      <c r="AS56" s="441"/>
    </row>
    <row r="57" spans="2:45" ht="12.75">
      <c r="B57" s="165" t="s">
        <v>319</v>
      </c>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5"/>
      <c r="AP57" s="434"/>
      <c r="AQ57" s="440"/>
      <c r="AR57" s="434"/>
      <c r="AS57" s="440"/>
    </row>
    <row r="58" spans="2:45" ht="12.75">
      <c r="B58" s="530" t="s">
        <v>320</v>
      </c>
      <c r="C58" s="156" t="s">
        <v>7</v>
      </c>
      <c r="D58" s="338">
        <v>34</v>
      </c>
      <c r="E58" s="338">
        <v>32.3</v>
      </c>
      <c r="F58" s="338">
        <v>31.5</v>
      </c>
      <c r="G58" s="338">
        <v>31.9</v>
      </c>
      <c r="H58" s="338">
        <v>31</v>
      </c>
      <c r="I58" s="338">
        <v>27.6</v>
      </c>
      <c r="J58" s="338">
        <v>28.4</v>
      </c>
      <c r="K58" s="310" t="s">
        <v>232</v>
      </c>
      <c r="L58" s="338">
        <v>27.5</v>
      </c>
      <c r="M58" s="338">
        <v>22.5</v>
      </c>
      <c r="N58" s="338">
        <v>26.9</v>
      </c>
      <c r="O58" s="338">
        <v>23.8</v>
      </c>
      <c r="P58" s="338">
        <v>23</v>
      </c>
      <c r="Q58" s="338">
        <v>22.5</v>
      </c>
      <c r="R58" s="338">
        <v>27.1</v>
      </c>
      <c r="S58" s="338">
        <v>21.3</v>
      </c>
      <c r="T58" s="338">
        <v>22.5</v>
      </c>
      <c r="U58" s="338">
        <v>25.8</v>
      </c>
      <c r="V58" s="338">
        <v>25.9</v>
      </c>
      <c r="W58" s="338">
        <v>25.9</v>
      </c>
      <c r="X58" s="338">
        <v>21.9</v>
      </c>
      <c r="Y58" s="338">
        <v>22.1</v>
      </c>
      <c r="Z58" s="338">
        <v>22.8</v>
      </c>
      <c r="AA58" s="310" t="s">
        <v>232</v>
      </c>
      <c r="AB58" s="310" t="s">
        <v>232</v>
      </c>
      <c r="AC58" s="310" t="s">
        <v>232</v>
      </c>
      <c r="AD58" s="310" t="s">
        <v>232</v>
      </c>
      <c r="AE58" s="267" t="s">
        <v>232</v>
      </c>
      <c r="AF58" s="267" t="s">
        <v>232</v>
      </c>
      <c r="AG58" s="310" t="s">
        <v>232</v>
      </c>
      <c r="AH58" s="267" t="s">
        <v>232</v>
      </c>
      <c r="AI58" s="267" t="s">
        <v>232</v>
      </c>
      <c r="AJ58" s="267" t="s">
        <v>232</v>
      </c>
      <c r="AK58" s="267" t="s">
        <v>232</v>
      </c>
      <c r="AL58" s="267" t="s">
        <v>232</v>
      </c>
      <c r="AM58" s="267" t="s">
        <v>232</v>
      </c>
      <c r="AN58" s="267"/>
      <c r="AO58" s="267" t="s">
        <v>232</v>
      </c>
      <c r="AP58" s="434"/>
      <c r="AQ58" s="248"/>
      <c r="AR58" s="434"/>
      <c r="AS58" s="248"/>
    </row>
    <row r="59" spans="2:45" ht="12.75">
      <c r="B59" s="530"/>
      <c r="C59" s="156" t="s">
        <v>321</v>
      </c>
      <c r="D59" s="338">
        <v>26.2</v>
      </c>
      <c r="E59" s="338">
        <v>25.6</v>
      </c>
      <c r="F59" s="338">
        <v>26</v>
      </c>
      <c r="G59" s="338">
        <v>25</v>
      </c>
      <c r="H59" s="338">
        <v>24.7</v>
      </c>
      <c r="I59" s="338">
        <v>22.3</v>
      </c>
      <c r="J59" s="338">
        <v>22</v>
      </c>
      <c r="K59" s="310" t="s">
        <v>232</v>
      </c>
      <c r="L59" s="338">
        <v>25.8</v>
      </c>
      <c r="M59" s="338">
        <v>16.7</v>
      </c>
      <c r="N59" s="338">
        <v>19.7</v>
      </c>
      <c r="O59" s="338">
        <v>20.3</v>
      </c>
      <c r="P59" s="338">
        <v>19.5</v>
      </c>
      <c r="Q59" s="338">
        <v>19.8</v>
      </c>
      <c r="R59" s="338">
        <v>22.2</v>
      </c>
      <c r="S59" s="338">
        <v>19.6</v>
      </c>
      <c r="T59" s="338">
        <v>19.4</v>
      </c>
      <c r="U59" s="338">
        <v>22.7</v>
      </c>
      <c r="V59" s="338">
        <v>17.4</v>
      </c>
      <c r="W59" s="338">
        <v>18.4</v>
      </c>
      <c r="X59" s="338">
        <v>19.5</v>
      </c>
      <c r="Y59" s="338">
        <v>18.9</v>
      </c>
      <c r="Z59" s="338">
        <v>21</v>
      </c>
      <c r="AA59" s="310" t="s">
        <v>232</v>
      </c>
      <c r="AB59" s="310" t="s">
        <v>232</v>
      </c>
      <c r="AC59" s="310" t="s">
        <v>232</v>
      </c>
      <c r="AD59" s="310" t="s">
        <v>232</v>
      </c>
      <c r="AE59" s="267" t="s">
        <v>232</v>
      </c>
      <c r="AF59" s="267" t="s">
        <v>232</v>
      </c>
      <c r="AG59" s="310" t="s">
        <v>232</v>
      </c>
      <c r="AH59" s="267" t="s">
        <v>232</v>
      </c>
      <c r="AI59" s="267" t="s">
        <v>232</v>
      </c>
      <c r="AJ59" s="267" t="s">
        <v>232</v>
      </c>
      <c r="AK59" s="267" t="s">
        <v>232</v>
      </c>
      <c r="AL59" s="267" t="s">
        <v>232</v>
      </c>
      <c r="AM59" s="267" t="s">
        <v>232</v>
      </c>
      <c r="AN59" s="267"/>
      <c r="AO59" s="267" t="s">
        <v>232</v>
      </c>
      <c r="AP59" s="434"/>
      <c r="AQ59" s="248"/>
      <c r="AR59" s="434"/>
      <c r="AS59" s="248"/>
    </row>
    <row r="60" spans="2:45" ht="12.75">
      <c r="B60" s="530" t="s">
        <v>322</v>
      </c>
      <c r="C60" s="156" t="s">
        <v>323</v>
      </c>
      <c r="D60" s="338">
        <v>26.9</v>
      </c>
      <c r="E60" s="338">
        <v>25.1</v>
      </c>
      <c r="F60" s="338">
        <v>25.8</v>
      </c>
      <c r="G60" s="338">
        <v>23.3</v>
      </c>
      <c r="H60" s="338">
        <v>20.5</v>
      </c>
      <c r="I60" s="338">
        <v>18.7</v>
      </c>
      <c r="J60" s="338">
        <v>14.5</v>
      </c>
      <c r="K60" s="310" t="s">
        <v>232</v>
      </c>
      <c r="L60" s="338">
        <v>14.6</v>
      </c>
      <c r="M60" s="338">
        <v>11.5</v>
      </c>
      <c r="N60" s="338">
        <v>14</v>
      </c>
      <c r="O60" s="338">
        <v>10.4</v>
      </c>
      <c r="P60" s="338">
        <v>10.3</v>
      </c>
      <c r="Q60" s="338">
        <v>12.2</v>
      </c>
      <c r="R60" s="338">
        <v>12</v>
      </c>
      <c r="S60" s="338">
        <v>11.2</v>
      </c>
      <c r="T60" s="338">
        <v>8.8</v>
      </c>
      <c r="U60" s="338">
        <v>9.3</v>
      </c>
      <c r="V60" s="338">
        <v>10.3</v>
      </c>
      <c r="W60" s="338">
        <v>10.4</v>
      </c>
      <c r="X60" s="338">
        <v>8.7</v>
      </c>
      <c r="Y60" s="338">
        <v>8.9</v>
      </c>
      <c r="Z60" s="338">
        <v>9.5</v>
      </c>
      <c r="AA60" s="310" t="s">
        <v>232</v>
      </c>
      <c r="AB60" s="310" t="s">
        <v>232</v>
      </c>
      <c r="AC60" s="310" t="s">
        <v>232</v>
      </c>
      <c r="AD60" s="310" t="s">
        <v>232</v>
      </c>
      <c r="AE60" s="267" t="s">
        <v>232</v>
      </c>
      <c r="AF60" s="267" t="s">
        <v>232</v>
      </c>
      <c r="AG60" s="310" t="s">
        <v>232</v>
      </c>
      <c r="AH60" s="267" t="s">
        <v>232</v>
      </c>
      <c r="AI60" s="267" t="s">
        <v>232</v>
      </c>
      <c r="AJ60" s="267" t="s">
        <v>232</v>
      </c>
      <c r="AK60" s="267" t="s">
        <v>232</v>
      </c>
      <c r="AL60" s="267" t="s">
        <v>232</v>
      </c>
      <c r="AM60" s="267" t="s">
        <v>232</v>
      </c>
      <c r="AN60" s="267"/>
      <c r="AO60" s="267" t="s">
        <v>232</v>
      </c>
      <c r="AP60" s="434"/>
      <c r="AQ60" s="248"/>
      <c r="AR60" s="434"/>
      <c r="AS60" s="248"/>
    </row>
    <row r="61" spans="2:45" ht="12.75">
      <c r="B61" s="530"/>
      <c r="C61" s="156" t="s">
        <v>324</v>
      </c>
      <c r="D61" s="338">
        <v>27.4</v>
      </c>
      <c r="E61" s="338">
        <v>24.7</v>
      </c>
      <c r="F61" s="338">
        <v>27.2</v>
      </c>
      <c r="G61" s="338">
        <v>26.7</v>
      </c>
      <c r="H61" s="338">
        <v>25.8</v>
      </c>
      <c r="I61" s="338">
        <v>23.9</v>
      </c>
      <c r="J61" s="338">
        <v>24.9</v>
      </c>
      <c r="K61" s="310" t="s">
        <v>232</v>
      </c>
      <c r="L61" s="338">
        <v>24.7</v>
      </c>
      <c r="M61" s="338">
        <v>20</v>
      </c>
      <c r="N61" s="338">
        <v>19.7</v>
      </c>
      <c r="O61" s="338">
        <v>18.7</v>
      </c>
      <c r="P61" s="338">
        <v>20.8</v>
      </c>
      <c r="Q61" s="338">
        <v>17.2</v>
      </c>
      <c r="R61" s="338">
        <v>20.4</v>
      </c>
      <c r="S61" s="338">
        <v>17.7</v>
      </c>
      <c r="T61" s="338">
        <v>16.6</v>
      </c>
      <c r="U61" s="338">
        <v>16.4</v>
      </c>
      <c r="V61" s="338">
        <v>19</v>
      </c>
      <c r="W61" s="338">
        <v>16.9</v>
      </c>
      <c r="X61" s="338">
        <v>14.5</v>
      </c>
      <c r="Y61" s="338">
        <v>15.5</v>
      </c>
      <c r="Z61" s="338">
        <v>15.9</v>
      </c>
      <c r="AA61" s="310" t="s">
        <v>232</v>
      </c>
      <c r="AB61" s="310" t="s">
        <v>232</v>
      </c>
      <c r="AC61" s="310" t="s">
        <v>232</v>
      </c>
      <c r="AD61" s="310" t="s">
        <v>232</v>
      </c>
      <c r="AE61" s="267" t="s">
        <v>232</v>
      </c>
      <c r="AF61" s="267" t="s">
        <v>232</v>
      </c>
      <c r="AG61" s="310" t="s">
        <v>232</v>
      </c>
      <c r="AH61" s="267" t="s">
        <v>232</v>
      </c>
      <c r="AI61" s="267" t="s">
        <v>232</v>
      </c>
      <c r="AJ61" s="267" t="s">
        <v>232</v>
      </c>
      <c r="AK61" s="267" t="s">
        <v>232</v>
      </c>
      <c r="AL61" s="267" t="s">
        <v>232</v>
      </c>
      <c r="AM61" s="267" t="s">
        <v>232</v>
      </c>
      <c r="AN61" s="267"/>
      <c r="AO61" s="267" t="s">
        <v>232</v>
      </c>
      <c r="AP61" s="434"/>
      <c r="AQ61" s="248"/>
      <c r="AR61" s="434"/>
      <c r="AS61" s="248"/>
    </row>
    <row r="62" spans="2:45" ht="12.75">
      <c r="B62" s="537" t="s">
        <v>325</v>
      </c>
      <c r="C62" s="537"/>
      <c r="D62" s="338">
        <v>35.3</v>
      </c>
      <c r="E62" s="338">
        <v>32</v>
      </c>
      <c r="F62" s="338">
        <v>29.1</v>
      </c>
      <c r="G62" s="338">
        <v>29.6</v>
      </c>
      <c r="H62" s="338">
        <v>28.7</v>
      </c>
      <c r="I62" s="338">
        <v>29.9</v>
      </c>
      <c r="J62" s="338">
        <v>28.6</v>
      </c>
      <c r="K62" s="310" t="s">
        <v>232</v>
      </c>
      <c r="L62" s="338">
        <v>26.9</v>
      </c>
      <c r="M62" s="338">
        <v>29.7</v>
      </c>
      <c r="N62" s="338">
        <v>29.6</v>
      </c>
      <c r="O62" s="338">
        <v>26.5</v>
      </c>
      <c r="P62" s="338">
        <v>24.6</v>
      </c>
      <c r="Q62" s="338">
        <v>25.5</v>
      </c>
      <c r="R62" s="338">
        <v>29.3</v>
      </c>
      <c r="S62" s="338">
        <v>25.2</v>
      </c>
      <c r="T62" s="338">
        <v>21.3</v>
      </c>
      <c r="U62" s="338">
        <v>24.3</v>
      </c>
      <c r="V62" s="338">
        <v>27.8</v>
      </c>
      <c r="W62" s="338">
        <v>30.5</v>
      </c>
      <c r="X62" s="338">
        <v>27</v>
      </c>
      <c r="Y62" s="338">
        <v>27.5</v>
      </c>
      <c r="Z62" s="338">
        <v>28.6</v>
      </c>
      <c r="AA62" s="310" t="s">
        <v>232</v>
      </c>
      <c r="AB62" s="310" t="s">
        <v>232</v>
      </c>
      <c r="AC62" s="310" t="s">
        <v>232</v>
      </c>
      <c r="AD62" s="310" t="s">
        <v>232</v>
      </c>
      <c r="AE62" s="267" t="s">
        <v>232</v>
      </c>
      <c r="AF62" s="267" t="s">
        <v>232</v>
      </c>
      <c r="AG62" s="310" t="s">
        <v>232</v>
      </c>
      <c r="AH62" s="267" t="s">
        <v>232</v>
      </c>
      <c r="AI62" s="267" t="s">
        <v>232</v>
      </c>
      <c r="AJ62" s="267" t="s">
        <v>232</v>
      </c>
      <c r="AK62" s="267" t="s">
        <v>232</v>
      </c>
      <c r="AL62" s="267" t="s">
        <v>232</v>
      </c>
      <c r="AM62" s="267" t="s">
        <v>232</v>
      </c>
      <c r="AN62" s="267"/>
      <c r="AO62" s="267" t="s">
        <v>232</v>
      </c>
      <c r="AP62" s="434"/>
      <c r="AQ62" s="248"/>
      <c r="AR62" s="434"/>
      <c r="AS62" s="248"/>
    </row>
    <row r="63" spans="2:45" s="442" customFormat="1" ht="12.75">
      <c r="B63" s="443" t="s">
        <v>326</v>
      </c>
      <c r="C63" s="444"/>
      <c r="D63" s="339"/>
      <c r="E63" s="339"/>
      <c r="F63" s="339"/>
      <c r="G63" s="339"/>
      <c r="H63" s="339"/>
      <c r="I63" s="339"/>
      <c r="J63" s="339"/>
      <c r="K63" s="340"/>
      <c r="L63" s="339"/>
      <c r="M63" s="339"/>
      <c r="N63" s="339"/>
      <c r="O63" s="339"/>
      <c r="P63" s="339"/>
      <c r="Q63" s="339"/>
      <c r="R63" s="339"/>
      <c r="S63" s="339"/>
      <c r="T63" s="339"/>
      <c r="U63" s="339"/>
      <c r="V63" s="339"/>
      <c r="W63" s="339"/>
      <c r="X63" s="339"/>
      <c r="Y63" s="339"/>
      <c r="Z63" s="339"/>
      <c r="AA63" s="340"/>
      <c r="AB63" s="340"/>
      <c r="AC63" s="340"/>
      <c r="AD63" s="248"/>
      <c r="AE63" s="248"/>
      <c r="AF63" s="248"/>
      <c r="AG63" s="248"/>
      <c r="AH63" s="248"/>
      <c r="AI63" s="248"/>
      <c r="AJ63" s="248"/>
      <c r="AK63" s="248"/>
      <c r="AL63" s="248"/>
      <c r="AM63" s="248"/>
      <c r="AN63" s="248"/>
      <c r="AO63" s="248"/>
      <c r="AP63" s="434"/>
      <c r="AQ63" s="248"/>
      <c r="AR63" s="434"/>
      <c r="AS63" s="248"/>
    </row>
    <row r="64" spans="2:45" s="442" customFormat="1" ht="12.75">
      <c r="B64" s="443" t="s">
        <v>729</v>
      </c>
      <c r="C64" s="444"/>
      <c r="D64" s="339"/>
      <c r="E64" s="339"/>
      <c r="F64" s="339"/>
      <c r="G64" s="339"/>
      <c r="H64" s="339"/>
      <c r="I64" s="339"/>
      <c r="J64" s="339"/>
      <c r="K64" s="340"/>
      <c r="L64" s="339"/>
      <c r="M64" s="339"/>
      <c r="N64" s="339"/>
      <c r="O64" s="339"/>
      <c r="P64" s="339"/>
      <c r="Q64" s="339"/>
      <c r="R64" s="339"/>
      <c r="S64" s="339"/>
      <c r="T64" s="339"/>
      <c r="U64" s="339"/>
      <c r="V64" s="339"/>
      <c r="W64" s="339"/>
      <c r="X64" s="339"/>
      <c r="Y64" s="339"/>
      <c r="Z64" s="339"/>
      <c r="AA64" s="340"/>
      <c r="AB64" s="340"/>
      <c r="AC64" s="340"/>
      <c r="AD64" s="248"/>
      <c r="AE64" s="248"/>
      <c r="AF64" s="248"/>
      <c r="AG64" s="248"/>
      <c r="AH64" s="248"/>
      <c r="AI64" s="248"/>
      <c r="AJ64" s="248"/>
      <c r="AK64" s="248"/>
      <c r="AL64" s="248"/>
      <c r="AM64" s="248"/>
      <c r="AN64" s="248"/>
      <c r="AO64" s="248"/>
      <c r="AP64" s="434"/>
      <c r="AQ64" s="248"/>
      <c r="AR64" s="434"/>
      <c r="AS64" s="248"/>
    </row>
    <row r="65" spans="1:45" ht="18.75">
      <c r="A65" s="40" t="s">
        <v>327</v>
      </c>
      <c r="B65" s="443" t="s">
        <v>328</v>
      </c>
      <c r="AD65" s="248"/>
      <c r="AE65" s="248"/>
      <c r="AF65" s="248"/>
      <c r="AG65" s="248"/>
      <c r="AH65" s="248"/>
      <c r="AI65" s="248"/>
      <c r="AJ65" s="248"/>
      <c r="AK65" s="248"/>
      <c r="AL65" s="248"/>
      <c r="AM65" s="248"/>
      <c r="AN65" s="248"/>
      <c r="AO65" s="248"/>
      <c r="AP65" s="434"/>
      <c r="AQ65" s="341"/>
      <c r="AR65" s="434"/>
      <c r="AS65" s="434"/>
    </row>
    <row r="66" spans="2:45" ht="12.75">
      <c r="B66" s="194" t="s">
        <v>714</v>
      </c>
      <c r="C66" s="342"/>
      <c r="D66" s="342"/>
      <c r="E66" s="342"/>
      <c r="F66" s="342"/>
      <c r="G66" s="342"/>
      <c r="H66" s="342"/>
      <c r="I66" s="342"/>
      <c r="J66" s="342"/>
      <c r="K66" s="442"/>
      <c r="AH66" s="155"/>
      <c r="AI66" s="155"/>
      <c r="AJ66" s="155"/>
      <c r="AO66" s="341"/>
      <c r="AP66" s="341"/>
      <c r="AQ66" s="341"/>
      <c r="AR66" s="434"/>
      <c r="AS66" s="434"/>
    </row>
  </sheetData>
  <sheetProtection/>
  <mergeCells count="30">
    <mergeCell ref="B17:C17"/>
    <mergeCell ref="B7:C7"/>
    <mergeCell ref="B9:C9"/>
    <mergeCell ref="B13:C13"/>
    <mergeCell ref="B16:C16"/>
    <mergeCell ref="B19:C19"/>
    <mergeCell ref="B18:C18"/>
    <mergeCell ref="B30:C30"/>
    <mergeCell ref="B20:C20"/>
    <mergeCell ref="B21:C21"/>
    <mergeCell ref="B23:C23"/>
    <mergeCell ref="B25:C25"/>
    <mergeCell ref="B24:C24"/>
    <mergeCell ref="B26:C26"/>
    <mergeCell ref="B27:C27"/>
    <mergeCell ref="B45:C45"/>
    <mergeCell ref="B38:C38"/>
    <mergeCell ref="B58:B59"/>
    <mergeCell ref="B42:C42"/>
    <mergeCell ref="B60:B61"/>
    <mergeCell ref="B62:C62"/>
    <mergeCell ref="B46:C46"/>
    <mergeCell ref="B49:C49"/>
    <mergeCell ref="B55:C55"/>
    <mergeCell ref="B28:C28"/>
    <mergeCell ref="B32:C32"/>
    <mergeCell ref="B31:C31"/>
    <mergeCell ref="B33:C33"/>
    <mergeCell ref="B34:C34"/>
    <mergeCell ref="B35:C35"/>
  </mergeCells>
  <printOptions/>
  <pageMargins left="0.7" right="0.7" top="0.75" bottom="0.75" header="0.3" footer="0.3"/>
  <pageSetup orientation="portrait" paperSize="9"/>
  <ignoredErrors>
    <ignoredError sqref="A65" numberStoredAsText="1"/>
  </ignoredErrors>
</worksheet>
</file>

<file path=xl/worksheets/sheet12.xml><?xml version="1.0" encoding="utf-8"?>
<worksheet xmlns="http://schemas.openxmlformats.org/spreadsheetml/2006/main" xmlns:r="http://schemas.openxmlformats.org/officeDocument/2006/relationships">
  <dimension ref="A2:N47"/>
  <sheetViews>
    <sheetView showGridLines="0" zoomScalePageLayoutView="0" workbookViewId="0" topLeftCell="A19">
      <selection activeCell="K11" sqref="K11"/>
    </sheetView>
  </sheetViews>
  <sheetFormatPr defaultColWidth="12" defaultRowHeight="11.25"/>
  <cols>
    <col min="1" max="1" width="6.33203125" style="206" customWidth="1"/>
    <col min="2" max="2" width="9" style="206" customWidth="1"/>
    <col min="3" max="3" width="33" style="206" customWidth="1"/>
    <col min="4" max="16384" width="12" style="206" customWidth="1"/>
  </cols>
  <sheetData>
    <row r="2" ht="15.75">
      <c r="B2" s="141" t="s">
        <v>288</v>
      </c>
    </row>
    <row r="3" ht="12">
      <c r="B3" s="198" t="s">
        <v>289</v>
      </c>
    </row>
    <row r="4" ht="12">
      <c r="B4" s="198"/>
    </row>
    <row r="5" spans="2:12" ht="11.25">
      <c r="B5" s="142" t="s">
        <v>2</v>
      </c>
      <c r="C5" s="143" t="s">
        <v>212</v>
      </c>
      <c r="D5" s="140"/>
      <c r="E5" s="140"/>
      <c r="F5" s="140"/>
      <c r="H5" s="144"/>
      <c r="J5" s="144" t="s">
        <v>95</v>
      </c>
      <c r="L5" s="447" t="s">
        <v>186</v>
      </c>
    </row>
    <row r="6" spans="2:11" ht="11.25">
      <c r="B6" s="140"/>
      <c r="C6" s="143"/>
      <c r="D6" s="140"/>
      <c r="E6" s="143"/>
      <c r="F6" s="140"/>
      <c r="G6" s="140"/>
      <c r="H6" s="140"/>
      <c r="I6" s="140"/>
      <c r="J6" s="140"/>
      <c r="K6" s="140"/>
    </row>
    <row r="8" spans="3:12" ht="12.75">
      <c r="C8" s="286" t="s">
        <v>274</v>
      </c>
      <c r="D8" s="300">
        <v>2009</v>
      </c>
      <c r="E8" s="300">
        <v>2010</v>
      </c>
      <c r="F8" s="300">
        <v>2011</v>
      </c>
      <c r="G8" s="300">
        <v>2012</v>
      </c>
      <c r="H8" s="300">
        <v>2013</v>
      </c>
      <c r="I8" s="300">
        <v>2014</v>
      </c>
      <c r="J8" s="300">
        <v>2015</v>
      </c>
      <c r="K8" s="300">
        <v>2016</v>
      </c>
      <c r="L8" s="300" t="s">
        <v>710</v>
      </c>
    </row>
    <row r="9" spans="1:12" ht="15.75">
      <c r="A9" s="319"/>
      <c r="C9" s="289" t="s">
        <v>275</v>
      </c>
      <c r="D9" s="297"/>
      <c r="E9" s="298"/>
      <c r="F9" s="298"/>
      <c r="G9" s="298"/>
      <c r="H9" s="298"/>
      <c r="I9" s="298"/>
      <c r="J9" s="298"/>
      <c r="K9" s="298"/>
      <c r="L9" s="299"/>
    </row>
    <row r="10" spans="1:14" ht="12.75">
      <c r="A10" s="250"/>
      <c r="B10" s="445"/>
      <c r="C10" s="290" t="s">
        <v>276</v>
      </c>
      <c r="D10" s="301">
        <v>134196.218</v>
      </c>
      <c r="E10" s="301">
        <v>126586.359</v>
      </c>
      <c r="F10" s="446">
        <v>128601</v>
      </c>
      <c r="G10" s="446">
        <v>117173</v>
      </c>
      <c r="H10" s="446">
        <v>108887.905</v>
      </c>
      <c r="I10" s="446">
        <v>106086.985</v>
      </c>
      <c r="J10" s="446">
        <v>107775</v>
      </c>
      <c r="K10" s="302">
        <v>107120</v>
      </c>
      <c r="L10" s="301">
        <v>109546</v>
      </c>
      <c r="N10" s="303"/>
    </row>
    <row r="11" spans="1:12" ht="12.75">
      <c r="A11" s="250"/>
      <c r="C11" s="293" t="s">
        <v>277</v>
      </c>
      <c r="D11" s="267">
        <v>81418.453</v>
      </c>
      <c r="E11" s="267">
        <v>72995.818</v>
      </c>
      <c r="F11" s="270">
        <v>73871.497</v>
      </c>
      <c r="G11" s="270">
        <v>63380</v>
      </c>
      <c r="H11" s="270">
        <v>58683.687</v>
      </c>
      <c r="I11" s="270">
        <v>57151</v>
      </c>
      <c r="J11" s="270">
        <v>59194</v>
      </c>
      <c r="K11" s="269">
        <v>58094</v>
      </c>
      <c r="L11" s="267">
        <v>59592</v>
      </c>
    </row>
    <row r="12" spans="1:12" ht="12.75">
      <c r="A12" s="250"/>
      <c r="C12" s="293" t="s">
        <v>278</v>
      </c>
      <c r="D12" s="267">
        <v>33323.313</v>
      </c>
      <c r="E12" s="267">
        <v>33226.376</v>
      </c>
      <c r="F12" s="270">
        <v>33586</v>
      </c>
      <c r="G12" s="270">
        <v>36288</v>
      </c>
      <c r="H12" s="270">
        <v>34654.822</v>
      </c>
      <c r="I12" s="270">
        <v>34773.267</v>
      </c>
      <c r="J12" s="270">
        <v>33864</v>
      </c>
      <c r="K12" s="269">
        <v>33095</v>
      </c>
      <c r="L12" s="267">
        <v>32481</v>
      </c>
    </row>
    <row r="13" spans="1:12" ht="12.75">
      <c r="A13" s="250"/>
      <c r="B13" s="445"/>
      <c r="C13" s="290" t="s">
        <v>279</v>
      </c>
      <c r="D13" s="291">
        <v>41253.898</v>
      </c>
      <c r="E13" s="291">
        <v>48946.962</v>
      </c>
      <c r="F13" s="292">
        <v>49119</v>
      </c>
      <c r="G13" s="292">
        <v>51448</v>
      </c>
      <c r="H13" s="292">
        <v>52127</v>
      </c>
      <c r="I13" s="292">
        <v>51172</v>
      </c>
      <c r="J13" s="292">
        <v>47740</v>
      </c>
      <c r="K13" s="282">
        <v>47519</v>
      </c>
      <c r="L13" s="291">
        <v>54102</v>
      </c>
    </row>
    <row r="14" spans="1:12" ht="12.75">
      <c r="A14" s="250"/>
      <c r="C14" s="294" t="s">
        <v>280</v>
      </c>
      <c r="D14" s="267">
        <v>127.93</v>
      </c>
      <c r="E14" s="267">
        <v>378.73</v>
      </c>
      <c r="F14" s="270">
        <v>555</v>
      </c>
      <c r="G14" s="270">
        <v>192</v>
      </c>
      <c r="H14" s="270">
        <v>564</v>
      </c>
      <c r="I14" s="270">
        <v>350.136</v>
      </c>
      <c r="J14" s="270">
        <v>325</v>
      </c>
      <c r="K14" s="269">
        <v>662</v>
      </c>
      <c r="L14" s="267">
        <v>620</v>
      </c>
    </row>
    <row r="15" spans="1:12" ht="12.75">
      <c r="A15" s="250"/>
      <c r="C15" s="293" t="s">
        <v>281</v>
      </c>
      <c r="D15" s="267">
        <v>12490.979</v>
      </c>
      <c r="E15" s="267">
        <v>13720.722</v>
      </c>
      <c r="F15" s="270">
        <v>11913</v>
      </c>
      <c r="G15" s="270">
        <v>13972</v>
      </c>
      <c r="H15" s="270">
        <v>14082.959</v>
      </c>
      <c r="I15" s="270">
        <v>10568.102</v>
      </c>
      <c r="J15" s="270">
        <v>11127.422</v>
      </c>
      <c r="K15" s="267">
        <v>10212</v>
      </c>
      <c r="L15" s="267">
        <v>12195</v>
      </c>
    </row>
    <row r="16" spans="1:12" ht="12.75">
      <c r="A16" s="250"/>
      <c r="C16" s="293" t="s">
        <v>282</v>
      </c>
      <c r="D16" s="267">
        <v>12866.324</v>
      </c>
      <c r="E16" s="267">
        <v>17606.913</v>
      </c>
      <c r="F16" s="270">
        <v>17243.563</v>
      </c>
      <c r="G16" s="270">
        <v>17575</v>
      </c>
      <c r="H16" s="270">
        <v>17803.521</v>
      </c>
      <c r="I16" s="270">
        <v>20568.208</v>
      </c>
      <c r="J16" s="270">
        <v>18109.711</v>
      </c>
      <c r="K16" s="267">
        <v>17719</v>
      </c>
      <c r="L16" s="267">
        <v>20618</v>
      </c>
    </row>
    <row r="17" spans="1:12" ht="12.75">
      <c r="A17" s="250"/>
      <c r="B17" s="445"/>
      <c r="C17" s="290" t="s">
        <v>283</v>
      </c>
      <c r="D17" s="291">
        <v>50782.876</v>
      </c>
      <c r="E17" s="291">
        <v>51708.204</v>
      </c>
      <c r="F17" s="292">
        <v>53029</v>
      </c>
      <c r="G17" s="292">
        <v>51231</v>
      </c>
      <c r="H17" s="292">
        <v>55733</v>
      </c>
      <c r="I17" s="292">
        <v>57768</v>
      </c>
      <c r="J17" s="292">
        <v>57946</v>
      </c>
      <c r="K17" s="282">
        <v>58592</v>
      </c>
      <c r="L17" s="291">
        <v>65411</v>
      </c>
    </row>
    <row r="18" spans="1:12" ht="12.75">
      <c r="A18" s="250"/>
      <c r="C18" s="293" t="s">
        <v>284</v>
      </c>
      <c r="D18" s="267">
        <v>15814.843</v>
      </c>
      <c r="E18" s="267">
        <v>16865.335</v>
      </c>
      <c r="F18" s="270">
        <v>16513.71</v>
      </c>
      <c r="G18" s="270">
        <v>16809</v>
      </c>
      <c r="H18" s="270">
        <v>18322.65</v>
      </c>
      <c r="I18" s="270">
        <v>18983.157</v>
      </c>
      <c r="J18" s="270">
        <v>18815</v>
      </c>
      <c r="K18" s="269">
        <v>18791</v>
      </c>
      <c r="L18" s="267">
        <v>21273</v>
      </c>
    </row>
    <row r="19" spans="1:12" ht="12.75">
      <c r="A19" s="250"/>
      <c r="C19" s="293" t="s">
        <v>285</v>
      </c>
      <c r="D19" s="267">
        <v>32330.937</v>
      </c>
      <c r="E19" s="267">
        <v>31062.455</v>
      </c>
      <c r="F19" s="270">
        <v>32721</v>
      </c>
      <c r="G19" s="270">
        <v>31220</v>
      </c>
      <c r="H19" s="270">
        <v>34034</v>
      </c>
      <c r="I19" s="270">
        <v>35467</v>
      </c>
      <c r="J19" s="270">
        <v>35797</v>
      </c>
      <c r="K19" s="269">
        <v>36455</v>
      </c>
      <c r="L19" s="267">
        <v>41106</v>
      </c>
    </row>
    <row r="20" spans="1:12" ht="12.75">
      <c r="A20" s="250"/>
      <c r="B20" s="445"/>
      <c r="C20" s="295" t="s">
        <v>21</v>
      </c>
      <c r="D20" s="291">
        <v>226232.99199999997</v>
      </c>
      <c r="E20" s="291">
        <v>227241.525</v>
      </c>
      <c r="F20" s="292">
        <v>230749</v>
      </c>
      <c r="G20" s="292">
        <v>219852</v>
      </c>
      <c r="H20" s="292">
        <v>216748</v>
      </c>
      <c r="I20" s="292">
        <v>215027</v>
      </c>
      <c r="J20" s="292">
        <v>213461.165</v>
      </c>
      <c r="K20" s="282">
        <v>213231</v>
      </c>
      <c r="L20" s="291">
        <v>229059</v>
      </c>
    </row>
    <row r="21" spans="1:12" ht="15.75">
      <c r="A21" s="319"/>
      <c r="C21" s="296" t="s">
        <v>286</v>
      </c>
      <c r="D21" s="297"/>
      <c r="E21" s="298"/>
      <c r="F21" s="298"/>
      <c r="G21" s="298"/>
      <c r="H21" s="298"/>
      <c r="I21" s="298"/>
      <c r="J21" s="298"/>
      <c r="K21" s="298"/>
      <c r="L21" s="299"/>
    </row>
    <row r="22" spans="1:14" ht="12.75">
      <c r="A22" s="250"/>
      <c r="C22" s="290" t="s">
        <v>276</v>
      </c>
      <c r="D22" s="291">
        <v>2503.072</v>
      </c>
      <c r="E22" s="291">
        <v>2539.828</v>
      </c>
      <c r="F22" s="292">
        <v>2665</v>
      </c>
      <c r="G22" s="292">
        <v>2667</v>
      </c>
      <c r="H22" s="292">
        <v>2533</v>
      </c>
      <c r="I22" s="292">
        <v>2727.065</v>
      </c>
      <c r="J22" s="292">
        <v>2892.494</v>
      </c>
      <c r="K22" s="292">
        <v>2875</v>
      </c>
      <c r="L22" s="291">
        <v>2778</v>
      </c>
      <c r="N22" s="303"/>
    </row>
    <row r="23" spans="1:14" ht="12.75">
      <c r="A23" s="250"/>
      <c r="C23" s="293" t="s">
        <v>277</v>
      </c>
      <c r="D23" s="267">
        <v>611.841</v>
      </c>
      <c r="E23" s="267">
        <v>718.937</v>
      </c>
      <c r="F23" s="270">
        <v>551.543</v>
      </c>
      <c r="G23" s="270">
        <v>699</v>
      </c>
      <c r="H23" s="270">
        <v>477.319</v>
      </c>
      <c r="I23" s="270">
        <v>636.962</v>
      </c>
      <c r="J23" s="270">
        <v>629.836</v>
      </c>
      <c r="K23" s="270">
        <v>627</v>
      </c>
      <c r="L23" s="267">
        <v>462</v>
      </c>
      <c r="N23" s="303"/>
    </row>
    <row r="24" spans="1:14" ht="12.75">
      <c r="A24" s="250"/>
      <c r="C24" s="293" t="s">
        <v>278</v>
      </c>
      <c r="D24" s="267">
        <v>1818.296</v>
      </c>
      <c r="E24" s="267">
        <v>1759.179</v>
      </c>
      <c r="F24" s="270">
        <v>2083</v>
      </c>
      <c r="G24" s="270">
        <v>1944</v>
      </c>
      <c r="H24" s="270">
        <v>1794.292</v>
      </c>
      <c r="I24" s="270">
        <v>1835</v>
      </c>
      <c r="J24" s="270">
        <v>1970</v>
      </c>
      <c r="K24" s="270">
        <v>1626</v>
      </c>
      <c r="L24" s="270">
        <v>1577</v>
      </c>
      <c r="N24" s="303"/>
    </row>
    <row r="25" spans="1:14" ht="12.75">
      <c r="A25" s="250"/>
      <c r="C25" s="290" t="s">
        <v>279</v>
      </c>
      <c r="D25" s="291">
        <v>2124.452</v>
      </c>
      <c r="E25" s="291">
        <v>2241.089</v>
      </c>
      <c r="F25" s="292">
        <v>2535</v>
      </c>
      <c r="G25" s="292">
        <v>2450</v>
      </c>
      <c r="H25" s="292">
        <v>2374</v>
      </c>
      <c r="I25" s="292">
        <v>2231.896</v>
      </c>
      <c r="J25" s="292">
        <v>2224.253</v>
      </c>
      <c r="K25" s="292">
        <v>2217</v>
      </c>
      <c r="L25" s="291">
        <v>2096</v>
      </c>
      <c r="N25" s="303"/>
    </row>
    <row r="26" spans="1:14" ht="12.75">
      <c r="A26" s="250"/>
      <c r="C26" s="294" t="s">
        <v>280</v>
      </c>
      <c r="D26" s="267">
        <v>283.574</v>
      </c>
      <c r="E26" s="267">
        <v>259.686</v>
      </c>
      <c r="F26" s="270">
        <v>263.222</v>
      </c>
      <c r="G26" s="270">
        <v>266</v>
      </c>
      <c r="H26" s="270">
        <v>285.3</v>
      </c>
      <c r="I26" s="270">
        <v>305.368</v>
      </c>
      <c r="J26" s="270">
        <v>329.537</v>
      </c>
      <c r="K26" s="270">
        <v>260</v>
      </c>
      <c r="L26" s="267">
        <v>266</v>
      </c>
      <c r="N26" s="303"/>
    </row>
    <row r="27" spans="1:14" ht="12.75">
      <c r="A27" s="250"/>
      <c r="C27" s="293" t="s">
        <v>281</v>
      </c>
      <c r="D27" s="267">
        <v>714.579</v>
      </c>
      <c r="E27" s="267">
        <v>848.047</v>
      </c>
      <c r="F27" s="270">
        <v>1044.819</v>
      </c>
      <c r="G27" s="270">
        <v>970</v>
      </c>
      <c r="H27" s="270">
        <v>945.968</v>
      </c>
      <c r="I27" s="270">
        <v>888.94</v>
      </c>
      <c r="J27" s="270">
        <v>866.467</v>
      </c>
      <c r="K27" s="270">
        <v>870</v>
      </c>
      <c r="L27" s="267">
        <v>833</v>
      </c>
      <c r="N27" s="303"/>
    </row>
    <row r="28" spans="1:14" ht="12.75">
      <c r="A28" s="250"/>
      <c r="C28" s="293" t="s">
        <v>282</v>
      </c>
      <c r="D28" s="267">
        <v>535.503</v>
      </c>
      <c r="E28" s="267">
        <v>515.138</v>
      </c>
      <c r="F28" s="270">
        <v>592.606</v>
      </c>
      <c r="G28" s="270">
        <v>597</v>
      </c>
      <c r="H28" s="270">
        <v>626.656</v>
      </c>
      <c r="I28" s="270">
        <v>574.994</v>
      </c>
      <c r="J28" s="270">
        <v>540.776</v>
      </c>
      <c r="K28" s="270">
        <v>615</v>
      </c>
      <c r="L28" s="267">
        <v>502</v>
      </c>
      <c r="N28" s="303"/>
    </row>
    <row r="29" spans="1:14" ht="12.75">
      <c r="A29" s="250"/>
      <c r="C29" s="290" t="s">
        <v>283</v>
      </c>
      <c r="D29" s="291">
        <v>3177.5</v>
      </c>
      <c r="E29" s="291">
        <v>3460.356</v>
      </c>
      <c r="F29" s="292">
        <v>3757</v>
      </c>
      <c r="G29" s="292">
        <v>4061</v>
      </c>
      <c r="H29" s="292">
        <v>3846</v>
      </c>
      <c r="I29" s="292">
        <v>4136.634</v>
      </c>
      <c r="J29" s="292">
        <v>4258.362</v>
      </c>
      <c r="K29" s="282">
        <v>4398</v>
      </c>
      <c r="L29" s="291">
        <v>4849</v>
      </c>
      <c r="N29" s="303"/>
    </row>
    <row r="30" spans="1:14" ht="12.75">
      <c r="A30" s="250"/>
      <c r="C30" s="293" t="s">
        <v>284</v>
      </c>
      <c r="D30" s="267">
        <v>2973.476</v>
      </c>
      <c r="E30" s="267">
        <v>3235.142</v>
      </c>
      <c r="F30" s="270">
        <v>3500</v>
      </c>
      <c r="G30" s="270">
        <v>3590</v>
      </c>
      <c r="H30" s="270">
        <v>3554</v>
      </c>
      <c r="I30" s="270">
        <v>3849.126</v>
      </c>
      <c r="J30" s="270">
        <v>3954.898</v>
      </c>
      <c r="K30" s="269">
        <v>4111</v>
      </c>
      <c r="L30" s="267">
        <v>4516</v>
      </c>
      <c r="N30" s="303"/>
    </row>
    <row r="31" spans="1:14" ht="12.75">
      <c r="A31" s="250"/>
      <c r="C31" s="293" t="s">
        <v>285</v>
      </c>
      <c r="D31" s="267">
        <v>42.412</v>
      </c>
      <c r="E31" s="267">
        <v>44.54</v>
      </c>
      <c r="F31" s="270">
        <v>66</v>
      </c>
      <c r="G31" s="270">
        <v>396</v>
      </c>
      <c r="H31" s="270">
        <v>151</v>
      </c>
      <c r="I31" s="270">
        <v>143.908</v>
      </c>
      <c r="J31" s="270">
        <v>170.895</v>
      </c>
      <c r="K31" s="269">
        <v>181</v>
      </c>
      <c r="L31" s="267">
        <v>233</v>
      </c>
      <c r="N31" s="303"/>
    </row>
    <row r="32" spans="1:12" ht="12.75">
      <c r="A32" s="250"/>
      <c r="C32" s="295" t="s">
        <v>21</v>
      </c>
      <c r="D32" s="291">
        <v>7805.024</v>
      </c>
      <c r="E32" s="291">
        <v>8241.273</v>
      </c>
      <c r="F32" s="292">
        <v>8957</v>
      </c>
      <c r="G32" s="292">
        <v>9178</v>
      </c>
      <c r="H32" s="292">
        <v>8753</v>
      </c>
      <c r="I32" s="292">
        <v>9095.595</v>
      </c>
      <c r="J32" s="292">
        <v>9375.109</v>
      </c>
      <c r="K32" s="282">
        <v>9490</v>
      </c>
      <c r="L32" s="292">
        <v>9723</v>
      </c>
    </row>
    <row r="33" spans="1:12" ht="15.75">
      <c r="A33" s="319"/>
      <c r="C33" s="296" t="s">
        <v>287</v>
      </c>
      <c r="D33" s="297"/>
      <c r="E33" s="298"/>
      <c r="F33" s="298"/>
      <c r="G33" s="298"/>
      <c r="H33" s="298"/>
      <c r="I33" s="298"/>
      <c r="J33" s="298"/>
      <c r="K33" s="298"/>
      <c r="L33" s="299"/>
    </row>
    <row r="34" spans="1:12" ht="12.75">
      <c r="A34" s="250"/>
      <c r="C34" s="290" t="s">
        <v>276</v>
      </c>
      <c r="D34" s="291">
        <v>136699.28999999998</v>
      </c>
      <c r="E34" s="291">
        <v>129126.18699999999</v>
      </c>
      <c r="F34" s="292">
        <v>131266</v>
      </c>
      <c r="G34" s="292">
        <v>119840</v>
      </c>
      <c r="H34" s="292">
        <v>111420.905</v>
      </c>
      <c r="I34" s="292">
        <v>108814.05</v>
      </c>
      <c r="J34" s="292">
        <v>110667.494</v>
      </c>
      <c r="K34" s="282">
        <v>109995</v>
      </c>
      <c r="L34" s="292">
        <v>112324</v>
      </c>
    </row>
    <row r="35" spans="1:12" ht="12.75">
      <c r="A35" s="250"/>
      <c r="C35" s="293" t="s">
        <v>277</v>
      </c>
      <c r="D35" s="267">
        <v>82030.294</v>
      </c>
      <c r="E35" s="267">
        <v>73714.755</v>
      </c>
      <c r="F35" s="270">
        <v>74423.04000000001</v>
      </c>
      <c r="G35" s="270">
        <v>64079</v>
      </c>
      <c r="H35" s="270">
        <v>59161.006</v>
      </c>
      <c r="I35" s="270">
        <v>57787.962</v>
      </c>
      <c r="J35" s="270">
        <v>59823.836</v>
      </c>
      <c r="K35" s="269">
        <v>58721</v>
      </c>
      <c r="L35" s="270">
        <v>60054</v>
      </c>
    </row>
    <row r="36" spans="1:12" ht="12.75">
      <c r="A36" s="250"/>
      <c r="C36" s="293" t="s">
        <v>278</v>
      </c>
      <c r="D36" s="267">
        <v>35141.609000000004</v>
      </c>
      <c r="E36" s="267">
        <v>34985.55499999999</v>
      </c>
      <c r="F36" s="270">
        <v>35669</v>
      </c>
      <c r="G36" s="270">
        <v>38232</v>
      </c>
      <c r="H36" s="270">
        <v>36449.114</v>
      </c>
      <c r="I36" s="270">
        <v>36608.267</v>
      </c>
      <c r="J36" s="270">
        <v>35834</v>
      </c>
      <c r="K36" s="269">
        <v>34721</v>
      </c>
      <c r="L36" s="270">
        <v>34058</v>
      </c>
    </row>
    <row r="37" spans="1:12" ht="12.75">
      <c r="A37" s="250"/>
      <c r="C37" s="290" t="s">
        <v>279</v>
      </c>
      <c r="D37" s="291">
        <v>43378.35</v>
      </c>
      <c r="E37" s="291">
        <v>51188.051</v>
      </c>
      <c r="F37" s="292">
        <v>51654</v>
      </c>
      <c r="G37" s="292">
        <v>53898</v>
      </c>
      <c r="H37" s="292">
        <v>54501</v>
      </c>
      <c r="I37" s="292">
        <v>53403.896</v>
      </c>
      <c r="J37" s="292">
        <v>49964.253</v>
      </c>
      <c r="K37" s="282">
        <v>49736</v>
      </c>
      <c r="L37" s="292">
        <v>56198</v>
      </c>
    </row>
    <row r="38" spans="1:12" ht="12.75">
      <c r="A38" s="250"/>
      <c r="C38" s="294" t="s">
        <v>280</v>
      </c>
      <c r="D38" s="267">
        <v>411.504</v>
      </c>
      <c r="E38" s="267">
        <v>638.4159999999999</v>
      </c>
      <c r="F38" s="270">
        <v>818.222</v>
      </c>
      <c r="G38" s="270">
        <v>458</v>
      </c>
      <c r="H38" s="270">
        <v>849.3</v>
      </c>
      <c r="I38" s="270">
        <v>655.504</v>
      </c>
      <c r="J38" s="270">
        <v>654.537</v>
      </c>
      <c r="K38" s="269">
        <v>922</v>
      </c>
      <c r="L38" s="270">
        <v>886</v>
      </c>
    </row>
    <row r="39" spans="1:12" ht="12.75">
      <c r="A39" s="250"/>
      <c r="C39" s="293" t="s">
        <v>281</v>
      </c>
      <c r="D39" s="267">
        <v>13205.557999999999</v>
      </c>
      <c r="E39" s="267">
        <v>14568.769</v>
      </c>
      <c r="F39" s="270">
        <v>12957.819</v>
      </c>
      <c r="G39" s="270">
        <v>14942</v>
      </c>
      <c r="H39" s="270">
        <v>15028.927000000001</v>
      </c>
      <c r="I39" s="270">
        <v>11457.042000000001</v>
      </c>
      <c r="J39" s="270">
        <v>11993.889000000001</v>
      </c>
      <c r="K39" s="267">
        <v>11082</v>
      </c>
      <c r="L39" s="270">
        <v>13028</v>
      </c>
    </row>
    <row r="40" spans="1:12" ht="12.75">
      <c r="A40" s="250"/>
      <c r="C40" s="293" t="s">
        <v>282</v>
      </c>
      <c r="D40" s="267">
        <v>13401.827000000001</v>
      </c>
      <c r="E40" s="267">
        <v>18122.051</v>
      </c>
      <c r="F40" s="270">
        <v>17836.168999999998</v>
      </c>
      <c r="G40" s="270">
        <v>18172</v>
      </c>
      <c r="H40" s="270">
        <v>18430.177</v>
      </c>
      <c r="I40" s="270">
        <v>21143.201999999997</v>
      </c>
      <c r="J40" s="270">
        <v>18650.487</v>
      </c>
      <c r="K40" s="267">
        <v>18334</v>
      </c>
      <c r="L40" s="270">
        <v>21120</v>
      </c>
    </row>
    <row r="41" spans="1:12" ht="12.75">
      <c r="A41" s="250"/>
      <c r="C41" s="290" t="s">
        <v>283</v>
      </c>
      <c r="D41" s="291">
        <v>53960.376</v>
      </c>
      <c r="E41" s="291">
        <v>55168.56</v>
      </c>
      <c r="F41" s="292">
        <v>56786</v>
      </c>
      <c r="G41" s="292">
        <v>55292</v>
      </c>
      <c r="H41" s="292">
        <v>59579</v>
      </c>
      <c r="I41" s="292">
        <v>61904.634</v>
      </c>
      <c r="J41" s="292">
        <v>62204.362</v>
      </c>
      <c r="K41" s="282">
        <v>62990</v>
      </c>
      <c r="L41" s="292">
        <v>70260</v>
      </c>
    </row>
    <row r="42" spans="1:12" ht="12.75">
      <c r="A42" s="250"/>
      <c r="C42" s="293" t="s">
        <v>284</v>
      </c>
      <c r="D42" s="267">
        <v>18788.319</v>
      </c>
      <c r="E42" s="267">
        <v>20100.477</v>
      </c>
      <c r="F42" s="270">
        <v>20013.71</v>
      </c>
      <c r="G42" s="270">
        <v>20399</v>
      </c>
      <c r="H42" s="270">
        <v>21876.65</v>
      </c>
      <c r="I42" s="270">
        <v>22832.283</v>
      </c>
      <c r="J42" s="270">
        <v>22769.898</v>
      </c>
      <c r="K42" s="269">
        <v>22902</v>
      </c>
      <c r="L42" s="270">
        <v>25789</v>
      </c>
    </row>
    <row r="43" spans="1:12" ht="12.75">
      <c r="A43" s="250"/>
      <c r="C43" s="293" t="s">
        <v>285</v>
      </c>
      <c r="D43" s="267">
        <v>32373.349000000002</v>
      </c>
      <c r="E43" s="267">
        <v>31106.995000000003</v>
      </c>
      <c r="F43" s="270">
        <v>32787</v>
      </c>
      <c r="G43" s="270">
        <v>31616</v>
      </c>
      <c r="H43" s="270">
        <v>34185</v>
      </c>
      <c r="I43" s="270">
        <v>35610.908</v>
      </c>
      <c r="J43" s="270">
        <v>35967.895</v>
      </c>
      <c r="K43" s="269">
        <v>36636</v>
      </c>
      <c r="L43" s="270">
        <v>41339</v>
      </c>
    </row>
    <row r="44" spans="1:12" ht="12.75">
      <c r="A44" s="250"/>
      <c r="C44" s="295" t="s">
        <v>21</v>
      </c>
      <c r="D44" s="291">
        <v>234038.01599999997</v>
      </c>
      <c r="E44" s="291">
        <v>235482.79799999998</v>
      </c>
      <c r="F44" s="292">
        <v>239706</v>
      </c>
      <c r="G44" s="292">
        <v>229030</v>
      </c>
      <c r="H44" s="292">
        <v>225501</v>
      </c>
      <c r="I44" s="292">
        <v>224122.595</v>
      </c>
      <c r="J44" s="292">
        <v>222836.274</v>
      </c>
      <c r="K44" s="282">
        <v>222721</v>
      </c>
      <c r="L44" s="292">
        <v>238782</v>
      </c>
    </row>
    <row r="46" ht="12.75">
      <c r="C46" s="443" t="s">
        <v>729</v>
      </c>
    </row>
    <row r="47" spans="3:12" ht="12.75">
      <c r="C47" s="543" t="s">
        <v>714</v>
      </c>
      <c r="D47" s="543"/>
      <c r="E47" s="543"/>
      <c r="F47" s="543"/>
      <c r="G47" s="543"/>
      <c r="H47" s="543"/>
      <c r="I47" s="543"/>
      <c r="J47" s="543"/>
      <c r="K47" s="543"/>
      <c r="L47" s="543"/>
    </row>
  </sheetData>
  <sheetProtection/>
  <mergeCells count="1">
    <mergeCell ref="C47:L4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L47"/>
  <sheetViews>
    <sheetView showGridLines="0" zoomScalePageLayoutView="0" workbookViewId="0" topLeftCell="A7">
      <selection activeCell="K11" sqref="K11"/>
    </sheetView>
  </sheetViews>
  <sheetFormatPr defaultColWidth="12" defaultRowHeight="11.25"/>
  <cols>
    <col min="1" max="1" width="8.16015625" style="206" customWidth="1"/>
    <col min="2" max="2" width="16.16015625" style="206" customWidth="1"/>
    <col min="3" max="3" width="31.16015625" style="206" customWidth="1"/>
    <col min="4" max="16384" width="12" style="206" customWidth="1"/>
  </cols>
  <sheetData>
    <row r="2" spans="2:11" ht="15.75">
      <c r="B2" s="141" t="s">
        <v>272</v>
      </c>
      <c r="C2" s="140"/>
      <c r="D2" s="140"/>
      <c r="E2" s="140"/>
      <c r="F2" s="140"/>
      <c r="G2" s="140"/>
      <c r="H2" s="140"/>
      <c r="I2" s="140"/>
      <c r="J2" s="140"/>
      <c r="K2" s="140"/>
    </row>
    <row r="3" spans="2:11" ht="12">
      <c r="B3" s="198" t="s">
        <v>273</v>
      </c>
      <c r="C3" s="140"/>
      <c r="D3" s="140"/>
      <c r="E3" s="140"/>
      <c r="F3" s="140"/>
      <c r="G3" s="140"/>
      <c r="H3" s="140"/>
      <c r="I3" s="140"/>
      <c r="J3" s="140"/>
      <c r="K3" s="140"/>
    </row>
    <row r="4" spans="2:11" ht="11.25">
      <c r="B4" s="140"/>
      <c r="C4" s="140"/>
      <c r="D4" s="140"/>
      <c r="E4" s="140"/>
      <c r="F4" s="140"/>
      <c r="G4" s="140"/>
      <c r="H4" s="140"/>
      <c r="I4" s="140"/>
      <c r="J4" s="140"/>
      <c r="K4" s="140"/>
    </row>
    <row r="5" spans="2:12" ht="11.25">
      <c r="B5" s="142" t="s">
        <v>2</v>
      </c>
      <c r="C5" s="143" t="s">
        <v>212</v>
      </c>
      <c r="D5" s="140"/>
      <c r="G5" s="140"/>
      <c r="H5" s="140"/>
      <c r="I5" s="140"/>
      <c r="J5" s="144" t="s">
        <v>95</v>
      </c>
      <c r="K5" s="140"/>
      <c r="L5" s="447" t="s">
        <v>186</v>
      </c>
    </row>
    <row r="6" spans="2:11" ht="11.25">
      <c r="B6" s="140"/>
      <c r="C6" s="143"/>
      <c r="D6" s="140"/>
      <c r="E6" s="140"/>
      <c r="F6" s="140"/>
      <c r="G6" s="140"/>
      <c r="H6" s="140"/>
      <c r="I6" s="140"/>
      <c r="J6" s="140"/>
      <c r="K6" s="140"/>
    </row>
    <row r="7" spans="4:12" ht="12.75" customHeight="1">
      <c r="D7" s="140"/>
      <c r="E7" s="140"/>
      <c r="F7" s="140"/>
      <c r="G7" s="140"/>
      <c r="H7" s="140"/>
      <c r="I7" s="140"/>
      <c r="J7" s="140"/>
      <c r="K7" s="140"/>
      <c r="L7" s="140"/>
    </row>
    <row r="8" spans="3:12" ht="12.75">
      <c r="C8" s="286" t="s">
        <v>274</v>
      </c>
      <c r="D8" s="287">
        <v>2009</v>
      </c>
      <c r="E8" s="287">
        <v>2010</v>
      </c>
      <c r="F8" s="288">
        <v>2011</v>
      </c>
      <c r="G8" s="288">
        <v>2012</v>
      </c>
      <c r="H8" s="288">
        <v>2013</v>
      </c>
      <c r="I8" s="288">
        <v>2014</v>
      </c>
      <c r="J8" s="287">
        <v>2015</v>
      </c>
      <c r="K8" s="287">
        <v>2016</v>
      </c>
      <c r="L8" s="287" t="s">
        <v>710</v>
      </c>
    </row>
    <row r="9" spans="2:12" ht="15.75">
      <c r="B9" s="319"/>
      <c r="C9" s="289" t="s">
        <v>275</v>
      </c>
      <c r="D9" s="297"/>
      <c r="E9" s="298"/>
      <c r="F9" s="298"/>
      <c r="G9" s="298"/>
      <c r="H9" s="298"/>
      <c r="I9" s="298"/>
      <c r="J9" s="298"/>
      <c r="K9" s="298"/>
      <c r="L9" s="299"/>
    </row>
    <row r="10" spans="2:12" ht="12.75">
      <c r="B10" s="445"/>
      <c r="C10" s="290" t="s">
        <v>276</v>
      </c>
      <c r="D10" s="291">
        <v>29837.97</v>
      </c>
      <c r="E10" s="291">
        <v>26933.606</v>
      </c>
      <c r="F10" s="292">
        <v>29402</v>
      </c>
      <c r="G10" s="292">
        <v>26682</v>
      </c>
      <c r="H10" s="292">
        <v>24452.841</v>
      </c>
      <c r="I10" s="292">
        <v>24194.23</v>
      </c>
      <c r="J10" s="292">
        <v>25816</v>
      </c>
      <c r="K10" s="282">
        <v>24541</v>
      </c>
      <c r="L10" s="292">
        <v>25117</v>
      </c>
    </row>
    <row r="11" spans="3:12" ht="12.75">
      <c r="C11" s="293" t="s">
        <v>277</v>
      </c>
      <c r="D11" s="267">
        <v>492.853</v>
      </c>
      <c r="E11" s="267">
        <v>370.413</v>
      </c>
      <c r="F11" s="270">
        <v>1264.138</v>
      </c>
      <c r="G11" s="270">
        <v>504.017</v>
      </c>
      <c r="H11" s="270">
        <v>400.012</v>
      </c>
      <c r="I11" s="270">
        <v>617.43</v>
      </c>
      <c r="J11" s="270">
        <v>397.149</v>
      </c>
      <c r="K11" s="267">
        <v>389</v>
      </c>
      <c r="L11" s="267">
        <v>519</v>
      </c>
    </row>
    <row r="12" spans="3:12" ht="12.75">
      <c r="C12" s="293" t="s">
        <v>278</v>
      </c>
      <c r="D12" s="267">
        <v>23353.626</v>
      </c>
      <c r="E12" s="267">
        <v>20793.594</v>
      </c>
      <c r="F12" s="270">
        <v>21891.663</v>
      </c>
      <c r="G12" s="270">
        <v>19855.897</v>
      </c>
      <c r="H12" s="270">
        <v>18232.9</v>
      </c>
      <c r="I12" s="270">
        <v>17829.018</v>
      </c>
      <c r="J12" s="270">
        <v>19458</v>
      </c>
      <c r="K12" s="269">
        <v>17882</v>
      </c>
      <c r="L12" s="267">
        <v>18735</v>
      </c>
    </row>
    <row r="13" spans="2:12" ht="12.75">
      <c r="B13" s="445"/>
      <c r="C13" s="290" t="s">
        <v>279</v>
      </c>
      <c r="D13" s="291">
        <v>20692.357</v>
      </c>
      <c r="E13" s="291">
        <v>25976.677</v>
      </c>
      <c r="F13" s="292">
        <v>26335</v>
      </c>
      <c r="G13" s="292">
        <v>22698</v>
      </c>
      <c r="H13" s="292">
        <v>25412</v>
      </c>
      <c r="I13" s="292">
        <v>25317</v>
      </c>
      <c r="J13" s="292">
        <v>27393</v>
      </c>
      <c r="K13" s="282">
        <v>24771</v>
      </c>
      <c r="L13" s="291">
        <v>21418</v>
      </c>
    </row>
    <row r="14" spans="3:12" ht="12.75">
      <c r="C14" s="294" t="s">
        <v>280</v>
      </c>
      <c r="D14" s="267">
        <v>15225.753</v>
      </c>
      <c r="E14" s="267">
        <v>19253.594</v>
      </c>
      <c r="F14" s="270">
        <v>18601</v>
      </c>
      <c r="G14" s="270">
        <v>14146</v>
      </c>
      <c r="H14" s="270">
        <v>18701</v>
      </c>
      <c r="I14" s="270">
        <v>18800.205</v>
      </c>
      <c r="J14" s="270">
        <v>21234</v>
      </c>
      <c r="K14" s="267">
        <v>17438</v>
      </c>
      <c r="L14" s="267">
        <v>12905</v>
      </c>
    </row>
    <row r="15" spans="3:12" ht="12.75">
      <c r="C15" s="293" t="s">
        <v>281</v>
      </c>
      <c r="D15" s="267">
        <v>1050.294</v>
      </c>
      <c r="E15" s="267">
        <v>1158.717</v>
      </c>
      <c r="F15" s="270">
        <v>1543.626</v>
      </c>
      <c r="G15" s="270">
        <v>2052.875</v>
      </c>
      <c r="H15" s="270">
        <v>172.632</v>
      </c>
      <c r="I15" s="270">
        <v>130.886</v>
      </c>
      <c r="J15" s="270">
        <v>55.085</v>
      </c>
      <c r="K15" s="267">
        <v>50</v>
      </c>
      <c r="L15" s="267">
        <v>201</v>
      </c>
    </row>
    <row r="16" spans="3:12" ht="12.75">
      <c r="C16" s="293" t="s">
        <v>282</v>
      </c>
      <c r="D16" s="267">
        <v>480.584</v>
      </c>
      <c r="E16" s="267">
        <v>675.534</v>
      </c>
      <c r="F16" s="270">
        <v>749.781</v>
      </c>
      <c r="G16" s="270">
        <v>1391.779</v>
      </c>
      <c r="H16" s="270">
        <v>1277.084</v>
      </c>
      <c r="I16" s="270">
        <v>1529.731</v>
      </c>
      <c r="J16" s="270">
        <v>972.644</v>
      </c>
      <c r="K16" s="267">
        <v>1201</v>
      </c>
      <c r="L16" s="267">
        <v>2111</v>
      </c>
    </row>
    <row r="17" spans="2:12" ht="12.75">
      <c r="B17" s="445"/>
      <c r="C17" s="290" t="s">
        <v>283</v>
      </c>
      <c r="D17" s="291">
        <v>64663.498</v>
      </c>
      <c r="E17" s="291">
        <v>63934.335</v>
      </c>
      <c r="F17" s="292">
        <v>62993</v>
      </c>
      <c r="G17" s="292">
        <v>62960</v>
      </c>
      <c r="H17" s="292">
        <v>66883</v>
      </c>
      <c r="I17" s="292">
        <v>69702</v>
      </c>
      <c r="J17" s="292">
        <v>71067</v>
      </c>
      <c r="K17" s="282">
        <v>69853</v>
      </c>
      <c r="L17" s="291">
        <v>76866</v>
      </c>
    </row>
    <row r="18" spans="3:12" ht="12.75">
      <c r="C18" s="293" t="s">
        <v>284</v>
      </c>
      <c r="D18" s="267">
        <v>20577.775</v>
      </c>
      <c r="E18" s="267">
        <v>21373.892</v>
      </c>
      <c r="F18" s="270">
        <v>21187.837</v>
      </c>
      <c r="G18" s="270">
        <v>22783.446</v>
      </c>
      <c r="H18" s="270">
        <v>23970.388</v>
      </c>
      <c r="I18" s="270">
        <v>24988.186</v>
      </c>
      <c r="J18" s="270">
        <v>25135</v>
      </c>
      <c r="K18" s="269">
        <v>24601</v>
      </c>
      <c r="L18" s="267">
        <v>27184</v>
      </c>
    </row>
    <row r="19" spans="3:12" ht="12.75">
      <c r="C19" s="293" t="s">
        <v>285</v>
      </c>
      <c r="D19" s="267">
        <v>38904.823</v>
      </c>
      <c r="E19" s="267">
        <v>36099.628</v>
      </c>
      <c r="F19" s="270">
        <v>37138</v>
      </c>
      <c r="G19" s="270">
        <v>35212</v>
      </c>
      <c r="H19" s="270">
        <v>38197</v>
      </c>
      <c r="I19" s="270">
        <v>39868</v>
      </c>
      <c r="J19" s="270">
        <v>41511</v>
      </c>
      <c r="K19" s="269">
        <v>41227</v>
      </c>
      <c r="L19" s="267">
        <v>44987</v>
      </c>
    </row>
    <row r="20" spans="2:12" ht="12.75">
      <c r="B20" s="445"/>
      <c r="C20" s="295" t="s">
        <v>21</v>
      </c>
      <c r="D20" s="291">
        <v>115193.82500000001</v>
      </c>
      <c r="E20" s="291">
        <v>116844.61799999999</v>
      </c>
      <c r="F20" s="292">
        <v>118730</v>
      </c>
      <c r="G20" s="292">
        <v>112340</v>
      </c>
      <c r="H20" s="292">
        <v>116748</v>
      </c>
      <c r="I20" s="292">
        <v>119213</v>
      </c>
      <c r="J20" s="292">
        <v>124276</v>
      </c>
      <c r="K20" s="282">
        <v>119165</v>
      </c>
      <c r="L20" s="291">
        <v>123401</v>
      </c>
    </row>
    <row r="21" spans="2:12" ht="15.75">
      <c r="B21" s="319"/>
      <c r="C21" s="296" t="s">
        <v>286</v>
      </c>
      <c r="D21" s="297"/>
      <c r="E21" s="298"/>
      <c r="F21" s="298"/>
      <c r="G21" s="298"/>
      <c r="H21" s="298"/>
      <c r="I21" s="298"/>
      <c r="J21" s="298"/>
      <c r="K21" s="298"/>
      <c r="L21" s="299"/>
    </row>
    <row r="22" spans="2:12" ht="12.75">
      <c r="B22" s="250"/>
      <c r="C22" s="290" t="s">
        <v>276</v>
      </c>
      <c r="D22" s="291">
        <v>495.387</v>
      </c>
      <c r="E22" s="291">
        <v>518.54</v>
      </c>
      <c r="F22" s="292">
        <v>309.718</v>
      </c>
      <c r="G22" s="292">
        <v>433</v>
      </c>
      <c r="H22" s="292">
        <v>404</v>
      </c>
      <c r="I22" s="292">
        <v>466.377</v>
      </c>
      <c r="J22" s="292">
        <v>533.071</v>
      </c>
      <c r="K22" s="291">
        <v>389</v>
      </c>
      <c r="L22" s="291">
        <v>365</v>
      </c>
    </row>
    <row r="23" spans="2:12" ht="12.75">
      <c r="B23" s="250"/>
      <c r="C23" s="293" t="s">
        <v>277</v>
      </c>
      <c r="D23" s="267">
        <v>477.368</v>
      </c>
      <c r="E23" s="267">
        <v>496.458</v>
      </c>
      <c r="F23" s="270">
        <v>0</v>
      </c>
      <c r="G23" s="270">
        <v>0</v>
      </c>
      <c r="H23" s="270">
        <v>0</v>
      </c>
      <c r="I23" s="270">
        <v>0</v>
      </c>
      <c r="J23" s="270">
        <v>0</v>
      </c>
      <c r="K23" s="267">
        <v>0</v>
      </c>
      <c r="L23" s="267">
        <v>0</v>
      </c>
    </row>
    <row r="24" spans="2:12" ht="12.75">
      <c r="B24" s="250"/>
      <c r="C24" s="293" t="s">
        <v>278</v>
      </c>
      <c r="D24" s="267">
        <v>0</v>
      </c>
      <c r="E24" s="267">
        <v>0</v>
      </c>
      <c r="F24" s="270">
        <v>309.718</v>
      </c>
      <c r="G24" s="270">
        <v>416.06</v>
      </c>
      <c r="H24" s="270">
        <v>369.639</v>
      </c>
      <c r="I24" s="270">
        <v>456.377</v>
      </c>
      <c r="J24" s="270">
        <v>455.75</v>
      </c>
      <c r="K24" s="267">
        <v>338</v>
      </c>
      <c r="L24" s="267">
        <v>235</v>
      </c>
    </row>
    <row r="25" spans="2:12" ht="12.75">
      <c r="B25" s="250"/>
      <c r="C25" s="290" t="s">
        <v>279</v>
      </c>
      <c r="D25" s="291">
        <v>118.757</v>
      </c>
      <c r="E25" s="291">
        <v>210.051</v>
      </c>
      <c r="F25" s="292">
        <v>124.884</v>
      </c>
      <c r="G25" s="292">
        <v>111.13</v>
      </c>
      <c r="H25" s="292">
        <v>155</v>
      </c>
      <c r="I25" s="292">
        <v>149.757</v>
      </c>
      <c r="J25" s="292">
        <v>141.793</v>
      </c>
      <c r="K25" s="291">
        <v>169</v>
      </c>
      <c r="L25" s="291">
        <v>149</v>
      </c>
    </row>
    <row r="26" spans="2:12" ht="12.75">
      <c r="B26" s="250"/>
      <c r="C26" s="294" t="s">
        <v>280</v>
      </c>
      <c r="D26" s="267">
        <v>0</v>
      </c>
      <c r="E26" s="267">
        <v>1.474</v>
      </c>
      <c r="F26" s="270">
        <v>0.057</v>
      </c>
      <c r="G26" s="270">
        <v>0.9</v>
      </c>
      <c r="H26" s="270">
        <v>0</v>
      </c>
      <c r="I26" s="270">
        <v>0</v>
      </c>
      <c r="J26" s="270">
        <v>0</v>
      </c>
      <c r="K26" s="267">
        <v>4</v>
      </c>
      <c r="L26" s="267">
        <v>0</v>
      </c>
    </row>
    <row r="27" spans="2:12" ht="12.75">
      <c r="B27" s="250"/>
      <c r="C27" s="293" t="s">
        <v>281</v>
      </c>
      <c r="D27" s="267">
        <v>0</v>
      </c>
      <c r="E27" s="267">
        <v>0</v>
      </c>
      <c r="F27" s="270">
        <v>0</v>
      </c>
      <c r="G27" s="270">
        <v>0</v>
      </c>
      <c r="H27" s="270">
        <v>0</v>
      </c>
      <c r="I27" s="270">
        <v>0</v>
      </c>
      <c r="J27" s="270">
        <v>0</v>
      </c>
      <c r="K27" s="267">
        <v>0</v>
      </c>
      <c r="L27" s="267">
        <v>0</v>
      </c>
    </row>
    <row r="28" spans="2:12" ht="12.75">
      <c r="B28" s="250"/>
      <c r="C28" s="293" t="s">
        <v>282</v>
      </c>
      <c r="D28" s="267">
        <v>29.273</v>
      </c>
      <c r="E28" s="267">
        <v>0</v>
      </c>
      <c r="F28" s="270">
        <v>7.5</v>
      </c>
      <c r="G28" s="270">
        <v>0</v>
      </c>
      <c r="H28" s="270">
        <v>0</v>
      </c>
      <c r="I28" s="270">
        <v>0</v>
      </c>
      <c r="J28" s="270">
        <v>0</v>
      </c>
      <c r="K28" s="267">
        <v>0</v>
      </c>
      <c r="L28" s="267">
        <v>2</v>
      </c>
    </row>
    <row r="29" spans="2:12" ht="12.75">
      <c r="B29" s="250"/>
      <c r="C29" s="290" t="s">
        <v>283</v>
      </c>
      <c r="D29" s="291">
        <v>1558.499</v>
      </c>
      <c r="E29" s="291">
        <v>1664.841</v>
      </c>
      <c r="F29" s="292">
        <v>1722</v>
      </c>
      <c r="G29" s="292">
        <v>2000</v>
      </c>
      <c r="H29" s="292">
        <v>1850</v>
      </c>
      <c r="I29" s="292">
        <v>2057.258</v>
      </c>
      <c r="J29" s="292">
        <v>2109.186</v>
      </c>
      <c r="K29" s="282">
        <v>2518</v>
      </c>
      <c r="L29" s="291">
        <v>2612</v>
      </c>
    </row>
    <row r="30" spans="2:12" ht="12.75">
      <c r="B30" s="250"/>
      <c r="C30" s="293" t="s">
        <v>284</v>
      </c>
      <c r="D30" s="267">
        <v>1459.742</v>
      </c>
      <c r="E30" s="267">
        <v>1557.516</v>
      </c>
      <c r="F30" s="270">
        <v>1609</v>
      </c>
      <c r="G30" s="270">
        <v>1803</v>
      </c>
      <c r="H30" s="270">
        <v>1681</v>
      </c>
      <c r="I30" s="270">
        <v>1897.585</v>
      </c>
      <c r="J30" s="270">
        <v>1960.295</v>
      </c>
      <c r="K30" s="269">
        <v>2368</v>
      </c>
      <c r="L30" s="267">
        <v>2455</v>
      </c>
    </row>
    <row r="31" spans="2:12" ht="12.75">
      <c r="B31" s="250"/>
      <c r="C31" s="293" t="s">
        <v>285</v>
      </c>
      <c r="D31" s="267">
        <v>4.194</v>
      </c>
      <c r="E31" s="267">
        <v>0.997</v>
      </c>
      <c r="F31" s="270">
        <v>8.877</v>
      </c>
      <c r="G31" s="270">
        <v>180</v>
      </c>
      <c r="H31" s="270">
        <v>103</v>
      </c>
      <c r="I31" s="270">
        <v>68.261</v>
      </c>
      <c r="J31" s="270">
        <v>82.418</v>
      </c>
      <c r="K31" s="267">
        <v>102</v>
      </c>
      <c r="L31" s="267">
        <v>123</v>
      </c>
    </row>
    <row r="32" spans="2:12" ht="12.75">
      <c r="B32" s="250"/>
      <c r="C32" s="295" t="s">
        <v>21</v>
      </c>
      <c r="D32" s="291">
        <v>2172.643</v>
      </c>
      <c r="E32" s="291">
        <v>2393.432</v>
      </c>
      <c r="F32" s="292">
        <v>2157</v>
      </c>
      <c r="G32" s="292">
        <v>2544</v>
      </c>
      <c r="H32" s="292">
        <v>2409</v>
      </c>
      <c r="I32" s="292">
        <v>2673.392</v>
      </c>
      <c r="J32" s="292">
        <v>2784.05</v>
      </c>
      <c r="K32" s="282">
        <v>3076</v>
      </c>
      <c r="L32" s="291">
        <v>3126</v>
      </c>
    </row>
    <row r="33" spans="2:12" ht="15.75">
      <c r="B33" s="319"/>
      <c r="C33" s="296" t="s">
        <v>287</v>
      </c>
      <c r="D33" s="297"/>
      <c r="E33" s="298"/>
      <c r="F33" s="298"/>
      <c r="G33" s="298"/>
      <c r="H33" s="298"/>
      <c r="I33" s="298"/>
      <c r="J33" s="298"/>
      <c r="K33" s="298"/>
      <c r="L33" s="299"/>
    </row>
    <row r="34" spans="2:12" ht="12.75">
      <c r="B34" s="250"/>
      <c r="C34" s="290" t="s">
        <v>276</v>
      </c>
      <c r="D34" s="291">
        <v>30333.357</v>
      </c>
      <c r="E34" s="291">
        <v>27452.146</v>
      </c>
      <c r="F34" s="292">
        <v>29711.718</v>
      </c>
      <c r="G34" s="292">
        <v>27115</v>
      </c>
      <c r="H34" s="292">
        <v>24856.841</v>
      </c>
      <c r="I34" s="292">
        <v>24660.607</v>
      </c>
      <c r="J34" s="292">
        <v>26349.071</v>
      </c>
      <c r="K34" s="282">
        <v>24930</v>
      </c>
      <c r="L34" s="292">
        <v>25482</v>
      </c>
    </row>
    <row r="35" spans="2:12" ht="12.75">
      <c r="B35" s="250"/>
      <c r="C35" s="293" t="s">
        <v>277</v>
      </c>
      <c r="D35" s="267">
        <v>970.221</v>
      </c>
      <c r="E35" s="267">
        <v>866.8710000000001</v>
      </c>
      <c r="F35" s="270">
        <v>1264.138</v>
      </c>
      <c r="G35" s="270">
        <v>504.017</v>
      </c>
      <c r="H35" s="270">
        <v>400.012</v>
      </c>
      <c r="I35" s="270">
        <v>617.43</v>
      </c>
      <c r="J35" s="270">
        <v>397.149</v>
      </c>
      <c r="K35" s="270">
        <v>389</v>
      </c>
      <c r="L35" s="270">
        <v>519</v>
      </c>
    </row>
    <row r="36" spans="2:12" ht="12.75">
      <c r="B36" s="250"/>
      <c r="C36" s="293" t="s">
        <v>278</v>
      </c>
      <c r="D36" s="267">
        <v>23353.626</v>
      </c>
      <c r="E36" s="267">
        <v>20793.594</v>
      </c>
      <c r="F36" s="270">
        <v>22201.381</v>
      </c>
      <c r="G36" s="270">
        <v>20271.957000000002</v>
      </c>
      <c r="H36" s="270">
        <v>18602.539</v>
      </c>
      <c r="I36" s="270">
        <v>18285.395</v>
      </c>
      <c r="J36" s="270">
        <v>19913.75</v>
      </c>
      <c r="K36" s="269">
        <v>18220</v>
      </c>
      <c r="L36" s="270">
        <v>18970</v>
      </c>
    </row>
    <row r="37" spans="2:12" ht="12.75">
      <c r="B37" s="250"/>
      <c r="C37" s="290" t="s">
        <v>279</v>
      </c>
      <c r="D37" s="291">
        <v>20811.114</v>
      </c>
      <c r="E37" s="291">
        <v>26186.728</v>
      </c>
      <c r="F37" s="292">
        <v>26459.884</v>
      </c>
      <c r="G37" s="292">
        <v>22809.13</v>
      </c>
      <c r="H37" s="292">
        <v>25567</v>
      </c>
      <c r="I37" s="292">
        <v>25466.757</v>
      </c>
      <c r="J37" s="292">
        <v>27534.793</v>
      </c>
      <c r="K37" s="282">
        <v>24940</v>
      </c>
      <c r="L37" s="292">
        <v>21567</v>
      </c>
    </row>
    <row r="38" spans="2:12" ht="12.75">
      <c r="B38" s="250"/>
      <c r="C38" s="294" t="s">
        <v>280</v>
      </c>
      <c r="D38" s="267">
        <v>15225.753</v>
      </c>
      <c r="E38" s="267">
        <v>19255.068</v>
      </c>
      <c r="F38" s="270">
        <v>18601.057</v>
      </c>
      <c r="G38" s="270">
        <v>14146.9</v>
      </c>
      <c r="H38" s="270">
        <v>18701</v>
      </c>
      <c r="I38" s="270">
        <v>18800.205</v>
      </c>
      <c r="J38" s="270">
        <v>21234</v>
      </c>
      <c r="K38" s="270">
        <v>17442</v>
      </c>
      <c r="L38" s="270">
        <v>12905</v>
      </c>
    </row>
    <row r="39" spans="2:12" ht="12.75">
      <c r="B39" s="250"/>
      <c r="C39" s="293" t="s">
        <v>281</v>
      </c>
      <c r="D39" s="267">
        <v>1050.294</v>
      </c>
      <c r="E39" s="267">
        <v>1158.717</v>
      </c>
      <c r="F39" s="270">
        <v>1543.626</v>
      </c>
      <c r="G39" s="270">
        <v>2052.875</v>
      </c>
      <c r="H39" s="270">
        <v>172.632</v>
      </c>
      <c r="I39" s="270">
        <v>130.886</v>
      </c>
      <c r="J39" s="270">
        <v>55.085</v>
      </c>
      <c r="K39" s="270">
        <v>50</v>
      </c>
      <c r="L39" s="270">
        <v>201</v>
      </c>
    </row>
    <row r="40" spans="2:12" ht="12.75">
      <c r="B40" s="250"/>
      <c r="C40" s="293" t="s">
        <v>282</v>
      </c>
      <c r="D40" s="267">
        <v>509.857</v>
      </c>
      <c r="E40" s="267">
        <v>675.534</v>
      </c>
      <c r="F40" s="270">
        <v>757.281</v>
      </c>
      <c r="G40" s="270">
        <v>1391.779</v>
      </c>
      <c r="H40" s="270">
        <v>1277.084</v>
      </c>
      <c r="I40" s="270">
        <v>1529.731</v>
      </c>
      <c r="J40" s="270">
        <v>972.644</v>
      </c>
      <c r="K40" s="270">
        <v>1201</v>
      </c>
      <c r="L40" s="270">
        <v>2113</v>
      </c>
    </row>
    <row r="41" spans="2:12" ht="12.75">
      <c r="B41" s="250"/>
      <c r="C41" s="290" t="s">
        <v>283</v>
      </c>
      <c r="D41" s="291">
        <v>66221.997</v>
      </c>
      <c r="E41" s="291">
        <v>65599.17599999999</v>
      </c>
      <c r="F41" s="292">
        <v>64715</v>
      </c>
      <c r="G41" s="292">
        <v>64960</v>
      </c>
      <c r="H41" s="292">
        <v>68733</v>
      </c>
      <c r="I41" s="292">
        <v>71759.258</v>
      </c>
      <c r="J41" s="292">
        <v>73176.186</v>
      </c>
      <c r="K41" s="282">
        <v>72371</v>
      </c>
      <c r="L41" s="292">
        <v>79477</v>
      </c>
    </row>
    <row r="42" spans="2:12" ht="12.75">
      <c r="B42" s="250"/>
      <c r="C42" s="293" t="s">
        <v>284</v>
      </c>
      <c r="D42" s="267">
        <v>22037.517</v>
      </c>
      <c r="E42" s="267">
        <v>22931.408</v>
      </c>
      <c r="F42" s="270">
        <v>22796.837</v>
      </c>
      <c r="G42" s="270">
        <v>24586.446</v>
      </c>
      <c r="H42" s="270">
        <v>25651.388</v>
      </c>
      <c r="I42" s="270">
        <v>26885.771</v>
      </c>
      <c r="J42" s="270">
        <v>27095.295</v>
      </c>
      <c r="K42" s="269">
        <v>26969</v>
      </c>
      <c r="L42" s="267">
        <v>29639</v>
      </c>
    </row>
    <row r="43" spans="2:12" ht="12.75">
      <c r="B43" s="250"/>
      <c r="C43" s="293" t="s">
        <v>285</v>
      </c>
      <c r="D43" s="267">
        <v>38909.017</v>
      </c>
      <c r="E43" s="267">
        <v>36100.625</v>
      </c>
      <c r="F43" s="270">
        <v>37146.877</v>
      </c>
      <c r="G43" s="270">
        <v>35392</v>
      </c>
      <c r="H43" s="270">
        <v>38300</v>
      </c>
      <c r="I43" s="270">
        <v>39936.261</v>
      </c>
      <c r="J43" s="270">
        <v>41593.418</v>
      </c>
      <c r="K43" s="269">
        <v>41329</v>
      </c>
      <c r="L43" s="267">
        <v>45109</v>
      </c>
    </row>
    <row r="44" spans="2:12" ht="12.75">
      <c r="B44" s="250"/>
      <c r="C44" s="295" t="s">
        <v>21</v>
      </c>
      <c r="D44" s="291">
        <v>117366.46800000001</v>
      </c>
      <c r="E44" s="291">
        <v>119238.04999999999</v>
      </c>
      <c r="F44" s="292">
        <v>120887</v>
      </c>
      <c r="G44" s="292">
        <v>114884</v>
      </c>
      <c r="H44" s="292">
        <v>119157</v>
      </c>
      <c r="I44" s="292">
        <v>121886.39199999999</v>
      </c>
      <c r="J44" s="292">
        <v>127060.05</v>
      </c>
      <c r="K44" s="282">
        <v>122241</v>
      </c>
      <c r="L44" s="292">
        <v>126526</v>
      </c>
    </row>
    <row r="46" ht="12.75">
      <c r="C46" s="443" t="s">
        <v>729</v>
      </c>
    </row>
    <row r="47" spans="3:12" ht="12.75">
      <c r="C47" s="543" t="s">
        <v>714</v>
      </c>
      <c r="D47" s="543"/>
      <c r="E47" s="543"/>
      <c r="F47" s="543"/>
      <c r="G47" s="543"/>
      <c r="H47" s="543"/>
      <c r="I47" s="543"/>
      <c r="J47" s="543"/>
      <c r="K47" s="543"/>
      <c r="L47" s="543"/>
    </row>
  </sheetData>
  <sheetProtection/>
  <mergeCells count="1">
    <mergeCell ref="C47:L4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B215"/>
  <sheetViews>
    <sheetView showGridLines="0" zoomScalePageLayoutView="0" workbookViewId="0" topLeftCell="A196">
      <selection activeCell="K11" sqref="K11"/>
    </sheetView>
  </sheetViews>
  <sheetFormatPr defaultColWidth="12" defaultRowHeight="11.25"/>
  <cols>
    <col min="1" max="1" width="12" style="206" customWidth="1"/>
    <col min="2" max="2" width="41" style="206" customWidth="1"/>
    <col min="3" max="9" width="12" style="206" customWidth="1"/>
    <col min="10" max="10" width="12" style="460" customWidth="1"/>
    <col min="11" max="11" width="15.16015625" style="461" customWidth="1"/>
    <col min="12" max="12" width="12" style="206" customWidth="1"/>
    <col min="13" max="13" width="12" style="460" customWidth="1"/>
    <col min="14" max="14" width="14.66015625" style="460" customWidth="1"/>
    <col min="15" max="15" width="12" style="445" customWidth="1"/>
    <col min="16" max="16384" width="12" style="206" customWidth="1"/>
  </cols>
  <sheetData>
    <row r="1" spans="10:15" s="140" customFormat="1" ht="12.75">
      <c r="J1" s="262"/>
      <c r="K1" s="442"/>
      <c r="M1" s="262"/>
      <c r="N1" s="262"/>
      <c r="O1" s="439"/>
    </row>
    <row r="2" spans="2:15" s="140" customFormat="1" ht="15.75">
      <c r="B2" s="141" t="s">
        <v>226</v>
      </c>
      <c r="J2" s="262"/>
      <c r="K2" s="442"/>
      <c r="M2" s="262"/>
      <c r="N2" s="262"/>
      <c r="O2" s="439"/>
    </row>
    <row r="3" spans="10:15" s="140" customFormat="1" ht="12.75">
      <c r="J3" s="262"/>
      <c r="K3" s="442"/>
      <c r="M3" s="262"/>
      <c r="N3" s="262"/>
      <c r="O3" s="439"/>
    </row>
    <row r="4" spans="1:15" s="140" customFormat="1" ht="12.75">
      <c r="A4" s="142"/>
      <c r="B4" s="143" t="s">
        <v>718</v>
      </c>
      <c r="H4" s="144" t="s">
        <v>5</v>
      </c>
      <c r="I4" s="200" t="s">
        <v>227</v>
      </c>
      <c r="J4" s="262"/>
      <c r="K4" s="442"/>
      <c r="M4" s="262"/>
      <c r="N4" s="262"/>
      <c r="O4" s="439"/>
    </row>
    <row r="5" spans="2:15" s="140" customFormat="1" ht="12.75">
      <c r="B5" s="143"/>
      <c r="I5" s="200" t="s">
        <v>228</v>
      </c>
      <c r="J5" s="262"/>
      <c r="K5" s="442"/>
      <c r="M5" s="262"/>
      <c r="N5" s="262"/>
      <c r="O5" s="439"/>
    </row>
    <row r="6" spans="9:15" s="140" customFormat="1" ht="12.75">
      <c r="I6" s="200" t="s">
        <v>229</v>
      </c>
      <c r="J6" s="262"/>
      <c r="K6" s="442"/>
      <c r="M6" s="262"/>
      <c r="N6" s="262"/>
      <c r="O6" s="439"/>
    </row>
    <row r="7" spans="10:15" s="140" customFormat="1" ht="12.75">
      <c r="J7" s="262"/>
      <c r="K7" s="442"/>
      <c r="M7" s="262"/>
      <c r="N7" s="262"/>
      <c r="O7" s="439"/>
    </row>
    <row r="8" spans="2:15" s="140" customFormat="1" ht="12.75">
      <c r="B8" s="263"/>
      <c r="C8" s="201">
        <v>2009</v>
      </c>
      <c r="D8" s="201">
        <v>2010</v>
      </c>
      <c r="E8" s="201">
        <v>2011</v>
      </c>
      <c r="F8" s="201">
        <v>2012</v>
      </c>
      <c r="G8" s="201">
        <v>2013</v>
      </c>
      <c r="H8" s="201">
        <v>2014</v>
      </c>
      <c r="I8" s="201">
        <v>2015</v>
      </c>
      <c r="J8" s="201">
        <v>2016</v>
      </c>
      <c r="K8" s="201" t="s">
        <v>710</v>
      </c>
      <c r="L8" s="448"/>
      <c r="M8" s="262"/>
      <c r="N8" s="262"/>
      <c r="O8" s="439"/>
    </row>
    <row r="9" spans="1:15" s="140" customFormat="1" ht="12.75" customHeight="1">
      <c r="A9" s="250"/>
      <c r="B9" s="265" t="s">
        <v>230</v>
      </c>
      <c r="C9" s="260"/>
      <c r="D9" s="251"/>
      <c r="E9" s="251"/>
      <c r="F9" s="251"/>
      <c r="G9" s="251"/>
      <c r="H9" s="251"/>
      <c r="I9" s="251"/>
      <c r="J9" s="251"/>
      <c r="K9" s="264"/>
      <c r="L9" s="449"/>
      <c r="M9" s="262"/>
      <c r="N9" s="262"/>
      <c r="O9" s="439"/>
    </row>
    <row r="10" spans="2:15" s="140" customFormat="1" ht="12.75" customHeight="1">
      <c r="B10" s="156" t="s">
        <v>231</v>
      </c>
      <c r="C10" s="270">
        <v>1278</v>
      </c>
      <c r="D10" s="450">
        <v>1278</v>
      </c>
      <c r="E10" s="270">
        <v>1255</v>
      </c>
      <c r="F10" s="270">
        <v>1385</v>
      </c>
      <c r="G10" s="270">
        <v>1348</v>
      </c>
      <c r="H10" s="270">
        <v>1300</v>
      </c>
      <c r="I10" s="270">
        <v>1254</v>
      </c>
      <c r="J10" s="267">
        <v>1327</v>
      </c>
      <c r="K10" s="267">
        <v>1274</v>
      </c>
      <c r="L10" s="247"/>
      <c r="M10" s="262"/>
      <c r="N10" s="262"/>
      <c r="O10" s="439"/>
    </row>
    <row r="11" spans="2:15" s="140" customFormat="1" ht="12.75" customHeight="1">
      <c r="B11" s="156" t="s">
        <v>233</v>
      </c>
      <c r="C11" s="270">
        <v>2485</v>
      </c>
      <c r="D11" s="450">
        <v>2782</v>
      </c>
      <c r="E11" s="270">
        <v>2298</v>
      </c>
      <c r="F11" s="270">
        <v>2386</v>
      </c>
      <c r="G11" s="270">
        <v>2519</v>
      </c>
      <c r="H11" s="270">
        <v>2462</v>
      </c>
      <c r="I11" s="270">
        <v>2327</v>
      </c>
      <c r="J11" s="267">
        <v>2578</v>
      </c>
      <c r="K11" s="267">
        <v>2701</v>
      </c>
      <c r="L11" s="247"/>
      <c r="M11" s="262"/>
      <c r="N11" s="262"/>
      <c r="O11" s="439"/>
    </row>
    <row r="12" spans="2:15" s="140" customFormat="1" ht="12.75" customHeight="1">
      <c r="B12" s="156" t="s">
        <v>234</v>
      </c>
      <c r="C12" s="270">
        <v>969</v>
      </c>
      <c r="D12" s="450">
        <v>1019</v>
      </c>
      <c r="E12" s="270">
        <v>869</v>
      </c>
      <c r="F12" s="270">
        <v>687</v>
      </c>
      <c r="G12" s="270">
        <v>566</v>
      </c>
      <c r="H12" s="270">
        <v>553</v>
      </c>
      <c r="I12" s="270">
        <v>496</v>
      </c>
      <c r="J12" s="270">
        <v>481</v>
      </c>
      <c r="K12" s="270">
        <v>505</v>
      </c>
      <c r="L12" s="247"/>
      <c r="M12" s="262"/>
      <c r="N12" s="262"/>
      <c r="O12" s="439"/>
    </row>
    <row r="13" spans="2:15" s="140" customFormat="1" ht="12.75" customHeight="1">
      <c r="B13" s="156" t="s">
        <v>235</v>
      </c>
      <c r="C13" s="270">
        <v>1565</v>
      </c>
      <c r="D13" s="450">
        <v>1645</v>
      </c>
      <c r="E13" s="270">
        <v>1647</v>
      </c>
      <c r="F13" s="270">
        <v>1509</v>
      </c>
      <c r="G13" s="270">
        <v>1607</v>
      </c>
      <c r="H13" s="270">
        <v>1597</v>
      </c>
      <c r="I13" s="270">
        <v>1588</v>
      </c>
      <c r="J13" s="270">
        <v>1898</v>
      </c>
      <c r="K13" s="270">
        <v>1809</v>
      </c>
      <c r="L13" s="247"/>
      <c r="M13" s="262"/>
      <c r="N13" s="262"/>
      <c r="O13" s="439"/>
    </row>
    <row r="14" spans="2:15" s="140" customFormat="1" ht="12.75" customHeight="1">
      <c r="B14" s="156" t="s">
        <v>225</v>
      </c>
      <c r="C14" s="270">
        <v>1282</v>
      </c>
      <c r="D14" s="450">
        <v>1260</v>
      </c>
      <c r="E14" s="270">
        <v>1197</v>
      </c>
      <c r="F14" s="270">
        <v>1145</v>
      </c>
      <c r="G14" s="270">
        <v>1215</v>
      </c>
      <c r="H14" s="270">
        <v>1123</v>
      </c>
      <c r="I14" s="270">
        <v>1107</v>
      </c>
      <c r="J14" s="267">
        <v>1042</v>
      </c>
      <c r="K14" s="267">
        <v>944</v>
      </c>
      <c r="L14" s="247"/>
      <c r="M14" s="262"/>
      <c r="N14" s="262"/>
      <c r="O14" s="439"/>
    </row>
    <row r="15" spans="2:15" s="140" customFormat="1" ht="12.75" customHeight="1">
      <c r="B15" s="156" t="s">
        <v>236</v>
      </c>
      <c r="C15" s="270">
        <v>1079</v>
      </c>
      <c r="D15" s="450">
        <v>1160</v>
      </c>
      <c r="E15" s="270">
        <v>39</v>
      </c>
      <c r="F15" s="270">
        <v>71</v>
      </c>
      <c r="G15" s="270">
        <v>72</v>
      </c>
      <c r="H15" s="270">
        <v>66</v>
      </c>
      <c r="I15" s="270">
        <v>94</v>
      </c>
      <c r="J15" s="267">
        <v>145</v>
      </c>
      <c r="K15" s="267">
        <v>179</v>
      </c>
      <c r="L15" s="247"/>
      <c r="M15" s="262"/>
      <c r="N15" s="262"/>
      <c r="O15" s="439"/>
    </row>
    <row r="16" spans="2:15" s="140" customFormat="1" ht="12.75" customHeight="1">
      <c r="B16" s="156" t="s">
        <v>237</v>
      </c>
      <c r="C16" s="270">
        <v>744</v>
      </c>
      <c r="D16" s="450">
        <v>764</v>
      </c>
      <c r="E16" s="270">
        <v>767</v>
      </c>
      <c r="F16" s="270">
        <v>490</v>
      </c>
      <c r="G16" s="270">
        <v>425</v>
      </c>
      <c r="H16" s="270">
        <v>259</v>
      </c>
      <c r="I16" s="270">
        <v>643</v>
      </c>
      <c r="J16" s="267">
        <v>641</v>
      </c>
      <c r="K16" s="267">
        <v>680</v>
      </c>
      <c r="L16" s="247"/>
      <c r="M16" s="262"/>
      <c r="N16" s="262"/>
      <c r="O16" s="439"/>
    </row>
    <row r="17" spans="2:15" s="140" customFormat="1" ht="12.75" customHeight="1">
      <c r="B17" s="156" t="s">
        <v>238</v>
      </c>
      <c r="C17" s="270">
        <v>1241</v>
      </c>
      <c r="D17" s="450">
        <v>1318</v>
      </c>
      <c r="E17" s="270">
        <v>1331</v>
      </c>
      <c r="F17" s="270">
        <v>1211</v>
      </c>
      <c r="G17" s="270">
        <v>1196</v>
      </c>
      <c r="H17" s="270">
        <v>1192</v>
      </c>
      <c r="I17" s="270">
        <v>1131</v>
      </c>
      <c r="J17" s="267">
        <v>1121</v>
      </c>
      <c r="K17" s="267">
        <v>1119</v>
      </c>
      <c r="L17" s="247"/>
      <c r="M17" s="262"/>
      <c r="N17" s="262"/>
      <c r="O17" s="439"/>
    </row>
    <row r="18" spans="2:15" s="140" customFormat="1" ht="12.75" customHeight="1">
      <c r="B18" s="156" t="s">
        <v>203</v>
      </c>
      <c r="C18" s="270">
        <v>16616</v>
      </c>
      <c r="D18" s="450">
        <v>15186</v>
      </c>
      <c r="E18" s="270">
        <v>13832</v>
      </c>
      <c r="F18" s="270">
        <v>13260</v>
      </c>
      <c r="G18" s="270">
        <v>15637</v>
      </c>
      <c r="H18" s="270">
        <v>14948</v>
      </c>
      <c r="I18" s="270">
        <v>12865</v>
      </c>
      <c r="J18" s="267">
        <v>13815</v>
      </c>
      <c r="K18" s="267">
        <v>13892</v>
      </c>
      <c r="L18" s="247"/>
      <c r="M18" s="262"/>
      <c r="N18" s="262"/>
      <c r="O18" s="439"/>
    </row>
    <row r="19" spans="2:15" s="140" customFormat="1" ht="12.75" customHeight="1">
      <c r="B19" s="156" t="s">
        <v>241</v>
      </c>
      <c r="C19" s="270">
        <v>183</v>
      </c>
      <c r="D19" s="450">
        <v>172</v>
      </c>
      <c r="E19" s="270">
        <v>155</v>
      </c>
      <c r="F19" s="270">
        <v>105</v>
      </c>
      <c r="G19" s="270">
        <v>100</v>
      </c>
      <c r="H19" s="270">
        <v>65</v>
      </c>
      <c r="I19" s="270">
        <v>133</v>
      </c>
      <c r="J19" s="270">
        <v>0</v>
      </c>
      <c r="K19" s="270">
        <v>0</v>
      </c>
      <c r="L19" s="247"/>
      <c r="M19" s="262"/>
      <c r="N19" s="262"/>
      <c r="O19" s="439"/>
    </row>
    <row r="20" spans="2:15" s="140" customFormat="1" ht="12.75" customHeight="1">
      <c r="B20" s="156" t="s">
        <v>242</v>
      </c>
      <c r="C20" s="269">
        <v>3127</v>
      </c>
      <c r="D20" s="272">
        <v>3123</v>
      </c>
      <c r="E20" s="269">
        <v>3114</v>
      </c>
      <c r="F20" s="269">
        <v>3109</v>
      </c>
      <c r="G20" s="269">
        <v>3120</v>
      </c>
      <c r="H20" s="269">
        <v>3189</v>
      </c>
      <c r="I20" s="269">
        <v>3270</v>
      </c>
      <c r="J20" s="269">
        <v>3207</v>
      </c>
      <c r="K20" s="270">
        <v>3192</v>
      </c>
      <c r="L20" s="247"/>
      <c r="M20" s="262"/>
      <c r="N20" s="262"/>
      <c r="O20" s="439"/>
    </row>
    <row r="21" spans="2:15" s="140" customFormat="1" ht="12.75" customHeight="1">
      <c r="B21" s="156" t="s">
        <v>239</v>
      </c>
      <c r="C21" s="270">
        <v>1663</v>
      </c>
      <c r="D21" s="450">
        <v>1434</v>
      </c>
      <c r="E21" s="270">
        <v>1408</v>
      </c>
      <c r="F21" s="270">
        <v>1028</v>
      </c>
      <c r="G21" s="270">
        <v>980</v>
      </c>
      <c r="H21" s="270">
        <v>942</v>
      </c>
      <c r="I21" s="270">
        <v>938</v>
      </c>
      <c r="J21" s="267">
        <v>982</v>
      </c>
      <c r="K21" s="267">
        <v>991</v>
      </c>
      <c r="L21" s="247"/>
      <c r="M21" s="262"/>
      <c r="N21" s="262"/>
      <c r="O21" s="439"/>
    </row>
    <row r="22" spans="2:15" s="140" customFormat="1" ht="12.75" customHeight="1">
      <c r="B22" s="156" t="s">
        <v>243</v>
      </c>
      <c r="C22" s="270">
        <v>194</v>
      </c>
      <c r="D22" s="450">
        <v>190</v>
      </c>
      <c r="E22" s="270">
        <v>179</v>
      </c>
      <c r="F22" s="270">
        <v>204</v>
      </c>
      <c r="G22" s="270">
        <v>157</v>
      </c>
      <c r="H22" s="270">
        <v>134</v>
      </c>
      <c r="I22" s="270">
        <v>131</v>
      </c>
      <c r="J22" s="270">
        <v>44</v>
      </c>
      <c r="K22" s="270">
        <v>54</v>
      </c>
      <c r="L22" s="247"/>
      <c r="M22" s="262"/>
      <c r="N22" s="262"/>
      <c r="O22" s="439"/>
    </row>
    <row r="23" spans="2:15" s="140" customFormat="1" ht="12.75" customHeight="1">
      <c r="B23" s="156" t="s">
        <v>240</v>
      </c>
      <c r="C23" s="270">
        <v>992</v>
      </c>
      <c r="D23" s="450">
        <v>794</v>
      </c>
      <c r="E23" s="270">
        <v>806</v>
      </c>
      <c r="F23" s="270">
        <v>399</v>
      </c>
      <c r="G23" s="270">
        <v>916</v>
      </c>
      <c r="H23" s="270">
        <v>873</v>
      </c>
      <c r="I23" s="270">
        <v>1055</v>
      </c>
      <c r="J23" s="267">
        <v>1048</v>
      </c>
      <c r="K23" s="267">
        <v>1035</v>
      </c>
      <c r="L23" s="247"/>
      <c r="M23" s="262"/>
      <c r="N23" s="262"/>
      <c r="O23" s="439"/>
    </row>
    <row r="24" spans="2:15" s="140" customFormat="1" ht="12.75" customHeight="1">
      <c r="B24" s="156" t="s">
        <v>245</v>
      </c>
      <c r="C24" s="270">
        <v>46</v>
      </c>
      <c r="D24" s="450">
        <v>46</v>
      </c>
      <c r="E24" s="270">
        <v>45</v>
      </c>
      <c r="F24" s="270">
        <v>47</v>
      </c>
      <c r="G24" s="270">
        <v>47</v>
      </c>
      <c r="H24" s="270">
        <v>62</v>
      </c>
      <c r="I24" s="270">
        <v>43</v>
      </c>
      <c r="J24" s="270">
        <v>41</v>
      </c>
      <c r="K24" s="270">
        <v>31</v>
      </c>
      <c r="L24" s="247"/>
      <c r="M24" s="262"/>
      <c r="N24" s="262"/>
      <c r="O24" s="439"/>
    </row>
    <row r="25" spans="2:15" s="140" customFormat="1" ht="12.75" customHeight="1">
      <c r="B25" s="156" t="s">
        <v>221</v>
      </c>
      <c r="C25" s="270">
        <v>6539</v>
      </c>
      <c r="D25" s="450">
        <v>6633</v>
      </c>
      <c r="E25" s="270">
        <v>6908</v>
      </c>
      <c r="F25" s="270">
        <v>6923</v>
      </c>
      <c r="G25" s="270">
        <v>6406</v>
      </c>
      <c r="H25" s="270">
        <v>6329</v>
      </c>
      <c r="I25" s="270">
        <v>6424</v>
      </c>
      <c r="J25" s="267">
        <v>6207</v>
      </c>
      <c r="K25" s="267">
        <v>6383</v>
      </c>
      <c r="L25" s="247"/>
      <c r="M25" s="262"/>
      <c r="N25" s="262"/>
      <c r="O25" s="439"/>
    </row>
    <row r="26" spans="2:15" s="140" customFormat="1" ht="12.75" customHeight="1">
      <c r="B26" s="156" t="s">
        <v>246</v>
      </c>
      <c r="C26" s="270">
        <v>76</v>
      </c>
      <c r="D26" s="450">
        <v>76</v>
      </c>
      <c r="E26" s="270">
        <v>71</v>
      </c>
      <c r="F26" s="270">
        <v>68</v>
      </c>
      <c r="G26" s="270">
        <v>84</v>
      </c>
      <c r="H26" s="270">
        <v>131</v>
      </c>
      <c r="I26" s="270">
        <v>97</v>
      </c>
      <c r="J26" s="270">
        <v>109</v>
      </c>
      <c r="K26" s="270">
        <v>107</v>
      </c>
      <c r="L26" s="247"/>
      <c r="M26" s="262"/>
      <c r="N26" s="262"/>
      <c r="O26" s="439"/>
    </row>
    <row r="27" spans="2:15" s="140" customFormat="1" ht="12.75" customHeight="1">
      <c r="B27" s="156" t="s">
        <v>248</v>
      </c>
      <c r="C27" s="270">
        <v>350</v>
      </c>
      <c r="D27" s="450">
        <v>248</v>
      </c>
      <c r="E27" s="270">
        <v>218</v>
      </c>
      <c r="F27" s="270">
        <v>420</v>
      </c>
      <c r="G27" s="270">
        <v>487</v>
      </c>
      <c r="H27" s="270">
        <v>464</v>
      </c>
      <c r="I27" s="270">
        <v>424</v>
      </c>
      <c r="J27" s="270">
        <v>379</v>
      </c>
      <c r="K27" s="270">
        <v>367</v>
      </c>
      <c r="L27" s="247"/>
      <c r="M27" s="262"/>
      <c r="N27" s="262"/>
      <c r="O27" s="439"/>
    </row>
    <row r="28" spans="2:15" s="140" customFormat="1" ht="12.75" customHeight="1">
      <c r="B28" s="156" t="s">
        <v>194</v>
      </c>
      <c r="C28" s="270">
        <v>842</v>
      </c>
      <c r="D28" s="450">
        <v>855</v>
      </c>
      <c r="E28" s="270">
        <v>891</v>
      </c>
      <c r="F28" s="270">
        <v>830</v>
      </c>
      <c r="G28" s="270">
        <v>1095</v>
      </c>
      <c r="H28" s="270">
        <v>1061</v>
      </c>
      <c r="I28" s="270">
        <v>1050</v>
      </c>
      <c r="J28" s="267">
        <v>1010</v>
      </c>
      <c r="K28" s="267">
        <v>984</v>
      </c>
      <c r="L28" s="247"/>
      <c r="M28" s="262"/>
      <c r="N28" s="262"/>
      <c r="O28" s="439"/>
    </row>
    <row r="29" spans="2:15" s="140" customFormat="1" ht="12.75" customHeight="1">
      <c r="B29" s="156" t="s">
        <v>220</v>
      </c>
      <c r="C29" s="270">
        <v>6286</v>
      </c>
      <c r="D29" s="450">
        <v>5848</v>
      </c>
      <c r="E29" s="270">
        <v>5885</v>
      </c>
      <c r="F29" s="270">
        <v>5609</v>
      </c>
      <c r="G29" s="270">
        <v>6019</v>
      </c>
      <c r="H29" s="270">
        <v>6016</v>
      </c>
      <c r="I29" s="270">
        <v>5724</v>
      </c>
      <c r="J29" s="267">
        <v>5511</v>
      </c>
      <c r="K29" s="267">
        <v>5721</v>
      </c>
      <c r="L29" s="247"/>
      <c r="M29" s="262"/>
      <c r="N29" s="262"/>
      <c r="O29" s="439"/>
    </row>
    <row r="30" spans="2:15" s="140" customFormat="1" ht="12.75" customHeight="1">
      <c r="B30" s="156" t="s">
        <v>250</v>
      </c>
      <c r="C30" s="270">
        <v>222</v>
      </c>
      <c r="D30" s="450">
        <v>217</v>
      </c>
      <c r="E30" s="270">
        <v>204</v>
      </c>
      <c r="F30" s="270">
        <v>193</v>
      </c>
      <c r="G30" s="270">
        <v>179</v>
      </c>
      <c r="H30" s="270">
        <v>189</v>
      </c>
      <c r="I30" s="270">
        <v>165</v>
      </c>
      <c r="J30" s="270">
        <v>150</v>
      </c>
      <c r="K30" s="270">
        <v>136</v>
      </c>
      <c r="L30" s="247"/>
      <c r="M30" s="262"/>
      <c r="N30" s="262"/>
      <c r="O30" s="439"/>
    </row>
    <row r="31" spans="2:15" s="140" customFormat="1" ht="12.75" customHeight="1">
      <c r="B31" s="156" t="s">
        <v>252</v>
      </c>
      <c r="C31" s="270">
        <v>88</v>
      </c>
      <c r="D31" s="450">
        <v>87</v>
      </c>
      <c r="E31" s="270">
        <v>81</v>
      </c>
      <c r="F31" s="270">
        <v>77</v>
      </c>
      <c r="G31" s="270">
        <v>83</v>
      </c>
      <c r="H31" s="270">
        <v>95</v>
      </c>
      <c r="I31" s="270">
        <v>74</v>
      </c>
      <c r="J31" s="270">
        <v>67</v>
      </c>
      <c r="K31" s="270">
        <v>67</v>
      </c>
      <c r="L31" s="247"/>
      <c r="M31" s="262"/>
      <c r="N31" s="262"/>
      <c r="O31" s="439"/>
    </row>
    <row r="32" spans="2:15" s="140" customFormat="1" ht="12.75" customHeight="1">
      <c r="B32" s="156" t="s">
        <v>254</v>
      </c>
      <c r="C32" s="270">
        <v>675</v>
      </c>
      <c r="D32" s="450">
        <v>662</v>
      </c>
      <c r="E32" s="270">
        <v>621</v>
      </c>
      <c r="F32" s="270">
        <v>590</v>
      </c>
      <c r="G32" s="270">
        <v>489</v>
      </c>
      <c r="H32" s="270">
        <v>470</v>
      </c>
      <c r="I32" s="270">
        <v>449</v>
      </c>
      <c r="J32" s="270">
        <v>465</v>
      </c>
      <c r="K32" s="270">
        <v>475</v>
      </c>
      <c r="L32" s="247"/>
      <c r="M32" s="262"/>
      <c r="N32" s="262"/>
      <c r="O32" s="439"/>
    </row>
    <row r="33" spans="2:15" s="140" customFormat="1" ht="12.75" customHeight="1">
      <c r="B33" s="156" t="s">
        <v>244</v>
      </c>
      <c r="C33" s="270">
        <v>470</v>
      </c>
      <c r="D33" s="450">
        <v>526</v>
      </c>
      <c r="E33" s="270">
        <v>524</v>
      </c>
      <c r="F33" s="270">
        <v>289</v>
      </c>
      <c r="G33" s="270">
        <v>405</v>
      </c>
      <c r="H33" s="270">
        <v>186</v>
      </c>
      <c r="I33" s="270">
        <v>451</v>
      </c>
      <c r="J33" s="267">
        <v>411</v>
      </c>
      <c r="K33" s="267">
        <v>483</v>
      </c>
      <c r="L33" s="247"/>
      <c r="M33" s="262"/>
      <c r="N33" s="262"/>
      <c r="O33" s="439"/>
    </row>
    <row r="34" spans="2:15" s="140" customFormat="1" ht="12.75" customHeight="1">
      <c r="B34" s="156" t="s">
        <v>219</v>
      </c>
      <c r="C34" s="270">
        <v>8431</v>
      </c>
      <c r="D34" s="450">
        <v>8115</v>
      </c>
      <c r="E34" s="270">
        <v>7987</v>
      </c>
      <c r="F34" s="270">
        <v>7890</v>
      </c>
      <c r="G34" s="270">
        <v>7874</v>
      </c>
      <c r="H34" s="270">
        <v>7811</v>
      </c>
      <c r="I34" s="270">
        <v>7714</v>
      </c>
      <c r="J34" s="267">
        <v>8089</v>
      </c>
      <c r="K34" s="267">
        <v>8096</v>
      </c>
      <c r="L34" s="247"/>
      <c r="M34" s="262"/>
      <c r="N34" s="262"/>
      <c r="O34" s="439"/>
    </row>
    <row r="35" spans="2:15" s="140" customFormat="1" ht="12.75" customHeight="1">
      <c r="B35" s="156" t="s">
        <v>223</v>
      </c>
      <c r="C35" s="270">
        <v>2320</v>
      </c>
      <c r="D35" s="450">
        <v>2479</v>
      </c>
      <c r="E35" s="270">
        <v>2389</v>
      </c>
      <c r="F35" s="270">
        <v>2399</v>
      </c>
      <c r="G35" s="270">
        <v>2957</v>
      </c>
      <c r="H35" s="270">
        <v>2712</v>
      </c>
      <c r="I35" s="270">
        <v>2656</v>
      </c>
      <c r="J35" s="267">
        <v>2402</v>
      </c>
      <c r="K35" s="267">
        <v>2664</v>
      </c>
      <c r="L35" s="247"/>
      <c r="M35" s="262"/>
      <c r="N35" s="262"/>
      <c r="O35" s="439"/>
    </row>
    <row r="36" spans="2:15" s="140" customFormat="1" ht="12.75" customHeight="1">
      <c r="B36" s="156" t="s">
        <v>258</v>
      </c>
      <c r="C36" s="270">
        <v>1206</v>
      </c>
      <c r="D36" s="450">
        <v>1337</v>
      </c>
      <c r="E36" s="270">
        <v>1195</v>
      </c>
      <c r="F36" s="270">
        <v>1078</v>
      </c>
      <c r="G36" s="270">
        <v>1170</v>
      </c>
      <c r="H36" s="270">
        <v>912</v>
      </c>
      <c r="I36" s="269">
        <v>767</v>
      </c>
      <c r="J36" s="269">
        <v>843</v>
      </c>
      <c r="K36" s="267">
        <v>899</v>
      </c>
      <c r="L36" s="247"/>
      <c r="M36" s="262"/>
      <c r="N36" s="262"/>
      <c r="O36" s="439"/>
    </row>
    <row r="37" spans="2:15" s="140" customFormat="1" ht="12.75" customHeight="1">
      <c r="B37" s="156" t="s">
        <v>260</v>
      </c>
      <c r="C37" s="270">
        <v>105</v>
      </c>
      <c r="D37" s="450">
        <v>104</v>
      </c>
      <c r="E37" s="270">
        <v>98</v>
      </c>
      <c r="F37" s="270">
        <v>92</v>
      </c>
      <c r="G37" s="270">
        <v>99</v>
      </c>
      <c r="H37" s="270">
        <v>105</v>
      </c>
      <c r="I37" s="270">
        <v>89</v>
      </c>
      <c r="J37" s="267">
        <v>132</v>
      </c>
      <c r="K37" s="267">
        <v>140</v>
      </c>
      <c r="L37" s="247"/>
      <c r="M37" s="262"/>
      <c r="N37" s="262"/>
      <c r="O37" s="439"/>
    </row>
    <row r="38" spans="2:15" s="140" customFormat="1" ht="12.75" customHeight="1">
      <c r="B38" s="156" t="s">
        <v>247</v>
      </c>
      <c r="C38" s="270">
        <v>346</v>
      </c>
      <c r="D38" s="450">
        <v>390</v>
      </c>
      <c r="E38" s="270">
        <v>360</v>
      </c>
      <c r="F38" s="270">
        <v>345</v>
      </c>
      <c r="G38" s="270">
        <v>317</v>
      </c>
      <c r="H38" s="270">
        <v>277</v>
      </c>
      <c r="I38" s="270">
        <v>240</v>
      </c>
      <c r="J38" s="267">
        <v>259</v>
      </c>
      <c r="K38" s="267">
        <v>273</v>
      </c>
      <c r="L38" s="247"/>
      <c r="M38" s="262"/>
      <c r="N38" s="262"/>
      <c r="O38" s="439"/>
    </row>
    <row r="39" spans="2:15" s="140" customFormat="1" ht="12.75" customHeight="1">
      <c r="B39" s="156" t="s">
        <v>261</v>
      </c>
      <c r="C39" s="270">
        <v>161</v>
      </c>
      <c r="D39" s="450">
        <v>160</v>
      </c>
      <c r="E39" s="270">
        <v>150</v>
      </c>
      <c r="F39" s="270">
        <v>142</v>
      </c>
      <c r="G39" s="270">
        <v>147</v>
      </c>
      <c r="H39" s="270">
        <v>141</v>
      </c>
      <c r="I39" s="270">
        <v>136</v>
      </c>
      <c r="J39" s="270">
        <v>138</v>
      </c>
      <c r="K39" s="270">
        <v>214</v>
      </c>
      <c r="L39" s="247"/>
      <c r="M39" s="262"/>
      <c r="N39" s="262"/>
      <c r="O39" s="439"/>
    </row>
    <row r="40" spans="2:15" s="140" customFormat="1" ht="12.75" customHeight="1">
      <c r="B40" s="156" t="s">
        <v>263</v>
      </c>
      <c r="C40" s="270">
        <v>272</v>
      </c>
      <c r="D40" s="450">
        <v>267</v>
      </c>
      <c r="E40" s="270">
        <v>249</v>
      </c>
      <c r="F40" s="270">
        <v>239</v>
      </c>
      <c r="G40" s="270">
        <v>259</v>
      </c>
      <c r="H40" s="270">
        <v>249</v>
      </c>
      <c r="I40" s="270">
        <v>227</v>
      </c>
      <c r="J40" s="270">
        <v>221</v>
      </c>
      <c r="K40" s="270">
        <v>218</v>
      </c>
      <c r="L40" s="247"/>
      <c r="M40" s="262"/>
      <c r="N40" s="262"/>
      <c r="O40" s="439"/>
    </row>
    <row r="41" spans="2:15" s="140" customFormat="1" ht="12.75" customHeight="1">
      <c r="B41" s="156" t="s">
        <v>264</v>
      </c>
      <c r="C41" s="270">
        <v>185</v>
      </c>
      <c r="D41" s="450">
        <v>181</v>
      </c>
      <c r="E41" s="270">
        <v>171</v>
      </c>
      <c r="F41" s="270">
        <v>163</v>
      </c>
      <c r="G41" s="270">
        <v>162</v>
      </c>
      <c r="H41" s="270">
        <v>146</v>
      </c>
      <c r="I41" s="270">
        <v>139</v>
      </c>
      <c r="J41" s="270">
        <v>131</v>
      </c>
      <c r="K41" s="270">
        <v>160</v>
      </c>
      <c r="L41" s="247"/>
      <c r="M41" s="262"/>
      <c r="N41" s="262"/>
      <c r="O41" s="439"/>
    </row>
    <row r="42" spans="2:15" s="140" customFormat="1" ht="12.75" customHeight="1">
      <c r="B42" s="156" t="s">
        <v>265</v>
      </c>
      <c r="C42" s="270">
        <v>526</v>
      </c>
      <c r="D42" s="450">
        <v>522</v>
      </c>
      <c r="E42" s="270">
        <v>598</v>
      </c>
      <c r="F42" s="270">
        <v>551</v>
      </c>
      <c r="G42" s="270">
        <v>515</v>
      </c>
      <c r="H42" s="270">
        <v>574</v>
      </c>
      <c r="I42" s="270">
        <v>587</v>
      </c>
      <c r="J42" s="270">
        <v>595</v>
      </c>
      <c r="K42" s="270">
        <v>568</v>
      </c>
      <c r="L42" s="247"/>
      <c r="M42" s="262"/>
      <c r="N42" s="262"/>
      <c r="O42" s="439"/>
    </row>
    <row r="43" spans="2:15" s="140" customFormat="1" ht="12.75" customHeight="1">
      <c r="B43" s="156" t="s">
        <v>224</v>
      </c>
      <c r="C43" s="270">
        <v>3220</v>
      </c>
      <c r="D43" s="450">
        <v>3410</v>
      </c>
      <c r="E43" s="270">
        <v>3517</v>
      </c>
      <c r="F43" s="270">
        <v>3076</v>
      </c>
      <c r="G43" s="270">
        <v>2981</v>
      </c>
      <c r="H43" s="270">
        <v>2808</v>
      </c>
      <c r="I43" s="270">
        <v>2670</v>
      </c>
      <c r="J43" s="267">
        <v>2509</v>
      </c>
      <c r="K43" s="267">
        <v>2633</v>
      </c>
      <c r="L43" s="247"/>
      <c r="M43" s="262"/>
      <c r="N43" s="262"/>
      <c r="O43" s="439"/>
    </row>
    <row r="44" spans="2:15" s="140" customFormat="1" ht="12.75" customHeight="1">
      <c r="B44" s="156" t="s">
        <v>249</v>
      </c>
      <c r="C44" s="270">
        <v>2012</v>
      </c>
      <c r="D44" s="450">
        <v>2087</v>
      </c>
      <c r="E44" s="270">
        <v>1691</v>
      </c>
      <c r="F44" s="270">
        <v>441</v>
      </c>
      <c r="G44" s="270">
        <v>2379</v>
      </c>
      <c r="H44" s="270">
        <v>1336</v>
      </c>
      <c r="I44" s="270">
        <v>1477</v>
      </c>
      <c r="J44" s="267">
        <v>1423</v>
      </c>
      <c r="K44" s="267">
        <v>1320</v>
      </c>
      <c r="L44" s="247"/>
      <c r="M44" s="262"/>
      <c r="N44" s="262"/>
      <c r="O44" s="439"/>
    </row>
    <row r="45" spans="2:15" s="140" customFormat="1" ht="12.75" customHeight="1">
      <c r="B45" s="156" t="s">
        <v>251</v>
      </c>
      <c r="C45" s="270">
        <v>768</v>
      </c>
      <c r="D45" s="450">
        <v>956</v>
      </c>
      <c r="E45" s="270">
        <v>1078</v>
      </c>
      <c r="F45" s="270">
        <v>1025</v>
      </c>
      <c r="G45" s="270">
        <v>1033</v>
      </c>
      <c r="H45" s="270">
        <v>1036</v>
      </c>
      <c r="I45" s="270">
        <v>1208</v>
      </c>
      <c r="J45" s="267">
        <v>1185</v>
      </c>
      <c r="K45" s="267">
        <v>1164</v>
      </c>
      <c r="L45" s="247"/>
      <c r="M45" s="262"/>
      <c r="N45" s="262"/>
      <c r="O45" s="439"/>
    </row>
    <row r="46" spans="2:15" s="140" customFormat="1" ht="12.75" customHeight="1">
      <c r="B46" s="156" t="s">
        <v>266</v>
      </c>
      <c r="C46" s="270">
        <v>94</v>
      </c>
      <c r="D46" s="450">
        <v>93</v>
      </c>
      <c r="E46" s="270">
        <v>89</v>
      </c>
      <c r="F46" s="270">
        <v>83</v>
      </c>
      <c r="G46" s="270">
        <v>91</v>
      </c>
      <c r="H46" s="270">
        <v>90</v>
      </c>
      <c r="I46" s="270">
        <v>84</v>
      </c>
      <c r="J46" s="270">
        <v>78</v>
      </c>
      <c r="K46" s="270">
        <v>69</v>
      </c>
      <c r="L46" s="247"/>
      <c r="M46" s="262"/>
      <c r="N46" s="262"/>
      <c r="O46" s="439"/>
    </row>
    <row r="47" spans="2:15" s="140" customFormat="1" ht="12.75" customHeight="1">
      <c r="B47" s="156" t="s">
        <v>253</v>
      </c>
      <c r="C47" s="270">
        <v>1044</v>
      </c>
      <c r="D47" s="450">
        <v>1260</v>
      </c>
      <c r="E47" s="270">
        <v>1159</v>
      </c>
      <c r="F47" s="270">
        <v>1432</v>
      </c>
      <c r="G47" s="270">
        <v>1361</v>
      </c>
      <c r="H47" s="270">
        <v>1647</v>
      </c>
      <c r="I47" s="270">
        <v>1490</v>
      </c>
      <c r="J47" s="267">
        <v>1632</v>
      </c>
      <c r="K47" s="267">
        <v>1673</v>
      </c>
      <c r="L47" s="247"/>
      <c r="M47" s="262"/>
      <c r="N47" s="262"/>
      <c r="O47" s="439"/>
    </row>
    <row r="48" spans="2:15" s="140" customFormat="1" ht="12.75" customHeight="1">
      <c r="B48" s="156"/>
      <c r="C48" s="270"/>
      <c r="D48" s="450"/>
      <c r="E48" s="270"/>
      <c r="F48" s="270"/>
      <c r="G48" s="270"/>
      <c r="H48" s="270"/>
      <c r="I48" s="270"/>
      <c r="J48" s="267"/>
      <c r="K48" s="267"/>
      <c r="L48" s="247"/>
      <c r="M48" s="262"/>
      <c r="N48" s="262"/>
      <c r="O48" s="439"/>
    </row>
    <row r="49" spans="2:15" s="140" customFormat="1" ht="12.75" customHeight="1">
      <c r="B49" s="273" t="s">
        <v>255</v>
      </c>
      <c r="C49" s="274">
        <v>69702</v>
      </c>
      <c r="D49" s="274">
        <v>68684</v>
      </c>
      <c r="E49" s="274">
        <v>65076</v>
      </c>
      <c r="F49" s="274">
        <v>60991</v>
      </c>
      <c r="G49" s="274">
        <v>66497</v>
      </c>
      <c r="H49" s="274">
        <v>63550</v>
      </c>
      <c r="I49" s="274">
        <v>61417</v>
      </c>
      <c r="J49" s="274">
        <v>62316</v>
      </c>
      <c r="K49" s="451">
        <v>63220</v>
      </c>
      <c r="L49" s="452"/>
      <c r="M49" s="262"/>
      <c r="N49" s="262"/>
      <c r="O49" s="439"/>
    </row>
    <row r="50" spans="2:15" s="140" customFormat="1" ht="12.75" customHeight="1">
      <c r="B50" s="277" t="s">
        <v>256</v>
      </c>
      <c r="C50" s="270">
        <v>221</v>
      </c>
      <c r="D50" s="270">
        <v>213</v>
      </c>
      <c r="E50" s="270">
        <v>216</v>
      </c>
      <c r="F50" s="270">
        <v>270</v>
      </c>
      <c r="G50" s="270">
        <v>130</v>
      </c>
      <c r="H50" s="270">
        <v>148</v>
      </c>
      <c r="I50" s="270">
        <v>148</v>
      </c>
      <c r="J50" s="267">
        <v>211</v>
      </c>
      <c r="K50" s="267">
        <v>193</v>
      </c>
      <c r="L50" s="247"/>
      <c r="M50" s="262"/>
      <c r="N50" s="262"/>
      <c r="O50" s="439"/>
    </row>
    <row r="51" spans="2:15" s="140" customFormat="1" ht="12.75" customHeight="1">
      <c r="B51" s="156" t="s">
        <v>257</v>
      </c>
      <c r="C51" s="270">
        <v>1411</v>
      </c>
      <c r="D51" s="270">
        <v>1414</v>
      </c>
      <c r="E51" s="270">
        <v>1359</v>
      </c>
      <c r="F51" s="270">
        <v>1447</v>
      </c>
      <c r="G51" s="270">
        <v>1453</v>
      </c>
      <c r="H51" s="270">
        <v>1484</v>
      </c>
      <c r="I51" s="270">
        <v>1506</v>
      </c>
      <c r="J51" s="267">
        <v>1614</v>
      </c>
      <c r="K51" s="267">
        <v>1785</v>
      </c>
      <c r="L51" s="247"/>
      <c r="M51" s="262"/>
      <c r="N51" s="262"/>
      <c r="O51" s="439"/>
    </row>
    <row r="52" spans="2:15" s="140" customFormat="1" ht="12.75" customHeight="1">
      <c r="B52" s="156" t="s">
        <v>259</v>
      </c>
      <c r="C52" s="270">
        <v>1572</v>
      </c>
      <c r="D52" s="270">
        <v>1572</v>
      </c>
      <c r="E52" s="270">
        <v>1571</v>
      </c>
      <c r="F52" s="270">
        <v>1733</v>
      </c>
      <c r="G52" s="270">
        <v>1283</v>
      </c>
      <c r="H52" s="270">
        <v>1175</v>
      </c>
      <c r="I52" s="270">
        <v>1239</v>
      </c>
      <c r="J52" s="267">
        <v>1306</v>
      </c>
      <c r="K52" s="267">
        <v>1223</v>
      </c>
      <c r="L52" s="247"/>
      <c r="M52" s="262"/>
      <c r="N52" s="262"/>
      <c r="O52" s="439"/>
    </row>
    <row r="53" spans="2:15" s="140" customFormat="1" ht="12.75" customHeight="1">
      <c r="B53" s="278" t="s">
        <v>267</v>
      </c>
      <c r="C53" s="270">
        <v>652</v>
      </c>
      <c r="D53" s="270">
        <v>684</v>
      </c>
      <c r="E53" s="270">
        <v>641</v>
      </c>
      <c r="F53" s="270">
        <v>610</v>
      </c>
      <c r="G53" s="270">
        <v>564</v>
      </c>
      <c r="H53" s="270">
        <v>515</v>
      </c>
      <c r="I53" s="270">
        <v>537</v>
      </c>
      <c r="J53" s="267">
        <v>679</v>
      </c>
      <c r="K53" s="267">
        <v>644</v>
      </c>
      <c r="L53" s="247"/>
      <c r="M53" s="262"/>
      <c r="N53" s="262"/>
      <c r="O53" s="439"/>
    </row>
    <row r="54" spans="2:15" s="140" customFormat="1" ht="12.75" customHeight="1">
      <c r="B54" s="156"/>
      <c r="C54" s="270"/>
      <c r="D54" s="270"/>
      <c r="E54" s="270"/>
      <c r="F54" s="270"/>
      <c r="G54" s="270"/>
      <c r="H54" s="270"/>
      <c r="I54" s="270"/>
      <c r="J54" s="267"/>
      <c r="K54" s="267"/>
      <c r="L54" s="247"/>
      <c r="M54" s="262"/>
      <c r="N54" s="262"/>
      <c r="O54" s="439"/>
    </row>
    <row r="55" spans="2:15" s="140" customFormat="1" ht="12.75" customHeight="1">
      <c r="B55" s="160" t="s">
        <v>262</v>
      </c>
      <c r="C55" s="451">
        <v>3856</v>
      </c>
      <c r="D55" s="285">
        <v>3883</v>
      </c>
      <c r="E55" s="285">
        <v>3787</v>
      </c>
      <c r="F55" s="285">
        <v>4060</v>
      </c>
      <c r="G55" s="285">
        <v>3430</v>
      </c>
      <c r="H55" s="285">
        <v>3322</v>
      </c>
      <c r="I55" s="285">
        <v>3430</v>
      </c>
      <c r="J55" s="276">
        <v>3810</v>
      </c>
      <c r="K55" s="276">
        <v>3845</v>
      </c>
      <c r="L55" s="452"/>
      <c r="M55" s="262"/>
      <c r="N55" s="262"/>
      <c r="O55" s="439"/>
    </row>
    <row r="56" spans="2:21" s="140" customFormat="1" ht="12.75">
      <c r="B56" s="260" t="s">
        <v>268</v>
      </c>
      <c r="C56" s="251"/>
      <c r="D56" s="251"/>
      <c r="E56" s="251"/>
      <c r="F56" s="251"/>
      <c r="G56" s="251"/>
      <c r="H56" s="251"/>
      <c r="I56" s="251"/>
      <c r="J56" s="251"/>
      <c r="K56" s="264"/>
      <c r="L56" s="442"/>
      <c r="M56" s="442"/>
      <c r="N56" s="442"/>
      <c r="O56" s="442"/>
      <c r="P56" s="442"/>
      <c r="Q56" s="442"/>
      <c r="R56" s="442"/>
      <c r="S56" s="442"/>
      <c r="T56" s="442"/>
      <c r="U56" s="442"/>
    </row>
    <row r="57" spans="2:21" s="140" customFormat="1" ht="12.75">
      <c r="B57" s="156" t="s">
        <v>231</v>
      </c>
      <c r="C57" s="450">
        <v>780.243</v>
      </c>
      <c r="D57" s="270">
        <v>934.832</v>
      </c>
      <c r="E57" s="270">
        <v>911.945</v>
      </c>
      <c r="F57" s="270">
        <v>913.941</v>
      </c>
      <c r="G57" s="270">
        <v>805.038</v>
      </c>
      <c r="H57" s="269">
        <v>805.6</v>
      </c>
      <c r="I57" s="279">
        <v>803.287</v>
      </c>
      <c r="J57" s="279">
        <v>980.85</v>
      </c>
      <c r="K57" s="279">
        <v>899.73</v>
      </c>
      <c r="L57" s="442"/>
      <c r="M57" s="442"/>
      <c r="N57" s="442"/>
      <c r="O57" s="442"/>
      <c r="P57" s="442"/>
      <c r="Q57" s="442"/>
      <c r="R57" s="442"/>
      <c r="S57" s="442"/>
      <c r="T57" s="442"/>
      <c r="U57" s="442"/>
    </row>
    <row r="58" spans="2:21" s="140" customFormat="1" ht="12.75">
      <c r="B58" s="156" t="s">
        <v>233</v>
      </c>
      <c r="C58" s="450">
        <v>1260.636</v>
      </c>
      <c r="D58" s="270">
        <v>1272.707</v>
      </c>
      <c r="E58" s="270">
        <v>1159.984</v>
      </c>
      <c r="F58" s="270">
        <v>1105.997</v>
      </c>
      <c r="G58" s="270">
        <v>1099.225</v>
      </c>
      <c r="H58" s="270">
        <v>1081.675</v>
      </c>
      <c r="I58" s="279">
        <v>1068.496</v>
      </c>
      <c r="J58" s="279">
        <v>1115.33</v>
      </c>
      <c r="K58" s="279">
        <v>1100.51</v>
      </c>
      <c r="L58" s="442"/>
      <c r="M58" s="442"/>
      <c r="N58" s="442"/>
      <c r="O58" s="442"/>
      <c r="P58" s="442"/>
      <c r="Q58" s="442"/>
      <c r="R58" s="442"/>
      <c r="S58" s="442"/>
      <c r="T58" s="442"/>
      <c r="U58" s="442"/>
    </row>
    <row r="59" spans="2:21" s="140" customFormat="1" ht="12.75">
      <c r="B59" s="271" t="s">
        <v>235</v>
      </c>
      <c r="C59" s="272">
        <v>128.27</v>
      </c>
      <c r="D59" s="269">
        <v>127.05</v>
      </c>
      <c r="E59" s="269">
        <v>130.74</v>
      </c>
      <c r="F59" s="269">
        <v>124.06</v>
      </c>
      <c r="G59" s="269">
        <v>124.06</v>
      </c>
      <c r="H59" s="269">
        <v>102.06</v>
      </c>
      <c r="I59" s="281">
        <v>241.97</v>
      </c>
      <c r="J59" s="281">
        <v>143.85</v>
      </c>
      <c r="K59" s="281">
        <v>157.2</v>
      </c>
      <c r="L59" s="442"/>
      <c r="M59" s="442"/>
      <c r="N59" s="442"/>
      <c r="O59" s="442"/>
      <c r="P59" s="442"/>
      <c r="Q59" s="442"/>
      <c r="R59" s="442"/>
      <c r="S59" s="442"/>
      <c r="T59" s="442"/>
      <c r="U59" s="442"/>
    </row>
    <row r="60" spans="2:21" s="140" customFormat="1" ht="12.75">
      <c r="B60" s="156" t="s">
        <v>236</v>
      </c>
      <c r="C60" s="450">
        <v>178.504</v>
      </c>
      <c r="D60" s="270">
        <v>149.345</v>
      </c>
      <c r="E60" s="270">
        <v>0</v>
      </c>
      <c r="F60" s="270">
        <v>0</v>
      </c>
      <c r="G60" s="270">
        <v>0</v>
      </c>
      <c r="H60" s="270">
        <v>0.968</v>
      </c>
      <c r="I60" s="279">
        <v>0</v>
      </c>
      <c r="J60" s="279">
        <v>0.41</v>
      </c>
      <c r="K60" s="279">
        <v>1.13</v>
      </c>
      <c r="L60" s="442"/>
      <c r="M60" s="442"/>
      <c r="N60" s="442"/>
      <c r="O60" s="442"/>
      <c r="P60" s="442"/>
      <c r="Q60" s="442"/>
      <c r="R60" s="442"/>
      <c r="S60" s="442"/>
      <c r="T60" s="442"/>
      <c r="U60" s="442"/>
    </row>
    <row r="61" spans="2:21" s="140" customFormat="1" ht="12.75">
      <c r="B61" s="156" t="s">
        <v>237</v>
      </c>
      <c r="C61" s="450">
        <v>26.812</v>
      </c>
      <c r="D61" s="270">
        <v>34.151</v>
      </c>
      <c r="E61" s="270">
        <v>22.183</v>
      </c>
      <c r="F61" s="270">
        <v>4.58</v>
      </c>
      <c r="G61" s="269">
        <v>12.61</v>
      </c>
      <c r="H61" s="269">
        <v>16.01</v>
      </c>
      <c r="I61" s="279">
        <v>8.897</v>
      </c>
      <c r="J61" s="279">
        <v>5.56</v>
      </c>
      <c r="K61" s="279">
        <v>14.66</v>
      </c>
      <c r="L61" s="442"/>
      <c r="M61" s="442"/>
      <c r="N61" s="442"/>
      <c r="O61" s="442"/>
      <c r="P61" s="442"/>
      <c r="Q61" s="442"/>
      <c r="R61" s="442"/>
      <c r="S61" s="442"/>
      <c r="T61" s="442"/>
      <c r="U61" s="442"/>
    </row>
    <row r="62" spans="2:21" s="140" customFormat="1" ht="12.75">
      <c r="B62" s="156" t="s">
        <v>238</v>
      </c>
      <c r="C62" s="450">
        <v>461.595</v>
      </c>
      <c r="D62" s="270">
        <v>477.754</v>
      </c>
      <c r="E62" s="270">
        <v>446.982</v>
      </c>
      <c r="F62" s="270">
        <v>443.165</v>
      </c>
      <c r="G62" s="270">
        <v>437.981</v>
      </c>
      <c r="H62" s="270">
        <v>462.327</v>
      </c>
      <c r="I62" s="279">
        <v>469.637</v>
      </c>
      <c r="J62" s="279">
        <v>468.54</v>
      </c>
      <c r="K62" s="279">
        <v>432.27</v>
      </c>
      <c r="L62" s="442"/>
      <c r="M62" s="442"/>
      <c r="N62" s="442"/>
      <c r="O62" s="442"/>
      <c r="P62" s="442"/>
      <c r="Q62" s="442"/>
      <c r="R62" s="442"/>
      <c r="S62" s="442"/>
      <c r="T62" s="442"/>
      <c r="U62" s="442"/>
    </row>
    <row r="63" spans="2:21" s="140" customFormat="1" ht="12.75">
      <c r="B63" s="156" t="s">
        <v>203</v>
      </c>
      <c r="C63" s="450">
        <v>5127.795</v>
      </c>
      <c r="D63" s="270">
        <v>5100.577</v>
      </c>
      <c r="E63" s="270">
        <v>5041.893</v>
      </c>
      <c r="F63" s="270">
        <v>4688.64</v>
      </c>
      <c r="G63" s="270">
        <v>5222.477</v>
      </c>
      <c r="H63" s="270">
        <v>5400.358</v>
      </c>
      <c r="I63" s="279">
        <v>4927.036</v>
      </c>
      <c r="J63" s="279">
        <v>4666.99</v>
      </c>
      <c r="K63" s="279">
        <v>4621.95</v>
      </c>
      <c r="L63" s="442"/>
      <c r="M63" s="442"/>
      <c r="N63" s="442"/>
      <c r="O63" s="442"/>
      <c r="P63" s="442"/>
      <c r="Q63" s="442"/>
      <c r="R63" s="442"/>
      <c r="S63" s="442"/>
      <c r="T63" s="442"/>
      <c r="U63" s="442"/>
    </row>
    <row r="64" spans="2:21" s="140" customFormat="1" ht="12.75">
      <c r="B64" s="271" t="s">
        <v>242</v>
      </c>
      <c r="C64" s="272">
        <v>455.72</v>
      </c>
      <c r="D64" s="269">
        <v>367.8</v>
      </c>
      <c r="E64" s="269">
        <v>388.17</v>
      </c>
      <c r="F64" s="269">
        <v>500.58</v>
      </c>
      <c r="G64" s="269">
        <v>538.14</v>
      </c>
      <c r="H64" s="269">
        <v>616.99</v>
      </c>
      <c r="I64" s="281">
        <v>663.3</v>
      </c>
      <c r="J64" s="281">
        <v>636.14</v>
      </c>
      <c r="K64" s="281">
        <v>693.79</v>
      </c>
      <c r="L64" s="442"/>
      <c r="M64" s="442"/>
      <c r="N64" s="442"/>
      <c r="O64" s="442"/>
      <c r="P64" s="442"/>
      <c r="Q64" s="442"/>
      <c r="R64" s="442"/>
      <c r="S64" s="442"/>
      <c r="T64" s="442"/>
      <c r="U64" s="442"/>
    </row>
    <row r="65" spans="2:21" s="140" customFormat="1" ht="12.75">
      <c r="B65" s="156" t="s">
        <v>239</v>
      </c>
      <c r="C65" s="450">
        <v>372.074</v>
      </c>
      <c r="D65" s="270">
        <v>304.628</v>
      </c>
      <c r="E65" s="270">
        <v>347.456</v>
      </c>
      <c r="F65" s="270">
        <v>284.01</v>
      </c>
      <c r="G65" s="270">
        <v>276.453</v>
      </c>
      <c r="H65" s="270">
        <v>295.079</v>
      </c>
      <c r="I65" s="279">
        <v>317.1</v>
      </c>
      <c r="J65" s="279">
        <v>363.33</v>
      </c>
      <c r="K65" s="279">
        <v>370</v>
      </c>
      <c r="L65" s="442"/>
      <c r="M65" s="442"/>
      <c r="N65" s="442"/>
      <c r="O65" s="442"/>
      <c r="P65" s="442"/>
      <c r="Q65" s="442"/>
      <c r="R65" s="442"/>
      <c r="S65" s="442"/>
      <c r="T65" s="442"/>
      <c r="U65" s="442"/>
    </row>
    <row r="66" spans="2:21" s="140" customFormat="1" ht="12.75">
      <c r="B66" s="156" t="s">
        <v>240</v>
      </c>
      <c r="C66" s="450">
        <v>127.279</v>
      </c>
      <c r="D66" s="270">
        <v>125.6</v>
      </c>
      <c r="E66" s="270">
        <v>128.072</v>
      </c>
      <c r="F66" s="270">
        <v>133.232</v>
      </c>
      <c r="G66" s="270">
        <v>138.123</v>
      </c>
      <c r="H66" s="270">
        <v>144.789</v>
      </c>
      <c r="I66" s="279">
        <v>204.171</v>
      </c>
      <c r="J66" s="279">
        <v>197.16</v>
      </c>
      <c r="K66" s="279">
        <v>187.7</v>
      </c>
      <c r="L66" s="442"/>
      <c r="M66" s="442"/>
      <c r="N66" s="442"/>
      <c r="O66" s="442"/>
      <c r="P66" s="442"/>
      <c r="Q66" s="442"/>
      <c r="R66" s="442"/>
      <c r="S66" s="442"/>
      <c r="T66" s="442"/>
      <c r="U66" s="442"/>
    </row>
    <row r="67" spans="2:21" s="140" customFormat="1" ht="12.75">
      <c r="B67" s="156" t="s">
        <v>221</v>
      </c>
      <c r="C67" s="450">
        <v>1251.706</v>
      </c>
      <c r="D67" s="270">
        <v>1283.372</v>
      </c>
      <c r="E67" s="270">
        <v>1336.393</v>
      </c>
      <c r="F67" s="270">
        <v>1268.794</v>
      </c>
      <c r="G67" s="270">
        <v>1173.977</v>
      </c>
      <c r="H67" s="270">
        <v>1299.323</v>
      </c>
      <c r="I67" s="279">
        <v>1610.129</v>
      </c>
      <c r="J67" s="279">
        <v>1409.86</v>
      </c>
      <c r="K67" s="279">
        <v>1341.06</v>
      </c>
      <c r="L67" s="442"/>
      <c r="M67" s="442"/>
      <c r="N67" s="442"/>
      <c r="O67" s="442"/>
      <c r="P67" s="442"/>
      <c r="Q67" s="442"/>
      <c r="R67" s="442"/>
      <c r="S67" s="442"/>
      <c r="T67" s="442"/>
      <c r="U67" s="442"/>
    </row>
    <row r="68" spans="2:21" s="140" customFormat="1" ht="12.75">
      <c r="B68" s="156" t="s">
        <v>194</v>
      </c>
      <c r="C68" s="268">
        <v>9.427</v>
      </c>
      <c r="D68" s="267">
        <v>20.88</v>
      </c>
      <c r="E68" s="267">
        <v>39.459</v>
      </c>
      <c r="F68" s="267">
        <v>35.035</v>
      </c>
      <c r="G68" s="267">
        <v>17.218</v>
      </c>
      <c r="H68" s="270">
        <v>28.258</v>
      </c>
      <c r="I68" s="280">
        <v>25.793</v>
      </c>
      <c r="J68" s="280">
        <v>42.08</v>
      </c>
      <c r="K68" s="280">
        <v>48.69</v>
      </c>
      <c r="L68" s="442"/>
      <c r="M68" s="442"/>
      <c r="N68" s="442"/>
      <c r="O68" s="442"/>
      <c r="P68" s="442"/>
      <c r="Q68" s="442"/>
      <c r="R68" s="442"/>
      <c r="S68" s="442"/>
      <c r="T68" s="442"/>
      <c r="U68" s="442"/>
    </row>
    <row r="69" spans="2:21" s="140" customFormat="1" ht="12.75">
      <c r="B69" s="156" t="s">
        <v>220</v>
      </c>
      <c r="C69" s="450">
        <v>245.866</v>
      </c>
      <c r="D69" s="270">
        <v>260.81</v>
      </c>
      <c r="E69" s="270">
        <v>361.568</v>
      </c>
      <c r="F69" s="270">
        <v>312.919</v>
      </c>
      <c r="G69" s="270">
        <v>374.574</v>
      </c>
      <c r="H69" s="269">
        <v>385.25</v>
      </c>
      <c r="I69" s="279">
        <v>300.8</v>
      </c>
      <c r="J69" s="279">
        <v>406.68</v>
      </c>
      <c r="K69" s="279">
        <v>452.3</v>
      </c>
      <c r="L69" s="442"/>
      <c r="M69" s="442"/>
      <c r="N69" s="442"/>
      <c r="O69" s="442"/>
      <c r="P69" s="442"/>
      <c r="Q69" s="442"/>
      <c r="R69" s="442"/>
      <c r="S69" s="442"/>
      <c r="T69" s="442"/>
      <c r="U69" s="442"/>
    </row>
    <row r="70" spans="2:21" s="140" customFormat="1" ht="12.75">
      <c r="B70" s="271" t="s">
        <v>248</v>
      </c>
      <c r="C70" s="272">
        <v>143.12</v>
      </c>
      <c r="D70" s="269">
        <v>203.1</v>
      </c>
      <c r="E70" s="269">
        <v>183.17</v>
      </c>
      <c r="F70" s="269">
        <v>189.14</v>
      </c>
      <c r="G70" s="269">
        <v>218.12</v>
      </c>
      <c r="H70" s="269">
        <v>213.79</v>
      </c>
      <c r="I70" s="281">
        <v>215.42</v>
      </c>
      <c r="J70" s="281">
        <v>185.2</v>
      </c>
      <c r="K70" s="281">
        <v>194.89</v>
      </c>
      <c r="L70" s="442"/>
      <c r="M70" s="442"/>
      <c r="N70" s="442"/>
      <c r="O70" s="442"/>
      <c r="P70" s="442"/>
      <c r="Q70" s="442"/>
      <c r="R70" s="442"/>
      <c r="S70" s="442"/>
      <c r="T70" s="442"/>
      <c r="U70" s="442"/>
    </row>
    <row r="71" spans="2:21" s="140" customFormat="1" ht="12.75">
      <c r="B71" s="156" t="s">
        <v>219</v>
      </c>
      <c r="C71" s="450">
        <v>1261.569</v>
      </c>
      <c r="D71" s="270">
        <v>1236.978</v>
      </c>
      <c r="E71" s="270">
        <v>1427.984</v>
      </c>
      <c r="F71" s="270">
        <v>1500.679</v>
      </c>
      <c r="G71" s="270">
        <v>1697.858</v>
      </c>
      <c r="H71" s="270">
        <v>1626.974</v>
      </c>
      <c r="I71" s="279">
        <v>1743.42</v>
      </c>
      <c r="J71" s="279">
        <v>1903.68</v>
      </c>
      <c r="K71" s="279">
        <v>1860.6</v>
      </c>
      <c r="L71" s="442"/>
      <c r="M71" s="442"/>
      <c r="N71" s="442"/>
      <c r="O71" s="442"/>
      <c r="P71" s="442"/>
      <c r="Q71" s="442"/>
      <c r="R71" s="442"/>
      <c r="S71" s="442"/>
      <c r="T71" s="442"/>
      <c r="U71" s="442"/>
    </row>
    <row r="72" spans="2:21" s="140" customFormat="1" ht="12.75">
      <c r="B72" s="156" t="s">
        <v>223</v>
      </c>
      <c r="C72" s="268">
        <v>4.521</v>
      </c>
      <c r="D72" s="267">
        <v>6.141</v>
      </c>
      <c r="E72" s="267">
        <v>28.261</v>
      </c>
      <c r="F72" s="267">
        <v>0</v>
      </c>
      <c r="G72" s="267">
        <v>29.232</v>
      </c>
      <c r="H72" s="270">
        <v>30.242</v>
      </c>
      <c r="I72" s="280">
        <v>9.1</v>
      </c>
      <c r="J72" s="280">
        <v>5.56</v>
      </c>
      <c r="K72" s="280">
        <v>5.88</v>
      </c>
      <c r="L72" s="442"/>
      <c r="M72" s="442"/>
      <c r="N72" s="442"/>
      <c r="O72" s="442"/>
      <c r="P72" s="442"/>
      <c r="Q72" s="442"/>
      <c r="R72" s="442"/>
      <c r="S72" s="442"/>
      <c r="T72" s="442"/>
      <c r="U72" s="442"/>
    </row>
    <row r="73" spans="2:21" s="140" customFormat="1" ht="12.75">
      <c r="B73" s="156" t="s">
        <v>258</v>
      </c>
      <c r="C73" s="279">
        <v>893</v>
      </c>
      <c r="D73" s="279">
        <v>909</v>
      </c>
      <c r="E73" s="279">
        <v>835</v>
      </c>
      <c r="F73" s="279">
        <v>774</v>
      </c>
      <c r="G73" s="279">
        <v>862</v>
      </c>
      <c r="H73" s="270">
        <v>674.17</v>
      </c>
      <c r="I73" s="281">
        <v>533.18</v>
      </c>
      <c r="J73" s="279">
        <v>568.05</v>
      </c>
      <c r="K73" s="279">
        <v>704.78</v>
      </c>
      <c r="L73" s="442"/>
      <c r="M73" s="442"/>
      <c r="N73" s="442"/>
      <c r="O73" s="442"/>
      <c r="P73" s="442"/>
      <c r="Q73" s="442"/>
      <c r="R73" s="442"/>
      <c r="S73" s="442"/>
      <c r="T73" s="442"/>
      <c r="U73" s="442"/>
    </row>
    <row r="74" spans="2:21" s="140" customFormat="1" ht="12.75">
      <c r="B74" s="156" t="s">
        <v>224</v>
      </c>
      <c r="C74" s="268">
        <v>13.72</v>
      </c>
      <c r="D74" s="267">
        <v>19.604</v>
      </c>
      <c r="E74" s="267">
        <v>19.773</v>
      </c>
      <c r="F74" s="267">
        <v>19.959</v>
      </c>
      <c r="G74" s="267">
        <v>15.318</v>
      </c>
      <c r="H74" s="270">
        <v>25.278</v>
      </c>
      <c r="I74" s="280">
        <v>26.824</v>
      </c>
      <c r="J74" s="280">
        <v>28.25</v>
      </c>
      <c r="K74" s="280">
        <v>41.47</v>
      </c>
      <c r="L74" s="442"/>
      <c r="M74" s="442"/>
      <c r="N74" s="442"/>
      <c r="O74" s="442"/>
      <c r="P74" s="442"/>
      <c r="Q74" s="442"/>
      <c r="R74" s="442"/>
      <c r="S74" s="442"/>
      <c r="T74" s="442"/>
      <c r="U74" s="442"/>
    </row>
    <row r="75" spans="2:21" s="140" customFormat="1" ht="12.75">
      <c r="B75" s="271" t="s">
        <v>265</v>
      </c>
      <c r="C75" s="272">
        <v>267.07</v>
      </c>
      <c r="D75" s="269">
        <v>268.18</v>
      </c>
      <c r="E75" s="269">
        <v>273.46</v>
      </c>
      <c r="F75" s="269">
        <v>253.8</v>
      </c>
      <c r="G75" s="269">
        <v>269.69</v>
      </c>
      <c r="H75" s="269">
        <v>254.9</v>
      </c>
      <c r="I75" s="281">
        <v>263.34</v>
      </c>
      <c r="J75" s="281">
        <v>256.25</v>
      </c>
      <c r="K75" s="281">
        <v>253.39</v>
      </c>
      <c r="L75" s="442"/>
      <c r="M75" s="442"/>
      <c r="N75" s="442"/>
      <c r="O75" s="442"/>
      <c r="P75" s="442"/>
      <c r="Q75" s="442"/>
      <c r="R75" s="442"/>
      <c r="S75" s="442"/>
      <c r="T75" s="442"/>
      <c r="U75" s="442"/>
    </row>
    <row r="76" spans="2:21" s="140" customFormat="1" ht="12.75">
      <c r="B76" s="156" t="s">
        <v>249</v>
      </c>
      <c r="C76" s="450">
        <v>502.952</v>
      </c>
      <c r="D76" s="270">
        <v>506.247</v>
      </c>
      <c r="E76" s="270">
        <v>452.104</v>
      </c>
      <c r="F76" s="270">
        <v>525.981</v>
      </c>
      <c r="G76" s="269">
        <v>443.81</v>
      </c>
      <c r="H76" s="270">
        <v>567.325</v>
      </c>
      <c r="I76" s="279">
        <v>460.86</v>
      </c>
      <c r="J76" s="279">
        <v>431.15</v>
      </c>
      <c r="K76" s="279">
        <v>379.07</v>
      </c>
      <c r="L76" s="442"/>
      <c r="M76" s="442"/>
      <c r="N76" s="442"/>
      <c r="O76" s="442"/>
      <c r="P76" s="442"/>
      <c r="Q76" s="442"/>
      <c r="R76" s="442"/>
      <c r="S76" s="442"/>
      <c r="T76" s="442"/>
      <c r="U76" s="442"/>
    </row>
    <row r="77" spans="2:21" s="140" customFormat="1" ht="12.75">
      <c r="B77" s="156" t="s">
        <v>251</v>
      </c>
      <c r="C77" s="450">
        <v>107.97</v>
      </c>
      <c r="D77" s="270">
        <v>100.196</v>
      </c>
      <c r="E77" s="270">
        <v>104.062</v>
      </c>
      <c r="F77" s="270">
        <v>63.433</v>
      </c>
      <c r="G77" s="270">
        <v>83.64</v>
      </c>
      <c r="H77" s="270">
        <v>74.821</v>
      </c>
      <c r="I77" s="279">
        <v>83.005</v>
      </c>
      <c r="J77" s="279">
        <v>76.05</v>
      </c>
      <c r="K77" s="279">
        <v>107.29</v>
      </c>
      <c r="L77" s="442"/>
      <c r="M77" s="442"/>
      <c r="N77" s="442"/>
      <c r="O77" s="442"/>
      <c r="P77" s="442"/>
      <c r="Q77" s="442"/>
      <c r="R77" s="442"/>
      <c r="S77" s="442"/>
      <c r="T77" s="442"/>
      <c r="U77" s="442"/>
    </row>
    <row r="78" spans="2:21" s="140" customFormat="1" ht="12.75">
      <c r="B78" s="156" t="s">
        <v>253</v>
      </c>
      <c r="C78" s="450">
        <v>696.085</v>
      </c>
      <c r="D78" s="270">
        <v>788.931</v>
      </c>
      <c r="E78" s="270">
        <v>813.248</v>
      </c>
      <c r="F78" s="270">
        <v>917.16</v>
      </c>
      <c r="G78" s="270">
        <v>877.721</v>
      </c>
      <c r="H78" s="270">
        <v>954.892</v>
      </c>
      <c r="I78" s="279">
        <v>919.37</v>
      </c>
      <c r="J78" s="279">
        <v>996.95</v>
      </c>
      <c r="K78" s="279">
        <v>1005.28</v>
      </c>
      <c r="L78" s="442"/>
      <c r="M78" s="442"/>
      <c r="N78" s="442"/>
      <c r="O78" s="442"/>
      <c r="P78" s="442"/>
      <c r="Q78" s="442"/>
      <c r="R78" s="442"/>
      <c r="S78" s="442"/>
      <c r="T78" s="442"/>
      <c r="U78" s="442"/>
    </row>
    <row r="79" spans="2:21" s="140" customFormat="1" ht="12.75">
      <c r="B79" s="156"/>
      <c r="C79" s="268"/>
      <c r="D79" s="268"/>
      <c r="E79" s="268"/>
      <c r="F79" s="268"/>
      <c r="G79" s="268"/>
      <c r="H79" s="450"/>
      <c r="I79" s="453"/>
      <c r="J79" s="453"/>
      <c r="K79" s="453"/>
      <c r="L79" s="442"/>
      <c r="M79" s="442"/>
      <c r="N79" s="442"/>
      <c r="O79" s="442"/>
      <c r="P79" s="442"/>
      <c r="Q79" s="442"/>
      <c r="R79" s="442"/>
      <c r="S79" s="442"/>
      <c r="T79" s="442"/>
      <c r="U79" s="442"/>
    </row>
    <row r="80" spans="2:21" s="140" customFormat="1" ht="12.75">
      <c r="B80" s="273" t="s">
        <v>255</v>
      </c>
      <c r="C80" s="274">
        <v>14315.933999999997</v>
      </c>
      <c r="D80" s="274">
        <v>14497.882999999998</v>
      </c>
      <c r="E80" s="274">
        <v>14451.906999999997</v>
      </c>
      <c r="F80" s="274">
        <v>14059.105</v>
      </c>
      <c r="G80" s="274">
        <v>14717.265</v>
      </c>
      <c r="H80" s="274">
        <v>15061.079000000003</v>
      </c>
      <c r="I80" s="274">
        <v>14895.135000000002</v>
      </c>
      <c r="J80" s="283">
        <v>14887.92</v>
      </c>
      <c r="K80" s="283">
        <v>14873.64</v>
      </c>
      <c r="L80" s="442"/>
      <c r="M80" s="442"/>
      <c r="N80" s="442"/>
      <c r="O80" s="442"/>
      <c r="P80" s="442"/>
      <c r="Q80" s="442"/>
      <c r="R80" s="442"/>
      <c r="S80" s="442"/>
      <c r="T80" s="442"/>
      <c r="U80" s="442"/>
    </row>
    <row r="81" spans="2:21" s="140" customFormat="1" ht="12.75">
      <c r="B81" s="277" t="s">
        <v>256</v>
      </c>
      <c r="C81" s="268"/>
      <c r="D81" s="267"/>
      <c r="E81" s="267"/>
      <c r="F81" s="267"/>
      <c r="G81" s="267"/>
      <c r="H81" s="270">
        <v>0.282</v>
      </c>
      <c r="I81" s="280">
        <v>0.28</v>
      </c>
      <c r="J81" s="280">
        <v>0.08</v>
      </c>
      <c r="K81" s="280">
        <v>0</v>
      </c>
      <c r="L81" s="442"/>
      <c r="M81" s="442"/>
      <c r="N81" s="442"/>
      <c r="O81" s="442"/>
      <c r="P81" s="442"/>
      <c r="Q81" s="442"/>
      <c r="R81" s="442"/>
      <c r="S81" s="442"/>
      <c r="T81" s="442"/>
      <c r="U81" s="442"/>
    </row>
    <row r="82" spans="2:21" s="140" customFormat="1" ht="12.75">
      <c r="B82" s="156" t="s">
        <v>257</v>
      </c>
      <c r="C82" s="450">
        <v>140.425</v>
      </c>
      <c r="D82" s="270">
        <v>148.838</v>
      </c>
      <c r="E82" s="270">
        <v>100.079</v>
      </c>
      <c r="F82" s="270">
        <v>159.994</v>
      </c>
      <c r="G82" s="270">
        <v>184.033</v>
      </c>
      <c r="H82" s="270">
        <v>262.844</v>
      </c>
      <c r="I82" s="279">
        <v>331.5</v>
      </c>
      <c r="J82" s="280">
        <v>374.94</v>
      </c>
      <c r="K82" s="280">
        <v>507.9</v>
      </c>
      <c r="L82" s="442"/>
      <c r="M82" s="442"/>
      <c r="N82" s="442"/>
      <c r="O82" s="442"/>
      <c r="P82" s="442"/>
      <c r="Q82" s="442"/>
      <c r="R82" s="442"/>
      <c r="S82" s="442"/>
      <c r="T82" s="442"/>
      <c r="U82" s="442"/>
    </row>
    <row r="83" spans="2:21" s="140" customFormat="1" ht="12.75">
      <c r="B83" s="156" t="s">
        <v>259</v>
      </c>
      <c r="C83" s="450">
        <v>413.453</v>
      </c>
      <c r="D83" s="270">
        <v>420.081</v>
      </c>
      <c r="E83" s="270">
        <v>414.612</v>
      </c>
      <c r="F83" s="270">
        <v>477.026</v>
      </c>
      <c r="G83" s="269">
        <v>535.38</v>
      </c>
      <c r="H83" s="270">
        <v>547.741</v>
      </c>
      <c r="I83" s="279">
        <v>629.8</v>
      </c>
      <c r="J83" s="280">
        <v>638.38</v>
      </c>
      <c r="K83" s="280">
        <v>695.39</v>
      </c>
      <c r="L83" s="442"/>
      <c r="M83" s="442"/>
      <c r="N83" s="442"/>
      <c r="O83" s="442"/>
      <c r="P83" s="442"/>
      <c r="Q83" s="442"/>
      <c r="R83" s="442"/>
      <c r="S83" s="442"/>
      <c r="T83" s="442"/>
      <c r="U83" s="442"/>
    </row>
    <row r="84" spans="2:21" s="140" customFormat="1" ht="12.75">
      <c r="B84" s="156" t="s">
        <v>267</v>
      </c>
      <c r="C84" s="450">
        <v>36.451</v>
      </c>
      <c r="D84" s="270">
        <v>36.841</v>
      </c>
      <c r="E84" s="270">
        <v>32.812</v>
      </c>
      <c r="F84" s="270">
        <v>24.685</v>
      </c>
      <c r="G84" s="270">
        <v>17.065</v>
      </c>
      <c r="H84" s="270">
        <v>11.276</v>
      </c>
      <c r="I84" s="279">
        <v>20.822</v>
      </c>
      <c r="J84" s="280">
        <v>37.35</v>
      </c>
      <c r="K84" s="280">
        <v>36.65</v>
      </c>
      <c r="L84" s="442"/>
      <c r="M84" s="442"/>
      <c r="N84" s="442"/>
      <c r="O84" s="442"/>
      <c r="P84" s="442"/>
      <c r="Q84" s="442"/>
      <c r="R84" s="442"/>
      <c r="S84" s="442"/>
      <c r="T84" s="442"/>
      <c r="U84" s="442"/>
    </row>
    <row r="85" spans="2:21" s="140" customFormat="1" ht="12.75">
      <c r="B85" s="156"/>
      <c r="C85" s="450"/>
      <c r="D85" s="450"/>
      <c r="E85" s="450"/>
      <c r="F85" s="450"/>
      <c r="G85" s="450"/>
      <c r="H85" s="450"/>
      <c r="I85" s="454"/>
      <c r="J85" s="453"/>
      <c r="K85" s="453"/>
      <c r="L85" s="442"/>
      <c r="M85" s="442"/>
      <c r="N85" s="442"/>
      <c r="O85" s="442"/>
      <c r="P85" s="442"/>
      <c r="Q85" s="442"/>
      <c r="R85" s="442"/>
      <c r="S85" s="442"/>
      <c r="T85" s="442"/>
      <c r="U85" s="442"/>
    </row>
    <row r="86" spans="2:21" s="140" customFormat="1" ht="12.75">
      <c r="B86" s="160" t="s">
        <v>262</v>
      </c>
      <c r="C86" s="451">
        <v>590.329</v>
      </c>
      <c r="D86" s="451">
        <v>605.76</v>
      </c>
      <c r="E86" s="451">
        <v>547.503</v>
      </c>
      <c r="F86" s="451">
        <v>661.7049999999999</v>
      </c>
      <c r="G86" s="274">
        <v>736.4780000000001</v>
      </c>
      <c r="H86" s="451">
        <v>822.1429999999999</v>
      </c>
      <c r="I86" s="451">
        <v>982.4019999999999</v>
      </c>
      <c r="J86" s="451">
        <v>1050.75</v>
      </c>
      <c r="K86" s="451">
        <v>1239.94</v>
      </c>
      <c r="L86" s="442"/>
      <c r="M86" s="442"/>
      <c r="N86" s="442"/>
      <c r="O86" s="442"/>
      <c r="P86" s="442"/>
      <c r="Q86" s="442"/>
      <c r="R86" s="442"/>
      <c r="S86" s="442"/>
      <c r="T86" s="442"/>
      <c r="U86" s="442"/>
    </row>
    <row r="87" spans="2:15" s="140" customFormat="1" ht="12.75">
      <c r="B87" s="260" t="s">
        <v>269</v>
      </c>
      <c r="C87" s="251"/>
      <c r="D87" s="251"/>
      <c r="E87" s="251"/>
      <c r="F87" s="251"/>
      <c r="G87" s="251"/>
      <c r="H87" s="251"/>
      <c r="I87" s="251"/>
      <c r="J87" s="251"/>
      <c r="K87" s="264"/>
      <c r="L87" s="449"/>
      <c r="M87" s="262"/>
      <c r="N87" s="262"/>
      <c r="O87" s="439"/>
    </row>
    <row r="88" spans="2:15" s="140" customFormat="1" ht="12.75">
      <c r="B88" s="156" t="s">
        <v>231</v>
      </c>
      <c r="C88" s="272">
        <v>543.45</v>
      </c>
      <c r="D88" s="269">
        <v>558.05</v>
      </c>
      <c r="E88" s="269">
        <v>734.13</v>
      </c>
      <c r="F88" s="269">
        <v>583.34</v>
      </c>
      <c r="G88" s="269">
        <v>537.87</v>
      </c>
      <c r="H88" s="269">
        <v>514.22</v>
      </c>
      <c r="I88" s="281">
        <v>512.18</v>
      </c>
      <c r="J88" s="279">
        <v>489.74</v>
      </c>
      <c r="K88" s="279">
        <v>504.42</v>
      </c>
      <c r="L88" s="248"/>
      <c r="M88" s="455"/>
      <c r="N88" s="455"/>
      <c r="O88" s="439"/>
    </row>
    <row r="89" spans="2:15" s="140" customFormat="1" ht="12.75">
      <c r="B89" s="156" t="s">
        <v>233</v>
      </c>
      <c r="C89" s="272">
        <v>1240.62</v>
      </c>
      <c r="D89" s="269">
        <v>1255.53</v>
      </c>
      <c r="E89" s="269">
        <v>1126.67</v>
      </c>
      <c r="F89" s="269">
        <v>1069.91</v>
      </c>
      <c r="G89" s="269">
        <v>1067.94</v>
      </c>
      <c r="H89" s="269">
        <v>1022.31</v>
      </c>
      <c r="I89" s="281">
        <v>1011.35</v>
      </c>
      <c r="J89" s="279">
        <v>1061.2</v>
      </c>
      <c r="K89" s="279">
        <v>1080.72</v>
      </c>
      <c r="L89" s="248"/>
      <c r="M89" s="455"/>
      <c r="N89" s="455"/>
      <c r="O89" s="439"/>
    </row>
    <row r="90" spans="2:15" s="140" customFormat="1" ht="12.75">
      <c r="B90" s="271" t="s">
        <v>235</v>
      </c>
      <c r="C90" s="272">
        <v>123.5</v>
      </c>
      <c r="D90" s="269">
        <v>120.07</v>
      </c>
      <c r="E90" s="269">
        <v>120.51</v>
      </c>
      <c r="F90" s="269">
        <v>127.7</v>
      </c>
      <c r="G90" s="269">
        <v>127.7</v>
      </c>
      <c r="H90" s="269">
        <v>104.53</v>
      </c>
      <c r="I90" s="281">
        <v>226.75</v>
      </c>
      <c r="J90" s="279">
        <v>132.33</v>
      </c>
      <c r="K90" s="279">
        <v>140.26</v>
      </c>
      <c r="L90" s="247"/>
      <c r="M90" s="262"/>
      <c r="N90" s="262"/>
      <c r="O90" s="439"/>
    </row>
    <row r="91" spans="2:15" s="140" customFormat="1" ht="12.75">
      <c r="B91" s="156" t="s">
        <v>236</v>
      </c>
      <c r="C91" s="268">
        <v>179.489</v>
      </c>
      <c r="D91" s="267">
        <v>146.405</v>
      </c>
      <c r="E91" s="267">
        <v>0</v>
      </c>
      <c r="F91" s="267">
        <v>0</v>
      </c>
      <c r="G91" s="267">
        <v>0</v>
      </c>
      <c r="H91" s="269">
        <v>0</v>
      </c>
      <c r="I91" s="280">
        <v>0</v>
      </c>
      <c r="J91" s="280">
        <v>0</v>
      </c>
      <c r="K91" s="280">
        <v>0</v>
      </c>
      <c r="L91" s="247"/>
      <c r="M91" s="262"/>
      <c r="N91" s="262"/>
      <c r="O91" s="439"/>
    </row>
    <row r="92" spans="2:15" s="140" customFormat="1" ht="12.75">
      <c r="B92" s="156" t="s">
        <v>237</v>
      </c>
      <c r="C92" s="272">
        <v>0</v>
      </c>
      <c r="D92" s="269">
        <v>0.57</v>
      </c>
      <c r="E92" s="269">
        <v>0</v>
      </c>
      <c r="F92" s="267">
        <v>4.578</v>
      </c>
      <c r="G92" s="269">
        <v>12.61</v>
      </c>
      <c r="H92" s="269">
        <v>16</v>
      </c>
      <c r="I92" s="281">
        <v>0</v>
      </c>
      <c r="J92" s="280">
        <v>0</v>
      </c>
      <c r="K92" s="280">
        <v>0</v>
      </c>
      <c r="L92" s="247"/>
      <c r="M92" s="262"/>
      <c r="N92" s="262"/>
      <c r="O92" s="439"/>
    </row>
    <row r="93" spans="2:15" s="140" customFormat="1" ht="12.75">
      <c r="B93" s="156" t="s">
        <v>238</v>
      </c>
      <c r="C93" s="450">
        <v>523.118</v>
      </c>
      <c r="D93" s="270">
        <v>544.387</v>
      </c>
      <c r="E93" s="270">
        <v>506.736</v>
      </c>
      <c r="F93" s="270">
        <v>493.073</v>
      </c>
      <c r="G93" s="269">
        <v>483.92</v>
      </c>
      <c r="H93" s="269">
        <v>506.2</v>
      </c>
      <c r="I93" s="281">
        <v>522.92</v>
      </c>
      <c r="J93" s="279">
        <v>510.36</v>
      </c>
      <c r="K93" s="279">
        <v>487.52</v>
      </c>
      <c r="L93" s="247"/>
      <c r="M93" s="262"/>
      <c r="N93" s="262"/>
      <c r="O93" s="439"/>
    </row>
    <row r="94" spans="2:15" s="140" customFormat="1" ht="12.75">
      <c r="B94" s="156" t="s">
        <v>203</v>
      </c>
      <c r="C94" s="450">
        <v>5076.901</v>
      </c>
      <c r="D94" s="270">
        <v>5135.839</v>
      </c>
      <c r="E94" s="269">
        <v>5023.26</v>
      </c>
      <c r="F94" s="270">
        <v>4656.789</v>
      </c>
      <c r="G94" s="270">
        <v>5149.171</v>
      </c>
      <c r="H94" s="269">
        <v>5321.4</v>
      </c>
      <c r="I94" s="281">
        <v>4846.06</v>
      </c>
      <c r="J94" s="279">
        <v>4450.94</v>
      </c>
      <c r="K94" s="279">
        <v>4368.85</v>
      </c>
      <c r="L94" s="247"/>
      <c r="M94" s="262"/>
      <c r="N94" s="262"/>
      <c r="O94" s="439"/>
    </row>
    <row r="95" spans="2:15" s="140" customFormat="1" ht="12.75">
      <c r="B95" s="271" t="s">
        <v>242</v>
      </c>
      <c r="C95" s="272">
        <v>166.77</v>
      </c>
      <c r="D95" s="269">
        <v>158.4</v>
      </c>
      <c r="E95" s="269">
        <v>171.1</v>
      </c>
      <c r="F95" s="269">
        <v>163.75</v>
      </c>
      <c r="G95" s="269">
        <v>364.1</v>
      </c>
      <c r="H95" s="269">
        <v>374.91</v>
      </c>
      <c r="I95" s="281">
        <v>345.01</v>
      </c>
      <c r="J95" s="279">
        <v>361.53</v>
      </c>
      <c r="K95" s="279">
        <v>377.91</v>
      </c>
      <c r="L95" s="247"/>
      <c r="M95" s="262"/>
      <c r="N95" s="262"/>
      <c r="O95" s="439"/>
    </row>
    <row r="96" spans="2:15" s="140" customFormat="1" ht="12.75">
      <c r="B96" s="156" t="s">
        <v>239</v>
      </c>
      <c r="C96" s="272">
        <v>348.18</v>
      </c>
      <c r="D96" s="269">
        <v>286.43</v>
      </c>
      <c r="E96" s="269">
        <v>318.49</v>
      </c>
      <c r="F96" s="269">
        <v>266.98</v>
      </c>
      <c r="G96" s="269">
        <v>251.21</v>
      </c>
      <c r="H96" s="269">
        <v>262.01</v>
      </c>
      <c r="I96" s="281">
        <v>283.8</v>
      </c>
      <c r="J96" s="279">
        <v>319.62</v>
      </c>
      <c r="K96" s="279">
        <v>315.51</v>
      </c>
      <c r="L96" s="247"/>
      <c r="M96" s="262"/>
      <c r="N96" s="262"/>
      <c r="O96" s="439"/>
    </row>
    <row r="97" spans="2:15" s="140" customFormat="1" ht="12.75">
      <c r="B97" s="156" t="s">
        <v>240</v>
      </c>
      <c r="C97" s="450">
        <v>124.859</v>
      </c>
      <c r="D97" s="270">
        <v>128.808</v>
      </c>
      <c r="E97" s="270">
        <v>130.69</v>
      </c>
      <c r="F97" s="270">
        <v>132.7</v>
      </c>
      <c r="G97" s="270">
        <v>133.438</v>
      </c>
      <c r="H97" s="270">
        <v>133.227</v>
      </c>
      <c r="I97" s="279">
        <v>205.876</v>
      </c>
      <c r="J97" s="279">
        <v>199.54</v>
      </c>
      <c r="K97" s="279">
        <v>187.35</v>
      </c>
      <c r="L97" s="247"/>
      <c r="M97" s="262"/>
      <c r="N97" s="262"/>
      <c r="O97" s="439"/>
    </row>
    <row r="98" spans="2:15" s="140" customFormat="1" ht="12.75">
      <c r="B98" s="156" t="s">
        <v>221</v>
      </c>
      <c r="C98" s="450">
        <v>1170.667</v>
      </c>
      <c r="D98" s="270">
        <v>1250.006</v>
      </c>
      <c r="E98" s="270">
        <v>1264.865</v>
      </c>
      <c r="F98" s="270">
        <v>1230.034</v>
      </c>
      <c r="G98" s="270">
        <v>1127.863</v>
      </c>
      <c r="H98" s="270">
        <v>1223.185</v>
      </c>
      <c r="I98" s="279">
        <v>1587.924</v>
      </c>
      <c r="J98" s="279">
        <v>1501.05</v>
      </c>
      <c r="K98" s="279">
        <v>1333.79</v>
      </c>
      <c r="L98" s="247"/>
      <c r="M98" s="262"/>
      <c r="N98" s="262"/>
      <c r="O98" s="439"/>
    </row>
    <row r="99" spans="2:15" s="140" customFormat="1" ht="12.75">
      <c r="B99" s="156" t="s">
        <v>194</v>
      </c>
      <c r="C99" s="272">
        <v>0</v>
      </c>
      <c r="D99" s="269">
        <v>0</v>
      </c>
      <c r="E99" s="269">
        <v>0</v>
      </c>
      <c r="F99" s="269">
        <v>0</v>
      </c>
      <c r="G99" s="269">
        <v>0</v>
      </c>
      <c r="H99" s="269">
        <v>0</v>
      </c>
      <c r="I99" s="281">
        <v>0</v>
      </c>
      <c r="J99" s="280">
        <v>0</v>
      </c>
      <c r="K99" s="280">
        <v>0.06</v>
      </c>
      <c r="L99" s="247"/>
      <c r="M99" s="262"/>
      <c r="N99" s="262"/>
      <c r="O99" s="439"/>
    </row>
    <row r="100" spans="2:15" s="140" customFormat="1" ht="12.75">
      <c r="B100" s="156" t="s">
        <v>220</v>
      </c>
      <c r="C100" s="272">
        <v>161.81</v>
      </c>
      <c r="D100" s="269">
        <v>137.96</v>
      </c>
      <c r="E100" s="269">
        <v>176.96</v>
      </c>
      <c r="F100" s="269">
        <v>113.9</v>
      </c>
      <c r="G100" s="269">
        <v>133.21</v>
      </c>
      <c r="H100" s="269">
        <v>135.13</v>
      </c>
      <c r="I100" s="281">
        <v>75.9</v>
      </c>
      <c r="J100" s="279">
        <v>80.36</v>
      </c>
      <c r="K100" s="279">
        <v>76.4</v>
      </c>
      <c r="L100" s="247"/>
      <c r="M100" s="262"/>
      <c r="N100" s="262"/>
      <c r="O100" s="439"/>
    </row>
    <row r="101" spans="2:15" s="140" customFormat="1" ht="12.75">
      <c r="B101" s="271" t="s">
        <v>248</v>
      </c>
      <c r="C101" s="272">
        <v>149.47</v>
      </c>
      <c r="D101" s="269">
        <v>203.1</v>
      </c>
      <c r="E101" s="269">
        <v>183.18</v>
      </c>
      <c r="F101" s="269">
        <v>195.4</v>
      </c>
      <c r="G101" s="269">
        <v>228.4</v>
      </c>
      <c r="H101" s="269">
        <v>223.29</v>
      </c>
      <c r="I101" s="281">
        <v>215.09</v>
      </c>
      <c r="J101" s="279">
        <v>193</v>
      </c>
      <c r="K101" s="279">
        <v>201.12</v>
      </c>
      <c r="L101" s="247"/>
      <c r="M101" s="262"/>
      <c r="N101" s="262"/>
      <c r="O101" s="439"/>
    </row>
    <row r="102" spans="2:15" s="140" customFormat="1" ht="12.75">
      <c r="B102" s="156" t="s">
        <v>219</v>
      </c>
      <c r="C102" s="272">
        <v>837.2</v>
      </c>
      <c r="D102" s="269">
        <v>830.59</v>
      </c>
      <c r="E102" s="269">
        <v>913.61</v>
      </c>
      <c r="F102" s="269">
        <v>940.95</v>
      </c>
      <c r="G102" s="269">
        <v>918.39</v>
      </c>
      <c r="H102" s="269">
        <v>836.32</v>
      </c>
      <c r="I102" s="281">
        <v>803.92</v>
      </c>
      <c r="J102" s="279">
        <v>810.17</v>
      </c>
      <c r="K102" s="279">
        <v>823.02</v>
      </c>
      <c r="L102" s="247"/>
      <c r="M102" s="262"/>
      <c r="N102" s="262"/>
      <c r="O102" s="439"/>
    </row>
    <row r="103" spans="2:15" s="140" customFormat="1" ht="12.75">
      <c r="B103" s="156" t="s">
        <v>223</v>
      </c>
      <c r="C103" s="272">
        <v>1.07</v>
      </c>
      <c r="D103" s="269">
        <v>3.82</v>
      </c>
      <c r="E103" s="269">
        <v>23.81</v>
      </c>
      <c r="F103" s="269">
        <v>0</v>
      </c>
      <c r="G103" s="269">
        <v>25.65</v>
      </c>
      <c r="H103" s="269">
        <v>23.85</v>
      </c>
      <c r="I103" s="281">
        <v>0</v>
      </c>
      <c r="J103" s="280">
        <v>0</v>
      </c>
      <c r="K103" s="280">
        <v>0</v>
      </c>
      <c r="L103" s="247"/>
      <c r="M103" s="262"/>
      <c r="N103" s="262"/>
      <c r="O103" s="439"/>
    </row>
    <row r="104" spans="2:15" s="140" customFormat="1" ht="12.75">
      <c r="B104" s="156" t="s">
        <v>258</v>
      </c>
      <c r="C104" s="450">
        <v>459.7</v>
      </c>
      <c r="D104" s="270">
        <v>475.46</v>
      </c>
      <c r="E104" s="270">
        <v>423.73</v>
      </c>
      <c r="F104" s="270">
        <v>429.72</v>
      </c>
      <c r="G104" s="270">
        <v>420.88</v>
      </c>
      <c r="H104" s="269">
        <v>382.64</v>
      </c>
      <c r="I104" s="281">
        <v>354.67</v>
      </c>
      <c r="J104" s="279">
        <v>396.86</v>
      </c>
      <c r="K104" s="279">
        <v>381.87</v>
      </c>
      <c r="L104" s="247"/>
      <c r="M104" s="262"/>
      <c r="N104" s="262"/>
      <c r="O104" s="439"/>
    </row>
    <row r="105" spans="2:15" s="140" customFormat="1" ht="12.75">
      <c r="B105" s="156" t="s">
        <v>224</v>
      </c>
      <c r="C105" s="272">
        <v>0.29</v>
      </c>
      <c r="D105" s="269">
        <v>0.77</v>
      </c>
      <c r="E105" s="269">
        <v>0.95</v>
      </c>
      <c r="F105" s="269">
        <v>1.4</v>
      </c>
      <c r="G105" s="269">
        <v>0.5</v>
      </c>
      <c r="H105" s="269">
        <v>0.07</v>
      </c>
      <c r="I105" s="281">
        <v>0.85</v>
      </c>
      <c r="J105" s="280">
        <v>1.45</v>
      </c>
      <c r="K105" s="280">
        <v>1.41</v>
      </c>
      <c r="L105" s="247"/>
      <c r="M105" s="262"/>
      <c r="N105" s="262"/>
      <c r="O105" s="439"/>
    </row>
    <row r="106" spans="2:15" s="140" customFormat="1" ht="12.75">
      <c r="B106" s="271" t="s">
        <v>265</v>
      </c>
      <c r="C106" s="272">
        <v>265.71</v>
      </c>
      <c r="D106" s="269">
        <v>265.95</v>
      </c>
      <c r="E106" s="269">
        <v>271.08</v>
      </c>
      <c r="F106" s="269">
        <v>250.22</v>
      </c>
      <c r="G106" s="269">
        <v>268.67</v>
      </c>
      <c r="H106" s="269">
        <v>250.81</v>
      </c>
      <c r="I106" s="281">
        <v>257.95</v>
      </c>
      <c r="J106" s="281">
        <v>256.6</v>
      </c>
      <c r="K106" s="281">
        <v>251.36</v>
      </c>
      <c r="L106" s="247"/>
      <c r="M106" s="262"/>
      <c r="N106" s="262"/>
      <c r="O106" s="439"/>
    </row>
    <row r="107" spans="2:15" s="140" customFormat="1" ht="12.75">
      <c r="B107" s="156" t="s">
        <v>249</v>
      </c>
      <c r="C107" s="272">
        <v>420.99</v>
      </c>
      <c r="D107" s="269">
        <v>432.96</v>
      </c>
      <c r="E107" s="269">
        <v>376.32</v>
      </c>
      <c r="F107" s="269">
        <v>456.01</v>
      </c>
      <c r="G107" s="269">
        <v>379.97</v>
      </c>
      <c r="H107" s="270">
        <v>521.761</v>
      </c>
      <c r="I107" s="279">
        <v>406.47</v>
      </c>
      <c r="J107" s="279">
        <v>373.62</v>
      </c>
      <c r="K107" s="279">
        <v>331.27</v>
      </c>
      <c r="L107" s="247"/>
      <c r="M107" s="262"/>
      <c r="N107" s="262"/>
      <c r="O107" s="439"/>
    </row>
    <row r="108" spans="2:15" s="140" customFormat="1" ht="12.75">
      <c r="B108" s="156" t="s">
        <v>251</v>
      </c>
      <c r="C108" s="272">
        <v>110.62</v>
      </c>
      <c r="D108" s="269">
        <v>106.47</v>
      </c>
      <c r="E108" s="269">
        <v>87.06</v>
      </c>
      <c r="F108" s="269">
        <v>71.4</v>
      </c>
      <c r="G108" s="269">
        <v>91.75</v>
      </c>
      <c r="H108" s="269">
        <v>71.91</v>
      </c>
      <c r="I108" s="281">
        <v>73.65</v>
      </c>
      <c r="J108" s="279">
        <v>58.54</v>
      </c>
      <c r="K108" s="279">
        <v>66.55</v>
      </c>
      <c r="L108" s="247"/>
      <c r="M108" s="262"/>
      <c r="N108" s="262"/>
      <c r="O108" s="439"/>
    </row>
    <row r="109" spans="2:15" s="140" customFormat="1" ht="12.75">
      <c r="B109" s="156" t="s">
        <v>253</v>
      </c>
      <c r="C109" s="272">
        <v>592.96</v>
      </c>
      <c r="D109" s="269">
        <v>642.43</v>
      </c>
      <c r="E109" s="269">
        <v>615.87</v>
      </c>
      <c r="F109" s="269">
        <v>637.4</v>
      </c>
      <c r="G109" s="269">
        <v>626.8</v>
      </c>
      <c r="H109" s="269">
        <v>694.42</v>
      </c>
      <c r="I109" s="281">
        <v>713.23</v>
      </c>
      <c r="J109" s="279">
        <v>731.28</v>
      </c>
      <c r="K109" s="279">
        <v>779.91</v>
      </c>
      <c r="L109" s="247"/>
      <c r="M109" s="262"/>
      <c r="N109" s="262"/>
      <c r="O109" s="439"/>
    </row>
    <row r="110" spans="2:21" s="140" customFormat="1" ht="12.75">
      <c r="B110" s="156"/>
      <c r="C110" s="268"/>
      <c r="D110" s="268"/>
      <c r="E110" s="268"/>
      <c r="F110" s="268"/>
      <c r="G110" s="268"/>
      <c r="H110" s="450"/>
      <c r="I110" s="268"/>
      <c r="J110" s="268"/>
      <c r="K110" s="268"/>
      <c r="L110" s="247"/>
      <c r="M110" s="206"/>
      <c r="N110" s="206"/>
      <c r="O110" s="206"/>
      <c r="P110" s="206"/>
      <c r="Q110" s="206"/>
      <c r="R110" s="206"/>
      <c r="S110" s="206"/>
      <c r="T110" s="206"/>
      <c r="U110" s="206"/>
    </row>
    <row r="111" spans="2:28" s="140" customFormat="1" ht="12.75">
      <c r="B111" s="273" t="s">
        <v>255</v>
      </c>
      <c r="C111" s="274">
        <v>12497.374</v>
      </c>
      <c r="D111" s="274">
        <v>12684.004999999996</v>
      </c>
      <c r="E111" s="274">
        <v>12469.021</v>
      </c>
      <c r="F111" s="274">
        <v>11825.253999999997</v>
      </c>
      <c r="G111" s="274">
        <v>12350.041999999996</v>
      </c>
      <c r="H111" s="274">
        <v>12618.193</v>
      </c>
      <c r="I111" s="274">
        <v>12443.6</v>
      </c>
      <c r="J111" s="283">
        <v>11928.190000000004</v>
      </c>
      <c r="K111" s="283">
        <v>11709.300000000003</v>
      </c>
      <c r="L111" s="452"/>
      <c r="M111" s="206"/>
      <c r="N111" s="206"/>
      <c r="O111" s="206"/>
      <c r="P111" s="206"/>
      <c r="Q111" s="206"/>
      <c r="R111" s="206"/>
      <c r="S111" s="206"/>
      <c r="T111" s="206"/>
      <c r="U111" s="206"/>
      <c r="V111" s="262"/>
      <c r="W111" s="262"/>
      <c r="X111" s="262"/>
      <c r="Y111" s="262"/>
      <c r="Z111" s="262"/>
      <c r="AA111" s="262"/>
      <c r="AB111" s="262"/>
    </row>
    <row r="112" spans="2:15" s="140" customFormat="1" ht="12.75">
      <c r="B112" s="277" t="s">
        <v>256</v>
      </c>
      <c r="C112" s="450"/>
      <c r="D112" s="270"/>
      <c r="E112" s="270"/>
      <c r="F112" s="270"/>
      <c r="G112" s="270"/>
      <c r="H112" s="270">
        <v>0.161</v>
      </c>
      <c r="I112" s="279">
        <v>0.16</v>
      </c>
      <c r="J112" s="279">
        <v>0</v>
      </c>
      <c r="K112" s="279">
        <v>0</v>
      </c>
      <c r="L112" s="247"/>
      <c r="M112" s="262"/>
      <c r="N112" s="262"/>
      <c r="O112" s="439"/>
    </row>
    <row r="113" spans="2:15" s="140" customFormat="1" ht="12.75">
      <c r="B113" s="156" t="s">
        <v>257</v>
      </c>
      <c r="C113" s="272">
        <v>71.11</v>
      </c>
      <c r="D113" s="270">
        <v>74.032</v>
      </c>
      <c r="E113" s="270">
        <v>65.819</v>
      </c>
      <c r="F113" s="269">
        <v>77.74</v>
      </c>
      <c r="G113" s="269">
        <v>85.97</v>
      </c>
      <c r="H113" s="269">
        <v>86.51</v>
      </c>
      <c r="I113" s="281">
        <v>91.57</v>
      </c>
      <c r="J113" s="279">
        <v>102.57</v>
      </c>
      <c r="K113" s="279">
        <v>107.94</v>
      </c>
      <c r="L113" s="247"/>
      <c r="M113" s="262"/>
      <c r="N113" s="262"/>
      <c r="O113" s="439"/>
    </row>
    <row r="114" spans="2:15" s="140" customFormat="1" ht="12.75">
      <c r="B114" s="156" t="s">
        <v>259</v>
      </c>
      <c r="C114" s="450">
        <v>382.632</v>
      </c>
      <c r="D114" s="270">
        <v>381.506</v>
      </c>
      <c r="E114" s="270">
        <v>389.162</v>
      </c>
      <c r="F114" s="270">
        <v>423.173</v>
      </c>
      <c r="G114" s="269">
        <v>411.48</v>
      </c>
      <c r="H114" s="269">
        <v>432.68</v>
      </c>
      <c r="I114" s="281">
        <v>468.48</v>
      </c>
      <c r="J114" s="279">
        <v>478.85</v>
      </c>
      <c r="K114" s="279">
        <v>501.05</v>
      </c>
      <c r="L114" s="247"/>
      <c r="M114" s="262"/>
      <c r="N114" s="262"/>
      <c r="O114" s="439"/>
    </row>
    <row r="115" spans="2:15" s="140" customFormat="1" ht="12.75">
      <c r="B115" s="156" t="s">
        <v>267</v>
      </c>
      <c r="C115" s="450">
        <v>13.58</v>
      </c>
      <c r="D115" s="269">
        <v>12.27</v>
      </c>
      <c r="E115" s="269">
        <v>12.34</v>
      </c>
      <c r="F115" s="269">
        <v>10.5</v>
      </c>
      <c r="G115" s="269">
        <v>8.62</v>
      </c>
      <c r="H115" s="269">
        <v>1.95</v>
      </c>
      <c r="I115" s="281">
        <v>1.01</v>
      </c>
      <c r="J115" s="279">
        <v>0.46</v>
      </c>
      <c r="K115" s="279">
        <v>0.15</v>
      </c>
      <c r="L115" s="247"/>
      <c r="M115" s="262"/>
      <c r="N115" s="262"/>
      <c r="O115" s="439"/>
    </row>
    <row r="116" spans="2:21" s="140" customFormat="1" ht="12.75">
      <c r="B116" s="156"/>
      <c r="C116" s="450"/>
      <c r="D116" s="450"/>
      <c r="E116" s="450"/>
      <c r="F116" s="450"/>
      <c r="G116" s="450"/>
      <c r="H116" s="450"/>
      <c r="I116" s="450"/>
      <c r="J116" s="450"/>
      <c r="K116" s="450"/>
      <c r="L116" s="247"/>
      <c r="M116" s="206"/>
      <c r="N116" s="206"/>
      <c r="O116" s="206"/>
      <c r="P116" s="206"/>
      <c r="Q116" s="206"/>
      <c r="R116" s="206"/>
      <c r="S116" s="206"/>
      <c r="T116" s="206"/>
      <c r="U116" s="206"/>
    </row>
    <row r="117" spans="2:23" s="140" customFormat="1" ht="12.75">
      <c r="B117" s="160" t="s">
        <v>262</v>
      </c>
      <c r="C117" s="456">
        <v>467.322</v>
      </c>
      <c r="D117" s="456">
        <v>467.80799999999994</v>
      </c>
      <c r="E117" s="456">
        <v>467.32099999999997</v>
      </c>
      <c r="F117" s="456">
        <v>511.413</v>
      </c>
      <c r="G117" s="456">
        <v>506.07000000000005</v>
      </c>
      <c r="H117" s="456">
        <v>521.301</v>
      </c>
      <c r="I117" s="456">
        <v>561.22</v>
      </c>
      <c r="J117" s="456">
        <v>581.8800000000001</v>
      </c>
      <c r="K117" s="456">
        <v>609.14</v>
      </c>
      <c r="L117" s="452"/>
      <c r="M117" s="206"/>
      <c r="N117" s="206"/>
      <c r="O117" s="206"/>
      <c r="P117" s="206"/>
      <c r="Q117" s="206"/>
      <c r="R117" s="206"/>
      <c r="S117" s="206"/>
      <c r="T117" s="206"/>
      <c r="U117" s="206"/>
      <c r="V117" s="262"/>
      <c r="W117" s="262"/>
    </row>
    <row r="118" spans="2:15" s="140" customFormat="1" ht="12.75">
      <c r="B118" s="260" t="s">
        <v>270</v>
      </c>
      <c r="C118" s="251"/>
      <c r="D118" s="251"/>
      <c r="E118" s="251"/>
      <c r="F118" s="251"/>
      <c r="G118" s="251"/>
      <c r="H118" s="251"/>
      <c r="I118" s="251"/>
      <c r="J118" s="251"/>
      <c r="K118" s="264"/>
      <c r="L118" s="449"/>
      <c r="M118" s="262"/>
      <c r="N118" s="262"/>
      <c r="O118" s="439"/>
    </row>
    <row r="119" spans="2:15" s="140" customFormat="1" ht="12.75">
      <c r="B119" s="156" t="s">
        <v>231</v>
      </c>
      <c r="C119" s="267">
        <v>1005.062</v>
      </c>
      <c r="D119" s="267">
        <v>1005.062</v>
      </c>
      <c r="E119" s="267">
        <v>1005.062</v>
      </c>
      <c r="F119" s="267">
        <v>1162.959</v>
      </c>
      <c r="G119" s="267">
        <v>1128.132</v>
      </c>
      <c r="H119" s="267">
        <v>1063.927</v>
      </c>
      <c r="I119" s="267">
        <v>1108.4</v>
      </c>
      <c r="J119" s="270">
        <v>1102.76</v>
      </c>
      <c r="K119" s="267">
        <v>1216.65</v>
      </c>
      <c r="L119" s="247"/>
      <c r="M119" s="262"/>
      <c r="N119" s="262"/>
      <c r="O119" s="439"/>
    </row>
    <row r="120" spans="2:15" s="140" customFormat="1" ht="12.75">
      <c r="B120" s="156" t="s">
        <v>233</v>
      </c>
      <c r="C120" s="267">
        <v>2021.646</v>
      </c>
      <c r="D120" s="267">
        <v>2261.147</v>
      </c>
      <c r="E120" s="267">
        <v>2330.385</v>
      </c>
      <c r="F120" s="267">
        <v>2226.187</v>
      </c>
      <c r="G120" s="267">
        <v>2111.384</v>
      </c>
      <c r="H120" s="267">
        <v>2079.834</v>
      </c>
      <c r="I120" s="267">
        <v>2192</v>
      </c>
      <c r="J120" s="270">
        <v>2207.75</v>
      </c>
      <c r="K120" s="267">
        <v>1919.15</v>
      </c>
      <c r="L120" s="247"/>
      <c r="M120" s="262"/>
      <c r="N120" s="262"/>
      <c r="O120" s="439"/>
    </row>
    <row r="121" spans="2:15" s="140" customFormat="1" ht="12.75">
      <c r="B121" s="156" t="s">
        <v>234</v>
      </c>
      <c r="C121" s="267">
        <v>1565.218</v>
      </c>
      <c r="D121" s="267">
        <v>1478.487</v>
      </c>
      <c r="E121" s="270">
        <v>1318.179</v>
      </c>
      <c r="F121" s="270">
        <v>1510.807</v>
      </c>
      <c r="G121" s="270">
        <v>1222.076</v>
      </c>
      <c r="H121" s="270">
        <v>1315.341</v>
      </c>
      <c r="I121" s="270">
        <v>1224.448</v>
      </c>
      <c r="J121" s="267">
        <v>1051.62</v>
      </c>
      <c r="K121" s="267">
        <v>1184.85</v>
      </c>
      <c r="L121" s="247"/>
      <c r="M121" s="262"/>
      <c r="N121" s="262"/>
      <c r="O121" s="439"/>
    </row>
    <row r="122" spans="2:15" s="140" customFormat="1" ht="12.75">
      <c r="B122" s="156" t="s">
        <v>235</v>
      </c>
      <c r="C122" s="267"/>
      <c r="D122" s="267"/>
      <c r="E122" s="270">
        <v>36.46756498008532</v>
      </c>
      <c r="F122" s="270">
        <v>34.53858960226597</v>
      </c>
      <c r="G122" s="270">
        <v>35.646731811775915</v>
      </c>
      <c r="H122" s="270">
        <v>35.89747766717764</v>
      </c>
      <c r="I122" s="270">
        <v>35.61161574770897</v>
      </c>
      <c r="J122" s="269">
        <v>80.64</v>
      </c>
      <c r="K122" s="267">
        <v>122.23</v>
      </c>
      <c r="L122" s="247"/>
      <c r="M122" s="262"/>
      <c r="N122" s="262"/>
      <c r="O122" s="439"/>
    </row>
    <row r="123" spans="2:15" s="140" customFormat="1" ht="12.75">
      <c r="B123" s="156" t="s">
        <v>225</v>
      </c>
      <c r="C123" s="267">
        <v>6306.763</v>
      </c>
      <c r="D123" s="267">
        <v>6290.15</v>
      </c>
      <c r="E123" s="270">
        <v>6014.198</v>
      </c>
      <c r="F123" s="270">
        <v>6000.47</v>
      </c>
      <c r="G123" s="270">
        <v>6435.961</v>
      </c>
      <c r="H123" s="270">
        <v>6234.634</v>
      </c>
      <c r="I123" s="270">
        <v>5909.463</v>
      </c>
      <c r="J123" s="267">
        <v>5843.12</v>
      </c>
      <c r="K123" s="267">
        <v>5492</v>
      </c>
      <c r="L123" s="247"/>
      <c r="M123" s="262"/>
      <c r="N123" s="262"/>
      <c r="O123" s="439"/>
    </row>
    <row r="124" spans="2:15" s="140" customFormat="1" ht="12.75">
      <c r="B124" s="156" t="s">
        <v>236</v>
      </c>
      <c r="C124" s="267">
        <v>364.89</v>
      </c>
      <c r="D124" s="267">
        <v>857.148</v>
      </c>
      <c r="E124" s="270">
        <v>63.647</v>
      </c>
      <c r="F124" s="270">
        <v>100.446</v>
      </c>
      <c r="G124" s="270">
        <v>89.839</v>
      </c>
      <c r="H124" s="270">
        <v>82.644</v>
      </c>
      <c r="I124" s="270">
        <v>128.6</v>
      </c>
      <c r="J124" s="267">
        <v>181.96</v>
      </c>
      <c r="K124" s="267">
        <v>157.56</v>
      </c>
      <c r="L124" s="247"/>
      <c r="M124" s="262"/>
      <c r="N124" s="262"/>
      <c r="O124" s="439"/>
    </row>
    <row r="125" spans="2:15" s="140" customFormat="1" ht="12.75">
      <c r="B125" s="156" t="s">
        <v>237</v>
      </c>
      <c r="C125" s="267">
        <v>2268.17</v>
      </c>
      <c r="D125" s="267">
        <v>2202.188</v>
      </c>
      <c r="E125" s="270">
        <v>2303.568</v>
      </c>
      <c r="F125" s="270">
        <v>2366.594</v>
      </c>
      <c r="G125" s="270">
        <v>2051.457</v>
      </c>
      <c r="H125" s="270">
        <v>2137.259</v>
      </c>
      <c r="I125" s="270">
        <v>1946.7</v>
      </c>
      <c r="J125" s="267">
        <v>2075.91</v>
      </c>
      <c r="K125" s="267">
        <v>1866.26</v>
      </c>
      <c r="L125" s="247"/>
      <c r="M125" s="262"/>
      <c r="N125" s="262"/>
      <c r="O125" s="439"/>
    </row>
    <row r="126" spans="2:15" s="140" customFormat="1" ht="12.75">
      <c r="B126" s="156" t="s">
        <v>238</v>
      </c>
      <c r="C126" s="267">
        <v>1302.581</v>
      </c>
      <c r="D126" s="267">
        <v>1554.258</v>
      </c>
      <c r="E126" s="270">
        <v>1522.108</v>
      </c>
      <c r="F126" s="270">
        <v>1253.494</v>
      </c>
      <c r="G126" s="270">
        <v>1223.644</v>
      </c>
      <c r="H126" s="270">
        <v>1244.205</v>
      </c>
      <c r="I126" s="270">
        <v>1311.9</v>
      </c>
      <c r="J126" s="267">
        <v>1254.73</v>
      </c>
      <c r="K126" s="267">
        <v>1281.41</v>
      </c>
      <c r="L126" s="247"/>
      <c r="M126" s="262"/>
      <c r="N126" s="262"/>
      <c r="O126" s="439"/>
    </row>
    <row r="127" spans="2:15" s="140" customFormat="1" ht="12.75">
      <c r="B127" s="156" t="s">
        <v>203</v>
      </c>
      <c r="C127" s="267">
        <v>18165.019</v>
      </c>
      <c r="D127" s="267">
        <v>17020.548</v>
      </c>
      <c r="E127" s="270">
        <v>17561.532</v>
      </c>
      <c r="F127" s="270">
        <v>15655.795</v>
      </c>
      <c r="G127" s="270">
        <v>19145.894</v>
      </c>
      <c r="H127" s="270">
        <v>20183.003</v>
      </c>
      <c r="I127" s="270">
        <v>19176.492</v>
      </c>
      <c r="J127" s="267">
        <v>20702.64</v>
      </c>
      <c r="K127" s="267">
        <v>24894.55</v>
      </c>
      <c r="L127" s="247"/>
      <c r="M127" s="262"/>
      <c r="N127" s="262"/>
      <c r="O127" s="439"/>
    </row>
    <row r="128" spans="2:15" s="140" customFormat="1" ht="12.75">
      <c r="B128" s="156" t="s">
        <v>239</v>
      </c>
      <c r="C128" s="267">
        <v>907.786</v>
      </c>
      <c r="D128" s="267">
        <v>825.421</v>
      </c>
      <c r="E128" s="270">
        <v>826.007</v>
      </c>
      <c r="F128" s="270">
        <v>638.087</v>
      </c>
      <c r="G128" s="270">
        <v>732.281</v>
      </c>
      <c r="H128" s="270">
        <v>623.514</v>
      </c>
      <c r="I128" s="270">
        <v>706.2</v>
      </c>
      <c r="J128" s="267">
        <v>702.61</v>
      </c>
      <c r="K128" s="267">
        <v>697.24</v>
      </c>
      <c r="L128" s="247"/>
      <c r="M128" s="262"/>
      <c r="N128" s="262"/>
      <c r="O128" s="439"/>
    </row>
    <row r="129" spans="2:15" s="140" customFormat="1" ht="12.75">
      <c r="B129" s="156" t="s">
        <v>243</v>
      </c>
      <c r="C129" s="267"/>
      <c r="D129" s="267"/>
      <c r="E129" s="270">
        <v>187.01</v>
      </c>
      <c r="F129" s="270">
        <v>198.337</v>
      </c>
      <c r="G129" s="270">
        <v>174.905</v>
      </c>
      <c r="H129" s="270">
        <v>141.399</v>
      </c>
      <c r="I129" s="270">
        <v>141.906</v>
      </c>
      <c r="J129" s="267">
        <v>20.78</v>
      </c>
      <c r="K129" s="267">
        <v>32.94</v>
      </c>
      <c r="L129" s="247"/>
      <c r="M129" s="262"/>
      <c r="N129" s="262"/>
      <c r="O129" s="439"/>
    </row>
    <row r="130" spans="2:15" s="140" customFormat="1" ht="12.75">
      <c r="B130" s="156" t="s">
        <v>240</v>
      </c>
      <c r="C130" s="267">
        <v>838.698</v>
      </c>
      <c r="D130" s="267">
        <v>887.094</v>
      </c>
      <c r="E130" s="270">
        <v>727.941</v>
      </c>
      <c r="F130" s="270">
        <v>928.585</v>
      </c>
      <c r="G130" s="270">
        <v>999.247</v>
      </c>
      <c r="H130" s="270">
        <v>917.6</v>
      </c>
      <c r="I130" s="270">
        <v>1001</v>
      </c>
      <c r="J130" s="267">
        <v>970.4</v>
      </c>
      <c r="K130" s="267">
        <v>916.44</v>
      </c>
      <c r="L130" s="247"/>
      <c r="M130" s="262"/>
      <c r="N130" s="262"/>
      <c r="O130" s="439"/>
    </row>
    <row r="131" spans="2:15" s="140" customFormat="1" ht="12.75">
      <c r="B131" s="156" t="s">
        <v>245</v>
      </c>
      <c r="C131" s="267"/>
      <c r="D131" s="267"/>
      <c r="E131" s="270">
        <v>68.39</v>
      </c>
      <c r="F131" s="270">
        <v>62.556</v>
      </c>
      <c r="G131" s="270">
        <v>64.975</v>
      </c>
      <c r="H131" s="270">
        <v>71.534</v>
      </c>
      <c r="I131" s="270">
        <v>69.284</v>
      </c>
      <c r="J131" s="267">
        <v>57.45</v>
      </c>
      <c r="K131" s="267">
        <v>52.75</v>
      </c>
      <c r="L131" s="247"/>
      <c r="M131" s="262"/>
      <c r="N131" s="262"/>
      <c r="O131" s="439"/>
    </row>
    <row r="132" spans="2:15" s="140" customFormat="1" ht="12.75">
      <c r="B132" s="156" t="s">
        <v>221</v>
      </c>
      <c r="C132" s="267">
        <v>30255.335</v>
      </c>
      <c r="D132" s="267">
        <v>29025.785</v>
      </c>
      <c r="E132" s="270">
        <v>31816.864</v>
      </c>
      <c r="F132" s="270">
        <v>31962.909</v>
      </c>
      <c r="G132" s="270">
        <v>29997.409</v>
      </c>
      <c r="H132" s="270">
        <v>31737.226</v>
      </c>
      <c r="I132" s="270">
        <v>30125.9</v>
      </c>
      <c r="J132" s="269">
        <v>30531.09</v>
      </c>
      <c r="K132" s="267">
        <v>33936.61</v>
      </c>
      <c r="L132" s="247"/>
      <c r="M132" s="262"/>
      <c r="N132" s="262"/>
      <c r="O132" s="439"/>
    </row>
    <row r="133" spans="2:15" s="140" customFormat="1" ht="12.75">
      <c r="B133" s="156" t="s">
        <v>246</v>
      </c>
      <c r="C133" s="267"/>
      <c r="D133" s="267"/>
      <c r="E133" s="270">
        <v>175.63138624048258</v>
      </c>
      <c r="F133" s="270">
        <v>166.545</v>
      </c>
      <c r="G133" s="270">
        <v>168.848</v>
      </c>
      <c r="H133" s="270">
        <v>197.944</v>
      </c>
      <c r="I133" s="270">
        <v>171.02069387418578</v>
      </c>
      <c r="J133" s="269">
        <v>197.52</v>
      </c>
      <c r="K133" s="267">
        <v>189.86</v>
      </c>
      <c r="L133" s="247"/>
      <c r="M133" s="262"/>
      <c r="N133" s="262"/>
      <c r="O133" s="439"/>
    </row>
    <row r="134" spans="2:15" s="140" customFormat="1" ht="12.75">
      <c r="B134" s="156" t="s">
        <v>248</v>
      </c>
      <c r="C134" s="267"/>
      <c r="D134" s="267"/>
      <c r="E134" s="270">
        <v>192.99030198367996</v>
      </c>
      <c r="F134" s="270">
        <v>182.502</v>
      </c>
      <c r="G134" s="270">
        <v>180.272</v>
      </c>
      <c r="H134" s="270">
        <v>158.921</v>
      </c>
      <c r="I134" s="270">
        <v>183.831</v>
      </c>
      <c r="J134" s="267">
        <v>190.91</v>
      </c>
      <c r="K134" s="267">
        <v>196.97</v>
      </c>
      <c r="L134" s="247"/>
      <c r="M134" s="262"/>
      <c r="N134" s="262"/>
      <c r="O134" s="439"/>
    </row>
    <row r="135" spans="2:15" s="140" customFormat="1" ht="12.75">
      <c r="B135" s="156" t="s">
        <v>194</v>
      </c>
      <c r="C135" s="267">
        <v>4391.978</v>
      </c>
      <c r="D135" s="267">
        <v>4750.348</v>
      </c>
      <c r="E135" s="270">
        <v>4767.194</v>
      </c>
      <c r="F135" s="270">
        <v>4918.663</v>
      </c>
      <c r="G135" s="270">
        <v>5163.099</v>
      </c>
      <c r="H135" s="270">
        <v>5005.505</v>
      </c>
      <c r="I135" s="270">
        <v>5208</v>
      </c>
      <c r="J135" s="267">
        <v>5309.18</v>
      </c>
      <c r="K135" s="267">
        <v>5203.75</v>
      </c>
      <c r="L135" s="247"/>
      <c r="M135" s="262"/>
      <c r="N135" s="262"/>
      <c r="O135" s="439"/>
    </row>
    <row r="136" spans="2:15" s="140" customFormat="1" ht="12.75">
      <c r="B136" s="156" t="s">
        <v>220</v>
      </c>
      <c r="C136" s="267">
        <v>54307.543</v>
      </c>
      <c r="D136" s="267">
        <v>52108.753</v>
      </c>
      <c r="E136" s="270">
        <v>50236.589</v>
      </c>
      <c r="F136" s="270">
        <v>46272.647</v>
      </c>
      <c r="G136" s="270">
        <v>48139.204</v>
      </c>
      <c r="H136" s="270">
        <v>46729.699</v>
      </c>
      <c r="I136" s="270">
        <v>47741.953</v>
      </c>
      <c r="J136" s="269">
        <v>45927.26</v>
      </c>
      <c r="K136" s="267">
        <v>50832.32</v>
      </c>
      <c r="L136" s="247"/>
      <c r="M136" s="262"/>
      <c r="N136" s="262"/>
      <c r="O136" s="439"/>
    </row>
    <row r="137" spans="2:15" s="140" customFormat="1" ht="12.75">
      <c r="B137" s="156" t="s">
        <v>250</v>
      </c>
      <c r="C137" s="267"/>
      <c r="D137" s="267"/>
      <c r="E137" s="270">
        <v>289.3105405626393</v>
      </c>
      <c r="F137" s="270">
        <v>266.991</v>
      </c>
      <c r="G137" s="270">
        <v>257.366</v>
      </c>
      <c r="H137" s="270">
        <v>311.321</v>
      </c>
      <c r="I137" s="270">
        <v>273.497</v>
      </c>
      <c r="J137" s="267">
        <v>268.93</v>
      </c>
      <c r="K137" s="267">
        <v>241.21</v>
      </c>
      <c r="L137" s="247"/>
      <c r="M137" s="262"/>
      <c r="N137" s="262"/>
      <c r="O137" s="439"/>
    </row>
    <row r="138" spans="2:15" s="140" customFormat="1" ht="12.75">
      <c r="B138" s="156" t="s">
        <v>252</v>
      </c>
      <c r="C138" s="267"/>
      <c r="D138" s="267"/>
      <c r="E138" s="270">
        <v>253.90912975989673</v>
      </c>
      <c r="F138" s="270">
        <v>243.61356508869966</v>
      </c>
      <c r="G138" s="270">
        <v>247.676</v>
      </c>
      <c r="H138" s="270">
        <v>307.925</v>
      </c>
      <c r="I138" s="270">
        <v>237.256</v>
      </c>
      <c r="J138" s="267">
        <v>211.94</v>
      </c>
      <c r="K138" s="267">
        <v>226.53</v>
      </c>
      <c r="L138" s="247"/>
      <c r="M138" s="262"/>
      <c r="N138" s="262"/>
      <c r="O138" s="439"/>
    </row>
    <row r="139" spans="2:15" s="140" customFormat="1" ht="12.75">
      <c r="B139" s="156" t="s">
        <v>254</v>
      </c>
      <c r="C139" s="267"/>
      <c r="D139" s="267"/>
      <c r="E139" s="270">
        <v>629.1944850601893</v>
      </c>
      <c r="F139" s="270">
        <v>580.837</v>
      </c>
      <c r="G139" s="270">
        <v>592.658</v>
      </c>
      <c r="H139" s="270">
        <v>544.661</v>
      </c>
      <c r="I139" s="270">
        <v>562.691</v>
      </c>
      <c r="J139" s="267">
        <v>570.07</v>
      </c>
      <c r="K139" s="267">
        <v>591.25</v>
      </c>
      <c r="L139" s="457"/>
      <c r="M139" s="262"/>
      <c r="N139" s="262"/>
      <c r="O139" s="439"/>
    </row>
    <row r="140" spans="2:15" s="140" customFormat="1" ht="12.75">
      <c r="B140" s="156" t="s">
        <v>244</v>
      </c>
      <c r="C140" s="267">
        <v>2491.815</v>
      </c>
      <c r="D140" s="267">
        <v>2520.999</v>
      </c>
      <c r="E140" s="270">
        <v>2515.01</v>
      </c>
      <c r="F140" s="270">
        <v>2394.848</v>
      </c>
      <c r="G140" s="270">
        <v>2381.567</v>
      </c>
      <c r="H140" s="270">
        <v>2258.953</v>
      </c>
      <c r="I140" s="270">
        <v>2263.9</v>
      </c>
      <c r="J140" s="267">
        <v>2113.92</v>
      </c>
      <c r="K140" s="267">
        <v>2195.99</v>
      </c>
      <c r="L140" s="247"/>
      <c r="M140" s="262"/>
      <c r="N140" s="262"/>
      <c r="O140" s="439"/>
    </row>
    <row r="141" spans="2:15" s="140" customFormat="1" ht="12.75">
      <c r="B141" s="156" t="s">
        <v>219</v>
      </c>
      <c r="C141" s="267">
        <v>63329.215</v>
      </c>
      <c r="D141" s="267">
        <v>66111.949</v>
      </c>
      <c r="E141" s="270">
        <v>66729.787</v>
      </c>
      <c r="F141" s="270">
        <v>63589.781</v>
      </c>
      <c r="G141" s="270">
        <v>59003.231</v>
      </c>
      <c r="H141" s="270">
        <v>57626.239</v>
      </c>
      <c r="I141" s="270">
        <v>59274.207</v>
      </c>
      <c r="J141" s="267">
        <v>58027.93</v>
      </c>
      <c r="K141" s="267">
        <v>58613.4</v>
      </c>
      <c r="L141" s="247"/>
      <c r="M141" s="262"/>
      <c r="N141" s="262"/>
      <c r="O141" s="439"/>
    </row>
    <row r="142" spans="2:15" s="140" customFormat="1" ht="12.75">
      <c r="B142" s="156" t="s">
        <v>223</v>
      </c>
      <c r="C142" s="267">
        <v>22327.069</v>
      </c>
      <c r="D142" s="267">
        <v>22717.583</v>
      </c>
      <c r="E142" s="270">
        <v>21855.426</v>
      </c>
      <c r="F142" s="270">
        <v>20923.343</v>
      </c>
      <c r="G142" s="270">
        <v>18719.162</v>
      </c>
      <c r="H142" s="270">
        <v>17625.951</v>
      </c>
      <c r="I142" s="270">
        <v>16574.724</v>
      </c>
      <c r="J142" s="267">
        <v>17125</v>
      </c>
      <c r="K142" s="267">
        <v>20744.37</v>
      </c>
      <c r="L142" s="247"/>
      <c r="M142" s="262"/>
      <c r="N142" s="262"/>
      <c r="O142" s="439"/>
    </row>
    <row r="143" spans="2:15" s="140" customFormat="1" ht="12.75">
      <c r="B143" s="156" t="s">
        <v>258</v>
      </c>
      <c r="C143" s="267"/>
      <c r="D143" s="267"/>
      <c r="E143" s="270"/>
      <c r="F143" s="270">
        <v>105.859</v>
      </c>
      <c r="G143" s="270">
        <v>157.798</v>
      </c>
      <c r="H143" s="270">
        <v>160.907</v>
      </c>
      <c r="I143" s="270">
        <v>139.935</v>
      </c>
      <c r="J143" s="267">
        <v>0</v>
      </c>
      <c r="K143" s="267">
        <v>0</v>
      </c>
      <c r="L143" s="452"/>
      <c r="M143" s="262"/>
      <c r="N143" s="262"/>
      <c r="O143" s="439"/>
    </row>
    <row r="144" spans="2:15" s="140" customFormat="1" ht="12.75">
      <c r="B144" s="156" t="s">
        <v>260</v>
      </c>
      <c r="C144" s="267"/>
      <c r="D144" s="267"/>
      <c r="E144" s="270">
        <v>239.77922578122053</v>
      </c>
      <c r="F144" s="270">
        <v>225.34549356643484</v>
      </c>
      <c r="G144" s="270">
        <v>231.39</v>
      </c>
      <c r="H144" s="270">
        <v>209.219</v>
      </c>
      <c r="I144" s="270">
        <v>222.148</v>
      </c>
      <c r="J144" s="267">
        <v>226.61</v>
      </c>
      <c r="K144" s="267">
        <v>233.61</v>
      </c>
      <c r="L144" s="247"/>
      <c r="M144" s="262"/>
      <c r="N144" s="262"/>
      <c r="O144" s="439"/>
    </row>
    <row r="145" spans="2:15" s="140" customFormat="1" ht="12.75">
      <c r="B145" s="156" t="s">
        <v>247</v>
      </c>
      <c r="C145" s="267">
        <v>1313.983</v>
      </c>
      <c r="D145" s="267">
        <v>1277.416</v>
      </c>
      <c r="E145" s="270">
        <v>1181.647</v>
      </c>
      <c r="F145" s="270">
        <v>1306.046</v>
      </c>
      <c r="G145" s="270">
        <v>1272.621</v>
      </c>
      <c r="H145" s="270">
        <v>1298.086</v>
      </c>
      <c r="I145" s="270">
        <v>1158.1</v>
      </c>
      <c r="J145" s="267">
        <v>1357.16</v>
      </c>
      <c r="K145" s="267">
        <v>1333.11</v>
      </c>
      <c r="L145" s="247"/>
      <c r="M145" s="262"/>
      <c r="N145" s="262"/>
      <c r="O145" s="439"/>
    </row>
    <row r="146" spans="2:15" s="140" customFormat="1" ht="12.75">
      <c r="B146" s="271" t="s">
        <v>261</v>
      </c>
      <c r="C146" s="267" t="s">
        <v>307</v>
      </c>
      <c r="D146" s="267" t="s">
        <v>307</v>
      </c>
      <c r="E146" s="267" t="s">
        <v>307</v>
      </c>
      <c r="F146" s="267" t="s">
        <v>307</v>
      </c>
      <c r="G146" s="267" t="s">
        <v>307</v>
      </c>
      <c r="H146" s="267" t="s">
        <v>307</v>
      </c>
      <c r="I146" s="267" t="s">
        <v>307</v>
      </c>
      <c r="J146" s="267" t="s">
        <v>307</v>
      </c>
      <c r="K146" s="267">
        <v>111.64</v>
      </c>
      <c r="L146" s="247"/>
      <c r="M146" s="262"/>
      <c r="N146" s="262"/>
      <c r="O146" s="439"/>
    </row>
    <row r="147" spans="2:15" s="140" customFormat="1" ht="12.75">
      <c r="B147" s="271" t="s">
        <v>263</v>
      </c>
      <c r="C147" s="267" t="s">
        <v>307</v>
      </c>
      <c r="D147" s="267" t="s">
        <v>307</v>
      </c>
      <c r="E147" s="267" t="s">
        <v>307</v>
      </c>
      <c r="F147" s="267" t="s">
        <v>307</v>
      </c>
      <c r="G147" s="267" t="s">
        <v>307</v>
      </c>
      <c r="H147" s="267" t="s">
        <v>307</v>
      </c>
      <c r="I147" s="267" t="s">
        <v>307</v>
      </c>
      <c r="J147" s="270">
        <v>113.58</v>
      </c>
      <c r="K147" s="267">
        <v>108.37</v>
      </c>
      <c r="L147" s="247"/>
      <c r="M147" s="458"/>
      <c r="N147" s="458"/>
      <c r="O147" s="439"/>
    </row>
    <row r="148" spans="2:15" s="140" customFormat="1" ht="12.75">
      <c r="B148" s="271" t="s">
        <v>715</v>
      </c>
      <c r="C148" s="267" t="s">
        <v>307</v>
      </c>
      <c r="D148" s="267" t="s">
        <v>307</v>
      </c>
      <c r="E148" s="267" t="s">
        <v>307</v>
      </c>
      <c r="F148" s="267" t="s">
        <v>307</v>
      </c>
      <c r="G148" s="267" t="s">
        <v>307</v>
      </c>
      <c r="H148" s="267" t="s">
        <v>307</v>
      </c>
      <c r="I148" s="267" t="s">
        <v>307</v>
      </c>
      <c r="J148" s="267" t="s">
        <v>307</v>
      </c>
      <c r="K148" s="267">
        <v>21.7</v>
      </c>
      <c r="L148" s="247"/>
      <c r="M148" s="458"/>
      <c r="N148" s="458"/>
      <c r="O148" s="439"/>
    </row>
    <row r="149" spans="2:15" s="140" customFormat="1" ht="12.75">
      <c r="B149" s="156" t="s">
        <v>264</v>
      </c>
      <c r="C149" s="267"/>
      <c r="D149" s="267"/>
      <c r="E149" s="270">
        <v>417.4844712103085</v>
      </c>
      <c r="F149" s="270">
        <v>382.196</v>
      </c>
      <c r="G149" s="270">
        <v>388.011</v>
      </c>
      <c r="H149" s="270">
        <v>364.342</v>
      </c>
      <c r="I149" s="270">
        <v>368.71</v>
      </c>
      <c r="J149" s="270">
        <v>339.29</v>
      </c>
      <c r="K149" s="267">
        <v>430.89</v>
      </c>
      <c r="L149" s="247"/>
      <c r="M149" s="262"/>
      <c r="N149" s="262"/>
      <c r="O149" s="439"/>
    </row>
    <row r="150" spans="2:15" s="140" customFormat="1" ht="12.75">
      <c r="B150" s="156" t="s">
        <v>265</v>
      </c>
      <c r="C150" s="267"/>
      <c r="D150" s="267"/>
      <c r="E150" s="270">
        <v>300.251</v>
      </c>
      <c r="F150" s="270">
        <v>289.916</v>
      </c>
      <c r="G150" s="248">
        <v>290.663</v>
      </c>
      <c r="H150" s="248">
        <v>291.117</v>
      </c>
      <c r="I150" s="248">
        <v>294.339</v>
      </c>
      <c r="J150" s="267">
        <v>272.77</v>
      </c>
      <c r="K150" s="267">
        <v>278.35</v>
      </c>
      <c r="L150" s="247"/>
      <c r="M150" s="262"/>
      <c r="N150" s="262"/>
      <c r="O150" s="439"/>
    </row>
    <row r="151" spans="2:15" s="140" customFormat="1" ht="12.75">
      <c r="B151" s="156" t="s">
        <v>224</v>
      </c>
      <c r="C151" s="267">
        <v>8945.151</v>
      </c>
      <c r="D151" s="267">
        <v>9435.558</v>
      </c>
      <c r="E151" s="270">
        <v>9943.779</v>
      </c>
      <c r="F151" s="270">
        <v>8807.22</v>
      </c>
      <c r="G151" s="248">
        <v>9259.173</v>
      </c>
      <c r="H151" s="248">
        <v>8866.061</v>
      </c>
      <c r="I151" s="248">
        <v>8346.5</v>
      </c>
      <c r="J151" s="267">
        <v>8885.24</v>
      </c>
      <c r="K151" s="267">
        <v>8042.11</v>
      </c>
      <c r="L151" s="247"/>
      <c r="M151" s="262"/>
      <c r="N151" s="262"/>
      <c r="O151" s="439"/>
    </row>
    <row r="152" spans="2:15" s="140" customFormat="1" ht="12.75">
      <c r="B152" s="156" t="s">
        <v>249</v>
      </c>
      <c r="C152" s="267">
        <v>1255.385</v>
      </c>
      <c r="D152" s="267">
        <v>1542.771</v>
      </c>
      <c r="E152" s="270">
        <v>1518.599</v>
      </c>
      <c r="F152" s="270">
        <v>1177.149</v>
      </c>
      <c r="G152" s="459">
        <v>1176.532</v>
      </c>
      <c r="H152" s="459">
        <v>1435.936</v>
      </c>
      <c r="I152" s="459">
        <v>1297.147</v>
      </c>
      <c r="J152" s="269">
        <v>1074.65</v>
      </c>
      <c r="K152" s="267">
        <v>1048.21</v>
      </c>
      <c r="L152" s="452"/>
      <c r="M152" s="262"/>
      <c r="N152" s="262"/>
      <c r="O152" s="439"/>
    </row>
    <row r="153" spans="2:15" s="140" customFormat="1" ht="12.75">
      <c r="B153" s="156" t="s">
        <v>251</v>
      </c>
      <c r="C153" s="267">
        <v>2431.971</v>
      </c>
      <c r="D153" s="267">
        <v>2798.09</v>
      </c>
      <c r="E153" s="270">
        <v>2823.556</v>
      </c>
      <c r="F153" s="270">
        <v>2884.327</v>
      </c>
      <c r="G153" s="270">
        <v>2641.59</v>
      </c>
      <c r="H153" s="270">
        <v>2599.537</v>
      </c>
      <c r="I153" s="270">
        <v>2865.8</v>
      </c>
      <c r="J153" s="269">
        <v>2951.7</v>
      </c>
      <c r="K153" s="267">
        <v>3133.42</v>
      </c>
      <c r="L153" s="449"/>
      <c r="M153" s="262"/>
      <c r="N153" s="262"/>
      <c r="O153" s="439"/>
    </row>
    <row r="154" spans="2:15" s="140" customFormat="1" ht="12.75">
      <c r="B154" s="156" t="s">
        <v>266</v>
      </c>
      <c r="C154" s="267"/>
      <c r="D154" s="267"/>
      <c r="E154" s="270">
        <v>57.051608510429446</v>
      </c>
      <c r="F154" s="270">
        <v>53.618</v>
      </c>
      <c r="G154" s="270">
        <v>87.868</v>
      </c>
      <c r="H154" s="270">
        <v>80.39</v>
      </c>
      <c r="I154" s="270">
        <v>14.775</v>
      </c>
      <c r="J154" s="267">
        <v>17.56</v>
      </c>
      <c r="K154" s="267">
        <v>16.93</v>
      </c>
      <c r="L154" s="247"/>
      <c r="M154" s="262"/>
      <c r="N154" s="262"/>
      <c r="O154" s="439"/>
    </row>
    <row r="155" spans="2:15" s="140" customFormat="1" ht="12.75">
      <c r="B155" s="156" t="s">
        <v>253</v>
      </c>
      <c r="C155" s="267">
        <v>437.714</v>
      </c>
      <c r="D155" s="267">
        <v>570.77</v>
      </c>
      <c r="E155" s="270">
        <v>840.557</v>
      </c>
      <c r="F155" s="270">
        <v>979.325</v>
      </c>
      <c r="G155" s="270">
        <v>976.778</v>
      </c>
      <c r="H155" s="270">
        <v>1086.029</v>
      </c>
      <c r="I155" s="270">
        <v>1183.164</v>
      </c>
      <c r="J155" s="267">
        <v>1225.07</v>
      </c>
      <c r="K155" s="267">
        <v>1443.69</v>
      </c>
      <c r="L155" s="247"/>
      <c r="M155" s="262"/>
      <c r="N155" s="262"/>
      <c r="O155" s="439"/>
    </row>
    <row r="156" spans="2:15" s="140" customFormat="1" ht="12.75">
      <c r="B156" s="271" t="s">
        <v>716</v>
      </c>
      <c r="C156" s="267" t="s">
        <v>307</v>
      </c>
      <c r="D156" s="267" t="s">
        <v>307</v>
      </c>
      <c r="E156" s="267" t="s">
        <v>307</v>
      </c>
      <c r="F156" s="267" t="s">
        <v>307</v>
      </c>
      <c r="G156" s="267" t="s">
        <v>307</v>
      </c>
      <c r="H156" s="267" t="s">
        <v>307</v>
      </c>
      <c r="I156" s="267" t="s">
        <v>307</v>
      </c>
      <c r="J156" s="267">
        <v>41.62</v>
      </c>
      <c r="K156" s="267">
        <v>50.48</v>
      </c>
      <c r="L156" s="247"/>
      <c r="M156" s="262"/>
      <c r="N156" s="262"/>
      <c r="O156" s="439"/>
    </row>
    <row r="157" spans="2:15" s="140" customFormat="1" ht="12.75">
      <c r="B157" s="156"/>
      <c r="C157" s="267"/>
      <c r="D157" s="267"/>
      <c r="E157" s="270"/>
      <c r="F157" s="270"/>
      <c r="G157" s="270"/>
      <c r="H157" s="270"/>
      <c r="I157" s="270"/>
      <c r="J157" s="267"/>
      <c r="K157" s="267"/>
      <c r="L157" s="247"/>
      <c r="M157" s="262"/>
      <c r="N157" s="262"/>
      <c r="O157" s="439"/>
    </row>
    <row r="158" spans="2:15" s="140" customFormat="1" ht="12.75">
      <c r="B158" s="273" t="s">
        <v>255</v>
      </c>
      <c r="C158" s="276">
        <v>226232.992</v>
      </c>
      <c r="D158" s="276">
        <v>227241.52499999997</v>
      </c>
      <c r="E158" s="285">
        <v>230749.10471408893</v>
      </c>
      <c r="F158" s="285">
        <v>219852.5366482574</v>
      </c>
      <c r="G158" s="285">
        <v>216748.3577318118</v>
      </c>
      <c r="H158" s="285">
        <v>215026.7604776672</v>
      </c>
      <c r="I158" s="285">
        <v>213459.61030962184</v>
      </c>
      <c r="J158" s="276">
        <v>213231</v>
      </c>
      <c r="K158" s="276">
        <v>229059</v>
      </c>
      <c r="L158" s="247"/>
      <c r="M158" s="262"/>
      <c r="N158" s="262"/>
      <c r="O158" s="439"/>
    </row>
    <row r="159" spans="2:15" s="140" customFormat="1" ht="12.75">
      <c r="B159" s="277" t="s">
        <v>256</v>
      </c>
      <c r="C159" s="267"/>
      <c r="D159" s="267"/>
      <c r="E159" s="270">
        <v>618.394</v>
      </c>
      <c r="F159" s="270">
        <v>620.139</v>
      </c>
      <c r="G159" s="270">
        <v>616.977</v>
      </c>
      <c r="H159" s="270">
        <v>598.489</v>
      </c>
      <c r="I159" s="270">
        <v>598.489</v>
      </c>
      <c r="J159" s="270">
        <v>723.99</v>
      </c>
      <c r="K159" s="267">
        <v>701.91</v>
      </c>
      <c r="L159" s="247"/>
      <c r="M159" s="262"/>
      <c r="N159" s="262"/>
      <c r="O159" s="439"/>
    </row>
    <row r="160" spans="2:15" s="140" customFormat="1" ht="12.75">
      <c r="B160" s="156" t="s">
        <v>257</v>
      </c>
      <c r="C160" s="267">
        <v>2044.812</v>
      </c>
      <c r="D160" s="267">
        <v>2126.507</v>
      </c>
      <c r="E160" s="270">
        <v>2026.254</v>
      </c>
      <c r="F160" s="270">
        <v>2127.493</v>
      </c>
      <c r="G160" s="270">
        <v>1972.145</v>
      </c>
      <c r="H160" s="270">
        <v>2377.903</v>
      </c>
      <c r="I160" s="270">
        <v>2307.7</v>
      </c>
      <c r="J160" s="267">
        <v>2215.6</v>
      </c>
      <c r="K160" s="267">
        <v>2156.08</v>
      </c>
      <c r="L160" s="247"/>
      <c r="M160" s="262"/>
      <c r="N160" s="262"/>
      <c r="O160" s="439"/>
    </row>
    <row r="161" spans="2:15" s="140" customFormat="1" ht="12.75">
      <c r="B161" s="156" t="s">
        <v>259</v>
      </c>
      <c r="C161" s="267">
        <v>2431.52</v>
      </c>
      <c r="D161" s="267">
        <v>2572.456</v>
      </c>
      <c r="E161" s="270">
        <v>2742.972</v>
      </c>
      <c r="F161" s="270">
        <v>2937.244</v>
      </c>
      <c r="G161" s="270">
        <v>2772.645</v>
      </c>
      <c r="H161" s="270">
        <v>2546.366</v>
      </c>
      <c r="I161" s="270">
        <v>2699.158</v>
      </c>
      <c r="J161" s="267">
        <v>2602.8</v>
      </c>
      <c r="K161" s="267">
        <v>2760.48</v>
      </c>
      <c r="L161" s="247"/>
      <c r="M161" s="262"/>
      <c r="N161" s="262"/>
      <c r="O161" s="439"/>
    </row>
    <row r="162" spans="2:15" s="140" customFormat="1" ht="12.75">
      <c r="B162" s="156" t="s">
        <v>267</v>
      </c>
      <c r="C162" s="267">
        <v>3328.692</v>
      </c>
      <c r="D162" s="267">
        <v>3542.31</v>
      </c>
      <c r="E162" s="270">
        <v>3569.065</v>
      </c>
      <c r="F162" s="270">
        <v>3493.384</v>
      </c>
      <c r="G162" s="270">
        <v>3391.86</v>
      </c>
      <c r="H162" s="270">
        <v>3572.443</v>
      </c>
      <c r="I162" s="270">
        <v>3769.7</v>
      </c>
      <c r="J162" s="269">
        <v>3947.01</v>
      </c>
      <c r="K162" s="267">
        <v>4104.51</v>
      </c>
      <c r="L162" s="247"/>
      <c r="M162" s="262"/>
      <c r="N162" s="262"/>
      <c r="O162" s="439"/>
    </row>
    <row r="163" spans="2:15" s="140" customFormat="1" ht="12.75">
      <c r="B163" s="156"/>
      <c r="C163" s="267"/>
      <c r="D163" s="267"/>
      <c r="E163" s="270"/>
      <c r="F163" s="270"/>
      <c r="G163" s="270"/>
      <c r="H163" s="270"/>
      <c r="I163" s="270"/>
      <c r="J163" s="267"/>
      <c r="K163" s="267"/>
      <c r="L163" s="247"/>
      <c r="M163" s="262"/>
      <c r="N163" s="262"/>
      <c r="O163" s="439"/>
    </row>
    <row r="164" spans="2:15" s="140" customFormat="1" ht="12.75">
      <c r="B164" s="160" t="s">
        <v>262</v>
      </c>
      <c r="C164" s="285">
        <v>7805.024</v>
      </c>
      <c r="D164" s="285">
        <v>8241.273</v>
      </c>
      <c r="E164" s="285">
        <v>8956.685000000001</v>
      </c>
      <c r="F164" s="285">
        <v>9178.26</v>
      </c>
      <c r="G164" s="285">
        <v>8753.627</v>
      </c>
      <c r="H164" s="285">
        <v>9095.201000000001</v>
      </c>
      <c r="I164" s="285">
        <v>9375.046999999999</v>
      </c>
      <c r="J164" s="275">
        <v>9489.39</v>
      </c>
      <c r="K164" s="267">
        <v>9722.97</v>
      </c>
      <c r="L164" s="247"/>
      <c r="M164" s="262"/>
      <c r="N164" s="262"/>
      <c r="O164" s="439"/>
    </row>
    <row r="165" spans="2:15" s="140" customFormat="1" ht="12.75">
      <c r="B165" s="260" t="s">
        <v>717</v>
      </c>
      <c r="C165" s="251"/>
      <c r="D165" s="251"/>
      <c r="E165" s="251"/>
      <c r="F165" s="251"/>
      <c r="G165" s="251"/>
      <c r="H165" s="251"/>
      <c r="I165" s="251"/>
      <c r="J165" s="251"/>
      <c r="K165" s="264"/>
      <c r="L165" s="247"/>
      <c r="M165" s="262"/>
      <c r="N165" s="262"/>
      <c r="O165" s="439"/>
    </row>
    <row r="166" spans="2:15" s="140" customFormat="1" ht="12.75">
      <c r="B166" s="156" t="s">
        <v>231</v>
      </c>
      <c r="C166" s="267">
        <v>362.082</v>
      </c>
      <c r="D166" s="267">
        <v>362.082</v>
      </c>
      <c r="E166" s="267">
        <v>362.082</v>
      </c>
      <c r="F166" s="267">
        <v>504.115</v>
      </c>
      <c r="G166" s="267">
        <v>435.496</v>
      </c>
      <c r="H166" s="267">
        <v>422.556</v>
      </c>
      <c r="I166" s="267">
        <v>428</v>
      </c>
      <c r="J166" s="267">
        <v>429.67</v>
      </c>
      <c r="K166" s="267">
        <v>464.86</v>
      </c>
      <c r="L166" s="247"/>
      <c r="M166" s="262"/>
      <c r="N166" s="262"/>
      <c r="O166" s="439"/>
    </row>
    <row r="167" spans="2:15" s="140" customFormat="1" ht="12.75">
      <c r="B167" s="156" t="s">
        <v>233</v>
      </c>
      <c r="C167" s="267">
        <v>962.401</v>
      </c>
      <c r="D167" s="267">
        <v>1034.734</v>
      </c>
      <c r="E167" s="267">
        <v>1126.078</v>
      </c>
      <c r="F167" s="267">
        <v>889.025</v>
      </c>
      <c r="G167" s="267">
        <v>980.766</v>
      </c>
      <c r="H167" s="267">
        <v>976.669</v>
      </c>
      <c r="I167" s="267">
        <v>901.972</v>
      </c>
      <c r="J167" s="267">
        <v>883.89</v>
      </c>
      <c r="K167" s="267">
        <v>929.86</v>
      </c>
      <c r="L167" s="247"/>
      <c r="M167" s="262"/>
      <c r="N167" s="262"/>
      <c r="O167" s="439"/>
    </row>
    <row r="168" spans="2:15" s="140" customFormat="1" ht="12.75">
      <c r="B168" s="156" t="s">
        <v>234</v>
      </c>
      <c r="C168" s="267">
        <v>2754.341</v>
      </c>
      <c r="D168" s="267">
        <v>2733.336</v>
      </c>
      <c r="E168" s="270">
        <v>2406.727</v>
      </c>
      <c r="F168" s="270">
        <v>1756.545</v>
      </c>
      <c r="G168" s="270">
        <v>1398.444</v>
      </c>
      <c r="H168" s="270">
        <v>1287.097</v>
      </c>
      <c r="I168" s="270">
        <v>1099.132</v>
      </c>
      <c r="J168" s="267">
        <v>1282.68</v>
      </c>
      <c r="K168" s="267">
        <v>1178.94</v>
      </c>
      <c r="L168" s="247"/>
      <c r="M168" s="262"/>
      <c r="N168" s="262"/>
      <c r="O168" s="439"/>
    </row>
    <row r="169" spans="2:15" s="140" customFormat="1" ht="12.75">
      <c r="B169" s="156" t="s">
        <v>235</v>
      </c>
      <c r="C169" s="267"/>
      <c r="D169" s="267"/>
      <c r="E169" s="270">
        <v>36.99699431228836</v>
      </c>
      <c r="F169" s="270">
        <v>35.421695464090476</v>
      </c>
      <c r="G169" s="270">
        <v>39.05349268328217</v>
      </c>
      <c r="H169" s="270">
        <v>38.136483753481066</v>
      </c>
      <c r="I169" s="270">
        <v>38.950772915222636</v>
      </c>
      <c r="J169" s="269">
        <v>48.93</v>
      </c>
      <c r="K169" s="267">
        <v>110.82</v>
      </c>
      <c r="L169" s="247"/>
      <c r="M169" s="262"/>
      <c r="N169" s="262"/>
      <c r="O169" s="439"/>
    </row>
    <row r="170" spans="2:15" s="140" customFormat="1" ht="12.75">
      <c r="B170" s="156" t="s">
        <v>225</v>
      </c>
      <c r="C170" s="267">
        <v>2438.75</v>
      </c>
      <c r="D170" s="267">
        <v>2433.097</v>
      </c>
      <c r="E170" s="270">
        <v>2366.93</v>
      </c>
      <c r="F170" s="270">
        <v>2191.868</v>
      </c>
      <c r="G170" s="270">
        <v>2631.383</v>
      </c>
      <c r="H170" s="270">
        <v>2293.356</v>
      </c>
      <c r="I170" s="270">
        <v>2475.607</v>
      </c>
      <c r="J170" s="267">
        <v>1998.97</v>
      </c>
      <c r="K170" s="267">
        <v>1773.93</v>
      </c>
      <c r="L170" s="247"/>
      <c r="M170" s="262"/>
      <c r="N170" s="458"/>
      <c r="O170" s="458"/>
    </row>
    <row r="171" spans="2:15" s="140" customFormat="1" ht="12.75">
      <c r="B171" s="156" t="s">
        <v>236</v>
      </c>
      <c r="C171" s="267">
        <v>410.294</v>
      </c>
      <c r="D171" s="267">
        <v>898.016</v>
      </c>
      <c r="E171" s="270">
        <v>81.842</v>
      </c>
      <c r="F171" s="270">
        <v>141.834</v>
      </c>
      <c r="G171" s="270">
        <v>136.076</v>
      </c>
      <c r="H171" s="270">
        <v>133.818</v>
      </c>
      <c r="I171" s="270">
        <v>175.5</v>
      </c>
      <c r="J171" s="267">
        <v>401.99</v>
      </c>
      <c r="K171" s="267">
        <v>499.59</v>
      </c>
      <c r="L171" s="247"/>
      <c r="M171" s="262"/>
      <c r="N171" s="458"/>
      <c r="O171" s="458"/>
    </row>
    <row r="172" spans="2:15" s="140" customFormat="1" ht="12.75">
      <c r="B172" s="156" t="s">
        <v>237</v>
      </c>
      <c r="C172" s="267">
        <v>547.651</v>
      </c>
      <c r="D172" s="267">
        <v>741.851</v>
      </c>
      <c r="E172" s="270">
        <v>665.459</v>
      </c>
      <c r="F172" s="270">
        <v>666.881</v>
      </c>
      <c r="G172" s="270">
        <v>667.982</v>
      </c>
      <c r="H172" s="270">
        <v>669.292</v>
      </c>
      <c r="I172" s="270">
        <v>566.6</v>
      </c>
      <c r="J172" s="267">
        <v>644.65</v>
      </c>
      <c r="K172" s="267">
        <v>540.62</v>
      </c>
      <c r="L172" s="247"/>
      <c r="M172" s="262"/>
      <c r="N172" s="262"/>
      <c r="O172" s="262"/>
    </row>
    <row r="173" spans="2:15" s="140" customFormat="1" ht="12.75">
      <c r="B173" s="156" t="s">
        <v>238</v>
      </c>
      <c r="C173" s="267">
        <v>1947.855</v>
      </c>
      <c r="D173" s="267">
        <v>2293.132</v>
      </c>
      <c r="E173" s="270">
        <v>2060.662</v>
      </c>
      <c r="F173" s="270">
        <v>1893.58</v>
      </c>
      <c r="G173" s="270">
        <v>2008.341</v>
      </c>
      <c r="H173" s="270">
        <v>1878.781</v>
      </c>
      <c r="I173" s="270">
        <v>1984.9</v>
      </c>
      <c r="J173" s="267">
        <v>1957.59</v>
      </c>
      <c r="K173" s="267">
        <v>1904.24</v>
      </c>
      <c r="L173" s="247"/>
      <c r="M173" s="262"/>
      <c r="N173" s="262"/>
      <c r="O173" s="439"/>
    </row>
    <row r="174" spans="2:15" s="140" customFormat="1" ht="12.75">
      <c r="B174" s="156" t="s">
        <v>203</v>
      </c>
      <c r="C174" s="267">
        <v>22619.682</v>
      </c>
      <c r="D174" s="267">
        <v>20778.261</v>
      </c>
      <c r="E174" s="270">
        <v>20898.936</v>
      </c>
      <c r="F174" s="270">
        <v>18480.436</v>
      </c>
      <c r="G174" s="270">
        <v>22022.644</v>
      </c>
      <c r="H174" s="270">
        <v>23090.476</v>
      </c>
      <c r="I174" s="270">
        <v>22696.6</v>
      </c>
      <c r="J174" s="267">
        <v>22289.65</v>
      </c>
      <c r="K174" s="267">
        <v>25656.72</v>
      </c>
      <c r="L174" s="247"/>
      <c r="M174" s="262"/>
      <c r="N174" s="262"/>
      <c r="O174" s="439"/>
    </row>
    <row r="175" spans="2:15" s="140" customFormat="1" ht="12.75">
      <c r="B175" s="156" t="s">
        <v>239</v>
      </c>
      <c r="C175" s="267">
        <v>1165.676</v>
      </c>
      <c r="D175" s="267">
        <v>982.403</v>
      </c>
      <c r="E175" s="270">
        <v>959.554</v>
      </c>
      <c r="F175" s="270">
        <v>935.813</v>
      </c>
      <c r="G175" s="270">
        <v>892.733</v>
      </c>
      <c r="H175" s="270">
        <v>742.267</v>
      </c>
      <c r="I175" s="270">
        <v>981.1</v>
      </c>
      <c r="J175" s="267">
        <v>935.64</v>
      </c>
      <c r="K175" s="267">
        <v>952.19</v>
      </c>
      <c r="L175" s="247"/>
      <c r="M175" s="262"/>
      <c r="N175" s="262"/>
      <c r="O175" s="439"/>
    </row>
    <row r="176" spans="2:15" s="140" customFormat="1" ht="12.75">
      <c r="B176" s="156" t="s">
        <v>243</v>
      </c>
      <c r="C176" s="267"/>
      <c r="D176" s="267"/>
      <c r="E176" s="270">
        <v>21.074</v>
      </c>
      <c r="F176" s="270">
        <v>12.523</v>
      </c>
      <c r="G176" s="270">
        <v>0</v>
      </c>
      <c r="H176" s="270">
        <v>0</v>
      </c>
      <c r="I176" s="270">
        <v>0</v>
      </c>
      <c r="J176" s="267">
        <v>0.2</v>
      </c>
      <c r="K176" s="267">
        <v>0</v>
      </c>
      <c r="L176" s="247"/>
      <c r="M176" s="262"/>
      <c r="N176" s="262"/>
      <c r="O176" s="439"/>
    </row>
    <row r="177" spans="2:15" s="140" customFormat="1" ht="12.75">
      <c r="B177" s="156" t="s">
        <v>240</v>
      </c>
      <c r="C177" s="267">
        <v>861.692</v>
      </c>
      <c r="D177" s="267">
        <v>876.521</v>
      </c>
      <c r="E177" s="270">
        <v>889.096</v>
      </c>
      <c r="F177" s="270">
        <v>909.759</v>
      </c>
      <c r="G177" s="270">
        <v>866.231</v>
      </c>
      <c r="H177" s="270">
        <v>778.751</v>
      </c>
      <c r="I177" s="270">
        <v>1147.3</v>
      </c>
      <c r="J177" s="267">
        <v>1097.6</v>
      </c>
      <c r="K177" s="267">
        <v>925.4</v>
      </c>
      <c r="L177" s="247"/>
      <c r="M177" s="262"/>
      <c r="N177" s="262"/>
      <c r="O177" s="439"/>
    </row>
    <row r="178" spans="2:15" s="140" customFormat="1" ht="12.75">
      <c r="B178" s="156" t="s">
        <v>245</v>
      </c>
      <c r="C178" s="267"/>
      <c r="D178" s="267"/>
      <c r="E178" s="270">
        <v>3.439</v>
      </c>
      <c r="F178" s="270">
        <v>0.406</v>
      </c>
      <c r="G178" s="270">
        <v>0</v>
      </c>
      <c r="H178" s="270">
        <v>0</v>
      </c>
      <c r="I178" s="270">
        <v>0</v>
      </c>
      <c r="J178" s="267">
        <v>0</v>
      </c>
      <c r="K178" s="267">
        <v>3.22</v>
      </c>
      <c r="L178" s="247"/>
      <c r="M178" s="262"/>
      <c r="N178" s="262"/>
      <c r="O178" s="439"/>
    </row>
    <row r="179" spans="2:15" s="140" customFormat="1" ht="12.75">
      <c r="B179" s="156" t="s">
        <v>221</v>
      </c>
      <c r="C179" s="267">
        <v>14767.998</v>
      </c>
      <c r="D179" s="267">
        <v>13698.379</v>
      </c>
      <c r="E179" s="270">
        <v>15705.715</v>
      </c>
      <c r="F179" s="270">
        <v>15666.241</v>
      </c>
      <c r="G179" s="270">
        <v>13572.629</v>
      </c>
      <c r="H179" s="270">
        <v>15365.891</v>
      </c>
      <c r="I179" s="270">
        <v>16465.8</v>
      </c>
      <c r="J179" s="269">
        <v>16177.37</v>
      </c>
      <c r="K179" s="267">
        <v>16261.36</v>
      </c>
      <c r="L179" s="452"/>
      <c r="M179" s="262"/>
      <c r="N179" s="262"/>
      <c r="O179" s="439"/>
    </row>
    <row r="180" spans="2:15" s="140" customFormat="1" ht="12.75">
      <c r="B180" s="156" t="s">
        <v>246</v>
      </c>
      <c r="C180" s="267"/>
      <c r="D180" s="267"/>
      <c r="E180" s="270">
        <v>24.294901025499538</v>
      </c>
      <c r="F180" s="270">
        <v>23.925</v>
      </c>
      <c r="G180" s="270">
        <v>21.561</v>
      </c>
      <c r="H180" s="270">
        <v>40.606</v>
      </c>
      <c r="I180" s="270">
        <v>39.508</v>
      </c>
      <c r="J180" s="267">
        <v>45.45</v>
      </c>
      <c r="K180" s="267">
        <v>47.69</v>
      </c>
      <c r="L180" s="247"/>
      <c r="M180" s="262"/>
      <c r="N180" s="262"/>
      <c r="O180" s="439"/>
    </row>
    <row r="181" spans="2:15" s="140" customFormat="1" ht="12.75">
      <c r="B181" s="156" t="s">
        <v>248</v>
      </c>
      <c r="C181" s="267"/>
      <c r="D181" s="267"/>
      <c r="E181" s="270">
        <v>92.94616251193669</v>
      </c>
      <c r="F181" s="270">
        <v>91.325</v>
      </c>
      <c r="G181" s="270">
        <v>101.122</v>
      </c>
      <c r="H181" s="270">
        <v>95.809</v>
      </c>
      <c r="I181" s="270">
        <v>97.39</v>
      </c>
      <c r="J181" s="267">
        <v>100.08</v>
      </c>
      <c r="K181" s="267">
        <v>109.87</v>
      </c>
      <c r="L181" s="247"/>
      <c r="M181" s="262"/>
      <c r="N181" s="262"/>
      <c r="O181" s="439"/>
    </row>
    <row r="182" spans="2:15" s="140" customFormat="1" ht="12.75">
      <c r="B182" s="156" t="s">
        <v>194</v>
      </c>
      <c r="C182" s="267">
        <v>3119.811</v>
      </c>
      <c r="D182" s="267">
        <v>3681.23</v>
      </c>
      <c r="E182" s="270">
        <v>3676.421</v>
      </c>
      <c r="F182" s="270">
        <v>3427.847</v>
      </c>
      <c r="G182" s="270">
        <v>4539.422</v>
      </c>
      <c r="H182" s="270">
        <v>4395.914</v>
      </c>
      <c r="I182" s="270">
        <v>4601.9</v>
      </c>
      <c r="J182" s="267">
        <v>3919.98</v>
      </c>
      <c r="K182" s="267">
        <v>3355.4</v>
      </c>
      <c r="L182" s="247"/>
      <c r="M182" s="262"/>
      <c r="N182" s="262"/>
      <c r="O182" s="439"/>
    </row>
    <row r="183" spans="2:15" s="140" customFormat="1" ht="12.75">
      <c r="B183" s="156" t="s">
        <v>220</v>
      </c>
      <c r="C183" s="267">
        <v>19459.965</v>
      </c>
      <c r="D183" s="267">
        <v>18108.065</v>
      </c>
      <c r="E183" s="270">
        <v>17324.909</v>
      </c>
      <c r="F183" s="270">
        <v>17243.505</v>
      </c>
      <c r="G183" s="270">
        <v>19032.797</v>
      </c>
      <c r="H183" s="270">
        <v>20175.374</v>
      </c>
      <c r="I183" s="270">
        <v>20574.609</v>
      </c>
      <c r="J183" s="267">
        <v>19461.63</v>
      </c>
      <c r="K183" s="267">
        <v>21209.53</v>
      </c>
      <c r="L183" s="247"/>
      <c r="M183" s="262"/>
      <c r="N183" s="262"/>
      <c r="O183" s="439"/>
    </row>
    <row r="184" spans="2:15" s="140" customFormat="1" ht="12.75">
      <c r="B184" s="156" t="s">
        <v>250</v>
      </c>
      <c r="C184" s="267"/>
      <c r="D184" s="267"/>
      <c r="E184" s="270">
        <v>84.58557288709117</v>
      </c>
      <c r="F184" s="270">
        <v>79.794</v>
      </c>
      <c r="G184" s="270">
        <v>63.551</v>
      </c>
      <c r="H184" s="270">
        <v>54.875</v>
      </c>
      <c r="I184" s="270">
        <v>65.588</v>
      </c>
      <c r="J184" s="267">
        <v>34.93</v>
      </c>
      <c r="K184" s="267">
        <v>36.85</v>
      </c>
      <c r="L184" s="247"/>
      <c r="M184" s="262"/>
      <c r="N184" s="262"/>
      <c r="O184" s="439"/>
    </row>
    <row r="185" spans="2:15" s="140" customFormat="1" ht="12.75">
      <c r="B185" s="156" t="s">
        <v>252</v>
      </c>
      <c r="C185" s="267"/>
      <c r="D185" s="267"/>
      <c r="E185" s="270">
        <v>53.03109443294027</v>
      </c>
      <c r="F185" s="270">
        <v>48.020391120141966</v>
      </c>
      <c r="G185" s="270">
        <v>48.9</v>
      </c>
      <c r="H185" s="270">
        <v>50.956</v>
      </c>
      <c r="I185" s="270">
        <v>40.42</v>
      </c>
      <c r="J185" s="267">
        <v>38.61</v>
      </c>
      <c r="K185" s="267">
        <v>28.14</v>
      </c>
      <c r="L185" s="452"/>
      <c r="M185" s="262"/>
      <c r="N185" s="262"/>
      <c r="O185" s="439"/>
    </row>
    <row r="186" spans="2:11" ht="12.75">
      <c r="B186" s="156" t="s">
        <v>254</v>
      </c>
      <c r="C186" s="267"/>
      <c r="D186" s="267"/>
      <c r="E186" s="270">
        <v>409.42809544117273</v>
      </c>
      <c r="F186" s="270">
        <v>387.781</v>
      </c>
      <c r="G186" s="270">
        <v>370.049</v>
      </c>
      <c r="H186" s="270">
        <v>389.711</v>
      </c>
      <c r="I186" s="270">
        <v>429.645</v>
      </c>
      <c r="J186" s="267">
        <v>339.17</v>
      </c>
      <c r="K186" s="267">
        <v>322.46</v>
      </c>
    </row>
    <row r="187" spans="2:11" ht="12.75">
      <c r="B187" s="156" t="s">
        <v>244</v>
      </c>
      <c r="C187" s="267">
        <v>58.53</v>
      </c>
      <c r="D187" s="267">
        <v>71.076</v>
      </c>
      <c r="E187" s="270">
        <v>37.076</v>
      </c>
      <c r="F187" s="270">
        <v>80.533</v>
      </c>
      <c r="G187" s="270">
        <v>80.533</v>
      </c>
      <c r="H187" s="270">
        <v>66.647</v>
      </c>
      <c r="I187" s="270">
        <v>73.952</v>
      </c>
      <c r="J187" s="267">
        <v>64.74</v>
      </c>
      <c r="K187" s="267">
        <v>64.73</v>
      </c>
    </row>
    <row r="188" spans="2:11" ht="12.75">
      <c r="B188" s="156" t="s">
        <v>219</v>
      </c>
      <c r="C188" s="267">
        <v>19865.062</v>
      </c>
      <c r="D188" s="267">
        <v>19885.191</v>
      </c>
      <c r="E188" s="270">
        <v>21343.057</v>
      </c>
      <c r="F188" s="270">
        <v>22042.847</v>
      </c>
      <c r="G188" s="270">
        <v>20950.164</v>
      </c>
      <c r="H188" s="270">
        <v>20894.006</v>
      </c>
      <c r="I188" s="270">
        <v>22456.376</v>
      </c>
      <c r="J188" s="267">
        <v>22598.74</v>
      </c>
      <c r="K188" s="267">
        <v>21747.65</v>
      </c>
    </row>
    <row r="189" spans="2:11" ht="12.75">
      <c r="B189" s="156" t="s">
        <v>223</v>
      </c>
      <c r="C189" s="267">
        <v>7425.3</v>
      </c>
      <c r="D189" s="267">
        <v>8374.35</v>
      </c>
      <c r="E189" s="270">
        <v>8796.112</v>
      </c>
      <c r="F189" s="270">
        <v>8943.17</v>
      </c>
      <c r="G189" s="270">
        <v>8892.427</v>
      </c>
      <c r="H189" s="270">
        <v>8874.333</v>
      </c>
      <c r="I189" s="270">
        <v>8811.72</v>
      </c>
      <c r="J189" s="267">
        <v>8347</v>
      </c>
      <c r="K189" s="267">
        <v>9125.65</v>
      </c>
    </row>
    <row r="190" spans="2:11" ht="12.75">
      <c r="B190" s="156" t="s">
        <v>258</v>
      </c>
      <c r="C190" s="267"/>
      <c r="D190" s="267"/>
      <c r="E190" s="270"/>
      <c r="F190" s="270">
        <v>137.704</v>
      </c>
      <c r="G190" s="270">
        <v>301.042</v>
      </c>
      <c r="H190" s="270">
        <v>325.315</v>
      </c>
      <c r="I190" s="270">
        <v>275.052</v>
      </c>
      <c r="J190" s="269">
        <v>462</v>
      </c>
      <c r="K190" s="267">
        <v>394</v>
      </c>
    </row>
    <row r="191" spans="2:11" ht="12.75">
      <c r="B191" s="156" t="s">
        <v>260</v>
      </c>
      <c r="C191" s="267"/>
      <c r="D191" s="267"/>
      <c r="E191" s="270">
        <v>39.53930710107373</v>
      </c>
      <c r="F191" s="270">
        <v>37.33629536292849</v>
      </c>
      <c r="G191" s="270">
        <v>40.3</v>
      </c>
      <c r="H191" s="270">
        <v>48.781</v>
      </c>
      <c r="I191" s="270">
        <v>46.714</v>
      </c>
      <c r="J191" s="267">
        <v>42.81</v>
      </c>
      <c r="K191" s="267">
        <v>48.68</v>
      </c>
    </row>
    <row r="192" spans="2:11" ht="12.75">
      <c r="B192" s="156" t="s">
        <v>247</v>
      </c>
      <c r="C192" s="267">
        <v>591.243</v>
      </c>
      <c r="D192" s="267">
        <v>795.742</v>
      </c>
      <c r="E192" s="270">
        <v>965.102</v>
      </c>
      <c r="F192" s="270">
        <v>632.093</v>
      </c>
      <c r="G192" s="270">
        <v>695.561</v>
      </c>
      <c r="H192" s="270">
        <v>487.355</v>
      </c>
      <c r="I192" s="270">
        <v>436.1</v>
      </c>
      <c r="J192" s="267">
        <v>370.06</v>
      </c>
      <c r="K192" s="267">
        <v>479.33</v>
      </c>
    </row>
    <row r="193" spans="2:11" ht="12.75">
      <c r="B193" s="271" t="s">
        <v>261</v>
      </c>
      <c r="C193" s="267" t="s">
        <v>307</v>
      </c>
      <c r="D193" s="267" t="s">
        <v>307</v>
      </c>
      <c r="E193" s="267" t="s">
        <v>307</v>
      </c>
      <c r="F193" s="267" t="s">
        <v>307</v>
      </c>
      <c r="G193" s="267" t="s">
        <v>307</v>
      </c>
      <c r="H193" s="267" t="s">
        <v>307</v>
      </c>
      <c r="I193" s="267" t="s">
        <v>307</v>
      </c>
      <c r="J193" s="267" t="s">
        <v>307</v>
      </c>
      <c r="K193" s="267">
        <v>66.78</v>
      </c>
    </row>
    <row r="194" spans="2:11" ht="12.75">
      <c r="B194" s="271" t="s">
        <v>263</v>
      </c>
      <c r="C194" s="267" t="s">
        <v>307</v>
      </c>
      <c r="D194" s="267" t="s">
        <v>307</v>
      </c>
      <c r="E194" s="267" t="s">
        <v>307</v>
      </c>
      <c r="F194" s="267" t="s">
        <v>307</v>
      </c>
      <c r="G194" s="267" t="s">
        <v>307</v>
      </c>
      <c r="H194" s="267" t="s">
        <v>307</v>
      </c>
      <c r="I194" s="267" t="s">
        <v>307</v>
      </c>
      <c r="J194" s="267">
        <v>33.02</v>
      </c>
      <c r="K194" s="267">
        <v>33.15</v>
      </c>
    </row>
    <row r="195" spans="2:11" ht="12.75">
      <c r="B195" s="271" t="s">
        <v>715</v>
      </c>
      <c r="C195" s="267" t="s">
        <v>307</v>
      </c>
      <c r="D195" s="267" t="s">
        <v>307</v>
      </c>
      <c r="E195" s="267" t="s">
        <v>307</v>
      </c>
      <c r="F195" s="267" t="s">
        <v>307</v>
      </c>
      <c r="G195" s="267" t="s">
        <v>307</v>
      </c>
      <c r="H195" s="267" t="s">
        <v>307</v>
      </c>
      <c r="I195" s="267" t="s">
        <v>307</v>
      </c>
      <c r="J195" s="267" t="s">
        <v>307</v>
      </c>
      <c r="K195" s="267">
        <v>0</v>
      </c>
    </row>
    <row r="196" spans="2:11" ht="12.75">
      <c r="B196" s="156" t="s">
        <v>264</v>
      </c>
      <c r="C196" s="267"/>
      <c r="D196" s="267"/>
      <c r="E196" s="270">
        <v>111.75366002780603</v>
      </c>
      <c r="F196" s="270">
        <v>105.225</v>
      </c>
      <c r="G196" s="270">
        <v>91.905</v>
      </c>
      <c r="H196" s="270">
        <v>93.002</v>
      </c>
      <c r="I196" s="270">
        <v>55.182</v>
      </c>
      <c r="J196" s="267">
        <v>41.12</v>
      </c>
      <c r="K196" s="267">
        <v>60.76</v>
      </c>
    </row>
    <row r="197" spans="2:11" ht="12.75">
      <c r="B197" s="156" t="s">
        <v>265</v>
      </c>
      <c r="C197" s="267"/>
      <c r="D197" s="267"/>
      <c r="E197" s="270">
        <v>189.328</v>
      </c>
      <c r="F197" s="270">
        <v>191.951</v>
      </c>
      <c r="G197" s="270">
        <v>194.784</v>
      </c>
      <c r="H197" s="270">
        <v>176.36</v>
      </c>
      <c r="I197" s="270">
        <v>192.826</v>
      </c>
      <c r="J197" s="267">
        <v>200.35</v>
      </c>
      <c r="K197" s="267">
        <v>179.12</v>
      </c>
    </row>
    <row r="198" spans="2:11" ht="12.75">
      <c r="B198" s="156" t="s">
        <v>224</v>
      </c>
      <c r="C198" s="267">
        <v>14357.68</v>
      </c>
      <c r="D198" s="267">
        <v>17252.011</v>
      </c>
      <c r="E198" s="270">
        <v>15452.871</v>
      </c>
      <c r="F198" s="270">
        <v>12352.439</v>
      </c>
      <c r="G198" s="270">
        <v>13122.997</v>
      </c>
      <c r="H198" s="270">
        <v>12804.762</v>
      </c>
      <c r="I198" s="270">
        <v>14173</v>
      </c>
      <c r="J198" s="267">
        <v>12131.16</v>
      </c>
      <c r="K198" s="267">
        <v>12018.32</v>
      </c>
    </row>
    <row r="199" spans="2:11" ht="12.75">
      <c r="B199" s="156" t="s">
        <v>249</v>
      </c>
      <c r="C199" s="267">
        <v>374.564</v>
      </c>
      <c r="D199" s="267">
        <v>429.857</v>
      </c>
      <c r="E199" s="270">
        <v>354.379</v>
      </c>
      <c r="F199" s="270">
        <v>273.471</v>
      </c>
      <c r="G199" s="270">
        <v>223.503</v>
      </c>
      <c r="H199" s="270">
        <v>279.82</v>
      </c>
      <c r="I199" s="270">
        <v>334.736</v>
      </c>
      <c r="J199" s="267">
        <v>255.82</v>
      </c>
      <c r="K199" s="267">
        <v>251.76</v>
      </c>
    </row>
    <row r="200" spans="2:11" ht="12.75">
      <c r="B200" s="156" t="s">
        <v>251</v>
      </c>
      <c r="C200" s="267">
        <v>500.556</v>
      </c>
      <c r="D200" s="267">
        <v>597.611</v>
      </c>
      <c r="E200" s="270">
        <v>781.873</v>
      </c>
      <c r="F200" s="270">
        <v>646.682</v>
      </c>
      <c r="G200" s="270">
        <v>750.453</v>
      </c>
      <c r="H200" s="270">
        <v>671.356</v>
      </c>
      <c r="I200" s="270">
        <v>885.6</v>
      </c>
      <c r="J200" s="269">
        <v>861.9</v>
      </c>
      <c r="K200" s="267">
        <v>885.51</v>
      </c>
    </row>
    <row r="201" spans="2:11" ht="12.75">
      <c r="B201" s="156" t="s">
        <v>266</v>
      </c>
      <c r="C201" s="267"/>
      <c r="D201" s="267"/>
      <c r="E201" s="270">
        <v>157.73871771153395</v>
      </c>
      <c r="F201" s="270">
        <v>148.807</v>
      </c>
      <c r="G201" s="270">
        <v>226.988</v>
      </c>
      <c r="H201" s="270">
        <v>213.407</v>
      </c>
      <c r="I201" s="270">
        <v>287.559</v>
      </c>
      <c r="J201" s="267">
        <v>250.75</v>
      </c>
      <c r="K201" s="267">
        <v>208.14</v>
      </c>
    </row>
    <row r="202" spans="2:11" ht="12.75">
      <c r="B202" s="156" t="s">
        <v>253</v>
      </c>
      <c r="C202" s="267">
        <v>602.692</v>
      </c>
      <c r="D202" s="267">
        <v>817.673</v>
      </c>
      <c r="E202" s="270">
        <v>1251.049</v>
      </c>
      <c r="F202" s="270">
        <v>1361.521</v>
      </c>
      <c r="G202" s="270">
        <v>1348.011</v>
      </c>
      <c r="H202" s="270">
        <v>1397.556</v>
      </c>
      <c r="I202" s="270">
        <v>1436.3</v>
      </c>
      <c r="J202" s="267">
        <v>1415.06</v>
      </c>
      <c r="K202" s="267">
        <v>1520.14</v>
      </c>
    </row>
    <row r="203" spans="2:11" ht="12.75">
      <c r="B203" s="156" t="s">
        <v>716</v>
      </c>
      <c r="C203" s="267" t="s">
        <v>307</v>
      </c>
      <c r="D203" s="267" t="s">
        <v>307</v>
      </c>
      <c r="E203" s="267" t="s">
        <v>307</v>
      </c>
      <c r="F203" s="267" t="s">
        <v>307</v>
      </c>
      <c r="G203" s="267" t="s">
        <v>307</v>
      </c>
      <c r="H203" s="267" t="s">
        <v>307</v>
      </c>
      <c r="I203" s="267" t="s">
        <v>307</v>
      </c>
      <c r="J203" s="267">
        <v>2.09</v>
      </c>
      <c r="K203" s="267">
        <v>5.66</v>
      </c>
    </row>
    <row r="204" spans="2:11" ht="12.75">
      <c r="B204" s="156"/>
      <c r="C204" s="267"/>
      <c r="D204" s="267"/>
      <c r="E204" s="270"/>
      <c r="F204" s="270"/>
      <c r="G204" s="270"/>
      <c r="H204" s="270"/>
      <c r="I204" s="270"/>
      <c r="J204" s="267"/>
      <c r="K204" s="267"/>
    </row>
    <row r="205" spans="2:11" ht="30" customHeight="1">
      <c r="B205" s="160" t="s">
        <v>271</v>
      </c>
      <c r="C205" s="285">
        <v>115193.825</v>
      </c>
      <c r="D205" s="285">
        <v>116844.61800000002</v>
      </c>
      <c r="E205" s="285">
        <v>118730.08550545134</v>
      </c>
      <c r="F205" s="285">
        <v>112340.42438194716</v>
      </c>
      <c r="G205" s="285">
        <v>116747.84849268328</v>
      </c>
      <c r="H205" s="285">
        <v>119213.03548375347</v>
      </c>
      <c r="I205" s="285">
        <v>124275.63877291526</v>
      </c>
      <c r="J205" s="275">
        <v>119165.3</v>
      </c>
      <c r="K205" s="267">
        <v>123401.07</v>
      </c>
    </row>
    <row r="206" spans="2:11" ht="12.75">
      <c r="B206" s="277" t="s">
        <v>256</v>
      </c>
      <c r="C206" s="267"/>
      <c r="D206" s="267"/>
      <c r="E206" s="270">
        <v>24.553</v>
      </c>
      <c r="F206" s="270">
        <v>36.143</v>
      </c>
      <c r="G206" s="270">
        <v>26.432</v>
      </c>
      <c r="H206" s="270">
        <v>30.696</v>
      </c>
      <c r="I206" s="270">
        <v>30.696</v>
      </c>
      <c r="J206" s="267">
        <v>81.11</v>
      </c>
      <c r="K206" s="267">
        <v>77.81</v>
      </c>
    </row>
    <row r="207" spans="2:11" ht="12.75">
      <c r="B207" s="156" t="s">
        <v>257</v>
      </c>
      <c r="C207" s="267">
        <v>1010.623</v>
      </c>
      <c r="D207" s="267">
        <v>1118.611</v>
      </c>
      <c r="E207" s="270">
        <v>855.842</v>
      </c>
      <c r="F207" s="270">
        <v>980.874</v>
      </c>
      <c r="G207" s="270">
        <v>925.049</v>
      </c>
      <c r="H207" s="270">
        <v>1190.909</v>
      </c>
      <c r="I207" s="270">
        <v>1094.1</v>
      </c>
      <c r="J207" s="267">
        <v>908.87</v>
      </c>
      <c r="K207" s="267">
        <v>839.68</v>
      </c>
    </row>
    <row r="208" spans="2:11" ht="12.75">
      <c r="B208" s="156" t="s">
        <v>259</v>
      </c>
      <c r="C208" s="267">
        <v>579.151</v>
      </c>
      <c r="D208" s="267">
        <v>583.766</v>
      </c>
      <c r="E208" s="270">
        <v>700.262</v>
      </c>
      <c r="F208" s="270">
        <v>921.688</v>
      </c>
      <c r="G208" s="270">
        <v>832.343</v>
      </c>
      <c r="H208" s="270">
        <v>770.086</v>
      </c>
      <c r="I208" s="270">
        <v>899.9</v>
      </c>
      <c r="J208" s="270">
        <v>859.63</v>
      </c>
      <c r="K208" s="267">
        <v>949.07</v>
      </c>
    </row>
    <row r="209" spans="2:11" ht="12.75">
      <c r="B209" s="156" t="s">
        <v>267</v>
      </c>
      <c r="C209" s="267">
        <v>582.869</v>
      </c>
      <c r="D209" s="267">
        <v>691.055</v>
      </c>
      <c r="E209" s="270">
        <v>576.555</v>
      </c>
      <c r="F209" s="270">
        <v>605.527</v>
      </c>
      <c r="G209" s="270">
        <v>625.125</v>
      </c>
      <c r="H209" s="270">
        <v>681.701</v>
      </c>
      <c r="I209" s="270">
        <v>759.339</v>
      </c>
      <c r="J209" s="269">
        <v>1226.21</v>
      </c>
      <c r="K209" s="267">
        <v>1259.36</v>
      </c>
    </row>
    <row r="210" spans="2:11" ht="12.75">
      <c r="B210" s="156"/>
      <c r="C210" s="267"/>
      <c r="D210" s="267"/>
      <c r="E210" s="270"/>
      <c r="F210" s="270"/>
      <c r="G210" s="270"/>
      <c r="H210" s="270"/>
      <c r="I210" s="270"/>
      <c r="J210" s="267"/>
      <c r="K210" s="267"/>
    </row>
    <row r="211" spans="2:11" ht="12.75">
      <c r="B211" s="160" t="s">
        <v>262</v>
      </c>
      <c r="C211" s="285">
        <v>2172.643</v>
      </c>
      <c r="D211" s="285">
        <v>2393.432</v>
      </c>
      <c r="E211" s="285">
        <v>2157.212</v>
      </c>
      <c r="F211" s="285">
        <v>2544.232</v>
      </c>
      <c r="G211" s="285">
        <v>2408.949</v>
      </c>
      <c r="H211" s="285">
        <v>2673.392</v>
      </c>
      <c r="I211" s="285">
        <v>2784.05</v>
      </c>
      <c r="J211" s="275">
        <v>3075.83</v>
      </c>
      <c r="K211" s="267">
        <v>3125.92</v>
      </c>
    </row>
    <row r="212" ht="12.75">
      <c r="B212" s="443" t="s">
        <v>326</v>
      </c>
    </row>
    <row r="213" ht="12.75">
      <c r="B213" s="443" t="s">
        <v>729</v>
      </c>
    </row>
    <row r="214" spans="1:2" ht="18.75">
      <c r="A214" s="173">
        <v>1</v>
      </c>
      <c r="B214" s="174" t="s">
        <v>730</v>
      </c>
    </row>
    <row r="215" spans="2:10" ht="12.75">
      <c r="B215" s="543" t="s">
        <v>714</v>
      </c>
      <c r="C215" s="543"/>
      <c r="D215" s="543"/>
      <c r="E215" s="543"/>
      <c r="F215" s="543"/>
      <c r="G215" s="543"/>
      <c r="H215" s="543"/>
      <c r="I215" s="543"/>
      <c r="J215" s="543"/>
    </row>
  </sheetData>
  <sheetProtection/>
  <mergeCells count="1">
    <mergeCell ref="B215:J21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48"/>
  <sheetViews>
    <sheetView showGridLines="0" zoomScalePageLayoutView="0" workbookViewId="0" topLeftCell="A1">
      <selection activeCell="K11" sqref="K11"/>
    </sheetView>
  </sheetViews>
  <sheetFormatPr defaultColWidth="12" defaultRowHeight="11.25"/>
  <cols>
    <col min="1" max="1" width="12" style="140" customWidth="1"/>
    <col min="2" max="2" width="36.33203125" style="140" customWidth="1"/>
    <col min="3" max="11" width="15.83203125" style="140" customWidth="1"/>
    <col min="12" max="12" width="12" style="140" customWidth="1"/>
    <col min="13" max="13" width="12" style="434" customWidth="1"/>
    <col min="14" max="16384" width="12" style="140" customWidth="1"/>
  </cols>
  <sheetData>
    <row r="1" spans="2:11" ht="15.75">
      <c r="B1" s="141" t="s">
        <v>719</v>
      </c>
      <c r="C1" s="197"/>
      <c r="D1" s="197"/>
      <c r="E1" s="197"/>
      <c r="F1" s="197"/>
      <c r="G1" s="197"/>
      <c r="H1" s="197"/>
      <c r="I1" s="197"/>
      <c r="J1" s="197"/>
      <c r="K1" s="197"/>
    </row>
    <row r="2" spans="2:11" ht="12">
      <c r="B2" s="462" t="s">
        <v>720</v>
      </c>
      <c r="C2" s="197"/>
      <c r="D2" s="197"/>
      <c r="E2" s="197"/>
      <c r="F2" s="197"/>
      <c r="G2" s="197"/>
      <c r="H2" s="197"/>
      <c r="I2" s="197"/>
      <c r="J2" s="197"/>
      <c r="K2" s="197"/>
    </row>
    <row r="3" ht="12.75">
      <c r="B3" s="244" t="s">
        <v>211</v>
      </c>
    </row>
    <row r="4" spans="2:11" ht="11.25">
      <c r="B4" s="142" t="s">
        <v>2</v>
      </c>
      <c r="C4" s="143" t="s">
        <v>212</v>
      </c>
      <c r="J4" s="144" t="s">
        <v>95</v>
      </c>
      <c r="K4" s="463" t="s">
        <v>186</v>
      </c>
    </row>
    <row r="5" spans="2:13" ht="11.25">
      <c r="B5" s="143"/>
      <c r="C5" s="143"/>
      <c r="L5" s="155"/>
      <c r="M5" s="341"/>
    </row>
    <row r="6" spans="2:13" s="246" customFormat="1" ht="12.75">
      <c r="B6" s="464"/>
      <c r="M6" s="465"/>
    </row>
    <row r="7" spans="2:13" s="245" customFormat="1" ht="11.25">
      <c r="B7" s="206"/>
      <c r="C7" s="246"/>
      <c r="D7" s="246"/>
      <c r="E7" s="246"/>
      <c r="F7" s="246"/>
      <c r="G7" s="246"/>
      <c r="H7" s="246"/>
      <c r="I7" s="246"/>
      <c r="J7" s="246"/>
      <c r="K7" s="246"/>
      <c r="L7" s="246"/>
      <c r="M7" s="465"/>
    </row>
    <row r="8" spans="2:13" s="245" customFormat="1" ht="18.75" customHeight="1">
      <c r="B8" s="145" t="s">
        <v>213</v>
      </c>
      <c r="C8" s="202">
        <v>2009</v>
      </c>
      <c r="D8" s="202">
        <v>2010</v>
      </c>
      <c r="E8" s="202">
        <v>2011</v>
      </c>
      <c r="F8" s="202">
        <v>2012</v>
      </c>
      <c r="G8" s="202">
        <v>2013</v>
      </c>
      <c r="H8" s="202">
        <v>2014</v>
      </c>
      <c r="I8" s="202">
        <v>2015</v>
      </c>
      <c r="J8" s="202">
        <v>2016</v>
      </c>
      <c r="K8" s="466">
        <v>2017</v>
      </c>
      <c r="M8" s="467"/>
    </row>
    <row r="9" spans="1:12" ht="12.75">
      <c r="A9" s="468"/>
      <c r="B9" s="251" t="s">
        <v>214</v>
      </c>
      <c r="C9" s="251"/>
      <c r="D9" s="251"/>
      <c r="E9" s="251"/>
      <c r="F9" s="251"/>
      <c r="G9" s="251"/>
      <c r="H9" s="251"/>
      <c r="I9" s="251"/>
      <c r="J9" s="251"/>
      <c r="K9" s="251"/>
      <c r="L9" s="469"/>
    </row>
    <row r="10" spans="2:13" s="245" customFormat="1" ht="12.75" customHeight="1">
      <c r="B10" s="156" t="s">
        <v>188</v>
      </c>
      <c r="C10" s="253">
        <v>83194.277</v>
      </c>
      <c r="D10" s="253">
        <v>85997.14</v>
      </c>
      <c r="E10" s="253">
        <v>88072.844</v>
      </c>
      <c r="F10" s="253">
        <v>85632.628</v>
      </c>
      <c r="G10" s="253">
        <v>79953.395</v>
      </c>
      <c r="H10" s="253">
        <v>78520.245</v>
      </c>
      <c r="I10" s="253">
        <v>81731</v>
      </c>
      <c r="J10" s="253">
        <v>80627</v>
      </c>
      <c r="K10" s="253">
        <v>80361.05</v>
      </c>
      <c r="L10" s="469"/>
      <c r="M10" s="467"/>
    </row>
    <row r="11" spans="2:13" s="245" customFormat="1" ht="12.75" customHeight="1">
      <c r="B11" s="156" t="s">
        <v>189</v>
      </c>
      <c r="C11" s="204">
        <v>73767.508</v>
      </c>
      <c r="D11" s="204">
        <v>70216.818</v>
      </c>
      <c r="E11" s="204">
        <v>67561.498</v>
      </c>
      <c r="F11" s="204">
        <v>63516.152</v>
      </c>
      <c r="G11" s="204">
        <v>67172.001</v>
      </c>
      <c r="H11" s="204">
        <v>66905</v>
      </c>
      <c r="I11" s="204">
        <v>68317</v>
      </c>
      <c r="J11" s="259">
        <v>65388.89</v>
      </c>
      <c r="K11" s="253">
        <v>72041.84</v>
      </c>
      <c r="L11" s="469"/>
      <c r="M11" s="467"/>
    </row>
    <row r="12" spans="2:13" s="245" customFormat="1" ht="12.75" customHeight="1">
      <c r="B12" s="156" t="s">
        <v>190</v>
      </c>
      <c r="C12" s="204">
        <v>45023.333</v>
      </c>
      <c r="D12" s="204">
        <v>42724.164</v>
      </c>
      <c r="E12" s="204">
        <v>47522.579</v>
      </c>
      <c r="F12" s="204">
        <v>47629.15</v>
      </c>
      <c r="G12" s="204">
        <v>43570.038</v>
      </c>
      <c r="H12" s="204">
        <v>47103.117</v>
      </c>
      <c r="I12" s="204">
        <v>46592</v>
      </c>
      <c r="J12" s="259">
        <v>46708.46</v>
      </c>
      <c r="K12" s="253">
        <v>50197.97</v>
      </c>
      <c r="L12" s="469"/>
      <c r="M12" s="467"/>
    </row>
    <row r="13" spans="2:13" s="245" customFormat="1" ht="12.75" customHeight="1">
      <c r="B13" s="156" t="s">
        <v>195</v>
      </c>
      <c r="C13" s="204">
        <v>40784.701</v>
      </c>
      <c r="D13" s="204">
        <v>37798.809</v>
      </c>
      <c r="E13" s="204">
        <v>38460.468</v>
      </c>
      <c r="F13" s="204">
        <v>34136.231</v>
      </c>
      <c r="G13" s="204">
        <v>41168.538</v>
      </c>
      <c r="H13" s="204">
        <v>43273.479</v>
      </c>
      <c r="I13" s="204">
        <v>41873</v>
      </c>
      <c r="J13" s="253">
        <v>42992</v>
      </c>
      <c r="K13" s="253">
        <v>50551.27</v>
      </c>
      <c r="L13" s="469"/>
      <c r="M13" s="467"/>
    </row>
    <row r="14" spans="2:13" s="245" customFormat="1" ht="12.75" customHeight="1">
      <c r="B14" s="156" t="s">
        <v>191</v>
      </c>
      <c r="C14" s="204">
        <v>29752.369</v>
      </c>
      <c r="D14" s="204">
        <v>31091.933</v>
      </c>
      <c r="E14" s="204">
        <v>30651.538</v>
      </c>
      <c r="F14" s="204">
        <v>29866.513</v>
      </c>
      <c r="G14" s="204">
        <v>27612</v>
      </c>
      <c r="H14" s="204">
        <v>26500</v>
      </c>
      <c r="I14" s="204">
        <v>25386</v>
      </c>
      <c r="J14" s="253">
        <v>25472</v>
      </c>
      <c r="K14" s="253">
        <v>29870.02</v>
      </c>
      <c r="L14" s="469"/>
      <c r="M14" s="467"/>
    </row>
    <row r="15" spans="2:13" s="245" customFormat="1" ht="12.75" customHeight="1">
      <c r="B15" s="156" t="s">
        <v>192</v>
      </c>
      <c r="C15" s="204">
        <v>23302.831</v>
      </c>
      <c r="D15" s="204">
        <v>26687.569</v>
      </c>
      <c r="E15" s="204">
        <v>25396.65</v>
      </c>
      <c r="F15" s="204">
        <v>21159.659</v>
      </c>
      <c r="G15" s="204">
        <v>22382.17</v>
      </c>
      <c r="H15" s="204">
        <v>21670.823</v>
      </c>
      <c r="I15" s="204">
        <v>22520</v>
      </c>
      <c r="J15" s="253">
        <v>21016</v>
      </c>
      <c r="K15" s="253">
        <v>20060.43</v>
      </c>
      <c r="L15" s="469"/>
      <c r="M15" s="467"/>
    </row>
    <row r="16" spans="2:13" s="245" customFormat="1" ht="12.75" customHeight="1">
      <c r="B16" s="156" t="s">
        <v>193</v>
      </c>
      <c r="C16" s="204">
        <v>8745.513</v>
      </c>
      <c r="D16" s="204">
        <v>8723.247</v>
      </c>
      <c r="E16" s="204">
        <v>8381.128</v>
      </c>
      <c r="F16" s="204">
        <v>8192.338</v>
      </c>
      <c r="G16" s="204">
        <v>9067.344</v>
      </c>
      <c r="H16" s="204">
        <v>8527.99</v>
      </c>
      <c r="I16" s="204">
        <v>8385</v>
      </c>
      <c r="J16" s="253">
        <v>7842</v>
      </c>
      <c r="K16" s="253">
        <v>7265.93</v>
      </c>
      <c r="L16" s="469"/>
      <c r="M16" s="467"/>
    </row>
    <row r="17" spans="2:13" s="245" customFormat="1" ht="12.75" customHeight="1">
      <c r="B17" s="156" t="s">
        <v>194</v>
      </c>
      <c r="C17" s="204">
        <v>7511.789</v>
      </c>
      <c r="D17" s="204">
        <v>8431.578</v>
      </c>
      <c r="E17" s="204">
        <v>8443.615</v>
      </c>
      <c r="F17" s="204">
        <v>8346.51</v>
      </c>
      <c r="G17" s="204">
        <v>9702.521</v>
      </c>
      <c r="H17" s="204">
        <v>9401.419</v>
      </c>
      <c r="I17" s="204">
        <v>9810</v>
      </c>
      <c r="J17" s="253">
        <v>9229</v>
      </c>
      <c r="K17" s="253">
        <v>8559.15</v>
      </c>
      <c r="L17" s="469"/>
      <c r="M17" s="434"/>
    </row>
    <row r="18" spans="2:13" s="249" customFormat="1" ht="12.75" customHeight="1">
      <c r="B18" s="156" t="s">
        <v>196</v>
      </c>
      <c r="C18" s="204">
        <v>29344.496</v>
      </c>
      <c r="D18" s="204">
        <v>32414.885</v>
      </c>
      <c r="E18" s="204">
        <v>34989</v>
      </c>
      <c r="F18" s="204">
        <v>33714</v>
      </c>
      <c r="G18" s="204">
        <v>32875</v>
      </c>
      <c r="H18" s="204">
        <v>32337</v>
      </c>
      <c r="I18" s="204">
        <v>33123</v>
      </c>
      <c r="J18" s="259">
        <v>33120.95000000001</v>
      </c>
      <c r="K18" s="253">
        <v>33552.34</v>
      </c>
      <c r="L18" s="469"/>
      <c r="M18" s="470"/>
    </row>
    <row r="19" spans="2:13" s="245" customFormat="1" ht="12.75" customHeight="1">
      <c r="B19" s="254" t="s">
        <v>197</v>
      </c>
      <c r="C19" s="471">
        <v>9977.667</v>
      </c>
      <c r="D19" s="471">
        <v>10634.705</v>
      </c>
      <c r="E19" s="471">
        <v>11114</v>
      </c>
      <c r="F19" s="471">
        <v>11722</v>
      </c>
      <c r="G19" s="471">
        <v>11163</v>
      </c>
      <c r="H19" s="471">
        <v>11768.987</v>
      </c>
      <c r="I19" s="471">
        <v>12159</v>
      </c>
      <c r="J19" s="259">
        <v>12565</v>
      </c>
      <c r="K19" s="253">
        <v>12849</v>
      </c>
      <c r="M19" s="467"/>
    </row>
    <row r="20" spans="2:13" s="245" customFormat="1" ht="12.75" customHeight="1">
      <c r="B20" s="255" t="s">
        <v>198</v>
      </c>
      <c r="C20" s="258">
        <v>351404.484</v>
      </c>
      <c r="D20" s="258">
        <v>354720.848</v>
      </c>
      <c r="E20" s="258">
        <v>360593.32000000007</v>
      </c>
      <c r="F20" s="258">
        <v>343915.181</v>
      </c>
      <c r="G20" s="258">
        <v>344666.007</v>
      </c>
      <c r="H20" s="258">
        <v>346008.06</v>
      </c>
      <c r="I20" s="258">
        <v>349896</v>
      </c>
      <c r="J20" s="257">
        <v>344961.3</v>
      </c>
      <c r="K20" s="258">
        <v>365309.07</v>
      </c>
      <c r="M20" s="467"/>
    </row>
    <row r="21" spans="1:11" ht="12.75">
      <c r="A21" s="250"/>
      <c r="B21" s="251" t="s">
        <v>215</v>
      </c>
      <c r="C21" s="251"/>
      <c r="D21" s="251"/>
      <c r="E21" s="251"/>
      <c r="F21" s="251"/>
      <c r="G21" s="251"/>
      <c r="H21" s="251"/>
      <c r="I21" s="251"/>
      <c r="J21" s="251"/>
      <c r="K21" s="251"/>
    </row>
    <row r="22" spans="2:11" ht="12.75" customHeight="1">
      <c r="B22" s="156" t="s">
        <v>166</v>
      </c>
      <c r="C22" s="253">
        <v>8666.985</v>
      </c>
      <c r="D22" s="253">
        <v>9300.327</v>
      </c>
      <c r="E22" s="253">
        <v>9306.923</v>
      </c>
      <c r="F22" s="253">
        <v>10442.762</v>
      </c>
      <c r="G22" s="253">
        <v>10765.23</v>
      </c>
      <c r="H22" s="253">
        <v>11287.829</v>
      </c>
      <c r="I22" s="253">
        <v>11736</v>
      </c>
      <c r="J22" s="252">
        <v>12050.56</v>
      </c>
      <c r="K22" s="252">
        <v>13312.27</v>
      </c>
    </row>
    <row r="23" spans="2:11" ht="12.75" customHeight="1">
      <c r="B23" s="156" t="s">
        <v>170</v>
      </c>
      <c r="C23" s="204">
        <v>22195.843</v>
      </c>
      <c r="D23" s="204">
        <v>23049.477</v>
      </c>
      <c r="E23" s="204">
        <v>21651.718</v>
      </c>
      <c r="F23" s="204">
        <v>22736.884</v>
      </c>
      <c r="G23" s="204">
        <v>24834.351</v>
      </c>
      <c r="H23" s="204">
        <v>26081</v>
      </c>
      <c r="I23" s="204">
        <v>25488</v>
      </c>
      <c r="J23" s="259">
        <v>24612.19</v>
      </c>
      <c r="K23" s="252">
        <v>28408.33</v>
      </c>
    </row>
    <row r="24" spans="2:11" ht="12.75" customHeight="1">
      <c r="B24" s="156" t="s">
        <v>208</v>
      </c>
      <c r="C24" s="204">
        <v>1801.426</v>
      </c>
      <c r="D24" s="204">
        <v>1905.064</v>
      </c>
      <c r="E24" s="204">
        <v>2386.955</v>
      </c>
      <c r="F24" s="204">
        <v>2299.068</v>
      </c>
      <c r="G24" s="204">
        <v>2711.412</v>
      </c>
      <c r="H24" s="204">
        <v>2886.971</v>
      </c>
      <c r="I24" s="204">
        <v>3018.481</v>
      </c>
      <c r="J24" s="259">
        <v>3226.02</v>
      </c>
      <c r="K24" s="252">
        <v>3217.47</v>
      </c>
    </row>
    <row r="25" spans="2:11" ht="12.75" customHeight="1">
      <c r="B25" s="156" t="s">
        <v>195</v>
      </c>
      <c r="C25" s="204">
        <v>0</v>
      </c>
      <c r="D25" s="204">
        <v>0</v>
      </c>
      <c r="E25" s="204">
        <v>0</v>
      </c>
      <c r="F25" s="204">
        <v>0</v>
      </c>
      <c r="G25" s="204">
        <v>0</v>
      </c>
      <c r="H25" s="204">
        <v>0</v>
      </c>
      <c r="I25" s="204">
        <v>0</v>
      </c>
      <c r="J25" s="252">
        <v>0</v>
      </c>
      <c r="K25" s="252">
        <v>0</v>
      </c>
    </row>
    <row r="26" spans="2:11" ht="12.75" customHeight="1">
      <c r="B26" s="156" t="s">
        <v>209</v>
      </c>
      <c r="C26" s="204">
        <v>1569.975</v>
      </c>
      <c r="D26" s="204">
        <v>1752.323</v>
      </c>
      <c r="E26" s="204">
        <v>1877.798</v>
      </c>
      <c r="F26" s="204">
        <v>1947.241</v>
      </c>
      <c r="G26" s="204">
        <v>1861.421</v>
      </c>
      <c r="H26" s="204">
        <v>1777.029</v>
      </c>
      <c r="I26" s="204">
        <v>1801</v>
      </c>
      <c r="J26" s="252">
        <v>1798</v>
      </c>
      <c r="K26" s="252">
        <v>1873.05</v>
      </c>
    </row>
    <row r="27" spans="2:11" ht="12.75" customHeight="1">
      <c r="B27" s="156" t="s">
        <v>192</v>
      </c>
      <c r="C27" s="204">
        <v>1012.357</v>
      </c>
      <c r="D27" s="204">
        <v>1076.936</v>
      </c>
      <c r="E27" s="204">
        <v>1031.212</v>
      </c>
      <c r="F27" s="204">
        <v>990.524</v>
      </c>
      <c r="G27" s="204">
        <v>786.785</v>
      </c>
      <c r="H27" s="204">
        <v>819.511</v>
      </c>
      <c r="I27" s="204">
        <v>917.856</v>
      </c>
      <c r="J27" s="252">
        <v>679.27</v>
      </c>
      <c r="K27" s="252">
        <v>634.88</v>
      </c>
    </row>
    <row r="28" spans="2:11" ht="12.75" customHeight="1">
      <c r="B28" s="156" t="s">
        <v>193</v>
      </c>
      <c r="C28" s="204">
        <v>771.682</v>
      </c>
      <c r="D28" s="204">
        <v>632.417</v>
      </c>
      <c r="E28" s="204">
        <v>624.972</v>
      </c>
      <c r="F28" s="204">
        <v>614.701</v>
      </c>
      <c r="G28" s="204">
        <v>688.122</v>
      </c>
      <c r="H28" s="204">
        <v>590.871</v>
      </c>
      <c r="I28" s="204">
        <v>572</v>
      </c>
      <c r="J28" s="252">
        <v>546.52</v>
      </c>
      <c r="K28" s="252">
        <v>550.67</v>
      </c>
    </row>
    <row r="29" spans="2:11" ht="12.75" customHeight="1">
      <c r="B29" s="156" t="s">
        <v>194</v>
      </c>
      <c r="C29" s="204">
        <v>56.741</v>
      </c>
      <c r="D29" s="204">
        <v>63.005</v>
      </c>
      <c r="E29" s="204">
        <v>64.869</v>
      </c>
      <c r="F29" s="204">
        <v>65.455</v>
      </c>
      <c r="G29" s="204">
        <v>42.108</v>
      </c>
      <c r="H29" s="204">
        <v>51.9</v>
      </c>
      <c r="I29" s="204">
        <v>53</v>
      </c>
      <c r="J29" s="259">
        <v>61.84</v>
      </c>
      <c r="K29" s="252">
        <v>42.35</v>
      </c>
    </row>
    <row r="30" spans="2:11" ht="12.75" customHeight="1">
      <c r="B30" s="156" t="s">
        <v>196</v>
      </c>
      <c r="C30" s="204">
        <v>317.609</v>
      </c>
      <c r="D30" s="204">
        <v>459.678</v>
      </c>
      <c r="E30" s="204">
        <v>757.1</v>
      </c>
      <c r="F30" s="204">
        <v>495.861</v>
      </c>
      <c r="G30" s="204">
        <v>604</v>
      </c>
      <c r="H30" s="204">
        <v>476.65000000000146</v>
      </c>
      <c r="I30" s="204">
        <v>364</v>
      </c>
      <c r="J30" s="252">
        <v>417.1000000000131</v>
      </c>
      <c r="K30" s="252">
        <v>418.3899999999994</v>
      </c>
    </row>
    <row r="31" spans="2:11" ht="12.75" customHeight="1">
      <c r="B31" s="254" t="s">
        <v>197</v>
      </c>
      <c r="C31" s="204">
        <v>4433.218</v>
      </c>
      <c r="D31" s="204">
        <v>4792.658</v>
      </c>
      <c r="E31" s="204">
        <v>5109</v>
      </c>
      <c r="F31" s="204">
        <v>5393</v>
      </c>
      <c r="G31" s="204">
        <v>5235</v>
      </c>
      <c r="H31" s="204">
        <v>5746.711</v>
      </c>
      <c r="I31" s="204">
        <v>5915.591</v>
      </c>
      <c r="J31" s="259">
        <v>6478.93</v>
      </c>
      <c r="K31" s="252">
        <v>6971.01</v>
      </c>
    </row>
    <row r="32" spans="2:13" s="245" customFormat="1" ht="12.75" customHeight="1">
      <c r="B32" s="255" t="s">
        <v>198</v>
      </c>
      <c r="C32" s="256">
        <v>40825.835999999996</v>
      </c>
      <c r="D32" s="256">
        <v>43031.884999999995</v>
      </c>
      <c r="E32" s="256">
        <v>42810.547000000006</v>
      </c>
      <c r="F32" s="256">
        <v>44985.496</v>
      </c>
      <c r="G32" s="256">
        <v>47528.429000000004</v>
      </c>
      <c r="H32" s="256">
        <v>49718.472</v>
      </c>
      <c r="I32" s="256">
        <v>49865.928</v>
      </c>
      <c r="J32" s="257">
        <v>49870.43</v>
      </c>
      <c r="K32" s="256">
        <v>55428.420000000006</v>
      </c>
      <c r="M32" s="467"/>
    </row>
    <row r="33" spans="1:11" ht="12.75">
      <c r="A33" s="250"/>
      <c r="B33" s="251" t="s">
        <v>216</v>
      </c>
      <c r="C33" s="260"/>
      <c r="D33" s="251"/>
      <c r="E33" s="251"/>
      <c r="F33" s="251"/>
      <c r="G33" s="251"/>
      <c r="H33" s="251"/>
      <c r="I33" s="251"/>
      <c r="J33" s="251"/>
      <c r="K33" s="251"/>
    </row>
    <row r="34" spans="2:11" ht="12.75" customHeight="1">
      <c r="B34" s="156" t="s">
        <v>166</v>
      </c>
      <c r="C34" s="253">
        <v>4062.052</v>
      </c>
      <c r="D34" s="253">
        <v>4331.686</v>
      </c>
      <c r="E34" s="253">
        <v>4241.311</v>
      </c>
      <c r="F34" s="253">
        <v>4185.978</v>
      </c>
      <c r="G34" s="253">
        <v>3907.555</v>
      </c>
      <c r="H34" s="253">
        <v>3684.791</v>
      </c>
      <c r="I34" s="253">
        <v>3817</v>
      </c>
      <c r="J34" s="252">
        <v>4119.15</v>
      </c>
      <c r="K34" s="252">
        <v>4379.04</v>
      </c>
    </row>
    <row r="35" spans="2:11" ht="12.75" customHeight="1">
      <c r="B35" s="156" t="s">
        <v>170</v>
      </c>
      <c r="C35" s="204">
        <v>2100.123</v>
      </c>
      <c r="D35" s="204">
        <v>1365.771</v>
      </c>
      <c r="E35" s="204">
        <v>1454.134</v>
      </c>
      <c r="F35" s="204">
        <v>1422.152</v>
      </c>
      <c r="G35" s="204">
        <v>1456.661</v>
      </c>
      <c r="H35" s="204">
        <v>1394</v>
      </c>
      <c r="I35" s="204">
        <v>1138</v>
      </c>
      <c r="J35" s="259">
        <v>1294.3</v>
      </c>
      <c r="K35" s="252">
        <v>1324.39</v>
      </c>
    </row>
    <row r="36" spans="2:11" ht="12.75" customHeight="1">
      <c r="B36" s="156" t="s">
        <v>208</v>
      </c>
      <c r="C36" s="204">
        <v>12435.993</v>
      </c>
      <c r="D36" s="204">
        <v>11189.788</v>
      </c>
      <c r="E36" s="204">
        <v>11831.337</v>
      </c>
      <c r="F36" s="204">
        <v>13076.157</v>
      </c>
      <c r="G36" s="204">
        <v>12337.146</v>
      </c>
      <c r="H36" s="204">
        <v>13936.145</v>
      </c>
      <c r="I36" s="204">
        <v>16261.247</v>
      </c>
      <c r="J36" s="259">
        <v>15944.84</v>
      </c>
      <c r="K36" s="252">
        <v>16184.94</v>
      </c>
    </row>
    <row r="37" spans="2:11" ht="12.75" customHeight="1">
      <c r="B37" s="156" t="s">
        <v>195</v>
      </c>
      <c r="C37" s="204">
        <v>40380.684</v>
      </c>
      <c r="D37" s="204">
        <v>37338.881</v>
      </c>
      <c r="E37" s="204">
        <v>37987.84</v>
      </c>
      <c r="F37" s="204">
        <v>33661.552</v>
      </c>
      <c r="G37" s="204">
        <v>40758.853</v>
      </c>
      <c r="H37" s="204">
        <v>42835.452</v>
      </c>
      <c r="I37" s="204">
        <v>41613.993</v>
      </c>
      <c r="J37" s="252">
        <v>41774.17</v>
      </c>
      <c r="K37" s="252">
        <v>49217.21</v>
      </c>
    </row>
    <row r="38" spans="2:11" ht="12.75" customHeight="1">
      <c r="B38" s="156" t="s">
        <v>209</v>
      </c>
      <c r="C38" s="204">
        <v>404.888</v>
      </c>
      <c r="D38" s="204">
        <v>487.235</v>
      </c>
      <c r="E38" s="204">
        <v>1013</v>
      </c>
      <c r="F38" s="204">
        <v>940.314</v>
      </c>
      <c r="G38" s="204">
        <v>1013.228</v>
      </c>
      <c r="H38" s="204">
        <v>748.828</v>
      </c>
      <c r="I38" s="204">
        <v>449</v>
      </c>
      <c r="J38" s="252">
        <v>530.2</v>
      </c>
      <c r="K38" s="252">
        <v>564.36</v>
      </c>
    </row>
    <row r="39" spans="2:11" ht="12.75" customHeight="1">
      <c r="B39" s="156" t="s">
        <v>192</v>
      </c>
      <c r="C39" s="204">
        <v>134.59</v>
      </c>
      <c r="D39" s="204">
        <v>145.454</v>
      </c>
      <c r="E39" s="204">
        <v>101.714</v>
      </c>
      <c r="F39" s="204">
        <v>78.441</v>
      </c>
      <c r="G39" s="204">
        <v>8.768</v>
      </c>
      <c r="H39" s="204">
        <v>7.09</v>
      </c>
      <c r="I39" s="204">
        <v>3.066</v>
      </c>
      <c r="J39" s="252">
        <v>1.06</v>
      </c>
      <c r="K39" s="252">
        <v>0</v>
      </c>
    </row>
    <row r="40" spans="2:11" ht="12.75" customHeight="1">
      <c r="B40" s="156" t="s">
        <v>193</v>
      </c>
      <c r="C40" s="204">
        <v>0</v>
      </c>
      <c r="D40" s="204">
        <v>0</v>
      </c>
      <c r="E40" s="204">
        <v>0</v>
      </c>
      <c r="F40" s="204">
        <v>0</v>
      </c>
      <c r="G40" s="204">
        <v>0</v>
      </c>
      <c r="H40" s="204">
        <v>0</v>
      </c>
      <c r="I40" s="204">
        <v>0</v>
      </c>
      <c r="J40" s="252">
        <v>0</v>
      </c>
      <c r="K40" s="252">
        <v>0</v>
      </c>
    </row>
    <row r="41" spans="2:11" ht="12.75" customHeight="1">
      <c r="B41" s="156" t="s">
        <v>194</v>
      </c>
      <c r="C41" s="204">
        <v>0</v>
      </c>
      <c r="D41" s="204">
        <v>0</v>
      </c>
      <c r="E41" s="204">
        <v>0</v>
      </c>
      <c r="F41" s="204">
        <v>0</v>
      </c>
      <c r="G41" s="204">
        <v>0</v>
      </c>
      <c r="H41" s="204">
        <v>0</v>
      </c>
      <c r="I41" s="204">
        <v>0</v>
      </c>
      <c r="J41" s="252">
        <v>0</v>
      </c>
      <c r="K41" s="252">
        <v>0</v>
      </c>
    </row>
    <row r="42" spans="2:11" ht="12.75" customHeight="1">
      <c r="B42" s="156" t="s">
        <v>196</v>
      </c>
      <c r="C42" s="204">
        <v>11717.43</v>
      </c>
      <c r="D42" s="204">
        <v>12303.268</v>
      </c>
      <c r="E42" s="204">
        <v>13230</v>
      </c>
      <c r="F42" s="204">
        <v>13067</v>
      </c>
      <c r="G42" s="204">
        <v>12749</v>
      </c>
      <c r="H42" s="204">
        <v>12730</v>
      </c>
      <c r="I42" s="204">
        <v>14026</v>
      </c>
      <c r="J42" s="259">
        <v>14018.520000000011</v>
      </c>
      <c r="K42" s="252">
        <v>14423.069999999992</v>
      </c>
    </row>
    <row r="43" spans="2:11" ht="12.75" customHeight="1">
      <c r="B43" s="254" t="s">
        <v>197</v>
      </c>
      <c r="C43" s="204">
        <v>46.606</v>
      </c>
      <c r="D43" s="204">
        <v>45.537</v>
      </c>
      <c r="E43" s="204">
        <v>76</v>
      </c>
      <c r="F43" s="204">
        <v>575</v>
      </c>
      <c r="G43" s="204">
        <v>253</v>
      </c>
      <c r="H43" s="204">
        <v>212.169</v>
      </c>
      <c r="I43" s="204">
        <v>253.313</v>
      </c>
      <c r="J43" s="259">
        <v>282.5</v>
      </c>
      <c r="K43" s="252">
        <v>355.78</v>
      </c>
    </row>
    <row r="44" spans="2:13" s="245" customFormat="1" ht="12.75" customHeight="1">
      <c r="B44" s="255" t="s">
        <v>198</v>
      </c>
      <c r="C44" s="258">
        <v>71282.366</v>
      </c>
      <c r="D44" s="258">
        <v>67207.62</v>
      </c>
      <c r="E44" s="258">
        <v>69935.336</v>
      </c>
      <c r="F44" s="258">
        <v>67006.59400000001</v>
      </c>
      <c r="G44" s="258">
        <v>72484.21100000001</v>
      </c>
      <c r="H44" s="258">
        <v>75548.47499999999</v>
      </c>
      <c r="I44" s="258">
        <v>77561.619</v>
      </c>
      <c r="J44" s="257">
        <v>77964.74</v>
      </c>
      <c r="K44" s="256">
        <v>86448.79</v>
      </c>
      <c r="M44" s="467"/>
    </row>
    <row r="45" spans="1:2" ht="15.75">
      <c r="A45" s="472" t="s">
        <v>217</v>
      </c>
      <c r="B45" s="443" t="s">
        <v>201</v>
      </c>
    </row>
    <row r="48" spans="2:9" ht="12.75">
      <c r="B48" s="194" t="s">
        <v>714</v>
      </c>
      <c r="C48" s="342"/>
      <c r="D48" s="342"/>
      <c r="E48" s="342"/>
      <c r="F48" s="342"/>
      <c r="G48" s="342"/>
      <c r="H48" s="342"/>
      <c r="I48" s="34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L45"/>
  <sheetViews>
    <sheetView showGridLines="0" zoomScalePageLayoutView="0" workbookViewId="0" topLeftCell="A1">
      <selection activeCell="K11" sqref="K11"/>
    </sheetView>
  </sheetViews>
  <sheetFormatPr defaultColWidth="12" defaultRowHeight="11.25"/>
  <cols>
    <col min="1" max="1" width="10" style="207" customWidth="1"/>
    <col min="2" max="2" width="11.66015625" style="207" customWidth="1"/>
    <col min="3" max="3" width="60.83203125" style="207" customWidth="1"/>
    <col min="4" max="12" width="15.83203125" style="207" customWidth="1"/>
    <col min="13" max="16384" width="12" style="207" customWidth="1"/>
  </cols>
  <sheetData>
    <row r="1" s="215" customFormat="1" ht="15.75">
      <c r="B1" s="473" t="s">
        <v>204</v>
      </c>
    </row>
    <row r="2" ht="12">
      <c r="B2" s="474" t="s">
        <v>721</v>
      </c>
    </row>
    <row r="3" ht="12">
      <c r="B3" s="475" t="s">
        <v>205</v>
      </c>
    </row>
    <row r="4" spans="2:12" ht="11.25">
      <c r="B4" s="142" t="s">
        <v>2</v>
      </c>
      <c r="C4" s="143" t="s">
        <v>212</v>
      </c>
      <c r="D4" s="476"/>
      <c r="K4" s="477" t="s">
        <v>95</v>
      </c>
      <c r="L4" s="478" t="s">
        <v>186</v>
      </c>
    </row>
    <row r="5" spans="1:3" ht="11.25">
      <c r="A5" s="140"/>
      <c r="B5" s="143"/>
      <c r="C5" s="143"/>
    </row>
    <row r="6" spans="2:12" ht="12.75">
      <c r="B6" s="250"/>
      <c r="C6" s="216" t="s">
        <v>206</v>
      </c>
      <c r="D6" s="217">
        <v>2009</v>
      </c>
      <c r="E6" s="217">
        <v>2010</v>
      </c>
      <c r="F6" s="217">
        <v>2011</v>
      </c>
      <c r="G6" s="217">
        <v>2012</v>
      </c>
      <c r="H6" s="217">
        <v>2013</v>
      </c>
      <c r="I6" s="217">
        <v>2014</v>
      </c>
      <c r="J6" s="217">
        <v>2015</v>
      </c>
      <c r="K6" s="217">
        <v>2016</v>
      </c>
      <c r="L6" s="217">
        <v>2017</v>
      </c>
    </row>
    <row r="7" spans="3:12" ht="12.75">
      <c r="C7" s="218" t="s">
        <v>188</v>
      </c>
      <c r="D7" s="219">
        <v>63329.215</v>
      </c>
      <c r="E7" s="479">
        <v>66111.949</v>
      </c>
      <c r="F7" s="479">
        <v>66729.787</v>
      </c>
      <c r="G7" s="480">
        <v>63589.781</v>
      </c>
      <c r="H7" s="221">
        <v>59003.231</v>
      </c>
      <c r="I7" s="221">
        <v>57626.239</v>
      </c>
      <c r="J7" s="221">
        <v>59274</v>
      </c>
      <c r="K7" s="221">
        <v>58027.93</v>
      </c>
      <c r="L7" s="221">
        <v>58613.4</v>
      </c>
    </row>
    <row r="8" spans="3:12" ht="12.75">
      <c r="C8" s="218" t="s">
        <v>189</v>
      </c>
      <c r="D8" s="223">
        <v>54307.543</v>
      </c>
      <c r="E8" s="481">
        <v>52108.753</v>
      </c>
      <c r="F8" s="481">
        <v>50236.589</v>
      </c>
      <c r="G8" s="482">
        <v>46272.647</v>
      </c>
      <c r="H8" s="221">
        <v>48139.204</v>
      </c>
      <c r="I8" s="221">
        <v>46729.699</v>
      </c>
      <c r="J8" s="221">
        <v>47742</v>
      </c>
      <c r="K8" s="222">
        <v>45927.26</v>
      </c>
      <c r="L8" s="221">
        <v>50832.32</v>
      </c>
    </row>
    <row r="9" spans="3:12" ht="12.75">
      <c r="C9" s="218" t="s">
        <v>190</v>
      </c>
      <c r="D9" s="223">
        <v>30255.335</v>
      </c>
      <c r="E9" s="481">
        <v>29025.785</v>
      </c>
      <c r="F9" s="481">
        <v>31816.864</v>
      </c>
      <c r="G9" s="482">
        <v>31962.909</v>
      </c>
      <c r="H9" s="221">
        <v>29997.409</v>
      </c>
      <c r="I9" s="221">
        <v>31737.226</v>
      </c>
      <c r="J9" s="221">
        <v>30125.892</v>
      </c>
      <c r="K9" s="222">
        <v>30531.09</v>
      </c>
      <c r="L9" s="221">
        <v>33936.61</v>
      </c>
    </row>
    <row r="10" spans="3:12" ht="12.75">
      <c r="C10" s="218" t="s">
        <v>195</v>
      </c>
      <c r="D10" s="223">
        <v>22327.069</v>
      </c>
      <c r="E10" s="481">
        <v>22717.583</v>
      </c>
      <c r="F10" s="481">
        <v>17562</v>
      </c>
      <c r="G10" s="482">
        <v>15656</v>
      </c>
      <c r="H10" s="221">
        <v>19145.894</v>
      </c>
      <c r="I10" s="221">
        <v>20183.003</v>
      </c>
      <c r="J10" s="221">
        <v>19176.492</v>
      </c>
      <c r="K10" s="221">
        <v>20702.64</v>
      </c>
      <c r="L10" s="221">
        <v>24894.55</v>
      </c>
    </row>
    <row r="11" spans="3:12" ht="12.75">
      <c r="C11" s="218" t="s">
        <v>191</v>
      </c>
      <c r="D11" s="223">
        <v>8945.151</v>
      </c>
      <c r="E11" s="481">
        <v>9435.558</v>
      </c>
      <c r="F11" s="481">
        <v>21855</v>
      </c>
      <c r="G11" s="482">
        <v>20923</v>
      </c>
      <c r="H11" s="221">
        <v>18719.162</v>
      </c>
      <c r="I11" s="221">
        <v>17625.951</v>
      </c>
      <c r="J11" s="221">
        <v>16575</v>
      </c>
      <c r="K11" s="221">
        <v>17125</v>
      </c>
      <c r="L11" s="221">
        <v>20744.37</v>
      </c>
    </row>
    <row r="12" spans="3:12" ht="12.75">
      <c r="C12" s="218" t="s">
        <v>192</v>
      </c>
      <c r="D12" s="223">
        <v>6306.763</v>
      </c>
      <c r="E12" s="481">
        <v>6290.15</v>
      </c>
      <c r="F12" s="481">
        <v>9944</v>
      </c>
      <c r="G12" s="482">
        <v>8807</v>
      </c>
      <c r="H12" s="221">
        <v>9259.173</v>
      </c>
      <c r="I12" s="221">
        <v>8866.061</v>
      </c>
      <c r="J12" s="221">
        <v>8346.485</v>
      </c>
      <c r="K12" s="221">
        <v>8885.24</v>
      </c>
      <c r="L12" s="221">
        <v>8042.11</v>
      </c>
    </row>
    <row r="13" spans="3:12" ht="12.75">
      <c r="C13" s="218" t="s">
        <v>193</v>
      </c>
      <c r="D13" s="223">
        <v>4391.978</v>
      </c>
      <c r="E13" s="481">
        <v>4750.348</v>
      </c>
      <c r="F13" s="481">
        <v>6014</v>
      </c>
      <c r="G13" s="482">
        <v>6000</v>
      </c>
      <c r="H13" s="221">
        <v>6435.961</v>
      </c>
      <c r="I13" s="221">
        <v>6234.634</v>
      </c>
      <c r="J13" s="221">
        <v>5909</v>
      </c>
      <c r="K13" s="221">
        <v>5843.12</v>
      </c>
      <c r="L13" s="221">
        <v>5492</v>
      </c>
    </row>
    <row r="14" spans="3:12" ht="12.75">
      <c r="C14" s="218" t="s">
        <v>194</v>
      </c>
      <c r="D14" s="223">
        <v>18165.019</v>
      </c>
      <c r="E14" s="481">
        <v>17020.548</v>
      </c>
      <c r="F14" s="481">
        <v>4767</v>
      </c>
      <c r="G14" s="482">
        <v>4919</v>
      </c>
      <c r="H14" s="221">
        <v>5163.099</v>
      </c>
      <c r="I14" s="221">
        <v>5005.505</v>
      </c>
      <c r="J14" s="221">
        <v>5208.028</v>
      </c>
      <c r="K14" s="221">
        <v>5309.18</v>
      </c>
      <c r="L14" s="221">
        <v>5203.75</v>
      </c>
    </row>
    <row r="15" spans="3:12" ht="12.75">
      <c r="C15" s="218" t="s">
        <v>196</v>
      </c>
      <c r="D15" s="223">
        <v>18204.919</v>
      </c>
      <c r="E15" s="481">
        <v>19780.851</v>
      </c>
      <c r="F15" s="481">
        <v>21824</v>
      </c>
      <c r="G15" s="482">
        <v>21722</v>
      </c>
      <c r="H15" s="221">
        <v>20885</v>
      </c>
      <c r="I15" s="221">
        <v>21018</v>
      </c>
      <c r="J15" s="221">
        <v>21103</v>
      </c>
      <c r="K15" s="222">
        <v>20879.900000000023</v>
      </c>
      <c r="L15" s="221">
        <v>21299.660000000003</v>
      </c>
    </row>
    <row r="16" spans="3:12" ht="12.75">
      <c r="C16" s="224" t="s">
        <v>197</v>
      </c>
      <c r="D16" s="223">
        <v>7805.024</v>
      </c>
      <c r="E16" s="481">
        <v>8241.273</v>
      </c>
      <c r="F16" s="481">
        <v>8957</v>
      </c>
      <c r="G16" s="482">
        <v>9178</v>
      </c>
      <c r="H16" s="221">
        <v>8754</v>
      </c>
      <c r="I16" s="221">
        <v>9095.595</v>
      </c>
      <c r="J16" s="221">
        <v>9375.501</v>
      </c>
      <c r="K16" s="222">
        <v>9489.39</v>
      </c>
      <c r="L16" s="221">
        <v>9722.97</v>
      </c>
    </row>
    <row r="17" spans="3:12" ht="12.75">
      <c r="C17" s="225" t="s">
        <v>198</v>
      </c>
      <c r="D17" s="226">
        <v>234038.016</v>
      </c>
      <c r="E17" s="483">
        <v>235482.79799999998</v>
      </c>
      <c r="F17" s="483">
        <v>239706</v>
      </c>
      <c r="G17" s="484">
        <v>229031</v>
      </c>
      <c r="H17" s="228">
        <v>225502</v>
      </c>
      <c r="I17" s="228">
        <v>224122</v>
      </c>
      <c r="J17" s="228">
        <v>222835</v>
      </c>
      <c r="K17" s="227">
        <v>222720.75</v>
      </c>
      <c r="L17" s="228">
        <v>238781.74</v>
      </c>
    </row>
    <row r="18" spans="2:12" ht="12.75">
      <c r="B18" s="250"/>
      <c r="C18" s="229" t="s">
        <v>207</v>
      </c>
      <c r="D18" s="230"/>
      <c r="E18" s="230"/>
      <c r="F18" s="230"/>
      <c r="G18" s="230"/>
      <c r="H18" s="230"/>
      <c r="I18" s="230"/>
      <c r="J18" s="230"/>
      <c r="K18" s="230"/>
      <c r="L18" s="231"/>
    </row>
    <row r="19" spans="3:12" ht="12.75">
      <c r="C19" s="218" t="s">
        <v>166</v>
      </c>
      <c r="D19" s="219">
        <v>3515.893</v>
      </c>
      <c r="E19" s="219">
        <v>4023.833</v>
      </c>
      <c r="F19" s="219">
        <v>3907.549</v>
      </c>
      <c r="G19" s="220">
        <v>4075.384</v>
      </c>
      <c r="H19" s="221">
        <v>4334.871</v>
      </c>
      <c r="I19" s="221">
        <v>4619.975</v>
      </c>
      <c r="J19" s="221">
        <v>4763</v>
      </c>
      <c r="K19" s="221">
        <v>4968.48</v>
      </c>
      <c r="L19" s="221">
        <v>5476.13</v>
      </c>
    </row>
    <row r="20" spans="3:12" ht="12.75">
      <c r="C20" s="218" t="s">
        <v>170</v>
      </c>
      <c r="D20" s="223">
        <v>10180.645</v>
      </c>
      <c r="E20" s="223">
        <v>10597.052</v>
      </c>
      <c r="F20" s="481">
        <v>9910.705</v>
      </c>
      <c r="G20" s="482">
        <v>10102.351</v>
      </c>
      <c r="H20" s="221">
        <v>11186.489</v>
      </c>
      <c r="I20" s="221">
        <v>11654.034</v>
      </c>
      <c r="J20" s="221">
        <v>11236</v>
      </c>
      <c r="K20" s="222">
        <v>10912.05</v>
      </c>
      <c r="L20" s="221">
        <v>12840.38</v>
      </c>
    </row>
    <row r="21" spans="3:12" ht="12.75">
      <c r="C21" s="218" t="s">
        <v>208</v>
      </c>
      <c r="D21" s="223">
        <v>863.687</v>
      </c>
      <c r="E21" s="223">
        <v>882.494</v>
      </c>
      <c r="F21" s="481">
        <v>1176.384</v>
      </c>
      <c r="G21" s="482">
        <v>1125.029</v>
      </c>
      <c r="H21" s="221">
        <v>1338.176</v>
      </c>
      <c r="I21" s="221">
        <v>1424.688</v>
      </c>
      <c r="J21" s="221">
        <v>1506.707</v>
      </c>
      <c r="K21" s="222">
        <v>1605.82</v>
      </c>
      <c r="L21" s="221">
        <v>1582.02</v>
      </c>
    </row>
    <row r="22" spans="3:12" ht="12.75">
      <c r="C22" s="218" t="s">
        <v>195</v>
      </c>
      <c r="D22" s="223"/>
      <c r="E22" s="223"/>
      <c r="F22" s="481"/>
      <c r="G22" s="482"/>
      <c r="H22" s="221">
        <v>0</v>
      </c>
      <c r="I22" s="221">
        <v>0</v>
      </c>
      <c r="J22" s="221">
        <v>0</v>
      </c>
      <c r="K22" s="221">
        <v>0</v>
      </c>
      <c r="L22" s="221">
        <v>0</v>
      </c>
    </row>
    <row r="23" spans="3:12" ht="12.75">
      <c r="C23" s="218" t="s">
        <v>209</v>
      </c>
      <c r="D23" s="223">
        <v>633.845</v>
      </c>
      <c r="E23" s="223">
        <v>681.984</v>
      </c>
      <c r="F23" s="481">
        <v>704.518</v>
      </c>
      <c r="G23" s="482">
        <v>787.51</v>
      </c>
      <c r="H23" s="221">
        <v>764.632</v>
      </c>
      <c r="I23" s="221">
        <v>712.661</v>
      </c>
      <c r="J23" s="221">
        <v>743</v>
      </c>
      <c r="K23" s="221">
        <v>763</v>
      </c>
      <c r="L23" s="221">
        <v>802.91</v>
      </c>
    </row>
    <row r="24" spans="3:12" ht="12.75">
      <c r="C24" s="218" t="s">
        <v>192</v>
      </c>
      <c r="D24" s="223">
        <v>208.087</v>
      </c>
      <c r="E24" s="223">
        <v>224.286</v>
      </c>
      <c r="F24" s="481">
        <v>326</v>
      </c>
      <c r="G24" s="482">
        <v>289</v>
      </c>
      <c r="H24" s="221">
        <v>218.11</v>
      </c>
      <c r="I24" s="221">
        <v>206.811</v>
      </c>
      <c r="J24" s="221">
        <v>207.531</v>
      </c>
      <c r="K24" s="221">
        <v>173.85</v>
      </c>
      <c r="L24" s="221">
        <v>155.48</v>
      </c>
    </row>
    <row r="25" spans="3:12" ht="12.75">
      <c r="C25" s="218" t="s">
        <v>193</v>
      </c>
      <c r="D25" s="223">
        <v>30.808</v>
      </c>
      <c r="E25" s="223">
        <v>38.601</v>
      </c>
      <c r="F25" s="481">
        <v>244</v>
      </c>
      <c r="G25" s="482">
        <v>250</v>
      </c>
      <c r="H25" s="221">
        <v>318.649</v>
      </c>
      <c r="I25" s="221">
        <v>240.09</v>
      </c>
      <c r="J25" s="221">
        <v>246</v>
      </c>
      <c r="K25" s="221">
        <v>227.01</v>
      </c>
      <c r="L25" s="221">
        <v>241.88</v>
      </c>
    </row>
    <row r="26" spans="3:12" ht="12.75">
      <c r="C26" s="218" t="s">
        <v>194</v>
      </c>
      <c r="D26" s="223">
        <v>0</v>
      </c>
      <c r="E26" s="223">
        <v>0</v>
      </c>
      <c r="F26" s="481">
        <v>41</v>
      </c>
      <c r="G26" s="482">
        <v>35</v>
      </c>
      <c r="H26" s="221">
        <v>31.36</v>
      </c>
      <c r="I26" s="221">
        <v>39.939</v>
      </c>
      <c r="J26" s="221">
        <v>41.424</v>
      </c>
      <c r="K26" s="222">
        <v>51.01</v>
      </c>
      <c r="L26" s="221">
        <v>33.19</v>
      </c>
    </row>
    <row r="27" spans="3:12" ht="12.75">
      <c r="C27" s="218" t="s">
        <v>196</v>
      </c>
      <c r="D27" s="223">
        <v>58.494</v>
      </c>
      <c r="E27" s="223">
        <v>96.896</v>
      </c>
      <c r="F27" s="481">
        <v>203.853</v>
      </c>
      <c r="G27" s="482">
        <v>145.744</v>
      </c>
      <c r="H27" s="221">
        <v>130.363</v>
      </c>
      <c r="I27" s="221">
        <v>83.865</v>
      </c>
      <c r="J27" s="221">
        <v>71.589</v>
      </c>
      <c r="K27" s="221">
        <v>89.70000000000437</v>
      </c>
      <c r="L27" s="221">
        <v>141.50000000000364</v>
      </c>
    </row>
    <row r="28" spans="3:12" ht="12.75">
      <c r="C28" s="224" t="s">
        <v>197</v>
      </c>
      <c r="D28" s="223">
        <v>2973.476</v>
      </c>
      <c r="E28" s="223">
        <v>3235.142</v>
      </c>
      <c r="F28" s="481">
        <v>3500</v>
      </c>
      <c r="G28" s="482">
        <v>3590</v>
      </c>
      <c r="H28" s="221">
        <v>3554</v>
      </c>
      <c r="I28" s="221">
        <v>3849.126</v>
      </c>
      <c r="J28" s="221">
        <v>3955.296</v>
      </c>
      <c r="K28" s="222">
        <v>4110.62</v>
      </c>
      <c r="L28" s="221">
        <v>4515.81</v>
      </c>
    </row>
    <row r="29" spans="3:12" ht="12.75">
      <c r="C29" s="225" t="s">
        <v>198</v>
      </c>
      <c r="D29" s="226">
        <v>18464.935</v>
      </c>
      <c r="E29" s="226">
        <v>19780.288</v>
      </c>
      <c r="F29" s="483">
        <v>20013</v>
      </c>
      <c r="G29" s="484">
        <v>20399</v>
      </c>
      <c r="H29" s="228">
        <v>21876</v>
      </c>
      <c r="I29" s="228">
        <v>22831.189000000002</v>
      </c>
      <c r="J29" s="228">
        <v>22770</v>
      </c>
      <c r="K29" s="227">
        <v>22901.539999999997</v>
      </c>
      <c r="L29" s="228">
        <v>25789.300000000003</v>
      </c>
    </row>
    <row r="30" spans="2:12" ht="12.75">
      <c r="B30" s="250"/>
      <c r="C30" s="229" t="s">
        <v>210</v>
      </c>
      <c r="D30" s="229"/>
      <c r="E30" s="230"/>
      <c r="F30" s="230"/>
      <c r="G30" s="230"/>
      <c r="H30" s="230"/>
      <c r="I30" s="230"/>
      <c r="J30" s="230"/>
      <c r="K30" s="230"/>
      <c r="L30" s="231"/>
    </row>
    <row r="31" spans="3:12" ht="15" customHeight="1">
      <c r="C31" s="218" t="s">
        <v>166</v>
      </c>
      <c r="D31" s="219">
        <v>1548.69</v>
      </c>
      <c r="E31" s="219">
        <v>1704.137</v>
      </c>
      <c r="F31" s="479">
        <v>1684.587</v>
      </c>
      <c r="G31" s="480">
        <v>1600.945</v>
      </c>
      <c r="H31" s="221">
        <v>1511.733</v>
      </c>
      <c r="I31" s="221">
        <v>1394.891</v>
      </c>
      <c r="J31" s="221">
        <v>1431</v>
      </c>
      <c r="K31" s="221">
        <v>1538.35</v>
      </c>
      <c r="L31" s="221">
        <v>1666.83</v>
      </c>
    </row>
    <row r="32" spans="3:12" ht="15" customHeight="1">
      <c r="C32" s="218" t="s">
        <v>170</v>
      </c>
      <c r="D32" s="223">
        <v>941.712</v>
      </c>
      <c r="E32" s="223">
        <v>677.447</v>
      </c>
      <c r="F32" s="481">
        <v>782.53</v>
      </c>
      <c r="G32" s="482">
        <v>771.274</v>
      </c>
      <c r="H32" s="221">
        <v>791.376</v>
      </c>
      <c r="I32" s="221">
        <v>686.647</v>
      </c>
      <c r="J32" s="221">
        <v>534</v>
      </c>
      <c r="K32" s="221">
        <v>581.8</v>
      </c>
      <c r="L32" s="221">
        <v>618.96</v>
      </c>
    </row>
    <row r="33" spans="3:12" ht="15" customHeight="1">
      <c r="C33" s="218" t="s">
        <v>208</v>
      </c>
      <c r="D33" s="223">
        <v>5712.338</v>
      </c>
      <c r="E33" s="223">
        <v>5207.308</v>
      </c>
      <c r="F33" s="481">
        <v>5620.179</v>
      </c>
      <c r="G33" s="482">
        <v>6136.165</v>
      </c>
      <c r="H33" s="221">
        <v>5780.075</v>
      </c>
      <c r="I33" s="221">
        <v>6530.028</v>
      </c>
      <c r="J33" s="221">
        <v>7436.142</v>
      </c>
      <c r="K33" s="222">
        <v>7099.84</v>
      </c>
      <c r="L33" s="221">
        <v>7450.47</v>
      </c>
    </row>
    <row r="34" spans="3:12" ht="15" customHeight="1">
      <c r="C34" s="218" t="s">
        <v>195</v>
      </c>
      <c r="D34" s="223">
        <v>241.387</v>
      </c>
      <c r="E34" s="223">
        <v>299.629</v>
      </c>
      <c r="F34" s="481">
        <v>17292</v>
      </c>
      <c r="G34" s="482">
        <v>15429</v>
      </c>
      <c r="H34" s="221">
        <v>18878.485</v>
      </c>
      <c r="I34" s="221">
        <v>19884.262</v>
      </c>
      <c r="J34" s="221">
        <v>19030.847</v>
      </c>
      <c r="K34" s="221">
        <v>19780.16</v>
      </c>
      <c r="L34" s="221">
        <v>23767.13</v>
      </c>
    </row>
    <row r="35" spans="3:12" ht="15" customHeight="1">
      <c r="C35" s="218" t="s">
        <v>209</v>
      </c>
      <c r="D35" s="223">
        <v>110.462</v>
      </c>
      <c r="E35" s="223">
        <v>111.289</v>
      </c>
      <c r="F35" s="481">
        <v>664</v>
      </c>
      <c r="G35" s="482">
        <v>622</v>
      </c>
      <c r="H35" s="221">
        <v>674.127</v>
      </c>
      <c r="I35" s="221">
        <v>507.997</v>
      </c>
      <c r="J35" s="221">
        <v>293.577</v>
      </c>
      <c r="K35" s="221">
        <v>335.54</v>
      </c>
      <c r="L35" s="221">
        <v>356.96</v>
      </c>
    </row>
    <row r="36" spans="3:12" ht="15" customHeight="1">
      <c r="C36" s="218" t="s">
        <v>192</v>
      </c>
      <c r="D36" s="223">
        <v>0</v>
      </c>
      <c r="E36" s="223">
        <v>0</v>
      </c>
      <c r="F36" s="481">
        <v>84</v>
      </c>
      <c r="G36" s="482">
        <v>67</v>
      </c>
      <c r="H36" s="221">
        <v>1.432</v>
      </c>
      <c r="I36" s="221">
        <v>0</v>
      </c>
      <c r="J36" s="221">
        <v>0.066</v>
      </c>
      <c r="K36" s="221">
        <v>1.06</v>
      </c>
      <c r="L36" s="221">
        <v>0</v>
      </c>
    </row>
    <row r="37" spans="3:12" ht="15" customHeight="1">
      <c r="C37" s="218" t="s">
        <v>193</v>
      </c>
      <c r="D37" s="223">
        <v>0</v>
      </c>
      <c r="E37" s="223">
        <v>0</v>
      </c>
      <c r="F37" s="481">
        <v>0</v>
      </c>
      <c r="G37" s="482">
        <v>0</v>
      </c>
      <c r="H37" s="221">
        <v>0</v>
      </c>
      <c r="I37" s="221">
        <v>0</v>
      </c>
      <c r="J37" s="221">
        <v>0</v>
      </c>
      <c r="K37" s="221">
        <v>0</v>
      </c>
      <c r="L37" s="221">
        <v>0</v>
      </c>
    </row>
    <row r="38" spans="3:12" ht="15" customHeight="1">
      <c r="C38" s="218" t="s">
        <v>194</v>
      </c>
      <c r="D38" s="223">
        <v>0</v>
      </c>
      <c r="E38" s="223">
        <v>0</v>
      </c>
      <c r="F38" s="481">
        <v>0</v>
      </c>
      <c r="G38" s="482">
        <v>15429.49</v>
      </c>
      <c r="H38" s="221">
        <v>0</v>
      </c>
      <c r="I38" s="221">
        <v>0</v>
      </c>
      <c r="J38" s="221">
        <v>0</v>
      </c>
      <c r="K38" s="221">
        <v>0</v>
      </c>
      <c r="L38" s="221">
        <v>0</v>
      </c>
    </row>
    <row r="39" spans="3:12" ht="15" customHeight="1">
      <c r="C39" s="218" t="s">
        <v>196</v>
      </c>
      <c r="D39" s="223">
        <v>5798.05</v>
      </c>
      <c r="E39" s="223">
        <v>6248.602</v>
      </c>
      <c r="F39" s="481">
        <v>6594</v>
      </c>
      <c r="G39" s="482">
        <v>6594</v>
      </c>
      <c r="H39" s="221">
        <v>6397</v>
      </c>
      <c r="I39" s="221">
        <v>6464</v>
      </c>
      <c r="J39" s="221">
        <v>7072</v>
      </c>
      <c r="K39" s="222">
        <v>7118.129999999994</v>
      </c>
      <c r="L39" s="221">
        <v>7246.090000000004</v>
      </c>
    </row>
    <row r="40" spans="3:12" ht="15" customHeight="1">
      <c r="C40" s="224" t="s">
        <v>197</v>
      </c>
      <c r="D40" s="223">
        <v>42.412</v>
      </c>
      <c r="E40" s="223">
        <v>44.54</v>
      </c>
      <c r="F40" s="481">
        <v>66</v>
      </c>
      <c r="G40" s="482">
        <v>396</v>
      </c>
      <c r="H40" s="221">
        <v>150.655</v>
      </c>
      <c r="I40" s="221">
        <v>143.908</v>
      </c>
      <c r="J40" s="221">
        <v>170.895</v>
      </c>
      <c r="K40" s="222">
        <v>180.84</v>
      </c>
      <c r="L40" s="221">
        <v>233.01</v>
      </c>
    </row>
    <row r="41" spans="3:12" ht="15" customHeight="1">
      <c r="C41" s="225" t="s">
        <v>198</v>
      </c>
      <c r="D41" s="226">
        <v>14395.051</v>
      </c>
      <c r="E41" s="226">
        <v>14292.952000000001</v>
      </c>
      <c r="F41" s="483">
        <v>32788</v>
      </c>
      <c r="G41" s="484">
        <v>31616</v>
      </c>
      <c r="H41" s="228">
        <v>34185</v>
      </c>
      <c r="I41" s="228">
        <v>35611</v>
      </c>
      <c r="J41" s="228">
        <v>35968</v>
      </c>
      <c r="K41" s="227">
        <v>36635.72</v>
      </c>
      <c r="L41" s="228">
        <v>41339.44</v>
      </c>
    </row>
    <row r="43" spans="2:3" ht="15.75">
      <c r="B43" s="485">
        <v>1</v>
      </c>
      <c r="C43" s="486" t="s">
        <v>201</v>
      </c>
    </row>
    <row r="45" spans="3:10" ht="12.75">
      <c r="C45" s="194" t="s">
        <v>714</v>
      </c>
      <c r="D45" s="342"/>
      <c r="E45" s="342"/>
      <c r="F45" s="342"/>
      <c r="G45" s="342"/>
      <c r="H45" s="342"/>
      <c r="I45" s="342"/>
      <c r="J45" s="34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2:X47"/>
  <sheetViews>
    <sheetView showGridLines="0" zoomScalePageLayoutView="0" workbookViewId="0" topLeftCell="A1">
      <selection activeCell="K11" sqref="K11"/>
    </sheetView>
  </sheetViews>
  <sheetFormatPr defaultColWidth="12" defaultRowHeight="11.25"/>
  <cols>
    <col min="1" max="1" width="9.33203125" style="140" customWidth="1"/>
    <col min="2" max="2" width="18" style="140" customWidth="1"/>
    <col min="3" max="3" width="50.33203125" style="140" customWidth="1"/>
    <col min="4" max="12" width="15.83203125" style="140" customWidth="1"/>
    <col min="13" max="13" width="16.33203125" style="140" customWidth="1"/>
    <col min="14" max="14" width="15.66015625" style="140" customWidth="1"/>
    <col min="15" max="15" width="18.33203125" style="140" customWidth="1"/>
    <col min="16" max="16" width="12" style="140" customWidth="1"/>
    <col min="17" max="17" width="15.33203125" style="140" customWidth="1"/>
    <col min="18" max="16384" width="12" style="140" customWidth="1"/>
  </cols>
  <sheetData>
    <row r="2" s="197" customFormat="1" ht="15.75">
      <c r="B2" s="141" t="s">
        <v>184</v>
      </c>
    </row>
    <row r="3" ht="12">
      <c r="B3" s="198" t="s">
        <v>721</v>
      </c>
    </row>
    <row r="4" ht="12">
      <c r="B4" s="487" t="s">
        <v>185</v>
      </c>
    </row>
    <row r="6" spans="2:12" ht="11.25">
      <c r="B6" s="142" t="s">
        <v>2</v>
      </c>
      <c r="C6" s="143" t="s">
        <v>212</v>
      </c>
      <c r="K6" s="144" t="s">
        <v>95</v>
      </c>
      <c r="L6" s="463" t="s">
        <v>186</v>
      </c>
    </row>
    <row r="7" ht="11.25">
      <c r="C7" s="143"/>
    </row>
    <row r="8" ht="11.25">
      <c r="D8" s="143"/>
    </row>
    <row r="9" spans="2:24" ht="27.75" customHeight="1">
      <c r="B9" s="250"/>
      <c r="C9" s="201" t="s">
        <v>187</v>
      </c>
      <c r="D9" s="202">
        <v>2009</v>
      </c>
      <c r="E9" s="202">
        <v>2010</v>
      </c>
      <c r="F9" s="202">
        <v>2011</v>
      </c>
      <c r="G9" s="202">
        <v>2012</v>
      </c>
      <c r="H9" s="202">
        <v>2013</v>
      </c>
      <c r="I9" s="202">
        <v>2014</v>
      </c>
      <c r="J9" s="202">
        <v>2015</v>
      </c>
      <c r="K9" s="202">
        <v>2016</v>
      </c>
      <c r="L9" s="202">
        <v>2017</v>
      </c>
      <c r="M9" s="488"/>
      <c r="N9" s="488"/>
      <c r="O9" s="488"/>
      <c r="P9" s="488"/>
      <c r="Q9" s="488"/>
      <c r="R9" s="488"/>
      <c r="S9" s="488"/>
      <c r="T9" s="488"/>
      <c r="U9" s="488"/>
      <c r="V9" s="488"/>
      <c r="W9" s="434"/>
      <c r="X9" s="434"/>
    </row>
    <row r="10" spans="3:24" ht="12.75">
      <c r="C10" s="156" t="s">
        <v>188</v>
      </c>
      <c r="D10" s="204">
        <v>19865.062</v>
      </c>
      <c r="E10" s="204">
        <v>19885.191</v>
      </c>
      <c r="F10" s="204">
        <v>21343.057</v>
      </c>
      <c r="G10" s="204">
        <v>22042.847</v>
      </c>
      <c r="H10" s="204">
        <v>20950</v>
      </c>
      <c r="I10" s="204">
        <v>20894</v>
      </c>
      <c r="J10" s="204">
        <v>22456</v>
      </c>
      <c r="K10" s="204">
        <v>22598.74</v>
      </c>
      <c r="L10" s="204">
        <v>21747.65</v>
      </c>
      <c r="M10" s="489"/>
      <c r="N10" s="490"/>
      <c r="O10" s="434"/>
      <c r="P10" s="434"/>
      <c r="Q10" s="248"/>
      <c r="R10" s="248"/>
      <c r="S10" s="248"/>
      <c r="T10" s="248"/>
      <c r="U10" s="248"/>
      <c r="V10" s="248"/>
      <c r="W10" s="434"/>
      <c r="X10" s="434"/>
    </row>
    <row r="11" spans="3:24" ht="12.75">
      <c r="C11" s="156" t="s">
        <v>189</v>
      </c>
      <c r="D11" s="204">
        <v>19459.965</v>
      </c>
      <c r="E11" s="204">
        <v>18108.065</v>
      </c>
      <c r="F11" s="204">
        <v>17324.909</v>
      </c>
      <c r="G11" s="204">
        <v>17243.505</v>
      </c>
      <c r="H11" s="204">
        <v>19032.797</v>
      </c>
      <c r="I11" s="204">
        <v>20175</v>
      </c>
      <c r="J11" s="204">
        <v>20575</v>
      </c>
      <c r="K11" s="203">
        <v>19461.63</v>
      </c>
      <c r="L11" s="204">
        <v>21209.53</v>
      </c>
      <c r="M11" s="489"/>
      <c r="N11" s="490"/>
      <c r="O11" s="434"/>
      <c r="P11" s="434"/>
      <c r="Q11" s="248"/>
      <c r="R11" s="248"/>
      <c r="S11" s="248"/>
      <c r="T11" s="248"/>
      <c r="U11" s="248"/>
      <c r="V11" s="248"/>
      <c r="W11" s="434"/>
      <c r="X11" s="434"/>
    </row>
    <row r="12" spans="3:24" ht="12.75">
      <c r="C12" s="156" t="s">
        <v>190</v>
      </c>
      <c r="D12" s="204">
        <v>14767.998</v>
      </c>
      <c r="E12" s="204">
        <v>13698.379</v>
      </c>
      <c r="F12" s="204">
        <v>15705.715</v>
      </c>
      <c r="G12" s="204">
        <v>15666.241</v>
      </c>
      <c r="H12" s="204">
        <v>13572.629</v>
      </c>
      <c r="I12" s="204">
        <v>15365.891</v>
      </c>
      <c r="J12" s="204">
        <v>16465.801</v>
      </c>
      <c r="K12" s="203">
        <v>16177.37</v>
      </c>
      <c r="L12" s="204">
        <v>16261</v>
      </c>
      <c r="M12" s="489"/>
      <c r="N12" s="490"/>
      <c r="O12" s="434"/>
      <c r="P12" s="434"/>
      <c r="Q12" s="248"/>
      <c r="R12" s="248"/>
      <c r="S12" s="248"/>
      <c r="T12" s="248"/>
      <c r="U12" s="248"/>
      <c r="V12" s="248"/>
      <c r="W12" s="434"/>
      <c r="X12" s="434"/>
    </row>
    <row r="13" spans="3:24" ht="12.75">
      <c r="C13" s="156" t="s">
        <v>191</v>
      </c>
      <c r="D13" s="204">
        <v>7425.3</v>
      </c>
      <c r="E13" s="204">
        <v>8374.35</v>
      </c>
      <c r="F13" s="204">
        <v>8796.112</v>
      </c>
      <c r="G13" s="204">
        <v>8943.17</v>
      </c>
      <c r="H13" s="204">
        <v>8892.427</v>
      </c>
      <c r="I13" s="204">
        <v>8873.333</v>
      </c>
      <c r="J13" s="204">
        <v>8812</v>
      </c>
      <c r="K13" s="204">
        <v>8347</v>
      </c>
      <c r="L13" s="204">
        <v>9125.65</v>
      </c>
      <c r="M13" s="489"/>
      <c r="N13" s="490"/>
      <c r="O13" s="434"/>
      <c r="P13" s="434"/>
      <c r="Q13" s="248"/>
      <c r="R13" s="248"/>
      <c r="S13" s="248"/>
      <c r="T13" s="248"/>
      <c r="U13" s="248"/>
      <c r="V13" s="248"/>
      <c r="W13" s="434"/>
      <c r="X13" s="434"/>
    </row>
    <row r="14" spans="3:24" ht="12.75">
      <c r="C14" s="156" t="s">
        <v>192</v>
      </c>
      <c r="D14" s="204">
        <v>14357.68</v>
      </c>
      <c r="E14" s="204">
        <v>17252.011</v>
      </c>
      <c r="F14" s="204">
        <v>15452.871</v>
      </c>
      <c r="G14" s="204">
        <v>12352.439</v>
      </c>
      <c r="H14" s="204">
        <v>13122.997</v>
      </c>
      <c r="I14" s="204">
        <v>12804.762</v>
      </c>
      <c r="J14" s="204">
        <v>14173.047</v>
      </c>
      <c r="K14" s="204">
        <v>12131.16</v>
      </c>
      <c r="L14" s="204">
        <v>12018</v>
      </c>
      <c r="M14" s="489"/>
      <c r="N14" s="490"/>
      <c r="O14" s="434"/>
      <c r="P14" s="434"/>
      <c r="Q14" s="248"/>
      <c r="R14" s="248"/>
      <c r="S14" s="248"/>
      <c r="T14" s="248"/>
      <c r="U14" s="248"/>
      <c r="V14" s="248"/>
      <c r="W14" s="434"/>
      <c r="X14" s="434"/>
    </row>
    <row r="15" spans="3:24" ht="12.75">
      <c r="C15" s="156" t="s">
        <v>193</v>
      </c>
      <c r="D15" s="204">
        <v>2438.75</v>
      </c>
      <c r="E15" s="204">
        <v>2433.097</v>
      </c>
      <c r="F15" s="204">
        <v>2366.93</v>
      </c>
      <c r="G15" s="204">
        <v>2191.868</v>
      </c>
      <c r="H15" s="204">
        <v>2631.383</v>
      </c>
      <c r="I15" s="204">
        <v>2293.356</v>
      </c>
      <c r="J15" s="204">
        <v>2476</v>
      </c>
      <c r="K15" s="204">
        <v>1998.97</v>
      </c>
      <c r="L15" s="204">
        <v>1773.93</v>
      </c>
      <c r="M15" s="489"/>
      <c r="N15" s="490"/>
      <c r="O15" s="434"/>
      <c r="P15" s="434"/>
      <c r="Q15" s="248"/>
      <c r="R15" s="248"/>
      <c r="S15" s="248"/>
      <c r="T15" s="248"/>
      <c r="U15" s="248"/>
      <c r="V15" s="248"/>
      <c r="W15" s="434"/>
      <c r="X15" s="434"/>
    </row>
    <row r="16" spans="3:24" ht="12.75">
      <c r="C16" s="156" t="s">
        <v>194</v>
      </c>
      <c r="D16" s="204">
        <v>3119.811</v>
      </c>
      <c r="E16" s="204">
        <v>3681.23</v>
      </c>
      <c r="F16" s="204">
        <v>3676.421</v>
      </c>
      <c r="G16" s="204">
        <v>3427.847</v>
      </c>
      <c r="H16" s="204">
        <v>4539.422</v>
      </c>
      <c r="I16" s="204">
        <v>4395.914</v>
      </c>
      <c r="J16" s="204">
        <v>4601.915</v>
      </c>
      <c r="K16" s="204">
        <v>3919.98</v>
      </c>
      <c r="L16" s="204">
        <v>3355</v>
      </c>
      <c r="M16" s="489"/>
      <c r="N16" s="490"/>
      <c r="O16" s="434"/>
      <c r="P16" s="434"/>
      <c r="Q16" s="248"/>
      <c r="R16" s="248"/>
      <c r="S16" s="248"/>
      <c r="T16" s="248"/>
      <c r="U16" s="248"/>
      <c r="V16" s="248"/>
      <c r="W16" s="434"/>
      <c r="X16" s="434"/>
    </row>
    <row r="17" spans="3:24" ht="12.75">
      <c r="C17" s="156" t="s">
        <v>195</v>
      </c>
      <c r="D17" s="204">
        <v>22619.682</v>
      </c>
      <c r="E17" s="204">
        <v>20778.261</v>
      </c>
      <c r="F17" s="204">
        <v>20898.936</v>
      </c>
      <c r="G17" s="204">
        <v>18480.436</v>
      </c>
      <c r="H17" s="204">
        <v>22022.644</v>
      </c>
      <c r="I17" s="204">
        <v>23090.476</v>
      </c>
      <c r="J17" s="204">
        <v>22696.623</v>
      </c>
      <c r="K17" s="204">
        <v>22289.65</v>
      </c>
      <c r="L17" s="204">
        <v>25656.72</v>
      </c>
      <c r="M17" s="489"/>
      <c r="N17" s="490"/>
      <c r="O17" s="434"/>
      <c r="P17" s="434"/>
      <c r="Q17" s="248"/>
      <c r="R17" s="248"/>
      <c r="S17" s="248"/>
      <c r="T17" s="248"/>
      <c r="U17" s="248"/>
      <c r="V17" s="248"/>
      <c r="W17" s="434"/>
      <c r="X17" s="434"/>
    </row>
    <row r="18" spans="3:24" ht="12.75">
      <c r="C18" s="156" t="s">
        <v>196</v>
      </c>
      <c r="D18" s="204">
        <v>11139.577</v>
      </c>
      <c r="E18" s="204">
        <v>12634.034</v>
      </c>
      <c r="F18" s="204">
        <v>13165</v>
      </c>
      <c r="G18" s="204">
        <v>11992</v>
      </c>
      <c r="H18" s="204">
        <v>11990</v>
      </c>
      <c r="I18" s="204">
        <v>11319</v>
      </c>
      <c r="J18" s="204">
        <v>12020</v>
      </c>
      <c r="K18" s="203">
        <v>12240.5</v>
      </c>
      <c r="L18" s="204">
        <v>12253</v>
      </c>
      <c r="M18" s="491"/>
      <c r="N18" s="491"/>
      <c r="O18" s="434"/>
      <c r="P18" s="434"/>
      <c r="Q18" s="248"/>
      <c r="R18" s="248"/>
      <c r="S18" s="248"/>
      <c r="T18" s="248"/>
      <c r="U18" s="248"/>
      <c r="V18" s="248"/>
      <c r="W18" s="434"/>
      <c r="X18" s="434"/>
    </row>
    <row r="19" spans="3:24" ht="12.75">
      <c r="C19" s="156" t="s">
        <v>197</v>
      </c>
      <c r="D19" s="471">
        <v>2172.643</v>
      </c>
      <c r="E19" s="471">
        <v>2393.432</v>
      </c>
      <c r="F19" s="471">
        <v>2157</v>
      </c>
      <c r="G19" s="471">
        <v>2544</v>
      </c>
      <c r="H19" s="471">
        <v>2409</v>
      </c>
      <c r="I19" s="471">
        <v>2673.392</v>
      </c>
      <c r="J19" s="471">
        <v>2784.05</v>
      </c>
      <c r="K19" s="203">
        <v>3075.83</v>
      </c>
      <c r="L19" s="204">
        <v>3125.92</v>
      </c>
      <c r="M19" s="491"/>
      <c r="N19" s="491"/>
      <c r="O19" s="434"/>
      <c r="P19" s="434"/>
      <c r="Q19" s="248"/>
      <c r="R19" s="248"/>
      <c r="S19" s="248"/>
      <c r="T19" s="248"/>
      <c r="U19" s="248"/>
      <c r="V19" s="248"/>
      <c r="W19" s="434"/>
      <c r="X19" s="434"/>
    </row>
    <row r="20" spans="3:24" ht="12.75">
      <c r="C20" s="151" t="s">
        <v>198</v>
      </c>
      <c r="D20" s="492">
        <v>117366.46800000001</v>
      </c>
      <c r="E20" s="492">
        <v>119238.04999999997</v>
      </c>
      <c r="F20" s="492">
        <v>120887</v>
      </c>
      <c r="G20" s="492">
        <v>114885</v>
      </c>
      <c r="H20" s="492">
        <v>119164</v>
      </c>
      <c r="I20" s="492">
        <v>121886</v>
      </c>
      <c r="J20" s="492">
        <v>127060</v>
      </c>
      <c r="K20" s="205">
        <v>122240.83</v>
      </c>
      <c r="L20" s="152">
        <v>126526</v>
      </c>
      <c r="M20" s="493"/>
      <c r="N20" s="493"/>
      <c r="O20" s="248"/>
      <c r="P20" s="248"/>
      <c r="Q20" s="248"/>
      <c r="R20" s="248"/>
      <c r="S20" s="248"/>
      <c r="T20" s="248"/>
      <c r="U20" s="248"/>
      <c r="V20" s="248"/>
      <c r="W20" s="434"/>
      <c r="X20" s="434"/>
    </row>
    <row r="21" spans="2:24" ht="12.75">
      <c r="B21" s="250"/>
      <c r="C21" s="201" t="s">
        <v>199</v>
      </c>
      <c r="M21" s="491"/>
      <c r="N21" s="491"/>
      <c r="O21" s="434"/>
      <c r="P21" s="434"/>
      <c r="Q21" s="434"/>
      <c r="R21" s="434"/>
      <c r="S21" s="434"/>
      <c r="T21" s="434"/>
      <c r="U21" s="434"/>
      <c r="V21" s="434"/>
      <c r="W21" s="434"/>
      <c r="X21" s="434"/>
    </row>
    <row r="22" spans="3:24" ht="12.75">
      <c r="C22" s="156" t="s">
        <v>188</v>
      </c>
      <c r="D22" s="157">
        <v>5151.092</v>
      </c>
      <c r="E22" s="204">
        <v>5276.494</v>
      </c>
      <c r="F22" s="204">
        <v>5399.374</v>
      </c>
      <c r="G22" s="204">
        <v>6367.378</v>
      </c>
      <c r="H22" s="204">
        <v>6430.359</v>
      </c>
      <c r="I22" s="204">
        <v>6667.854</v>
      </c>
      <c r="J22" s="204">
        <v>6973</v>
      </c>
      <c r="K22" s="157">
        <v>7082.08</v>
      </c>
      <c r="L22" s="157">
        <v>7836.14</v>
      </c>
      <c r="M22" s="494"/>
      <c r="N22" s="303"/>
      <c r="O22" s="434"/>
      <c r="P22" s="434"/>
      <c r="Q22" s="434"/>
      <c r="R22" s="434"/>
      <c r="S22" s="434"/>
      <c r="T22" s="434"/>
      <c r="U22" s="434"/>
      <c r="V22" s="434"/>
      <c r="W22" s="434"/>
      <c r="X22" s="434"/>
    </row>
    <row r="23" spans="3:19" ht="12.75">
      <c r="C23" s="156" t="s">
        <v>189</v>
      </c>
      <c r="D23" s="157">
        <v>12015.198</v>
      </c>
      <c r="E23" s="204">
        <v>12452.425</v>
      </c>
      <c r="F23" s="204">
        <v>11741.013</v>
      </c>
      <c r="G23" s="204">
        <v>12634.533</v>
      </c>
      <c r="H23" s="204">
        <v>13647.862</v>
      </c>
      <c r="I23" s="204">
        <v>14425</v>
      </c>
      <c r="J23" s="204">
        <v>14252</v>
      </c>
      <c r="K23" s="157">
        <v>13700.14</v>
      </c>
      <c r="L23" s="157">
        <v>15567.95</v>
      </c>
      <c r="M23" s="494"/>
      <c r="N23" s="303"/>
      <c r="O23" s="155"/>
      <c r="P23" s="155"/>
      <c r="Q23" s="155"/>
      <c r="R23" s="155"/>
      <c r="S23" s="155"/>
    </row>
    <row r="24" spans="3:19" ht="12.75">
      <c r="C24" s="156" t="s">
        <v>190</v>
      </c>
      <c r="D24" s="157">
        <v>937.739</v>
      </c>
      <c r="E24" s="204">
        <v>1022.57</v>
      </c>
      <c r="F24" s="204">
        <v>1210.571</v>
      </c>
      <c r="G24" s="204">
        <v>1174.039</v>
      </c>
      <c r="H24" s="204">
        <v>1373.236</v>
      </c>
      <c r="I24" s="204">
        <v>1462.283</v>
      </c>
      <c r="J24" s="204">
        <v>1511.774</v>
      </c>
      <c r="K24" s="203">
        <v>1620.2</v>
      </c>
      <c r="L24" s="157">
        <v>1635.45</v>
      </c>
      <c r="M24" s="494"/>
      <c r="N24" s="303"/>
      <c r="O24" s="155"/>
      <c r="P24" s="155"/>
      <c r="Q24" s="155"/>
      <c r="R24" s="155"/>
      <c r="S24" s="155"/>
    </row>
    <row r="25" spans="3:19" ht="12.75">
      <c r="C25" s="156" t="s">
        <v>191</v>
      </c>
      <c r="D25" s="157">
        <v>936.13</v>
      </c>
      <c r="E25" s="204">
        <v>1070.339</v>
      </c>
      <c r="F25" s="204">
        <v>1173.28</v>
      </c>
      <c r="G25" s="204">
        <v>1159.731</v>
      </c>
      <c r="H25" s="204">
        <v>1096.789</v>
      </c>
      <c r="I25" s="204">
        <v>1064.368</v>
      </c>
      <c r="J25" s="204">
        <v>1058</v>
      </c>
      <c r="K25" s="157">
        <v>1035</v>
      </c>
      <c r="L25" s="157">
        <v>1070.14</v>
      </c>
      <c r="M25" s="494"/>
      <c r="N25" s="303"/>
      <c r="O25" s="155"/>
      <c r="P25" s="155"/>
      <c r="Q25" s="155"/>
      <c r="R25" s="155"/>
      <c r="S25" s="155"/>
    </row>
    <row r="26" spans="3:19" ht="12.75">
      <c r="C26" s="156" t="s">
        <v>192</v>
      </c>
      <c r="D26" s="157">
        <v>688.973</v>
      </c>
      <c r="E26" s="204">
        <v>756.747</v>
      </c>
      <c r="F26" s="204">
        <v>705.413</v>
      </c>
      <c r="G26" s="204">
        <v>701.8</v>
      </c>
      <c r="H26" s="204">
        <v>568.675</v>
      </c>
      <c r="I26" s="204">
        <v>612.7</v>
      </c>
      <c r="J26" s="204">
        <v>710.325</v>
      </c>
      <c r="K26" s="157">
        <v>505.42</v>
      </c>
      <c r="L26" s="157">
        <v>479.39</v>
      </c>
      <c r="M26" s="494"/>
      <c r="N26" s="303"/>
      <c r="O26" s="155"/>
      <c r="P26" s="155"/>
      <c r="Q26" s="155"/>
      <c r="R26" s="155"/>
      <c r="S26" s="155"/>
    </row>
    <row r="27" spans="3:19" ht="12.75">
      <c r="C27" s="156" t="s">
        <v>193</v>
      </c>
      <c r="D27" s="157">
        <v>563.595</v>
      </c>
      <c r="E27" s="204">
        <v>408.131</v>
      </c>
      <c r="F27" s="204">
        <v>380.841</v>
      </c>
      <c r="G27" s="204">
        <v>365.146</v>
      </c>
      <c r="H27" s="204">
        <v>369.473</v>
      </c>
      <c r="I27" s="204">
        <v>350.781</v>
      </c>
      <c r="J27" s="204">
        <v>326</v>
      </c>
      <c r="K27" s="157">
        <v>319.52</v>
      </c>
      <c r="L27" s="157">
        <v>308.79</v>
      </c>
      <c r="M27" s="494"/>
      <c r="N27" s="303"/>
      <c r="O27" s="155"/>
      <c r="P27" s="155"/>
      <c r="Q27" s="155"/>
      <c r="R27" s="155"/>
      <c r="S27" s="155"/>
    </row>
    <row r="28" spans="3:19" ht="12.75">
      <c r="C28" s="156" t="s">
        <v>194</v>
      </c>
      <c r="D28" s="157">
        <v>25.933</v>
      </c>
      <c r="E28" s="204">
        <v>24.404</v>
      </c>
      <c r="F28" s="204">
        <v>24.098</v>
      </c>
      <c r="G28" s="204">
        <v>30.702</v>
      </c>
      <c r="H28" s="204">
        <v>10.748</v>
      </c>
      <c r="I28" s="204">
        <v>11.961</v>
      </c>
      <c r="J28" s="204">
        <v>11.124</v>
      </c>
      <c r="K28" s="157">
        <v>10.83</v>
      </c>
      <c r="L28" s="157">
        <v>9.16</v>
      </c>
      <c r="M28" s="494"/>
      <c r="N28" s="303"/>
      <c r="O28" s="155"/>
      <c r="P28" s="155"/>
      <c r="Q28" s="155"/>
      <c r="R28" s="155"/>
      <c r="S28" s="155"/>
    </row>
    <row r="29" spans="3:19" ht="12.75">
      <c r="C29" s="156" t="s">
        <v>195</v>
      </c>
      <c r="D29" s="157">
        <v>0</v>
      </c>
      <c r="E29" s="204">
        <v>0</v>
      </c>
      <c r="F29" s="204">
        <v>0</v>
      </c>
      <c r="G29" s="204">
        <v>0</v>
      </c>
      <c r="H29" s="204">
        <v>0</v>
      </c>
      <c r="I29" s="204">
        <v>0</v>
      </c>
      <c r="J29" s="204">
        <v>0</v>
      </c>
      <c r="K29" s="157">
        <v>0</v>
      </c>
      <c r="L29" s="157">
        <v>0</v>
      </c>
      <c r="M29" s="494"/>
      <c r="N29" s="303"/>
      <c r="O29" s="155"/>
      <c r="P29" s="155"/>
      <c r="Q29" s="155"/>
      <c r="R29" s="155"/>
      <c r="S29" s="155"/>
    </row>
    <row r="30" spans="3:19" ht="12.75">
      <c r="C30" s="156" t="s">
        <v>196</v>
      </c>
      <c r="D30" s="157">
        <v>259.115</v>
      </c>
      <c r="E30" s="204">
        <v>362.782</v>
      </c>
      <c r="F30" s="204">
        <v>553.247</v>
      </c>
      <c r="G30" s="204">
        <v>350.117</v>
      </c>
      <c r="H30" s="204">
        <v>473.246</v>
      </c>
      <c r="I30" s="204">
        <v>392.785</v>
      </c>
      <c r="J30" s="204">
        <v>292.701</v>
      </c>
      <c r="K30" s="157">
        <v>327.3899999999994</v>
      </c>
      <c r="L30" s="157">
        <v>276.90999999999985</v>
      </c>
      <c r="M30" s="155"/>
      <c r="N30" s="155"/>
      <c r="O30" s="155"/>
      <c r="P30" s="155"/>
      <c r="Q30" s="155"/>
      <c r="R30" s="155"/>
      <c r="S30" s="155"/>
    </row>
    <row r="31" spans="3:19" ht="12.75">
      <c r="C31" s="156" t="s">
        <v>197</v>
      </c>
      <c r="D31" s="170">
        <v>1459.742</v>
      </c>
      <c r="E31" s="471">
        <v>1557.516</v>
      </c>
      <c r="F31" s="471">
        <v>1609</v>
      </c>
      <c r="G31" s="471">
        <v>1803</v>
      </c>
      <c r="H31" s="471">
        <v>1681</v>
      </c>
      <c r="I31" s="471">
        <v>1897.585</v>
      </c>
      <c r="J31" s="471">
        <v>1960.295</v>
      </c>
      <c r="K31" s="203">
        <v>2368.31</v>
      </c>
      <c r="L31" s="157">
        <v>2455.2</v>
      </c>
      <c r="M31" s="155"/>
      <c r="N31" s="155"/>
      <c r="O31" s="155"/>
      <c r="P31" s="155"/>
      <c r="Q31" s="155"/>
      <c r="R31" s="155"/>
      <c r="S31" s="155"/>
    </row>
    <row r="32" spans="3:19" ht="12.75">
      <c r="C32" s="151" t="s">
        <v>198</v>
      </c>
      <c r="D32" s="152">
        <v>22037.517000000007</v>
      </c>
      <c r="E32" s="492">
        <v>22931.407999999996</v>
      </c>
      <c r="F32" s="492">
        <v>22797</v>
      </c>
      <c r="G32" s="492">
        <v>24586</v>
      </c>
      <c r="H32" s="492">
        <v>25652</v>
      </c>
      <c r="I32" s="492">
        <v>26886</v>
      </c>
      <c r="J32" s="492">
        <v>27095</v>
      </c>
      <c r="K32" s="205">
        <v>26968.89</v>
      </c>
      <c r="L32" s="152">
        <v>29639.12</v>
      </c>
      <c r="M32" s="155"/>
      <c r="N32" s="155"/>
      <c r="O32" s="155"/>
      <c r="P32" s="155"/>
      <c r="Q32" s="155"/>
      <c r="R32" s="155"/>
      <c r="S32" s="155"/>
    </row>
    <row r="33" spans="2:3" ht="12.75">
      <c r="B33" s="250"/>
      <c r="C33" s="201" t="s">
        <v>200</v>
      </c>
    </row>
    <row r="34" spans="3:14" ht="12.75">
      <c r="C34" s="156" t="s">
        <v>188</v>
      </c>
      <c r="D34" s="157">
        <v>2513.362</v>
      </c>
      <c r="E34" s="157">
        <v>2627.549</v>
      </c>
      <c r="F34" s="204">
        <v>2556.724</v>
      </c>
      <c r="G34" s="204">
        <v>2585.033</v>
      </c>
      <c r="H34" s="204">
        <v>2395.822</v>
      </c>
      <c r="I34" s="204">
        <v>2289.9</v>
      </c>
      <c r="J34" s="204">
        <v>2385</v>
      </c>
      <c r="K34" s="157">
        <v>2580.79</v>
      </c>
      <c r="L34" s="157">
        <v>2712.22</v>
      </c>
      <c r="M34" s="494"/>
      <c r="N34" s="303"/>
    </row>
    <row r="35" spans="3:14" ht="12.75">
      <c r="C35" s="156" t="s">
        <v>189</v>
      </c>
      <c r="D35" s="157">
        <v>1158.411</v>
      </c>
      <c r="E35" s="157">
        <v>688.324</v>
      </c>
      <c r="F35" s="204">
        <v>671.604</v>
      </c>
      <c r="G35" s="204">
        <v>650.878</v>
      </c>
      <c r="H35" s="204">
        <v>665.285</v>
      </c>
      <c r="I35" s="204">
        <v>708</v>
      </c>
      <c r="J35" s="204">
        <v>604</v>
      </c>
      <c r="K35" s="203">
        <v>712.5</v>
      </c>
      <c r="L35" s="157">
        <v>705.43</v>
      </c>
      <c r="M35" s="494"/>
      <c r="N35" s="303"/>
    </row>
    <row r="36" spans="3:14" ht="12.75">
      <c r="C36" s="156" t="s">
        <v>190</v>
      </c>
      <c r="D36" s="157">
        <v>6723.655</v>
      </c>
      <c r="E36" s="157">
        <v>5982.48</v>
      </c>
      <c r="F36" s="204">
        <v>6211.158</v>
      </c>
      <c r="G36" s="204">
        <v>6939.992</v>
      </c>
      <c r="H36" s="204">
        <v>6557.071</v>
      </c>
      <c r="I36" s="204">
        <v>7406.117</v>
      </c>
      <c r="J36" s="204">
        <v>8825.105</v>
      </c>
      <c r="K36" s="203">
        <v>8845</v>
      </c>
      <c r="L36" s="157">
        <v>8734.48</v>
      </c>
      <c r="M36" s="494"/>
      <c r="N36" s="303"/>
    </row>
    <row r="37" spans="3:14" ht="12.75">
      <c r="C37" s="156" t="s">
        <v>191</v>
      </c>
      <c r="D37" s="157">
        <v>163.501</v>
      </c>
      <c r="E37" s="157">
        <v>187.606</v>
      </c>
      <c r="F37" s="204">
        <v>348.776</v>
      </c>
      <c r="G37" s="204">
        <v>318.326</v>
      </c>
      <c r="H37" s="204">
        <v>339.101</v>
      </c>
      <c r="I37" s="204">
        <v>240.831</v>
      </c>
      <c r="J37" s="204">
        <v>156</v>
      </c>
      <c r="K37" s="203">
        <v>194.66</v>
      </c>
      <c r="L37" s="157">
        <v>207.4</v>
      </c>
      <c r="M37" s="494"/>
      <c r="N37" s="303"/>
    </row>
    <row r="38" spans="3:14" ht="12.75">
      <c r="C38" s="156" t="s">
        <v>192</v>
      </c>
      <c r="D38" s="157">
        <v>24.128</v>
      </c>
      <c r="E38" s="157">
        <v>34.165</v>
      </c>
      <c r="F38" s="204">
        <v>18.158</v>
      </c>
      <c r="G38" s="204">
        <v>11.769</v>
      </c>
      <c r="H38" s="204">
        <v>7.336</v>
      </c>
      <c r="I38" s="204">
        <v>7.09</v>
      </c>
      <c r="J38" s="204">
        <v>3</v>
      </c>
      <c r="K38" s="157">
        <v>0</v>
      </c>
      <c r="L38" s="157">
        <v>0</v>
      </c>
      <c r="M38" s="494"/>
      <c r="N38" s="303"/>
    </row>
    <row r="39" spans="3:14" ht="12.75">
      <c r="C39" s="156" t="s">
        <v>193</v>
      </c>
      <c r="D39" s="157">
        <v>0</v>
      </c>
      <c r="E39" s="157">
        <v>0</v>
      </c>
      <c r="F39" s="204">
        <v>0</v>
      </c>
      <c r="G39" s="204">
        <v>0</v>
      </c>
      <c r="H39" s="204">
        <v>0</v>
      </c>
      <c r="I39" s="204">
        <v>0</v>
      </c>
      <c r="J39" s="204">
        <v>0</v>
      </c>
      <c r="K39" s="157">
        <v>0</v>
      </c>
      <c r="L39" s="157">
        <v>0</v>
      </c>
      <c r="M39" s="494"/>
      <c r="N39" s="303"/>
    </row>
    <row r="40" spans="3:14" ht="12.75">
      <c r="C40" s="156" t="s">
        <v>194</v>
      </c>
      <c r="D40" s="157">
        <v>0</v>
      </c>
      <c r="E40" s="157">
        <v>0</v>
      </c>
      <c r="F40" s="204">
        <v>0</v>
      </c>
      <c r="G40" s="204">
        <v>0</v>
      </c>
      <c r="H40" s="204">
        <v>0</v>
      </c>
      <c r="I40" s="204">
        <v>0</v>
      </c>
      <c r="J40" s="204">
        <v>0</v>
      </c>
      <c r="K40" s="157">
        <v>0</v>
      </c>
      <c r="L40" s="157">
        <v>0</v>
      </c>
      <c r="M40" s="494"/>
      <c r="N40" s="303"/>
    </row>
    <row r="41" spans="3:14" ht="12.75">
      <c r="C41" s="156" t="s">
        <v>195</v>
      </c>
      <c r="D41" s="157">
        <v>22402.386</v>
      </c>
      <c r="E41" s="157">
        <v>20524.838</v>
      </c>
      <c r="F41" s="204">
        <v>20695.408</v>
      </c>
      <c r="G41" s="204">
        <v>18232.062</v>
      </c>
      <c r="H41" s="204">
        <v>21880.368</v>
      </c>
      <c r="I41" s="204">
        <v>22951.19</v>
      </c>
      <c r="J41" s="204">
        <v>22583.146</v>
      </c>
      <c r="K41" s="157">
        <v>21994.01</v>
      </c>
      <c r="L41" s="157">
        <v>25450.08</v>
      </c>
      <c r="M41" s="494"/>
      <c r="N41" s="303"/>
    </row>
    <row r="42" spans="3:12" ht="12.75">
      <c r="C42" s="156" t="s">
        <v>196</v>
      </c>
      <c r="D42" s="157">
        <v>5919.38</v>
      </c>
      <c r="E42" s="157">
        <v>6054.666</v>
      </c>
      <c r="F42" s="204">
        <v>6636</v>
      </c>
      <c r="G42" s="204">
        <v>6474</v>
      </c>
      <c r="H42" s="204">
        <v>6352</v>
      </c>
      <c r="I42" s="204">
        <v>6265</v>
      </c>
      <c r="J42" s="204">
        <v>6955</v>
      </c>
      <c r="K42" s="203">
        <v>6900.4000000000015</v>
      </c>
      <c r="L42" s="157">
        <v>7176.959999999999</v>
      </c>
    </row>
    <row r="43" spans="3:12" ht="12.75">
      <c r="C43" s="156" t="s">
        <v>197</v>
      </c>
      <c r="D43" s="170">
        <v>4.194</v>
      </c>
      <c r="E43" s="170">
        <v>0.997</v>
      </c>
      <c r="F43" s="471">
        <v>8.877</v>
      </c>
      <c r="G43" s="471">
        <v>180</v>
      </c>
      <c r="H43" s="471">
        <v>102.554</v>
      </c>
      <c r="I43" s="471">
        <v>68.261</v>
      </c>
      <c r="J43" s="471">
        <v>82.418</v>
      </c>
      <c r="K43" s="157">
        <v>101.66</v>
      </c>
      <c r="L43" s="157">
        <v>122.77</v>
      </c>
    </row>
    <row r="44" spans="3:12" ht="12.75">
      <c r="C44" s="151" t="s">
        <v>198</v>
      </c>
      <c r="D44" s="152">
        <v>38909.017</v>
      </c>
      <c r="E44" s="152">
        <v>36100.625</v>
      </c>
      <c r="F44" s="492">
        <v>37147</v>
      </c>
      <c r="G44" s="492">
        <v>35392</v>
      </c>
      <c r="H44" s="492">
        <v>38300</v>
      </c>
      <c r="I44" s="492">
        <v>39936</v>
      </c>
      <c r="J44" s="492">
        <v>41593</v>
      </c>
      <c r="K44" s="205">
        <v>41329.02</v>
      </c>
      <c r="L44" s="152">
        <v>45109.34</v>
      </c>
    </row>
    <row r="45" spans="2:3" ht="15.75">
      <c r="B45" s="472">
        <v>1</v>
      </c>
      <c r="C45" s="443" t="s">
        <v>201</v>
      </c>
    </row>
    <row r="47" spans="3:10" ht="12.75">
      <c r="C47" s="194" t="s">
        <v>714</v>
      </c>
      <c r="D47" s="342"/>
      <c r="E47" s="342"/>
      <c r="F47" s="342"/>
      <c r="G47" s="342"/>
      <c r="H47" s="342"/>
      <c r="I47" s="342"/>
      <c r="J47" s="34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M39"/>
  <sheetViews>
    <sheetView showGridLines="0" zoomScalePageLayoutView="0" workbookViewId="0" topLeftCell="A1">
      <selection activeCell="A1" sqref="A1"/>
    </sheetView>
  </sheetViews>
  <sheetFormatPr defaultColWidth="12" defaultRowHeight="11.25"/>
  <cols>
    <col min="1" max="1" width="12" style="175" customWidth="1"/>
    <col min="2" max="2" width="42.83203125" style="175" customWidth="1"/>
    <col min="3" max="3" width="18.16015625" style="175" customWidth="1"/>
    <col min="4" max="13" width="10.83203125" style="175" customWidth="1"/>
    <col min="14" max="16384" width="12" style="175" customWidth="1"/>
  </cols>
  <sheetData>
    <row r="2" ht="15.75">
      <c r="B2" s="176" t="s">
        <v>140</v>
      </c>
    </row>
    <row r="4" spans="2:12" ht="11.25">
      <c r="B4" s="177" t="s">
        <v>2</v>
      </c>
      <c r="C4" s="178" t="s">
        <v>722</v>
      </c>
      <c r="J4" s="91" t="s">
        <v>95</v>
      </c>
      <c r="K4" s="179" t="s">
        <v>141</v>
      </c>
      <c r="L4" s="179"/>
    </row>
    <row r="6" spans="2:13" ht="12">
      <c r="B6" s="180"/>
      <c r="C6" s="181"/>
      <c r="D6" s="182">
        <v>2000</v>
      </c>
      <c r="E6" s="182">
        <v>2005</v>
      </c>
      <c r="F6" s="182">
        <v>2009</v>
      </c>
      <c r="G6" s="182">
        <v>2010</v>
      </c>
      <c r="H6" s="182">
        <v>2011</v>
      </c>
      <c r="I6" s="182">
        <v>2012</v>
      </c>
      <c r="J6" s="182">
        <v>2013</v>
      </c>
      <c r="K6" s="183">
        <v>2014</v>
      </c>
      <c r="L6" s="183">
        <v>2015</v>
      </c>
      <c r="M6" s="183">
        <v>2016</v>
      </c>
    </row>
    <row r="7" spans="2:13" ht="15.75">
      <c r="B7" s="184" t="s">
        <v>142</v>
      </c>
      <c r="C7" s="90"/>
      <c r="D7" s="90"/>
      <c r="E7" s="90"/>
      <c r="F7" s="90"/>
      <c r="G7" s="90"/>
      <c r="H7" s="90"/>
      <c r="I7" s="90"/>
      <c r="J7" s="90"/>
      <c r="K7" s="90"/>
      <c r="L7" s="90"/>
      <c r="M7" s="495"/>
    </row>
    <row r="8" spans="2:13" ht="12.75">
      <c r="B8" s="185" t="s">
        <v>143</v>
      </c>
      <c r="C8" s="186" t="s">
        <v>144</v>
      </c>
      <c r="D8" s="187">
        <v>204</v>
      </c>
      <c r="E8" s="187">
        <v>443</v>
      </c>
      <c r="F8" s="187">
        <v>505.8</v>
      </c>
      <c r="G8" s="187">
        <v>534.4</v>
      </c>
      <c r="H8" s="187">
        <v>590.4</v>
      </c>
      <c r="I8" s="187">
        <v>644.8</v>
      </c>
      <c r="J8" s="187">
        <v>697</v>
      </c>
      <c r="K8" s="187">
        <v>678.4</v>
      </c>
      <c r="L8" s="187">
        <v>646.5</v>
      </c>
      <c r="M8" s="187">
        <v>647.4</v>
      </c>
    </row>
    <row r="9" spans="2:13" ht="12.75">
      <c r="B9" s="185" t="s">
        <v>145</v>
      </c>
      <c r="C9" s="186" t="s">
        <v>145</v>
      </c>
      <c r="D9" s="187">
        <v>326</v>
      </c>
      <c r="E9" s="187">
        <v>423</v>
      </c>
      <c r="F9" s="187">
        <v>472.3</v>
      </c>
      <c r="G9" s="187">
        <v>503.3</v>
      </c>
      <c r="H9" s="187">
        <v>531.2</v>
      </c>
      <c r="I9" s="187">
        <v>538</v>
      </c>
      <c r="J9" s="187">
        <v>560.9</v>
      </c>
      <c r="K9" s="187">
        <v>581.3</v>
      </c>
      <c r="L9" s="187">
        <v>575.8</v>
      </c>
      <c r="M9" s="187">
        <v>593.3</v>
      </c>
    </row>
    <row r="10" spans="2:13" ht="12.75">
      <c r="B10" s="185" t="s">
        <v>146</v>
      </c>
      <c r="C10" s="186" t="s">
        <v>144</v>
      </c>
      <c r="D10" s="187">
        <v>96</v>
      </c>
      <c r="E10" s="187">
        <v>245</v>
      </c>
      <c r="F10" s="187">
        <v>381.1</v>
      </c>
      <c r="G10" s="187">
        <v>401.3</v>
      </c>
      <c r="H10" s="187">
        <v>459.9</v>
      </c>
      <c r="I10" s="187">
        <v>476.9</v>
      </c>
      <c r="J10" s="187">
        <v>477.3</v>
      </c>
      <c r="K10" s="187">
        <v>445.8</v>
      </c>
      <c r="L10" s="187">
        <v>440.4</v>
      </c>
      <c r="M10" s="187">
        <v>428.1</v>
      </c>
    </row>
    <row r="11" spans="2:13" ht="12.75">
      <c r="B11" s="185" t="s">
        <v>147</v>
      </c>
      <c r="C11" s="186" t="s">
        <v>144</v>
      </c>
      <c r="D11" s="187">
        <v>111</v>
      </c>
      <c r="E11" s="187">
        <v>242</v>
      </c>
      <c r="F11" s="187">
        <v>364</v>
      </c>
      <c r="G11" s="187">
        <v>409.5</v>
      </c>
      <c r="H11" s="496">
        <v>447.7</v>
      </c>
      <c r="I11" s="496">
        <v>451.3</v>
      </c>
      <c r="J11" s="496">
        <v>470.9</v>
      </c>
      <c r="K11" s="187">
        <v>501</v>
      </c>
      <c r="L11" s="187">
        <v>475.5</v>
      </c>
      <c r="M11" s="187">
        <v>544.4</v>
      </c>
    </row>
    <row r="12" spans="2:13" ht="12.75">
      <c r="B12" s="185" t="s">
        <v>148</v>
      </c>
      <c r="C12" s="186" t="s">
        <v>144</v>
      </c>
      <c r="D12" s="187">
        <v>86</v>
      </c>
      <c r="E12" s="187">
        <v>184</v>
      </c>
      <c r="F12" s="187">
        <v>274.3</v>
      </c>
      <c r="G12" s="187">
        <v>350.1</v>
      </c>
      <c r="H12" s="187">
        <v>372</v>
      </c>
      <c r="I12" s="188">
        <v>363.3</v>
      </c>
      <c r="J12" s="188">
        <v>405.9</v>
      </c>
      <c r="K12" s="188">
        <v>419.9</v>
      </c>
      <c r="L12" s="188">
        <v>430.2</v>
      </c>
      <c r="M12" s="187">
        <v>444</v>
      </c>
    </row>
    <row r="13" spans="2:13" ht="12.75">
      <c r="B13" s="185" t="s">
        <v>149</v>
      </c>
      <c r="C13" s="186" t="s">
        <v>144</v>
      </c>
      <c r="D13" s="187">
        <v>115</v>
      </c>
      <c r="E13" s="187">
        <v>272</v>
      </c>
      <c r="F13" s="187">
        <v>371.5</v>
      </c>
      <c r="G13" s="187">
        <v>311.1</v>
      </c>
      <c r="H13" s="187">
        <v>348.9</v>
      </c>
      <c r="I13" s="187">
        <v>364.6</v>
      </c>
      <c r="J13" s="187">
        <v>399.3</v>
      </c>
      <c r="K13" s="187">
        <v>429.9</v>
      </c>
      <c r="L13" s="187">
        <v>448.8</v>
      </c>
      <c r="M13" s="187">
        <v>469</v>
      </c>
    </row>
    <row r="14" spans="2:13" ht="12.75">
      <c r="B14" s="185" t="s">
        <v>150</v>
      </c>
      <c r="C14" s="186" t="s">
        <v>144</v>
      </c>
      <c r="D14" s="187">
        <v>91</v>
      </c>
      <c r="E14" s="187">
        <v>177</v>
      </c>
      <c r="F14" s="187">
        <v>204</v>
      </c>
      <c r="G14" s="187">
        <v>208.3</v>
      </c>
      <c r="H14" s="187">
        <v>211.1</v>
      </c>
      <c r="I14" s="187">
        <v>303</v>
      </c>
      <c r="J14" s="187">
        <v>320.8</v>
      </c>
      <c r="K14" s="187">
        <v>337.4</v>
      </c>
      <c r="L14" s="187">
        <v>320.7</v>
      </c>
      <c r="M14" s="187">
        <v>318.4</v>
      </c>
    </row>
    <row r="15" spans="2:13" ht="12.75">
      <c r="B15" s="185" t="s">
        <v>151</v>
      </c>
      <c r="C15" s="186" t="s">
        <v>152</v>
      </c>
      <c r="D15" s="187">
        <v>117</v>
      </c>
      <c r="E15" s="187">
        <v>217</v>
      </c>
      <c r="F15" s="187">
        <v>215.2</v>
      </c>
      <c r="G15" s="187">
        <v>250.4</v>
      </c>
      <c r="H15" s="187">
        <v>281.5</v>
      </c>
      <c r="I15" s="187">
        <v>298.7</v>
      </c>
      <c r="J15" s="187">
        <v>313.3</v>
      </c>
      <c r="K15" s="187">
        <v>335.4</v>
      </c>
      <c r="L15" s="187">
        <v>347.7</v>
      </c>
      <c r="M15" s="187">
        <v>349.7</v>
      </c>
    </row>
    <row r="16" spans="2:13" ht="12.75">
      <c r="B16" s="185" t="s">
        <v>153</v>
      </c>
      <c r="C16" s="186" t="s">
        <v>144</v>
      </c>
      <c r="D16" s="187">
        <v>175</v>
      </c>
      <c r="E16" s="187">
        <v>230</v>
      </c>
      <c r="F16" s="187">
        <v>243</v>
      </c>
      <c r="G16" s="187">
        <v>267.8</v>
      </c>
      <c r="H16" s="187">
        <v>277.4</v>
      </c>
      <c r="I16" s="187">
        <v>269.3</v>
      </c>
      <c r="J16" s="187">
        <v>276.1</v>
      </c>
      <c r="K16" s="187">
        <v>297.7</v>
      </c>
      <c r="L16" s="187">
        <v>256.5</v>
      </c>
      <c r="M16" s="187">
        <v>256.7</v>
      </c>
    </row>
    <row r="17" spans="2:13" ht="12.75">
      <c r="B17" s="185" t="s">
        <v>154</v>
      </c>
      <c r="C17" s="186" t="s">
        <v>144</v>
      </c>
      <c r="D17" s="187">
        <v>97</v>
      </c>
      <c r="E17" s="187">
        <v>167</v>
      </c>
      <c r="F17" s="187">
        <v>243.9</v>
      </c>
      <c r="G17" s="187">
        <v>276.3</v>
      </c>
      <c r="H17" s="187">
        <v>250</v>
      </c>
      <c r="I17" s="187">
        <v>233.2</v>
      </c>
      <c r="J17" s="187">
        <v>253.3</v>
      </c>
      <c r="K17" s="187">
        <v>261.7</v>
      </c>
      <c r="L17" s="187">
        <v>246.6</v>
      </c>
      <c r="M17" s="187">
        <v>179.7</v>
      </c>
    </row>
    <row r="18" spans="2:13" ht="15.75">
      <c r="B18" s="189" t="s">
        <v>155</v>
      </c>
      <c r="C18" s="190"/>
      <c r="D18" s="191"/>
      <c r="E18" s="192"/>
      <c r="F18" s="192"/>
      <c r="G18" s="192"/>
      <c r="H18" s="192"/>
      <c r="I18" s="192"/>
      <c r="J18" s="192"/>
      <c r="K18" s="192"/>
      <c r="L18" s="192"/>
      <c r="M18" s="193"/>
    </row>
    <row r="19" spans="2:13" ht="12.75">
      <c r="B19" s="185" t="s">
        <v>156</v>
      </c>
      <c r="C19" s="186" t="s">
        <v>157</v>
      </c>
      <c r="D19" s="187">
        <v>320</v>
      </c>
      <c r="E19" s="187">
        <v>370</v>
      </c>
      <c r="F19" s="187">
        <v>387</v>
      </c>
      <c r="G19" s="187">
        <v>429.9</v>
      </c>
      <c r="H19" s="187">
        <v>434.6</v>
      </c>
      <c r="I19" s="187">
        <v>441.5</v>
      </c>
      <c r="J19" s="187">
        <v>440.5</v>
      </c>
      <c r="K19" s="187">
        <v>444.7</v>
      </c>
      <c r="L19" s="187">
        <v>466.4</v>
      </c>
      <c r="M19" s="187">
        <v>461.2</v>
      </c>
    </row>
    <row r="20" spans="2:13" ht="12.75">
      <c r="B20" s="185" t="s">
        <v>158</v>
      </c>
      <c r="C20" s="186" t="s">
        <v>159</v>
      </c>
      <c r="D20" s="187">
        <v>130.5</v>
      </c>
      <c r="E20" s="187">
        <v>160</v>
      </c>
      <c r="F20" s="187">
        <v>157.8</v>
      </c>
      <c r="G20" s="187">
        <v>178.2</v>
      </c>
      <c r="H20" s="187">
        <v>187.2</v>
      </c>
      <c r="I20" s="187">
        <v>184.1</v>
      </c>
      <c r="J20" s="187">
        <v>190.8</v>
      </c>
      <c r="K20" s="187">
        <v>199</v>
      </c>
      <c r="L20" s="187">
        <v>208.4</v>
      </c>
      <c r="M20" s="187">
        <v>214.2</v>
      </c>
    </row>
    <row r="21" spans="2:13" ht="12.75">
      <c r="B21" s="185" t="s">
        <v>160</v>
      </c>
      <c r="C21" s="186" t="s">
        <v>161</v>
      </c>
      <c r="D21" s="187">
        <v>125.9</v>
      </c>
      <c r="E21" s="187">
        <v>130.9</v>
      </c>
      <c r="F21" s="187">
        <v>110.4</v>
      </c>
      <c r="G21" s="187">
        <v>121.2</v>
      </c>
      <c r="H21" s="187">
        <v>132.2</v>
      </c>
      <c r="I21" s="187">
        <v>130.9</v>
      </c>
      <c r="J21" s="187">
        <v>139.1</v>
      </c>
      <c r="K21" s="187">
        <v>145.7</v>
      </c>
      <c r="L21" s="187">
        <v>137.8</v>
      </c>
      <c r="M21" s="187">
        <v>138.2</v>
      </c>
    </row>
    <row r="22" spans="2:13" ht="12.75">
      <c r="B22" s="185" t="s">
        <v>162</v>
      </c>
      <c r="C22" s="186" t="s">
        <v>157</v>
      </c>
      <c r="D22" s="187">
        <v>74.9</v>
      </c>
      <c r="E22" s="187">
        <v>94.3</v>
      </c>
      <c r="F22" s="187">
        <v>86.7</v>
      </c>
      <c r="G22" s="187">
        <v>90.6</v>
      </c>
      <c r="H22" s="187">
        <v>93</v>
      </c>
      <c r="I22" s="187">
        <v>94.3</v>
      </c>
      <c r="J22" s="187">
        <v>95.8</v>
      </c>
      <c r="K22" s="187">
        <v>97.8</v>
      </c>
      <c r="L22" s="187">
        <v>98.8</v>
      </c>
      <c r="M22" s="187">
        <v>96</v>
      </c>
    </row>
    <row r="23" spans="2:13" ht="12.75">
      <c r="B23" s="185" t="s">
        <v>163</v>
      </c>
      <c r="C23" s="186" t="s">
        <v>164</v>
      </c>
      <c r="D23" s="187">
        <v>63.5</v>
      </c>
      <c r="E23" s="187">
        <v>83</v>
      </c>
      <c r="F23" s="187">
        <v>64.2</v>
      </c>
      <c r="G23" s="187">
        <v>65.9</v>
      </c>
      <c r="H23" s="187">
        <v>76.9</v>
      </c>
      <c r="I23" s="187">
        <v>83</v>
      </c>
      <c r="J23" s="187">
        <v>85.6</v>
      </c>
      <c r="K23" s="187">
        <v>88.1</v>
      </c>
      <c r="L23" s="187">
        <v>92</v>
      </c>
      <c r="M23" s="187">
        <v>96.9</v>
      </c>
    </row>
    <row r="24" spans="2:13" ht="12.75">
      <c r="B24" s="185" t="s">
        <v>165</v>
      </c>
      <c r="C24" s="186" t="s">
        <v>161</v>
      </c>
      <c r="D24" s="187">
        <v>54.2</v>
      </c>
      <c r="E24" s="187">
        <v>84</v>
      </c>
      <c r="F24" s="187">
        <v>63.1</v>
      </c>
      <c r="G24" s="187">
        <v>68.7</v>
      </c>
      <c r="H24" s="187">
        <v>80.6</v>
      </c>
      <c r="I24" s="187">
        <v>84</v>
      </c>
      <c r="J24" s="187">
        <v>78.8</v>
      </c>
      <c r="K24" s="187">
        <v>78.3</v>
      </c>
      <c r="L24" s="187">
        <v>73.4</v>
      </c>
      <c r="M24" s="187">
        <v>75.2</v>
      </c>
    </row>
    <row r="25" spans="2:13" ht="12.75">
      <c r="B25" s="185" t="s">
        <v>166</v>
      </c>
      <c r="C25" s="186" t="s">
        <v>167</v>
      </c>
      <c r="D25" s="187">
        <v>96.6</v>
      </c>
      <c r="E25" s="187">
        <v>80.6</v>
      </c>
      <c r="F25" s="187">
        <v>83.2</v>
      </c>
      <c r="G25" s="187">
        <v>86</v>
      </c>
      <c r="H25" s="187">
        <v>88.1</v>
      </c>
      <c r="I25" s="187">
        <v>85.6</v>
      </c>
      <c r="J25" s="187">
        <v>79.953</v>
      </c>
      <c r="K25" s="187">
        <v>78.5</v>
      </c>
      <c r="L25" s="187">
        <v>81.7</v>
      </c>
      <c r="M25" s="187">
        <v>80.6</v>
      </c>
    </row>
    <row r="26" spans="2:13" ht="12.75">
      <c r="B26" s="185" t="s">
        <v>168</v>
      </c>
      <c r="C26" s="186" t="s">
        <v>169</v>
      </c>
      <c r="D26" s="187">
        <v>70.8</v>
      </c>
      <c r="E26" s="187">
        <v>83</v>
      </c>
      <c r="F26" s="187"/>
      <c r="G26" s="187"/>
      <c r="H26" s="187">
        <v>81.1</v>
      </c>
      <c r="I26" s="187">
        <v>83</v>
      </c>
      <c r="J26" s="187">
        <v>73.7</v>
      </c>
      <c r="K26" s="187">
        <v>70</v>
      </c>
      <c r="L26" s="187">
        <v>73.3</v>
      </c>
      <c r="M26" s="187">
        <v>77.1</v>
      </c>
    </row>
    <row r="27" spans="2:13" ht="12.75">
      <c r="B27" s="185" t="s">
        <v>170</v>
      </c>
      <c r="C27" s="186" t="s">
        <v>167</v>
      </c>
      <c r="D27" s="187">
        <v>75</v>
      </c>
      <c r="E27" s="187">
        <v>63.5</v>
      </c>
      <c r="F27" s="187">
        <v>73.8</v>
      </c>
      <c r="G27" s="187">
        <v>70.2</v>
      </c>
      <c r="H27" s="187">
        <v>67.6</v>
      </c>
      <c r="I27" s="187">
        <v>63.5</v>
      </c>
      <c r="J27" s="187">
        <v>67.2</v>
      </c>
      <c r="K27" s="187">
        <v>66.9</v>
      </c>
      <c r="L27" s="187">
        <v>68.3</v>
      </c>
      <c r="M27" s="187">
        <v>65.4</v>
      </c>
    </row>
    <row r="28" spans="2:13" ht="15.75">
      <c r="B28" s="189" t="s">
        <v>171</v>
      </c>
      <c r="C28" s="190"/>
      <c r="D28" s="191"/>
      <c r="E28" s="191"/>
      <c r="F28" s="192"/>
      <c r="G28" s="192"/>
      <c r="H28" s="192"/>
      <c r="I28" s="192"/>
      <c r="J28" s="192"/>
      <c r="K28" s="192"/>
      <c r="L28" s="192"/>
      <c r="M28" s="193"/>
    </row>
    <row r="29" spans="2:13" ht="12.75">
      <c r="B29" s="185" t="s">
        <v>172</v>
      </c>
      <c r="C29" s="186" t="s">
        <v>173</v>
      </c>
      <c r="D29" s="187"/>
      <c r="E29" s="187"/>
      <c r="F29" s="187">
        <v>226.7</v>
      </c>
      <c r="G29" s="187">
        <v>223.4</v>
      </c>
      <c r="H29" s="187">
        <v>248.8</v>
      </c>
      <c r="I29" s="187">
        <v>253</v>
      </c>
      <c r="J29" s="187">
        <v>241.6</v>
      </c>
      <c r="K29" s="187">
        <v>264.8</v>
      </c>
      <c r="L29" s="187">
        <v>265.6</v>
      </c>
      <c r="M29" s="187">
        <v>267.5</v>
      </c>
    </row>
    <row r="30" spans="2:13" ht="12.75">
      <c r="B30" s="185" t="s">
        <v>174</v>
      </c>
      <c r="C30" s="186" t="s">
        <v>173</v>
      </c>
      <c r="D30" s="187"/>
      <c r="E30" s="187"/>
      <c r="F30" s="187">
        <v>220</v>
      </c>
      <c r="G30" s="187">
        <v>162.8</v>
      </c>
      <c r="H30" s="187">
        <v>261.7</v>
      </c>
      <c r="I30" s="187">
        <v>246.9</v>
      </c>
      <c r="J30" s="187">
        <v>236.5</v>
      </c>
      <c r="K30" s="187">
        <v>229.2</v>
      </c>
      <c r="L30" s="187">
        <v>230.5</v>
      </c>
      <c r="M30" s="187">
        <v>224.5</v>
      </c>
    </row>
    <row r="31" spans="2:13" ht="12.75">
      <c r="B31" s="185" t="s">
        <v>175</v>
      </c>
      <c r="C31" s="186" t="s">
        <v>173</v>
      </c>
      <c r="D31" s="187"/>
      <c r="E31" s="187"/>
      <c r="F31" s="187">
        <v>157.4</v>
      </c>
      <c r="G31" s="187">
        <v>157.8</v>
      </c>
      <c r="H31" s="187">
        <v>158.2</v>
      </c>
      <c r="I31" s="187">
        <v>175.2</v>
      </c>
      <c r="J31" s="187">
        <v>165.1</v>
      </c>
      <c r="K31" s="187">
        <v>176.5</v>
      </c>
      <c r="L31" s="187">
        <v>176.7</v>
      </c>
      <c r="M31" s="187">
        <v>188</v>
      </c>
    </row>
    <row r="32" spans="2:13" ht="12.75">
      <c r="B32" s="156" t="s">
        <v>176</v>
      </c>
      <c r="C32" s="186" t="s">
        <v>173</v>
      </c>
      <c r="D32" s="187"/>
      <c r="E32" s="187"/>
      <c r="F32" s="187">
        <v>132.2</v>
      </c>
      <c r="G32" s="187">
        <v>152.9</v>
      </c>
      <c r="H32" s="187">
        <v>154.4</v>
      </c>
      <c r="I32" s="187">
        <v>144.2</v>
      </c>
      <c r="J32" s="187">
        <v>162.8</v>
      </c>
      <c r="K32" s="187">
        <v>164.7</v>
      </c>
      <c r="L32" s="187">
        <v>162.8</v>
      </c>
      <c r="M32" s="187">
        <v>161.3</v>
      </c>
    </row>
    <row r="33" spans="2:13" ht="12.75">
      <c r="B33" s="156" t="s">
        <v>177</v>
      </c>
      <c r="C33" s="186" t="s">
        <v>178</v>
      </c>
      <c r="D33" s="187"/>
      <c r="E33" s="187"/>
      <c r="F33" s="187">
        <v>101.9</v>
      </c>
      <c r="G33" s="187">
        <v>118.4</v>
      </c>
      <c r="H33" s="187">
        <v>122.5</v>
      </c>
      <c r="I33" s="187">
        <v>123.9</v>
      </c>
      <c r="J33" s="187">
        <v>135</v>
      </c>
      <c r="K33" s="187">
        <v>139.6</v>
      </c>
      <c r="L33" s="187">
        <v>138.2</v>
      </c>
      <c r="M33" s="187">
        <v>135.5</v>
      </c>
    </row>
    <row r="34" spans="2:13" ht="16.5" customHeight="1">
      <c r="B34" s="156" t="s">
        <v>179</v>
      </c>
      <c r="C34" s="186" t="s">
        <v>180</v>
      </c>
      <c r="D34" s="187"/>
      <c r="E34" s="187"/>
      <c r="F34" s="187">
        <v>105</v>
      </c>
      <c r="G34" s="187">
        <v>117.6</v>
      </c>
      <c r="H34" s="187">
        <v>128.9</v>
      </c>
      <c r="I34" s="187">
        <v>133.5</v>
      </c>
      <c r="J34" s="187">
        <v>135.4</v>
      </c>
      <c r="K34" s="187">
        <v>144.2</v>
      </c>
      <c r="L34" s="187">
        <v>146.6</v>
      </c>
      <c r="M34" s="187">
        <v>179.9</v>
      </c>
    </row>
    <row r="35" spans="2:13" ht="12.75">
      <c r="B35" s="156" t="s">
        <v>181</v>
      </c>
      <c r="C35" s="186" t="s">
        <v>180</v>
      </c>
      <c r="D35" s="187"/>
      <c r="E35" s="187"/>
      <c r="F35" s="187">
        <v>102</v>
      </c>
      <c r="G35" s="187">
        <v>132</v>
      </c>
      <c r="H35" s="187">
        <v>136.6</v>
      </c>
      <c r="I35" s="187">
        <v>133.6</v>
      </c>
      <c r="J35" s="187">
        <v>131.2</v>
      </c>
      <c r="K35" s="187">
        <v>134.5</v>
      </c>
      <c r="L35" s="187">
        <v>137.3</v>
      </c>
      <c r="M35" s="187">
        <v>133.8</v>
      </c>
    </row>
    <row r="36" spans="2:13" ht="12.75">
      <c r="B36" s="156" t="s">
        <v>182</v>
      </c>
      <c r="C36" s="186" t="s">
        <v>180</v>
      </c>
      <c r="D36" s="187"/>
      <c r="E36" s="187"/>
      <c r="F36" s="187">
        <v>83.2</v>
      </c>
      <c r="G36" s="187">
        <v>96</v>
      </c>
      <c r="H36" s="187">
        <v>97.2</v>
      </c>
      <c r="I36" s="187">
        <v>101.1</v>
      </c>
      <c r="J36" s="187">
        <v>109.3</v>
      </c>
      <c r="K36" s="187">
        <v>99.1</v>
      </c>
      <c r="L36" s="187">
        <v>119.9</v>
      </c>
      <c r="M36" s="187">
        <v>113.8</v>
      </c>
    </row>
    <row r="37" spans="2:13" ht="12.75">
      <c r="B37" s="156" t="s">
        <v>183</v>
      </c>
      <c r="C37" s="186" t="s">
        <v>180</v>
      </c>
      <c r="D37" s="187"/>
      <c r="E37" s="187"/>
      <c r="F37" s="187">
        <v>86.4</v>
      </c>
      <c r="G37" s="187">
        <v>90.5</v>
      </c>
      <c r="H37" s="187">
        <v>97.7</v>
      </c>
      <c r="I37" s="187">
        <v>103.8</v>
      </c>
      <c r="J37" s="187">
        <v>104.8</v>
      </c>
      <c r="K37" s="187">
        <v>111.6</v>
      </c>
      <c r="L37" s="187">
        <v>110.4</v>
      </c>
      <c r="M37" s="187">
        <v>112.4</v>
      </c>
    </row>
    <row r="39" spans="2:10" ht="12.75">
      <c r="B39" s="543" t="s">
        <v>714</v>
      </c>
      <c r="C39" s="543"/>
      <c r="D39" s="543"/>
      <c r="E39" s="543"/>
      <c r="F39" s="543"/>
      <c r="G39" s="543"/>
      <c r="H39" s="543"/>
      <c r="I39" s="543"/>
      <c r="J39" s="543"/>
    </row>
  </sheetData>
  <sheetProtection/>
  <mergeCells count="1">
    <mergeCell ref="B39:J3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Y63"/>
  <sheetViews>
    <sheetView showGridLines="0" zoomScalePageLayoutView="0" workbookViewId="0" topLeftCell="A1">
      <selection activeCell="A1" sqref="A1"/>
    </sheetView>
  </sheetViews>
  <sheetFormatPr defaultColWidth="12" defaultRowHeight="11.25"/>
  <cols>
    <col min="1" max="1" width="7.66015625" style="0" customWidth="1"/>
    <col min="2" max="2" width="83.33203125" style="0" customWidth="1"/>
    <col min="3" max="25" width="10.16015625" style="0" customWidth="1"/>
  </cols>
  <sheetData>
    <row r="1" spans="1:25" ht="15.75">
      <c r="A1" s="140"/>
      <c r="B1" s="141" t="s">
        <v>93</v>
      </c>
      <c r="C1" s="140"/>
      <c r="D1" s="140"/>
      <c r="E1" s="140"/>
      <c r="F1" s="140"/>
      <c r="G1" s="140"/>
      <c r="H1" s="140"/>
      <c r="I1" s="140"/>
      <c r="J1" s="140"/>
      <c r="K1" s="140"/>
      <c r="L1" s="140"/>
      <c r="M1" s="140"/>
      <c r="N1" s="140"/>
      <c r="O1" s="140"/>
      <c r="P1" s="140"/>
      <c r="Q1" s="140"/>
      <c r="R1" s="140"/>
      <c r="S1" s="140"/>
      <c r="T1" s="140"/>
      <c r="U1" s="140"/>
      <c r="V1" s="140"/>
      <c r="W1" s="140"/>
      <c r="X1" s="140"/>
      <c r="Y1" s="140"/>
    </row>
    <row r="2" spans="1:25" ht="11.25">
      <c r="A2" s="140"/>
      <c r="B2" s="171"/>
      <c r="C2" s="171"/>
      <c r="D2" s="171"/>
      <c r="E2" s="171"/>
      <c r="F2" s="171"/>
      <c r="G2" s="171"/>
      <c r="H2" s="171"/>
      <c r="I2" s="171"/>
      <c r="J2" s="140"/>
      <c r="K2" s="140"/>
      <c r="L2" s="140"/>
      <c r="M2" s="140"/>
      <c r="N2" s="140"/>
      <c r="O2" s="140"/>
      <c r="P2" s="140"/>
      <c r="Q2" s="140"/>
      <c r="R2" s="140"/>
      <c r="S2" s="140"/>
      <c r="T2" s="140"/>
      <c r="U2" s="140"/>
      <c r="V2" s="140"/>
      <c r="W2" s="140"/>
      <c r="X2" s="140"/>
      <c r="Y2" s="140"/>
    </row>
    <row r="3" spans="1:25" ht="11.25">
      <c r="A3" s="140"/>
      <c r="B3" s="196" t="s">
        <v>2</v>
      </c>
      <c r="C3" s="172" t="s">
        <v>94</v>
      </c>
      <c r="D3" s="171"/>
      <c r="E3" s="171"/>
      <c r="F3" s="171"/>
      <c r="G3" s="171"/>
      <c r="H3" s="171"/>
      <c r="I3" s="171"/>
      <c r="J3" s="140"/>
      <c r="K3" s="140"/>
      <c r="L3" s="155"/>
      <c r="M3" s="140"/>
      <c r="P3" s="74" t="s">
        <v>95</v>
      </c>
      <c r="Q3" s="425" t="s">
        <v>7</v>
      </c>
      <c r="R3" s="140"/>
      <c r="S3" s="140"/>
      <c r="T3" s="140"/>
      <c r="U3" s="140"/>
      <c r="V3" s="140"/>
      <c r="W3" s="140"/>
      <c r="X3" s="140"/>
      <c r="Y3" s="140"/>
    </row>
    <row r="4" spans="1:25" ht="11.25">
      <c r="A4" s="140"/>
      <c r="B4" s="171"/>
      <c r="C4" s="172" t="s">
        <v>96</v>
      </c>
      <c r="D4" s="171"/>
      <c r="E4" s="171"/>
      <c r="F4" s="171"/>
      <c r="G4" s="171"/>
      <c r="H4" s="171"/>
      <c r="I4" s="171"/>
      <c r="J4" s="140"/>
      <c r="K4" s="140"/>
      <c r="L4" s="140"/>
      <c r="M4" s="140"/>
      <c r="N4" s="140"/>
      <c r="O4" s="140"/>
      <c r="P4" s="140"/>
      <c r="Q4" s="140"/>
      <c r="R4" s="140"/>
      <c r="S4" s="140"/>
      <c r="T4" s="140"/>
      <c r="U4" s="140"/>
      <c r="V4" s="140"/>
      <c r="W4" s="140"/>
      <c r="X4" s="140"/>
      <c r="Y4" s="140"/>
    </row>
    <row r="5" spans="1:25" ht="11.25">
      <c r="A5" s="140"/>
      <c r="B5" s="140"/>
      <c r="C5" s="140"/>
      <c r="D5" s="140"/>
      <c r="E5" s="140"/>
      <c r="F5" s="140"/>
      <c r="G5" s="140"/>
      <c r="H5" s="140"/>
      <c r="I5" s="140"/>
      <c r="J5" s="140"/>
      <c r="K5" s="140"/>
      <c r="L5" s="140"/>
      <c r="M5" s="140"/>
      <c r="N5" s="140"/>
      <c r="O5" s="140"/>
      <c r="P5" s="140"/>
      <c r="Q5" s="140"/>
      <c r="R5" s="140"/>
      <c r="S5" s="140"/>
      <c r="T5" s="140"/>
      <c r="U5" s="140"/>
      <c r="V5" s="140"/>
      <c r="W5" s="140"/>
      <c r="X5" s="140"/>
      <c r="Y5" s="140"/>
    </row>
    <row r="6" spans="1:25" ht="12.75">
      <c r="A6" s="140"/>
      <c r="B6" s="145"/>
      <c r="C6" s="146">
        <v>2003</v>
      </c>
      <c r="D6" s="146">
        <v>2004</v>
      </c>
      <c r="E6" s="146">
        <v>2005</v>
      </c>
      <c r="F6" s="146">
        <v>2006</v>
      </c>
      <c r="G6" s="146">
        <v>2007</v>
      </c>
      <c r="H6" s="146">
        <v>2008</v>
      </c>
      <c r="I6" s="146">
        <v>2009</v>
      </c>
      <c r="J6" s="146">
        <v>2010</v>
      </c>
      <c r="K6" s="146">
        <v>2011</v>
      </c>
      <c r="L6" s="146">
        <v>2012</v>
      </c>
      <c r="M6" s="146">
        <v>2013</v>
      </c>
      <c r="N6" s="146">
        <v>2014</v>
      </c>
      <c r="O6" s="146">
        <v>2015</v>
      </c>
      <c r="P6" s="146">
        <v>2016</v>
      </c>
      <c r="Q6" s="146">
        <v>2017</v>
      </c>
      <c r="R6" s="140"/>
      <c r="S6" s="140"/>
      <c r="T6" s="140"/>
      <c r="U6" s="140"/>
      <c r="V6" s="140"/>
      <c r="W6" s="140"/>
      <c r="X6" s="140"/>
      <c r="Y6" s="140"/>
    </row>
    <row r="7" spans="1:25" ht="12.75">
      <c r="A7" s="140"/>
      <c r="B7" s="147" t="s">
        <v>97</v>
      </c>
      <c r="C7" s="148"/>
      <c r="D7" s="148"/>
      <c r="E7" s="148"/>
      <c r="F7" s="148"/>
      <c r="G7" s="148"/>
      <c r="H7" s="148"/>
      <c r="I7" s="148"/>
      <c r="J7" s="148"/>
      <c r="K7" s="148"/>
      <c r="L7" s="148"/>
      <c r="M7" s="149"/>
      <c r="N7" s="149"/>
      <c r="O7" s="150"/>
      <c r="P7" s="150"/>
      <c r="Q7" s="150"/>
      <c r="R7" s="140"/>
      <c r="S7" s="140"/>
      <c r="T7" s="140"/>
      <c r="U7" s="140"/>
      <c r="V7" s="140"/>
      <c r="W7" s="140"/>
      <c r="X7" s="140"/>
      <c r="Y7" s="140"/>
    </row>
    <row r="8" spans="1:25" ht="12.75">
      <c r="A8" s="140"/>
      <c r="B8" s="151" t="s">
        <v>98</v>
      </c>
      <c r="C8" s="152">
        <v>1152</v>
      </c>
      <c r="D8" s="152">
        <v>894</v>
      </c>
      <c r="E8" s="152">
        <v>974</v>
      </c>
      <c r="F8" s="152">
        <v>1021</v>
      </c>
      <c r="G8" s="152">
        <v>1047</v>
      </c>
      <c r="H8" s="152">
        <v>988</v>
      </c>
      <c r="I8" s="152">
        <v>939</v>
      </c>
      <c r="J8" s="152">
        <v>1293</v>
      </c>
      <c r="K8" s="152">
        <v>1190</v>
      </c>
      <c r="L8" s="152">
        <v>1535</v>
      </c>
      <c r="M8" s="153">
        <v>1351</v>
      </c>
      <c r="N8" s="153">
        <v>1584</v>
      </c>
      <c r="O8" s="154">
        <v>1826</v>
      </c>
      <c r="P8" s="154">
        <v>1652</v>
      </c>
      <c r="Q8" s="521">
        <v>1507</v>
      </c>
      <c r="R8" s="140"/>
      <c r="S8" s="155"/>
      <c r="T8" s="140"/>
      <c r="U8" s="140"/>
      <c r="V8" s="140"/>
      <c r="W8" s="140"/>
      <c r="X8" s="140"/>
      <c r="Y8" s="140"/>
    </row>
    <row r="9" spans="1:25" ht="12.75">
      <c r="A9" s="140"/>
      <c r="B9" s="156" t="s">
        <v>99</v>
      </c>
      <c r="C9" s="157">
        <v>24</v>
      </c>
      <c r="D9" s="157">
        <v>21</v>
      </c>
      <c r="E9" s="157">
        <v>19</v>
      </c>
      <c r="F9" s="157">
        <v>23</v>
      </c>
      <c r="G9" s="157">
        <v>23</v>
      </c>
      <c r="H9" s="157">
        <v>18</v>
      </c>
      <c r="I9" s="157">
        <v>15</v>
      </c>
      <c r="J9" s="157">
        <v>37</v>
      </c>
      <c r="K9" s="157">
        <v>21</v>
      </c>
      <c r="L9" s="157">
        <v>19</v>
      </c>
      <c r="M9" s="158">
        <v>17</v>
      </c>
      <c r="N9" s="158">
        <v>41</v>
      </c>
      <c r="O9" s="159">
        <v>25</v>
      </c>
      <c r="P9" s="159">
        <v>12</v>
      </c>
      <c r="Q9" s="522">
        <v>20</v>
      </c>
      <c r="R9" s="140"/>
      <c r="S9" s="155"/>
      <c r="T9" s="140"/>
      <c r="U9" s="140"/>
      <c r="V9" s="140"/>
      <c r="W9" s="140"/>
      <c r="X9" s="140"/>
      <c r="Y9" s="140"/>
    </row>
    <row r="10" spans="1:25" ht="12.75">
      <c r="A10" s="140"/>
      <c r="B10" s="156" t="s">
        <v>100</v>
      </c>
      <c r="C10" s="157">
        <v>25</v>
      </c>
      <c r="D10" s="157">
        <v>24</v>
      </c>
      <c r="E10" s="157">
        <v>20</v>
      </c>
      <c r="F10" s="157">
        <v>9</v>
      </c>
      <c r="G10" s="157">
        <v>10</v>
      </c>
      <c r="H10" s="157">
        <v>27</v>
      </c>
      <c r="I10" s="157">
        <v>14</v>
      </c>
      <c r="J10" s="157">
        <v>21</v>
      </c>
      <c r="K10" s="157">
        <v>9</v>
      </c>
      <c r="L10" s="157">
        <v>15</v>
      </c>
      <c r="M10" s="158">
        <v>18</v>
      </c>
      <c r="N10" s="158">
        <v>30</v>
      </c>
      <c r="O10" s="159">
        <v>26</v>
      </c>
      <c r="P10" s="159">
        <v>26</v>
      </c>
      <c r="Q10" s="522">
        <v>33</v>
      </c>
      <c r="R10" s="140"/>
      <c r="S10" s="155"/>
      <c r="T10" s="140"/>
      <c r="U10" s="140"/>
      <c r="V10" s="140"/>
      <c r="W10" s="140"/>
      <c r="X10" s="140"/>
      <c r="Y10" s="140"/>
    </row>
    <row r="11" spans="1:25" ht="12.75">
      <c r="A11" s="140"/>
      <c r="B11" s="156" t="s">
        <v>101</v>
      </c>
      <c r="C11" s="157">
        <v>46</v>
      </c>
      <c r="D11" s="157">
        <v>23</v>
      </c>
      <c r="E11" s="157">
        <v>32</v>
      </c>
      <c r="F11" s="157">
        <v>32</v>
      </c>
      <c r="G11" s="157">
        <v>41</v>
      </c>
      <c r="H11" s="157">
        <v>48</v>
      </c>
      <c r="I11" s="157">
        <v>26</v>
      </c>
      <c r="J11" s="157">
        <v>40</v>
      </c>
      <c r="K11" s="157">
        <v>36</v>
      </c>
      <c r="L11" s="157">
        <v>30</v>
      </c>
      <c r="M11" s="158">
        <v>34</v>
      </c>
      <c r="N11" s="158">
        <v>46</v>
      </c>
      <c r="O11" s="159">
        <v>30</v>
      </c>
      <c r="P11" s="159">
        <v>29</v>
      </c>
      <c r="Q11" s="522">
        <v>27</v>
      </c>
      <c r="R11" s="140"/>
      <c r="S11" s="155"/>
      <c r="T11" s="140"/>
      <c r="U11" s="140"/>
      <c r="V11" s="140"/>
      <c r="W11" s="140"/>
      <c r="X11" s="140"/>
      <c r="Y11" s="140"/>
    </row>
    <row r="12" spans="1:25" ht="12.75">
      <c r="A12" s="140"/>
      <c r="B12" s="156" t="s">
        <v>102</v>
      </c>
      <c r="C12" s="157">
        <v>9</v>
      </c>
      <c r="D12" s="157">
        <v>13</v>
      </c>
      <c r="E12" s="157">
        <v>12</v>
      </c>
      <c r="F12" s="157">
        <v>13</v>
      </c>
      <c r="G12" s="157">
        <v>18</v>
      </c>
      <c r="H12" s="157">
        <v>12</v>
      </c>
      <c r="I12" s="157">
        <v>18</v>
      </c>
      <c r="J12" s="157">
        <v>23</v>
      </c>
      <c r="K12" s="157">
        <v>19</v>
      </c>
      <c r="L12" s="157">
        <v>19</v>
      </c>
      <c r="M12" s="158">
        <v>19</v>
      </c>
      <c r="N12" s="158">
        <v>20</v>
      </c>
      <c r="O12" s="159">
        <v>23</v>
      </c>
      <c r="P12" s="159">
        <v>15</v>
      </c>
      <c r="Q12" s="522">
        <v>9</v>
      </c>
      <c r="R12" s="140"/>
      <c r="S12" s="155"/>
      <c r="T12" s="140"/>
      <c r="U12" s="140"/>
      <c r="V12" s="140"/>
      <c r="W12" s="140"/>
      <c r="X12" s="140"/>
      <c r="Y12" s="140"/>
    </row>
    <row r="13" spans="1:25" ht="12.75">
      <c r="A13" s="140"/>
      <c r="B13" s="156" t="s">
        <v>103</v>
      </c>
      <c r="C13" s="157">
        <v>19</v>
      </c>
      <c r="D13" s="157">
        <v>14</v>
      </c>
      <c r="E13" s="157">
        <v>14</v>
      </c>
      <c r="F13" s="157">
        <v>8</v>
      </c>
      <c r="G13" s="157">
        <v>15</v>
      </c>
      <c r="H13" s="157">
        <v>12</v>
      </c>
      <c r="I13" s="157">
        <v>22</v>
      </c>
      <c r="J13" s="157">
        <v>13</v>
      </c>
      <c r="K13" s="157">
        <v>25</v>
      </c>
      <c r="L13" s="157">
        <v>15</v>
      </c>
      <c r="M13" s="158">
        <v>10</v>
      </c>
      <c r="N13" s="158">
        <v>10</v>
      </c>
      <c r="O13" s="159">
        <v>17</v>
      </c>
      <c r="P13" s="159">
        <v>13</v>
      </c>
      <c r="Q13" s="522">
        <v>23</v>
      </c>
      <c r="R13" s="140"/>
      <c r="S13" s="155"/>
      <c r="T13" s="140"/>
      <c r="U13" s="140"/>
      <c r="V13" s="140"/>
      <c r="W13" s="140"/>
      <c r="X13" s="140"/>
      <c r="Y13" s="140"/>
    </row>
    <row r="14" spans="1:25" ht="12.75">
      <c r="A14" s="140"/>
      <c r="B14" s="156" t="s">
        <v>104</v>
      </c>
      <c r="C14" s="157"/>
      <c r="D14" s="157"/>
      <c r="E14" s="157"/>
      <c r="F14" s="157"/>
      <c r="G14" s="157"/>
      <c r="H14" s="157"/>
      <c r="I14" s="157">
        <v>0</v>
      </c>
      <c r="J14" s="157">
        <v>1</v>
      </c>
      <c r="K14" s="157">
        <v>1</v>
      </c>
      <c r="L14" s="157">
        <v>0</v>
      </c>
      <c r="M14" s="158">
        <v>0</v>
      </c>
      <c r="N14" s="158">
        <v>1</v>
      </c>
      <c r="O14" s="159">
        <v>2</v>
      </c>
      <c r="P14" s="159">
        <v>0</v>
      </c>
      <c r="Q14" s="522">
        <v>0</v>
      </c>
      <c r="R14" s="140"/>
      <c r="S14" s="155"/>
      <c r="T14" s="140"/>
      <c r="U14" s="140"/>
      <c r="V14" s="140"/>
      <c r="W14" s="140"/>
      <c r="X14" s="140"/>
      <c r="Y14" s="140"/>
    </row>
    <row r="15" spans="1:25" ht="12.75">
      <c r="A15" s="140"/>
      <c r="B15" s="156" t="s">
        <v>105</v>
      </c>
      <c r="C15" s="157">
        <v>44</v>
      </c>
      <c r="D15" s="157">
        <v>50</v>
      </c>
      <c r="E15" s="157">
        <v>41</v>
      </c>
      <c r="F15" s="157">
        <v>47</v>
      </c>
      <c r="G15" s="157">
        <v>33</v>
      </c>
      <c r="H15" s="157">
        <v>38</v>
      </c>
      <c r="I15" s="157">
        <v>42</v>
      </c>
      <c r="J15" s="157">
        <v>29</v>
      </c>
      <c r="K15" s="157">
        <v>30</v>
      </c>
      <c r="L15" s="157">
        <v>31</v>
      </c>
      <c r="M15" s="158">
        <v>48</v>
      </c>
      <c r="N15" s="158">
        <v>35</v>
      </c>
      <c r="O15" s="159">
        <v>40</v>
      </c>
      <c r="P15" s="159">
        <v>39</v>
      </c>
      <c r="Q15" s="522">
        <v>34</v>
      </c>
      <c r="R15" s="140"/>
      <c r="S15" s="155"/>
      <c r="T15" s="140"/>
      <c r="U15" s="140"/>
      <c r="V15" s="140"/>
      <c r="W15" s="140"/>
      <c r="X15" s="140"/>
      <c r="Y15" s="140"/>
    </row>
    <row r="16" spans="1:25" ht="12.75">
      <c r="A16" s="140"/>
      <c r="B16" s="156" t="s">
        <v>106</v>
      </c>
      <c r="C16" s="157">
        <v>490</v>
      </c>
      <c r="D16" s="157">
        <v>252</v>
      </c>
      <c r="E16" s="157">
        <v>245</v>
      </c>
      <c r="F16" s="157">
        <v>285</v>
      </c>
      <c r="G16" s="157">
        <v>263</v>
      </c>
      <c r="H16" s="157">
        <v>252</v>
      </c>
      <c r="I16" s="157">
        <v>131</v>
      </c>
      <c r="J16" s="157"/>
      <c r="K16" s="157"/>
      <c r="L16" s="157"/>
      <c r="M16" s="158"/>
      <c r="N16" s="158"/>
      <c r="O16" s="159">
        <v>0</v>
      </c>
      <c r="P16" s="159">
        <v>0</v>
      </c>
      <c r="Q16" s="522">
        <v>0</v>
      </c>
      <c r="R16" s="140"/>
      <c r="S16" s="155"/>
      <c r="T16" s="140"/>
      <c r="U16" s="140"/>
      <c r="V16" s="140"/>
      <c r="W16" s="140"/>
      <c r="X16" s="140"/>
      <c r="Y16" s="140"/>
    </row>
    <row r="17" spans="1:25" ht="12.75">
      <c r="A17" s="140"/>
      <c r="B17" s="156" t="s">
        <v>107</v>
      </c>
      <c r="C17" s="157"/>
      <c r="D17" s="157"/>
      <c r="E17" s="157"/>
      <c r="F17" s="157"/>
      <c r="G17" s="157"/>
      <c r="H17" s="157"/>
      <c r="I17" s="157"/>
      <c r="J17" s="157">
        <v>33</v>
      </c>
      <c r="K17" s="157">
        <v>19</v>
      </c>
      <c r="L17" s="157">
        <v>24</v>
      </c>
      <c r="M17" s="158">
        <v>3</v>
      </c>
      <c r="N17" s="158">
        <v>12</v>
      </c>
      <c r="O17" s="159">
        <v>11</v>
      </c>
      <c r="P17" s="159">
        <v>13</v>
      </c>
      <c r="Q17" s="522">
        <v>17</v>
      </c>
      <c r="R17" s="140"/>
      <c r="S17" s="155"/>
      <c r="T17" s="140"/>
      <c r="U17" s="140"/>
      <c r="V17" s="140"/>
      <c r="W17" s="140"/>
      <c r="X17" s="140"/>
      <c r="Y17" s="140"/>
    </row>
    <row r="18" spans="1:25" ht="12.75">
      <c r="A18" s="140"/>
      <c r="B18" s="156" t="s">
        <v>108</v>
      </c>
      <c r="C18" s="157"/>
      <c r="D18" s="157"/>
      <c r="E18" s="157"/>
      <c r="F18" s="157"/>
      <c r="G18" s="157"/>
      <c r="H18" s="157"/>
      <c r="I18" s="157"/>
      <c r="J18" s="157"/>
      <c r="K18" s="157">
        <v>1</v>
      </c>
      <c r="L18" s="157">
        <v>0</v>
      </c>
      <c r="M18" s="158"/>
      <c r="N18" s="158">
        <v>3</v>
      </c>
      <c r="O18" s="159">
        <v>1</v>
      </c>
      <c r="P18" s="159">
        <v>1</v>
      </c>
      <c r="Q18" s="522">
        <v>0</v>
      </c>
      <c r="R18" s="140"/>
      <c r="S18" s="155"/>
      <c r="T18" s="140"/>
      <c r="U18" s="140"/>
      <c r="V18" s="140"/>
      <c r="W18" s="140"/>
      <c r="X18" s="140"/>
      <c r="Y18" s="140"/>
    </row>
    <row r="19" spans="1:25" ht="12.75">
      <c r="A19" s="140"/>
      <c r="B19" s="156" t="s">
        <v>109</v>
      </c>
      <c r="C19" s="157"/>
      <c r="D19" s="157"/>
      <c r="E19" s="157"/>
      <c r="F19" s="157"/>
      <c r="G19" s="157"/>
      <c r="H19" s="157"/>
      <c r="I19" s="157">
        <v>1</v>
      </c>
      <c r="J19" s="157"/>
      <c r="K19" s="157"/>
      <c r="L19" s="157">
        <v>0</v>
      </c>
      <c r="M19" s="158"/>
      <c r="N19" s="158">
        <v>0</v>
      </c>
      <c r="O19" s="159">
        <v>1</v>
      </c>
      <c r="P19" s="159">
        <v>1</v>
      </c>
      <c r="Q19" s="522">
        <v>1</v>
      </c>
      <c r="R19" s="140"/>
      <c r="S19" s="155"/>
      <c r="T19" s="140"/>
      <c r="U19" s="140"/>
      <c r="V19" s="140"/>
      <c r="W19" s="140"/>
      <c r="X19" s="140"/>
      <c r="Y19" s="140"/>
    </row>
    <row r="20" spans="1:25" ht="12.75">
      <c r="A20" s="140"/>
      <c r="B20" s="156" t="s">
        <v>110</v>
      </c>
      <c r="C20" s="157">
        <v>10</v>
      </c>
      <c r="D20" s="157">
        <v>16</v>
      </c>
      <c r="E20" s="157">
        <v>12</v>
      </c>
      <c r="F20" s="157">
        <v>17</v>
      </c>
      <c r="G20" s="157">
        <v>18</v>
      </c>
      <c r="H20" s="157">
        <v>10</v>
      </c>
      <c r="I20" s="157">
        <v>11</v>
      </c>
      <c r="J20" s="157">
        <v>12</v>
      </c>
      <c r="K20" s="157">
        <v>9</v>
      </c>
      <c r="L20" s="157">
        <v>9</v>
      </c>
      <c r="M20" s="158">
        <v>13</v>
      </c>
      <c r="N20" s="158">
        <v>8</v>
      </c>
      <c r="O20" s="159">
        <v>13</v>
      </c>
      <c r="P20" s="159">
        <v>13</v>
      </c>
      <c r="Q20" s="522">
        <v>10</v>
      </c>
      <c r="R20" s="140"/>
      <c r="S20" s="155"/>
      <c r="T20" s="140"/>
      <c r="U20" s="140"/>
      <c r="V20" s="140"/>
      <c r="W20" s="140"/>
      <c r="X20" s="140"/>
      <c r="Y20" s="140"/>
    </row>
    <row r="21" spans="1:25" ht="12.75">
      <c r="A21" s="140"/>
      <c r="B21" s="156" t="s">
        <v>111</v>
      </c>
      <c r="C21" s="157">
        <v>4</v>
      </c>
      <c r="D21" s="157"/>
      <c r="E21" s="157">
        <v>2</v>
      </c>
      <c r="F21" s="157">
        <v>1</v>
      </c>
      <c r="G21" s="157">
        <v>2</v>
      </c>
      <c r="H21" s="157"/>
      <c r="I21" s="157"/>
      <c r="J21" s="157">
        <v>2</v>
      </c>
      <c r="K21" s="157"/>
      <c r="L21" s="157">
        <v>0</v>
      </c>
      <c r="M21" s="158">
        <v>1</v>
      </c>
      <c r="N21" s="158">
        <v>1</v>
      </c>
      <c r="O21" s="159">
        <v>1</v>
      </c>
      <c r="P21" s="159">
        <v>0</v>
      </c>
      <c r="Q21" s="522">
        <v>1</v>
      </c>
      <c r="R21" s="140"/>
      <c r="S21" s="155"/>
      <c r="T21" s="140"/>
      <c r="U21" s="140"/>
      <c r="V21" s="140"/>
      <c r="W21" s="140"/>
      <c r="X21" s="140"/>
      <c r="Y21" s="140"/>
    </row>
    <row r="22" spans="1:25" ht="12.75">
      <c r="A22" s="140"/>
      <c r="B22" s="156" t="s">
        <v>112</v>
      </c>
      <c r="C22" s="157">
        <v>91</v>
      </c>
      <c r="D22" s="157">
        <v>74</v>
      </c>
      <c r="E22" s="157">
        <v>67</v>
      </c>
      <c r="F22" s="157">
        <v>70</v>
      </c>
      <c r="G22" s="157">
        <v>76</v>
      </c>
      <c r="H22" s="157">
        <v>71</v>
      </c>
      <c r="I22" s="157">
        <v>43</v>
      </c>
      <c r="J22" s="157">
        <v>79</v>
      </c>
      <c r="K22" s="157">
        <v>101</v>
      </c>
      <c r="L22" s="157">
        <v>115</v>
      </c>
      <c r="M22" s="158">
        <v>89</v>
      </c>
      <c r="N22" s="158">
        <v>98</v>
      </c>
      <c r="O22" s="159">
        <v>97</v>
      </c>
      <c r="P22" s="159">
        <v>104</v>
      </c>
      <c r="Q22" s="522">
        <v>82</v>
      </c>
      <c r="R22" s="140"/>
      <c r="S22" s="155"/>
      <c r="T22" s="140"/>
      <c r="U22" s="140"/>
      <c r="V22" s="140"/>
      <c r="W22" s="140"/>
      <c r="X22" s="140"/>
      <c r="Y22" s="140"/>
    </row>
    <row r="23" spans="1:25" ht="12.75">
      <c r="A23" s="140"/>
      <c r="B23" s="156" t="s">
        <v>113</v>
      </c>
      <c r="C23" s="157">
        <v>8</v>
      </c>
      <c r="D23" s="157">
        <v>8</v>
      </c>
      <c r="E23" s="157">
        <v>8</v>
      </c>
      <c r="F23" s="157">
        <v>2</v>
      </c>
      <c r="G23" s="157">
        <v>6</v>
      </c>
      <c r="H23" s="157">
        <v>1</v>
      </c>
      <c r="I23" s="157">
        <v>1</v>
      </c>
      <c r="J23" s="157"/>
      <c r="K23" s="157"/>
      <c r="L23" s="157">
        <v>0</v>
      </c>
      <c r="M23" s="158">
        <v>0</v>
      </c>
      <c r="N23" s="158">
        <v>0</v>
      </c>
      <c r="O23" s="159">
        <v>0</v>
      </c>
      <c r="P23" s="159">
        <v>0</v>
      </c>
      <c r="Q23" s="522">
        <v>0</v>
      </c>
      <c r="R23" s="140"/>
      <c r="S23" s="155"/>
      <c r="T23" s="140"/>
      <c r="U23" s="140"/>
      <c r="V23" s="140"/>
      <c r="W23" s="140"/>
      <c r="X23" s="140"/>
      <c r="Y23" s="140"/>
    </row>
    <row r="24" spans="1:25" ht="12.75">
      <c r="A24" s="140"/>
      <c r="B24" s="156" t="s">
        <v>114</v>
      </c>
      <c r="C24" s="157">
        <v>382</v>
      </c>
      <c r="D24" s="157">
        <v>399</v>
      </c>
      <c r="E24" s="157">
        <v>502</v>
      </c>
      <c r="F24" s="157">
        <v>514</v>
      </c>
      <c r="G24" s="157">
        <v>542</v>
      </c>
      <c r="H24" s="157">
        <v>499</v>
      </c>
      <c r="I24" s="157">
        <v>615</v>
      </c>
      <c r="J24" s="157">
        <v>1003</v>
      </c>
      <c r="K24" s="157">
        <v>919</v>
      </c>
      <c r="L24" s="157">
        <v>1258</v>
      </c>
      <c r="M24" s="158">
        <v>1099</v>
      </c>
      <c r="N24" s="158">
        <v>1279</v>
      </c>
      <c r="O24" s="159">
        <v>1539</v>
      </c>
      <c r="P24" s="159">
        <v>1386</v>
      </c>
      <c r="Q24" s="522">
        <v>1250</v>
      </c>
      <c r="R24" s="140"/>
      <c r="S24" s="155"/>
      <c r="T24" s="140"/>
      <c r="U24" s="140"/>
      <c r="V24" s="140"/>
      <c r="W24" s="140"/>
      <c r="X24" s="140"/>
      <c r="Y24" s="140"/>
    </row>
    <row r="25" spans="1:25" ht="12.75">
      <c r="A25" s="140"/>
      <c r="B25" s="151" t="s">
        <v>115</v>
      </c>
      <c r="C25" s="152">
        <v>3534</v>
      </c>
      <c r="D25" s="152">
        <v>3321</v>
      </c>
      <c r="E25" s="152">
        <v>3417</v>
      </c>
      <c r="F25" s="152">
        <v>3543</v>
      </c>
      <c r="G25" s="152">
        <v>3688</v>
      </c>
      <c r="H25" s="152">
        <v>3819</v>
      </c>
      <c r="I25" s="152">
        <v>3548</v>
      </c>
      <c r="J25" s="152">
        <v>4596</v>
      </c>
      <c r="K25" s="152">
        <v>4835</v>
      </c>
      <c r="L25" s="152">
        <v>5951</v>
      </c>
      <c r="M25" s="523">
        <v>5315</v>
      </c>
      <c r="N25" s="523">
        <v>5414</v>
      </c>
      <c r="O25" s="521">
        <v>5977</v>
      </c>
      <c r="P25" s="521">
        <v>5767</v>
      </c>
      <c r="Q25" s="521">
        <v>6428</v>
      </c>
      <c r="R25" s="140"/>
      <c r="S25" s="155"/>
      <c r="T25" s="140"/>
      <c r="U25" s="140"/>
      <c r="V25" s="140"/>
      <c r="W25" s="140"/>
      <c r="X25" s="140"/>
      <c r="Y25" s="140"/>
    </row>
    <row r="26" spans="1:25" ht="12.75">
      <c r="A26" s="140"/>
      <c r="B26" s="156" t="s">
        <v>99</v>
      </c>
      <c r="C26" s="157"/>
      <c r="D26" s="157"/>
      <c r="E26" s="157"/>
      <c r="F26" s="157"/>
      <c r="G26" s="157"/>
      <c r="H26" s="157"/>
      <c r="I26" s="157">
        <v>55</v>
      </c>
      <c r="J26" s="157">
        <v>47</v>
      </c>
      <c r="K26" s="157">
        <v>70</v>
      </c>
      <c r="L26" s="157">
        <v>124</v>
      </c>
      <c r="M26" s="158">
        <v>115</v>
      </c>
      <c r="N26" s="524">
        <v>66</v>
      </c>
      <c r="O26" s="522">
        <v>72</v>
      </c>
      <c r="P26" s="522">
        <v>67</v>
      </c>
      <c r="Q26" s="522">
        <v>70</v>
      </c>
      <c r="R26" s="155"/>
      <c r="S26" s="155"/>
      <c r="T26" s="140"/>
      <c r="U26" s="140"/>
      <c r="V26" s="140"/>
      <c r="W26" s="140"/>
      <c r="X26" s="140"/>
      <c r="Y26" s="140"/>
    </row>
    <row r="27" spans="1:25" ht="12.75">
      <c r="A27" s="140"/>
      <c r="B27" s="156" t="s">
        <v>100</v>
      </c>
      <c r="C27" s="157">
        <v>18</v>
      </c>
      <c r="D27" s="157">
        <v>19</v>
      </c>
      <c r="E27" s="157">
        <v>7</v>
      </c>
      <c r="F27" s="157">
        <v>16</v>
      </c>
      <c r="G27" s="157">
        <v>20</v>
      </c>
      <c r="H27" s="157">
        <v>20</v>
      </c>
      <c r="I27" s="157">
        <v>13</v>
      </c>
      <c r="J27" s="157">
        <v>24</v>
      </c>
      <c r="K27" s="157">
        <v>41</v>
      </c>
      <c r="L27" s="157">
        <v>18</v>
      </c>
      <c r="M27" s="158">
        <v>27</v>
      </c>
      <c r="N27" s="158">
        <v>29</v>
      </c>
      <c r="O27" s="159">
        <v>22</v>
      </c>
      <c r="P27" s="159">
        <v>41</v>
      </c>
      <c r="Q27" s="522">
        <v>38</v>
      </c>
      <c r="R27" s="140"/>
      <c r="S27" s="155"/>
      <c r="T27" s="140"/>
      <c r="U27" s="140"/>
      <c r="V27" s="140"/>
      <c r="W27" s="140"/>
      <c r="X27" s="140"/>
      <c r="Y27" s="140"/>
    </row>
    <row r="28" spans="1:25" ht="12.75">
      <c r="A28" s="140"/>
      <c r="B28" s="156" t="s">
        <v>101</v>
      </c>
      <c r="C28" s="157">
        <v>497</v>
      </c>
      <c r="D28" s="157">
        <v>458</v>
      </c>
      <c r="E28" s="157">
        <v>459</v>
      </c>
      <c r="F28" s="157">
        <v>509</v>
      </c>
      <c r="G28" s="157">
        <v>510</v>
      </c>
      <c r="H28" s="157">
        <v>543</v>
      </c>
      <c r="I28" s="157">
        <v>477</v>
      </c>
      <c r="J28" s="157">
        <v>617</v>
      </c>
      <c r="K28" s="157">
        <v>630</v>
      </c>
      <c r="L28" s="157">
        <v>577</v>
      </c>
      <c r="M28" s="158">
        <v>467</v>
      </c>
      <c r="N28" s="158">
        <v>594</v>
      </c>
      <c r="O28" s="159">
        <v>552</v>
      </c>
      <c r="P28" s="159">
        <v>583</v>
      </c>
      <c r="Q28" s="522">
        <v>598</v>
      </c>
      <c r="R28" s="140"/>
      <c r="S28" s="155"/>
      <c r="T28" s="140"/>
      <c r="U28" s="140"/>
      <c r="V28" s="140"/>
      <c r="W28" s="140"/>
      <c r="X28" s="140"/>
      <c r="Y28" s="140"/>
    </row>
    <row r="29" spans="1:25" ht="12.75">
      <c r="A29" s="140"/>
      <c r="B29" s="156" t="s">
        <v>102</v>
      </c>
      <c r="C29" s="157">
        <v>131</v>
      </c>
      <c r="D29" s="157">
        <v>121</v>
      </c>
      <c r="E29" s="157">
        <v>119</v>
      </c>
      <c r="F29" s="157">
        <v>114</v>
      </c>
      <c r="G29" s="157">
        <v>106</v>
      </c>
      <c r="H29" s="157">
        <v>108</v>
      </c>
      <c r="I29" s="157">
        <v>91</v>
      </c>
      <c r="J29" s="157">
        <v>153</v>
      </c>
      <c r="K29" s="157">
        <v>148</v>
      </c>
      <c r="L29" s="157">
        <v>293</v>
      </c>
      <c r="M29" s="158">
        <v>175</v>
      </c>
      <c r="N29" s="158">
        <v>178</v>
      </c>
      <c r="O29" s="159">
        <v>163</v>
      </c>
      <c r="P29" s="159">
        <v>159</v>
      </c>
      <c r="Q29" s="522">
        <v>210</v>
      </c>
      <c r="R29" s="140"/>
      <c r="S29" s="155"/>
      <c r="T29" s="140"/>
      <c r="U29" s="140"/>
      <c r="V29" s="140"/>
      <c r="W29" s="140"/>
      <c r="X29" s="140"/>
      <c r="Y29" s="140"/>
    </row>
    <row r="30" spans="1:25" ht="12.75">
      <c r="A30" s="140"/>
      <c r="B30" s="156" t="s">
        <v>103</v>
      </c>
      <c r="C30" s="157">
        <v>30</v>
      </c>
      <c r="D30" s="157">
        <v>31</v>
      </c>
      <c r="E30" s="157">
        <v>27</v>
      </c>
      <c r="F30" s="157">
        <v>20</v>
      </c>
      <c r="G30" s="157">
        <v>33</v>
      </c>
      <c r="H30" s="157">
        <v>35</v>
      </c>
      <c r="I30" s="157">
        <v>23</v>
      </c>
      <c r="J30" s="157">
        <v>45</v>
      </c>
      <c r="K30" s="157">
        <v>66</v>
      </c>
      <c r="L30" s="157">
        <v>40</v>
      </c>
      <c r="M30" s="158">
        <v>28</v>
      </c>
      <c r="N30" s="158">
        <v>36</v>
      </c>
      <c r="O30" s="159">
        <v>40</v>
      </c>
      <c r="P30" s="159">
        <v>35</v>
      </c>
      <c r="Q30" s="522">
        <v>42</v>
      </c>
      <c r="R30" s="140"/>
      <c r="S30" s="155"/>
      <c r="T30" s="140"/>
      <c r="U30" s="140"/>
      <c r="V30" s="140"/>
      <c r="W30" s="140"/>
      <c r="X30" s="140"/>
      <c r="Y30" s="140"/>
    </row>
    <row r="31" spans="1:25" ht="12.75">
      <c r="A31" s="140"/>
      <c r="B31" s="156" t="s">
        <v>105</v>
      </c>
      <c r="C31" s="157">
        <v>126</v>
      </c>
      <c r="D31" s="157">
        <v>135</v>
      </c>
      <c r="E31" s="157">
        <v>130</v>
      </c>
      <c r="F31" s="157">
        <v>98</v>
      </c>
      <c r="G31" s="157">
        <v>148</v>
      </c>
      <c r="H31" s="157">
        <v>138</v>
      </c>
      <c r="I31" s="157">
        <v>128</v>
      </c>
      <c r="J31" s="157">
        <v>195</v>
      </c>
      <c r="K31" s="157">
        <v>182</v>
      </c>
      <c r="L31" s="157">
        <v>145</v>
      </c>
      <c r="M31" s="158">
        <v>145</v>
      </c>
      <c r="N31" s="158">
        <v>153</v>
      </c>
      <c r="O31" s="159">
        <v>158</v>
      </c>
      <c r="P31" s="159">
        <v>184</v>
      </c>
      <c r="Q31" s="522">
        <v>175</v>
      </c>
      <c r="R31" s="140"/>
      <c r="S31" s="155"/>
      <c r="T31" s="140"/>
      <c r="U31" s="140"/>
      <c r="V31" s="140"/>
      <c r="W31" s="140"/>
      <c r="X31" s="140"/>
      <c r="Y31" s="140"/>
    </row>
    <row r="32" spans="1:25" ht="12.75">
      <c r="A32" s="140"/>
      <c r="B32" s="156" t="s">
        <v>116</v>
      </c>
      <c r="C32" s="157">
        <v>47</v>
      </c>
      <c r="D32" s="157">
        <v>66</v>
      </c>
      <c r="E32" s="157">
        <v>57</v>
      </c>
      <c r="F32" s="157">
        <v>60</v>
      </c>
      <c r="G32" s="157">
        <v>43</v>
      </c>
      <c r="H32" s="157">
        <v>34</v>
      </c>
      <c r="I32" s="157">
        <v>36</v>
      </c>
      <c r="J32" s="157">
        <v>72</v>
      </c>
      <c r="K32" s="157">
        <v>64</v>
      </c>
      <c r="L32" s="157">
        <v>90</v>
      </c>
      <c r="M32" s="158">
        <v>77</v>
      </c>
      <c r="N32" s="158">
        <v>78</v>
      </c>
      <c r="O32" s="159">
        <v>63</v>
      </c>
      <c r="P32" s="159">
        <v>68</v>
      </c>
      <c r="Q32" s="522">
        <v>71</v>
      </c>
      <c r="R32" s="140"/>
      <c r="S32" s="155"/>
      <c r="T32" s="140"/>
      <c r="U32" s="140"/>
      <c r="V32" s="140"/>
      <c r="W32" s="140"/>
      <c r="X32" s="140"/>
      <c r="Y32" s="140"/>
    </row>
    <row r="33" spans="1:25" ht="12.75">
      <c r="A33" s="140"/>
      <c r="B33" s="156" t="s">
        <v>117</v>
      </c>
      <c r="C33" s="157">
        <v>10</v>
      </c>
      <c r="D33" s="157">
        <v>6</v>
      </c>
      <c r="E33" s="157">
        <v>4</v>
      </c>
      <c r="F33" s="157">
        <v>7</v>
      </c>
      <c r="G33" s="157">
        <v>1</v>
      </c>
      <c r="H33" s="157">
        <v>4</v>
      </c>
      <c r="I33" s="157">
        <v>1</v>
      </c>
      <c r="J33" s="157">
        <v>8</v>
      </c>
      <c r="K33" s="157">
        <v>12</v>
      </c>
      <c r="L33" s="157">
        <v>7</v>
      </c>
      <c r="M33" s="158">
        <v>5</v>
      </c>
      <c r="N33" s="158">
        <v>11</v>
      </c>
      <c r="O33" s="159">
        <v>8</v>
      </c>
      <c r="P33" s="159">
        <v>7</v>
      </c>
      <c r="Q33" s="522">
        <v>11</v>
      </c>
      <c r="R33" s="140"/>
      <c r="S33" s="155"/>
      <c r="T33" s="140"/>
      <c r="U33" s="140"/>
      <c r="V33" s="140"/>
      <c r="W33" s="140"/>
      <c r="X33" s="140"/>
      <c r="Y33" s="140"/>
    </row>
    <row r="34" spans="1:25" ht="12.75">
      <c r="A34" s="140"/>
      <c r="B34" s="156" t="s">
        <v>118</v>
      </c>
      <c r="C34" s="157">
        <v>1831</v>
      </c>
      <c r="D34" s="157">
        <v>1664</v>
      </c>
      <c r="E34" s="157">
        <v>1710</v>
      </c>
      <c r="F34" s="157">
        <v>1759</v>
      </c>
      <c r="G34" s="157">
        <v>1805</v>
      </c>
      <c r="H34" s="157">
        <v>1845</v>
      </c>
      <c r="I34" s="157">
        <v>1639</v>
      </c>
      <c r="J34" s="157"/>
      <c r="K34" s="157"/>
      <c r="L34" s="157"/>
      <c r="M34" s="158"/>
      <c r="N34" s="158"/>
      <c r="O34" s="159"/>
      <c r="P34" s="159"/>
      <c r="Q34" s="522"/>
      <c r="R34" s="140"/>
      <c r="S34" s="155"/>
      <c r="T34" s="140"/>
      <c r="U34" s="140"/>
      <c r="V34" s="140"/>
      <c r="W34" s="140"/>
      <c r="X34" s="140"/>
      <c r="Y34" s="140"/>
    </row>
    <row r="35" spans="1:25" ht="12.75">
      <c r="A35" s="140"/>
      <c r="B35" s="156" t="s">
        <v>110</v>
      </c>
      <c r="C35" s="157">
        <v>89</v>
      </c>
      <c r="D35" s="157">
        <v>97</v>
      </c>
      <c r="E35" s="157">
        <v>135</v>
      </c>
      <c r="F35" s="157">
        <v>155</v>
      </c>
      <c r="G35" s="157">
        <v>139</v>
      </c>
      <c r="H35" s="157">
        <v>150</v>
      </c>
      <c r="I35" s="157">
        <v>92</v>
      </c>
      <c r="J35" s="157">
        <v>120</v>
      </c>
      <c r="K35" s="157">
        <v>142</v>
      </c>
      <c r="L35" s="157">
        <v>105</v>
      </c>
      <c r="M35" s="158">
        <v>89</v>
      </c>
      <c r="N35" s="158">
        <v>122</v>
      </c>
      <c r="O35" s="159">
        <v>121</v>
      </c>
      <c r="P35" s="159">
        <v>110</v>
      </c>
      <c r="Q35" s="522">
        <v>116</v>
      </c>
      <c r="R35" s="140"/>
      <c r="S35" s="155"/>
      <c r="T35" s="140"/>
      <c r="U35" s="140"/>
      <c r="V35" s="140"/>
      <c r="W35" s="140"/>
      <c r="X35" s="140"/>
      <c r="Y35" s="140"/>
    </row>
    <row r="36" spans="1:25" ht="12.75">
      <c r="A36" s="140"/>
      <c r="B36" s="156" t="s">
        <v>112</v>
      </c>
      <c r="C36" s="157">
        <v>92</v>
      </c>
      <c r="D36" s="157">
        <v>104</v>
      </c>
      <c r="E36" s="157">
        <v>129</v>
      </c>
      <c r="F36" s="157">
        <v>145</v>
      </c>
      <c r="G36" s="157">
        <v>144</v>
      </c>
      <c r="H36" s="157">
        <v>186</v>
      </c>
      <c r="I36" s="157">
        <v>117</v>
      </c>
      <c r="J36" s="157">
        <v>195</v>
      </c>
      <c r="K36" s="157">
        <v>223</v>
      </c>
      <c r="L36" s="157">
        <v>193</v>
      </c>
      <c r="M36" s="158">
        <v>157</v>
      </c>
      <c r="N36" s="158">
        <v>211</v>
      </c>
      <c r="O36" s="159">
        <v>222</v>
      </c>
      <c r="P36" s="159">
        <v>210</v>
      </c>
      <c r="Q36" s="522">
        <v>236</v>
      </c>
      <c r="R36" s="140"/>
      <c r="S36" s="155"/>
      <c r="T36" s="140"/>
      <c r="U36" s="140"/>
      <c r="V36" s="140"/>
      <c r="W36" s="140"/>
      <c r="X36" s="140"/>
      <c r="Y36" s="140"/>
    </row>
    <row r="37" spans="1:25" ht="12.75">
      <c r="A37" s="140"/>
      <c r="B37" s="156" t="s">
        <v>119</v>
      </c>
      <c r="C37" s="157">
        <v>48</v>
      </c>
      <c r="D37" s="157">
        <v>45</v>
      </c>
      <c r="E37" s="157">
        <v>55</v>
      </c>
      <c r="F37" s="157">
        <v>41</v>
      </c>
      <c r="G37" s="157">
        <v>72</v>
      </c>
      <c r="H37" s="157">
        <v>59</v>
      </c>
      <c r="I37" s="157">
        <v>148</v>
      </c>
      <c r="J37" s="157">
        <v>140</v>
      </c>
      <c r="K37" s="157">
        <v>136</v>
      </c>
      <c r="L37" s="157">
        <v>487</v>
      </c>
      <c r="M37" s="158">
        <v>419</v>
      </c>
      <c r="N37" s="158">
        <v>130</v>
      </c>
      <c r="O37" s="159">
        <v>117</v>
      </c>
      <c r="P37" s="159">
        <v>105</v>
      </c>
      <c r="Q37" s="522">
        <v>119</v>
      </c>
      <c r="R37" s="140"/>
      <c r="S37" s="155"/>
      <c r="T37" s="140"/>
      <c r="U37" s="140"/>
      <c r="V37" s="140"/>
      <c r="W37" s="140"/>
      <c r="X37" s="140"/>
      <c r="Y37" s="140"/>
    </row>
    <row r="38" spans="1:25" ht="12.75">
      <c r="A38" s="140"/>
      <c r="B38" s="156" t="s">
        <v>114</v>
      </c>
      <c r="C38" s="157">
        <v>615</v>
      </c>
      <c r="D38" s="157">
        <v>575</v>
      </c>
      <c r="E38" s="157">
        <v>585</v>
      </c>
      <c r="F38" s="157">
        <v>619</v>
      </c>
      <c r="G38" s="157">
        <v>667</v>
      </c>
      <c r="H38" s="157">
        <v>697</v>
      </c>
      <c r="I38" s="157">
        <v>728</v>
      </c>
      <c r="J38" s="157">
        <v>2980</v>
      </c>
      <c r="K38" s="157">
        <v>3121</v>
      </c>
      <c r="L38" s="157">
        <v>3872</v>
      </c>
      <c r="M38" s="158">
        <v>3611</v>
      </c>
      <c r="N38" s="158">
        <v>3281</v>
      </c>
      <c r="O38" s="159">
        <v>3673</v>
      </c>
      <c r="P38" s="159">
        <v>3504</v>
      </c>
      <c r="Q38" s="522">
        <v>3876</v>
      </c>
      <c r="R38" s="140"/>
      <c r="S38" s="155"/>
      <c r="T38" s="140"/>
      <c r="U38" s="140"/>
      <c r="V38" s="140"/>
      <c r="W38" s="140"/>
      <c r="X38" s="140"/>
      <c r="Y38" s="140"/>
    </row>
    <row r="39" spans="1:25" ht="12.75">
      <c r="A39" s="140"/>
      <c r="B39" s="151" t="s">
        <v>120</v>
      </c>
      <c r="C39" s="152">
        <v>317</v>
      </c>
      <c r="D39" s="152">
        <v>260</v>
      </c>
      <c r="E39" s="152">
        <v>620</v>
      </c>
      <c r="F39" s="152">
        <v>644</v>
      </c>
      <c r="G39" s="152">
        <v>710</v>
      </c>
      <c r="H39" s="152">
        <v>697</v>
      </c>
      <c r="I39" s="152">
        <v>713</v>
      </c>
      <c r="J39" s="152">
        <v>753</v>
      </c>
      <c r="K39" s="152">
        <v>817</v>
      </c>
      <c r="L39" s="152">
        <v>755</v>
      </c>
      <c r="M39" s="153">
        <v>771</v>
      </c>
      <c r="N39" s="153">
        <v>738</v>
      </c>
      <c r="O39" s="154">
        <v>865</v>
      </c>
      <c r="P39" s="154">
        <v>737</v>
      </c>
      <c r="Q39" s="521">
        <v>836</v>
      </c>
      <c r="R39" s="140"/>
      <c r="S39" s="155"/>
      <c r="T39" s="140"/>
      <c r="U39" s="140"/>
      <c r="V39" s="140"/>
      <c r="W39" s="140"/>
      <c r="X39" s="140"/>
      <c r="Y39" s="140"/>
    </row>
    <row r="40" spans="1:25" ht="12.75">
      <c r="A40" s="140"/>
      <c r="B40" s="160" t="s">
        <v>121</v>
      </c>
      <c r="C40" s="161">
        <v>5003</v>
      </c>
      <c r="D40" s="161">
        <v>4475</v>
      </c>
      <c r="E40" s="161">
        <v>5011</v>
      </c>
      <c r="F40" s="161">
        <v>5208</v>
      </c>
      <c r="G40" s="161">
        <v>5445</v>
      </c>
      <c r="H40" s="161">
        <v>5504</v>
      </c>
      <c r="I40" s="161">
        <v>5200</v>
      </c>
      <c r="J40" s="161">
        <v>6642</v>
      </c>
      <c r="K40" s="161">
        <v>6842</v>
      </c>
      <c r="L40" s="525">
        <v>8241</v>
      </c>
      <c r="M40" s="163">
        <v>7437</v>
      </c>
      <c r="N40" s="526">
        <v>7736</v>
      </c>
      <c r="O40" s="164">
        <v>8668</v>
      </c>
      <c r="P40" s="164">
        <v>8156</v>
      </c>
      <c r="Q40" s="527">
        <v>8771</v>
      </c>
      <c r="R40" s="140"/>
      <c r="S40" s="155"/>
      <c r="T40" s="140"/>
      <c r="U40" s="140"/>
      <c r="V40" s="140"/>
      <c r="W40" s="140"/>
      <c r="X40" s="140"/>
      <c r="Y40" s="140"/>
    </row>
    <row r="41" spans="1:25" ht="12.75">
      <c r="A41" s="140"/>
      <c r="B41" s="165" t="s">
        <v>122</v>
      </c>
      <c r="C41" s="148"/>
      <c r="D41" s="148"/>
      <c r="E41" s="148"/>
      <c r="F41" s="148"/>
      <c r="G41" s="148"/>
      <c r="H41" s="148"/>
      <c r="I41" s="148"/>
      <c r="J41" s="148"/>
      <c r="K41" s="148"/>
      <c r="L41" s="166"/>
      <c r="M41" s="167"/>
      <c r="N41" s="167"/>
      <c r="O41" s="168"/>
      <c r="P41" s="168"/>
      <c r="Q41" s="168"/>
      <c r="R41" s="140"/>
      <c r="S41" s="155"/>
      <c r="T41" s="140"/>
      <c r="U41" s="140"/>
      <c r="V41" s="140"/>
      <c r="W41" s="140"/>
      <c r="X41" s="140"/>
      <c r="Y41" s="140"/>
    </row>
    <row r="42" spans="1:25" ht="12.75">
      <c r="A42" s="140"/>
      <c r="B42" s="156" t="s">
        <v>123</v>
      </c>
      <c r="C42" s="157">
        <v>4792</v>
      </c>
      <c r="D42" s="157">
        <v>1970</v>
      </c>
      <c r="E42" s="157">
        <v>2875</v>
      </c>
      <c r="F42" s="157">
        <v>2228</v>
      </c>
      <c r="G42" s="157">
        <v>2109</v>
      </c>
      <c r="H42" s="157">
        <v>2210</v>
      </c>
      <c r="I42" s="157">
        <v>2289</v>
      </c>
      <c r="J42" s="157">
        <v>3372</v>
      </c>
      <c r="K42" s="157">
        <v>3015</v>
      </c>
      <c r="L42" s="157">
        <v>5379</v>
      </c>
      <c r="M42" s="158">
        <v>9781</v>
      </c>
      <c r="N42" s="158">
        <v>11435</v>
      </c>
      <c r="O42" s="159">
        <v>12095</v>
      </c>
      <c r="P42" s="159">
        <v>6354</v>
      </c>
      <c r="Q42" s="522">
        <v>4986</v>
      </c>
      <c r="R42" s="140"/>
      <c r="S42" s="155"/>
      <c r="T42" s="140"/>
      <c r="U42" s="140"/>
      <c r="V42" s="140"/>
      <c r="W42" s="140"/>
      <c r="X42" s="140"/>
      <c r="Y42" s="140"/>
    </row>
    <row r="43" spans="1:25" ht="12.75">
      <c r="A43" s="140"/>
      <c r="B43" s="156" t="s">
        <v>124</v>
      </c>
      <c r="C43" s="157">
        <v>332</v>
      </c>
      <c r="D43" s="157">
        <v>340</v>
      </c>
      <c r="E43" s="157">
        <v>519</v>
      </c>
      <c r="F43" s="157">
        <v>398</v>
      </c>
      <c r="G43" s="157">
        <v>426</v>
      </c>
      <c r="H43" s="157">
        <v>403</v>
      </c>
      <c r="I43" s="157">
        <v>292</v>
      </c>
      <c r="J43" s="157">
        <v>249</v>
      </c>
      <c r="K43" s="157">
        <v>242</v>
      </c>
      <c r="L43" s="157">
        <v>262</v>
      </c>
      <c r="M43" s="158">
        <v>217</v>
      </c>
      <c r="N43" s="158">
        <v>232</v>
      </c>
      <c r="O43" s="159">
        <v>213</v>
      </c>
      <c r="P43" s="159">
        <v>166</v>
      </c>
      <c r="Q43" s="522">
        <v>152</v>
      </c>
      <c r="R43" s="140"/>
      <c r="S43" s="155"/>
      <c r="T43" s="140"/>
      <c r="U43" s="140"/>
      <c r="V43" s="140"/>
      <c r="W43" s="140"/>
      <c r="X43" s="140"/>
      <c r="Y43" s="140"/>
    </row>
    <row r="44" spans="1:25" ht="12.75">
      <c r="A44" s="140"/>
      <c r="B44" s="156" t="s">
        <v>125</v>
      </c>
      <c r="C44" s="157">
        <v>10318</v>
      </c>
      <c r="D44" s="157">
        <v>9802</v>
      </c>
      <c r="E44" s="157">
        <v>10504</v>
      </c>
      <c r="F44" s="157">
        <v>11019</v>
      </c>
      <c r="G44" s="157">
        <v>11359</v>
      </c>
      <c r="H44" s="157">
        <v>11012</v>
      </c>
      <c r="I44" s="157">
        <v>10359</v>
      </c>
      <c r="J44" s="157">
        <v>4225</v>
      </c>
      <c r="K44" s="157">
        <v>4699</v>
      </c>
      <c r="L44" s="157">
        <v>3986</v>
      </c>
      <c r="M44" s="158">
        <v>3872</v>
      </c>
      <c r="N44" s="158">
        <v>4155</v>
      </c>
      <c r="O44" s="159">
        <v>4481</v>
      </c>
      <c r="P44" s="159">
        <v>3910</v>
      </c>
      <c r="Q44" s="522">
        <v>4484</v>
      </c>
      <c r="R44" s="140"/>
      <c r="S44" s="155"/>
      <c r="T44" s="140"/>
      <c r="U44" s="140"/>
      <c r="V44" s="140"/>
      <c r="W44" s="140"/>
      <c r="X44" s="140"/>
      <c r="Y44" s="140"/>
    </row>
    <row r="45" spans="1:25" ht="12.75">
      <c r="A45" s="140"/>
      <c r="B45" s="156" t="s">
        <v>126</v>
      </c>
      <c r="C45" s="157"/>
      <c r="D45" s="157"/>
      <c r="E45" s="157"/>
      <c r="F45" s="157"/>
      <c r="G45" s="157"/>
      <c r="H45" s="157"/>
      <c r="I45" s="157">
        <v>411</v>
      </c>
      <c r="J45" s="157">
        <v>9442</v>
      </c>
      <c r="K45" s="157">
        <v>8980</v>
      </c>
      <c r="L45" s="157">
        <v>9511</v>
      </c>
      <c r="M45" s="158">
        <v>9562</v>
      </c>
      <c r="N45" s="158">
        <v>9782</v>
      </c>
      <c r="O45" s="159">
        <v>12989</v>
      </c>
      <c r="P45" s="159">
        <v>11959</v>
      </c>
      <c r="Q45" s="522">
        <v>12038</v>
      </c>
      <c r="R45" s="140"/>
      <c r="S45" s="155"/>
      <c r="T45" s="140"/>
      <c r="U45" s="140"/>
      <c r="V45" s="140"/>
      <c r="W45" s="140"/>
      <c r="X45" s="140"/>
      <c r="Y45" s="140"/>
    </row>
    <row r="46" spans="1:25" ht="12.75">
      <c r="A46" s="140"/>
      <c r="B46" s="151" t="s">
        <v>21</v>
      </c>
      <c r="C46" s="152">
        <v>15442</v>
      </c>
      <c r="D46" s="152">
        <v>12112</v>
      </c>
      <c r="E46" s="152">
        <v>13898</v>
      </c>
      <c r="F46" s="152">
        <v>13645</v>
      </c>
      <c r="G46" s="152">
        <v>13894</v>
      </c>
      <c r="H46" s="152">
        <v>13625</v>
      </c>
      <c r="I46" s="152">
        <v>13351</v>
      </c>
      <c r="J46" s="152">
        <v>17288</v>
      </c>
      <c r="K46" s="152">
        <v>16936</v>
      </c>
      <c r="L46" s="152">
        <v>19138</v>
      </c>
      <c r="M46" s="153">
        <v>23432</v>
      </c>
      <c r="N46" s="153">
        <v>25604</v>
      </c>
      <c r="O46" s="154">
        <v>29778</v>
      </c>
      <c r="P46" s="154">
        <v>22389</v>
      </c>
      <c r="Q46" s="521">
        <v>21660</v>
      </c>
      <c r="R46" s="140"/>
      <c r="S46" s="155"/>
      <c r="T46" s="140"/>
      <c r="U46" s="140"/>
      <c r="V46" s="140"/>
      <c r="W46" s="140"/>
      <c r="X46" s="140"/>
      <c r="Y46" s="140"/>
    </row>
    <row r="47" spans="1:25" ht="12.75">
      <c r="A47" s="140"/>
      <c r="B47" s="156" t="s">
        <v>127</v>
      </c>
      <c r="C47" s="157">
        <v>517</v>
      </c>
      <c r="D47" s="157">
        <v>458</v>
      </c>
      <c r="E47" s="157">
        <v>576</v>
      </c>
      <c r="F47" s="157">
        <v>556</v>
      </c>
      <c r="G47" s="157">
        <v>571</v>
      </c>
      <c r="H47" s="157">
        <v>576</v>
      </c>
      <c r="I47" s="157">
        <v>645</v>
      </c>
      <c r="J47" s="157">
        <v>674</v>
      </c>
      <c r="K47" s="157">
        <v>676</v>
      </c>
      <c r="L47" s="157">
        <v>611</v>
      </c>
      <c r="M47" s="158">
        <v>621</v>
      </c>
      <c r="N47" s="158">
        <v>598</v>
      </c>
      <c r="O47" s="159">
        <v>739</v>
      </c>
      <c r="P47" s="159">
        <v>736</v>
      </c>
      <c r="Q47" s="522">
        <v>888</v>
      </c>
      <c r="R47" s="140"/>
      <c r="S47" s="155"/>
      <c r="T47" s="140"/>
      <c r="U47" s="140"/>
      <c r="V47" s="140"/>
      <c r="W47" s="140"/>
      <c r="X47" s="140"/>
      <c r="Y47" s="140"/>
    </row>
    <row r="48" spans="1:25" ht="12.75">
      <c r="A48" s="140"/>
      <c r="B48" s="156" t="s">
        <v>128</v>
      </c>
      <c r="C48" s="157">
        <v>61</v>
      </c>
      <c r="D48" s="157">
        <v>67</v>
      </c>
      <c r="E48" s="157">
        <v>126</v>
      </c>
      <c r="F48" s="157">
        <v>96</v>
      </c>
      <c r="G48" s="157">
        <v>113</v>
      </c>
      <c r="H48" s="157">
        <v>117</v>
      </c>
      <c r="I48" s="157">
        <v>63</v>
      </c>
      <c r="J48" s="157">
        <v>51</v>
      </c>
      <c r="K48" s="157">
        <v>44</v>
      </c>
      <c r="L48" s="157">
        <v>136</v>
      </c>
      <c r="M48" s="158">
        <v>155</v>
      </c>
      <c r="N48" s="158">
        <v>98</v>
      </c>
      <c r="O48" s="159">
        <v>96</v>
      </c>
      <c r="P48" s="159">
        <v>82</v>
      </c>
      <c r="Q48" s="522">
        <v>48</v>
      </c>
      <c r="R48" s="140"/>
      <c r="S48" s="155"/>
      <c r="T48" s="140"/>
      <c r="U48" s="140"/>
      <c r="V48" s="140"/>
      <c r="W48" s="140"/>
      <c r="X48" s="140"/>
      <c r="Y48" s="140"/>
    </row>
    <row r="49" spans="1:25" ht="12.75">
      <c r="A49" s="140"/>
      <c r="B49" s="156" t="s">
        <v>129</v>
      </c>
      <c r="C49" s="157">
        <v>157</v>
      </c>
      <c r="D49" s="157">
        <v>110</v>
      </c>
      <c r="E49" s="157">
        <v>127</v>
      </c>
      <c r="F49" s="157">
        <v>141</v>
      </c>
      <c r="G49" s="157">
        <v>140</v>
      </c>
      <c r="H49" s="157">
        <v>159</v>
      </c>
      <c r="I49" s="157">
        <v>121</v>
      </c>
      <c r="J49" s="157">
        <v>164</v>
      </c>
      <c r="K49" s="157">
        <v>182</v>
      </c>
      <c r="L49" s="157">
        <v>209</v>
      </c>
      <c r="M49" s="158">
        <v>160</v>
      </c>
      <c r="N49" s="158">
        <v>178</v>
      </c>
      <c r="O49" s="159">
        <v>166</v>
      </c>
      <c r="P49" s="159">
        <v>156</v>
      </c>
      <c r="Q49" s="522">
        <v>217</v>
      </c>
      <c r="R49" s="140"/>
      <c r="S49" s="155"/>
      <c r="T49" s="140"/>
      <c r="U49" s="140"/>
      <c r="V49" s="140"/>
      <c r="W49" s="140"/>
      <c r="X49" s="140"/>
      <c r="Y49" s="140"/>
    </row>
    <row r="50" spans="1:25" ht="12.75">
      <c r="A50" s="140"/>
      <c r="B50" s="165" t="s">
        <v>130</v>
      </c>
      <c r="C50" s="148"/>
      <c r="D50" s="148"/>
      <c r="E50" s="148"/>
      <c r="F50" s="148"/>
      <c r="G50" s="148"/>
      <c r="H50" s="148"/>
      <c r="I50" s="148"/>
      <c r="J50" s="148"/>
      <c r="K50" s="148"/>
      <c r="L50" s="166"/>
      <c r="M50" s="167"/>
      <c r="N50" s="167"/>
      <c r="O50" s="168"/>
      <c r="P50" s="168"/>
      <c r="Q50" s="168"/>
      <c r="R50" s="140"/>
      <c r="S50" s="155"/>
      <c r="T50" s="140"/>
      <c r="U50" s="140"/>
      <c r="V50" s="140"/>
      <c r="W50" s="140"/>
      <c r="X50" s="140"/>
      <c r="Y50" s="140"/>
    </row>
    <row r="51" spans="1:25" ht="12.75">
      <c r="A51" s="140"/>
      <c r="B51" s="151" t="s">
        <v>131</v>
      </c>
      <c r="C51" s="152">
        <v>1152</v>
      </c>
      <c r="D51" s="152">
        <v>894</v>
      </c>
      <c r="E51" s="152">
        <v>974</v>
      </c>
      <c r="F51" s="152">
        <v>1021</v>
      </c>
      <c r="G51" s="152">
        <v>1047</v>
      </c>
      <c r="H51" s="152">
        <v>988</v>
      </c>
      <c r="I51" s="152">
        <v>939</v>
      </c>
      <c r="J51" s="152">
        <v>1293</v>
      </c>
      <c r="K51" s="152">
        <v>1190</v>
      </c>
      <c r="L51" s="528">
        <v>1536</v>
      </c>
      <c r="M51" s="153">
        <v>2270</v>
      </c>
      <c r="N51" s="153">
        <v>2542</v>
      </c>
      <c r="O51" s="154">
        <v>2718</v>
      </c>
      <c r="P51" s="154">
        <v>2459</v>
      </c>
      <c r="Q51" s="521">
        <v>2262</v>
      </c>
      <c r="R51" s="140"/>
      <c r="S51" s="155"/>
      <c r="T51" s="140"/>
      <c r="U51" s="140"/>
      <c r="V51" s="140"/>
      <c r="W51" s="140"/>
      <c r="X51" s="140"/>
      <c r="Y51" s="140"/>
    </row>
    <row r="52" spans="1:25" ht="12.75">
      <c r="A52" s="140"/>
      <c r="B52" s="156" t="s">
        <v>132</v>
      </c>
      <c r="C52" s="157">
        <v>698</v>
      </c>
      <c r="D52" s="157">
        <v>614</v>
      </c>
      <c r="E52" s="157">
        <v>646</v>
      </c>
      <c r="F52" s="157">
        <v>682</v>
      </c>
      <c r="G52" s="157">
        <v>647</v>
      </c>
      <c r="H52" s="157">
        <v>644</v>
      </c>
      <c r="I52" s="157">
        <v>560</v>
      </c>
      <c r="J52" s="157">
        <v>679</v>
      </c>
      <c r="K52" s="157">
        <v>645</v>
      </c>
      <c r="L52" s="157">
        <v>849</v>
      </c>
      <c r="M52" s="158">
        <v>1135</v>
      </c>
      <c r="N52" s="158">
        <v>1221</v>
      </c>
      <c r="O52" s="159">
        <v>1174</v>
      </c>
      <c r="P52" s="159">
        <v>1165</v>
      </c>
      <c r="Q52" s="522">
        <v>1116</v>
      </c>
      <c r="R52" s="140"/>
      <c r="S52" s="155"/>
      <c r="T52" s="140"/>
      <c r="U52" s="140"/>
      <c r="V52" s="140"/>
      <c r="W52" s="140"/>
      <c r="X52" s="140"/>
      <c r="Y52" s="140"/>
    </row>
    <row r="53" spans="1:25" ht="12.75">
      <c r="A53" s="140"/>
      <c r="B53" s="156" t="s">
        <v>133</v>
      </c>
      <c r="C53" s="157">
        <v>430</v>
      </c>
      <c r="D53" s="157">
        <v>268</v>
      </c>
      <c r="E53" s="157">
        <v>305</v>
      </c>
      <c r="F53" s="157">
        <v>317</v>
      </c>
      <c r="G53" s="157">
        <v>376</v>
      </c>
      <c r="H53" s="157">
        <v>321</v>
      </c>
      <c r="I53" s="157">
        <v>337</v>
      </c>
      <c r="J53" s="157">
        <v>454</v>
      </c>
      <c r="K53" s="157">
        <v>390</v>
      </c>
      <c r="L53" s="157">
        <v>465</v>
      </c>
      <c r="M53" s="158">
        <v>1090</v>
      </c>
      <c r="N53" s="158">
        <v>1255</v>
      </c>
      <c r="O53" s="159">
        <v>1470</v>
      </c>
      <c r="P53" s="159">
        <v>1240</v>
      </c>
      <c r="Q53" s="522">
        <v>1082</v>
      </c>
      <c r="R53" s="140"/>
      <c r="S53" s="155"/>
      <c r="T53" s="140"/>
      <c r="U53" s="140"/>
      <c r="V53" s="140"/>
      <c r="W53" s="140"/>
      <c r="X53" s="140"/>
      <c r="Y53" s="140"/>
    </row>
    <row r="54" spans="1:25" ht="12.75">
      <c r="A54" s="140"/>
      <c r="B54" s="156" t="s">
        <v>134</v>
      </c>
      <c r="C54" s="157">
        <v>24</v>
      </c>
      <c r="D54" s="157">
        <v>12</v>
      </c>
      <c r="E54" s="157">
        <v>23</v>
      </c>
      <c r="F54" s="157">
        <v>22</v>
      </c>
      <c r="G54" s="157">
        <v>24</v>
      </c>
      <c r="H54" s="157">
        <v>23</v>
      </c>
      <c r="I54" s="157">
        <v>42</v>
      </c>
      <c r="J54" s="157">
        <v>160</v>
      </c>
      <c r="K54" s="157">
        <v>155</v>
      </c>
      <c r="L54" s="157">
        <v>222</v>
      </c>
      <c r="M54" s="158">
        <v>45</v>
      </c>
      <c r="N54" s="158">
        <v>66</v>
      </c>
      <c r="O54" s="159">
        <v>74</v>
      </c>
      <c r="P54" s="159">
        <v>54</v>
      </c>
      <c r="Q54" s="522">
        <v>64</v>
      </c>
      <c r="R54" s="140"/>
      <c r="S54" s="155"/>
      <c r="T54" s="140"/>
      <c r="U54" s="140"/>
      <c r="V54" s="140"/>
      <c r="W54" s="140"/>
      <c r="X54" s="140"/>
      <c r="Y54" s="140"/>
    </row>
    <row r="55" spans="1:25" ht="12.75">
      <c r="A55" s="140"/>
      <c r="B55" s="151" t="s">
        <v>135</v>
      </c>
      <c r="C55" s="152">
        <v>3851</v>
      </c>
      <c r="D55" s="152">
        <v>3581</v>
      </c>
      <c r="E55" s="152">
        <v>4037</v>
      </c>
      <c r="F55" s="152">
        <v>4187</v>
      </c>
      <c r="G55" s="152">
        <v>4398</v>
      </c>
      <c r="H55" s="152">
        <v>4516</v>
      </c>
      <c r="I55" s="152">
        <v>4261</v>
      </c>
      <c r="J55" s="152">
        <v>5349</v>
      </c>
      <c r="K55" s="152">
        <v>5652</v>
      </c>
      <c r="L55" s="528">
        <v>6706</v>
      </c>
      <c r="M55" s="153">
        <v>6388</v>
      </c>
      <c r="N55" s="153">
        <v>6359</v>
      </c>
      <c r="O55" s="154">
        <v>6956</v>
      </c>
      <c r="P55" s="521">
        <v>6529</v>
      </c>
      <c r="Q55" s="521">
        <v>7348</v>
      </c>
      <c r="R55" s="140"/>
      <c r="S55" s="155"/>
      <c r="T55" s="140"/>
      <c r="U55" s="140"/>
      <c r="V55" s="140"/>
      <c r="W55" s="140"/>
      <c r="X55" s="140"/>
      <c r="Y55" s="140"/>
    </row>
    <row r="56" spans="1:25" ht="12.75">
      <c r="A56" s="140"/>
      <c r="B56" s="156" t="s">
        <v>136</v>
      </c>
      <c r="C56" s="157">
        <v>1495</v>
      </c>
      <c r="D56" s="157">
        <v>1446</v>
      </c>
      <c r="E56" s="157">
        <v>1418</v>
      </c>
      <c r="F56" s="157">
        <v>1522</v>
      </c>
      <c r="G56" s="157">
        <v>1545</v>
      </c>
      <c r="H56" s="157">
        <v>1639</v>
      </c>
      <c r="I56" s="157">
        <v>1458</v>
      </c>
      <c r="J56" s="157">
        <v>1832</v>
      </c>
      <c r="K56" s="157">
        <v>1923</v>
      </c>
      <c r="L56" s="157">
        <v>1869</v>
      </c>
      <c r="M56" s="158">
        <v>2336</v>
      </c>
      <c r="N56" s="158">
        <v>2316</v>
      </c>
      <c r="O56" s="159">
        <v>2257</v>
      </c>
      <c r="P56" s="159">
        <v>2250</v>
      </c>
      <c r="Q56" s="522">
        <v>2468</v>
      </c>
      <c r="R56" s="140"/>
      <c r="S56" s="155"/>
      <c r="T56" s="140"/>
      <c r="U56" s="140"/>
      <c r="V56" s="140"/>
      <c r="W56" s="140"/>
      <c r="X56" s="140"/>
      <c r="Y56" s="140"/>
    </row>
    <row r="57" spans="1:25" ht="12.75">
      <c r="A57" s="140"/>
      <c r="B57" s="156" t="s">
        <v>137</v>
      </c>
      <c r="C57" s="157">
        <v>2039</v>
      </c>
      <c r="D57" s="157">
        <v>1875</v>
      </c>
      <c r="E57" s="157">
        <v>1999</v>
      </c>
      <c r="F57" s="157">
        <v>2021</v>
      </c>
      <c r="G57" s="157">
        <v>2143</v>
      </c>
      <c r="H57" s="157">
        <v>2180</v>
      </c>
      <c r="I57" s="157">
        <v>2090</v>
      </c>
      <c r="J57" s="157">
        <v>2764</v>
      </c>
      <c r="K57" s="157">
        <v>2912</v>
      </c>
      <c r="L57" s="157">
        <v>4082</v>
      </c>
      <c r="M57" s="158">
        <v>3013</v>
      </c>
      <c r="N57" s="158">
        <v>3056</v>
      </c>
      <c r="O57" s="159">
        <v>3344</v>
      </c>
      <c r="P57" s="159">
        <v>3190</v>
      </c>
      <c r="Q57" s="522">
        <v>3471</v>
      </c>
      <c r="R57" s="140"/>
      <c r="S57" s="155"/>
      <c r="T57" s="140"/>
      <c r="U57" s="140"/>
      <c r="V57" s="140"/>
      <c r="W57" s="140"/>
      <c r="X57" s="140"/>
      <c r="Y57" s="140"/>
    </row>
    <row r="58" spans="1:25" ht="12.75">
      <c r="A58" s="140"/>
      <c r="B58" s="156" t="s">
        <v>120</v>
      </c>
      <c r="C58" s="157">
        <v>317</v>
      </c>
      <c r="D58" s="157">
        <v>260</v>
      </c>
      <c r="E58" s="157">
        <v>620</v>
      </c>
      <c r="F58" s="157">
        <v>644</v>
      </c>
      <c r="G58" s="157">
        <v>710</v>
      </c>
      <c r="H58" s="157">
        <v>697</v>
      </c>
      <c r="I58" s="157">
        <v>713</v>
      </c>
      <c r="J58" s="157">
        <v>753</v>
      </c>
      <c r="K58" s="157">
        <v>817</v>
      </c>
      <c r="L58" s="157">
        <v>755</v>
      </c>
      <c r="M58" s="158">
        <v>1039</v>
      </c>
      <c r="N58" s="158">
        <v>987</v>
      </c>
      <c r="O58" s="159">
        <v>1355</v>
      </c>
      <c r="P58" s="159">
        <v>1089</v>
      </c>
      <c r="Q58" s="522">
        <v>1409</v>
      </c>
      <c r="R58" s="140"/>
      <c r="S58" s="155"/>
      <c r="T58" s="140"/>
      <c r="U58" s="140"/>
      <c r="V58" s="140"/>
      <c r="W58" s="140"/>
      <c r="X58" s="140"/>
      <c r="Y58" s="140"/>
    </row>
    <row r="59" spans="1:25" ht="18.75">
      <c r="A59" s="169">
        <v>1</v>
      </c>
      <c r="B59" s="529" t="s">
        <v>138</v>
      </c>
      <c r="C59" s="140"/>
      <c r="D59" s="140"/>
      <c r="E59" s="140"/>
      <c r="F59" s="140"/>
      <c r="G59" s="140"/>
      <c r="H59" s="140"/>
      <c r="I59" s="140"/>
      <c r="J59" s="140"/>
      <c r="K59" s="140"/>
      <c r="L59" s="140"/>
      <c r="M59" s="140"/>
      <c r="N59" s="140"/>
      <c r="O59" s="140"/>
      <c r="P59" s="140"/>
      <c r="Q59" s="140"/>
      <c r="R59" s="140"/>
      <c r="S59" s="140"/>
      <c r="T59" s="140"/>
      <c r="U59" s="140"/>
      <c r="V59" s="140"/>
      <c r="W59" s="140"/>
      <c r="X59" s="140"/>
      <c r="Y59" s="140"/>
    </row>
    <row r="60" spans="1:25" ht="11.2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row>
    <row r="61" spans="1:25" ht="11.25">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row>
    <row r="62" spans="1:25" ht="11.25">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row>
    <row r="63" spans="1:25" ht="11.25">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77"/>
  <sheetViews>
    <sheetView showGridLines="0" zoomScalePageLayoutView="0" workbookViewId="0" topLeftCell="A1">
      <selection activeCell="A1" sqref="A1"/>
    </sheetView>
  </sheetViews>
  <sheetFormatPr defaultColWidth="12" defaultRowHeight="11.25"/>
  <cols>
    <col min="1" max="1" width="6.16015625" style="0" customWidth="1"/>
    <col min="2" max="2" width="82.5" style="0" customWidth="1"/>
    <col min="7" max="7" width="14.16015625" style="0" customWidth="1"/>
  </cols>
  <sheetData>
    <row r="1" spans="1:9" ht="11.25">
      <c r="A1" s="1"/>
      <c r="B1" s="1"/>
      <c r="C1" s="1"/>
      <c r="D1" s="1"/>
      <c r="E1" s="1"/>
      <c r="F1" s="1"/>
      <c r="G1" s="1"/>
      <c r="H1" s="1"/>
      <c r="I1" s="3"/>
    </row>
    <row r="2" spans="1:9" ht="15.75">
      <c r="A2" s="1"/>
      <c r="B2" s="2" t="s">
        <v>0</v>
      </c>
      <c r="C2" s="1"/>
      <c r="D2" s="1"/>
      <c r="E2" s="1"/>
      <c r="F2" s="1"/>
      <c r="G2" s="1"/>
      <c r="H2" s="3"/>
      <c r="I2" s="1"/>
    </row>
    <row r="3" spans="1:9" ht="12">
      <c r="A3" s="1"/>
      <c r="B3" s="4" t="s">
        <v>1</v>
      </c>
      <c r="C3" s="1"/>
      <c r="D3" s="1"/>
      <c r="E3" s="1"/>
      <c r="F3" s="1"/>
      <c r="G3" s="1"/>
      <c r="H3" s="1"/>
      <c r="I3" s="3"/>
    </row>
    <row r="4" spans="1:9" ht="11.25">
      <c r="A4" s="1"/>
      <c r="B4" s="1"/>
      <c r="C4" s="1"/>
      <c r="D4" s="1"/>
      <c r="E4" s="1"/>
      <c r="F4" s="1"/>
      <c r="G4" s="1"/>
      <c r="H4" s="1"/>
      <c r="I4" s="3"/>
    </row>
    <row r="5" spans="1:9" ht="11.25">
      <c r="A5" s="1"/>
      <c r="B5" s="5" t="s">
        <v>2</v>
      </c>
      <c r="C5" s="6" t="s">
        <v>3</v>
      </c>
      <c r="D5" s="5" t="s">
        <v>4</v>
      </c>
      <c r="E5" s="5"/>
      <c r="F5" s="1"/>
      <c r="G5" s="1"/>
      <c r="H5" s="7" t="s">
        <v>5</v>
      </c>
      <c r="I5" s="3"/>
    </row>
    <row r="6" spans="1:9" ht="11.25">
      <c r="A6" s="1"/>
      <c r="B6" s="5"/>
      <c r="C6" s="5">
        <v>2004</v>
      </c>
      <c r="D6" s="5" t="s">
        <v>6</v>
      </c>
      <c r="E6" s="5"/>
      <c r="F6" s="1"/>
      <c r="G6" s="1"/>
      <c r="H6" s="8" t="s">
        <v>7</v>
      </c>
      <c r="I6" s="3"/>
    </row>
    <row r="7" spans="1:9" ht="22.5">
      <c r="A7" s="1"/>
      <c r="B7" s="5"/>
      <c r="C7" s="5">
        <v>2005</v>
      </c>
      <c r="D7" s="5" t="s">
        <v>8</v>
      </c>
      <c r="E7" s="5"/>
      <c r="F7" s="1"/>
      <c r="G7" s="1"/>
      <c r="H7" s="8" t="s">
        <v>9</v>
      </c>
      <c r="I7" s="3"/>
    </row>
    <row r="8" spans="1:9" ht="11.25">
      <c r="A8" s="1"/>
      <c r="B8" s="5"/>
      <c r="C8" s="5">
        <v>2006</v>
      </c>
      <c r="D8" s="5" t="s">
        <v>10</v>
      </c>
      <c r="E8" s="5"/>
      <c r="F8" s="1"/>
      <c r="G8" s="1"/>
      <c r="H8" s="8"/>
      <c r="I8" s="3"/>
    </row>
    <row r="9" spans="1:9" ht="12.75">
      <c r="A9" s="1"/>
      <c r="B9" s="9"/>
      <c r="C9" s="10">
        <v>2001</v>
      </c>
      <c r="D9" s="10">
        <v>2002</v>
      </c>
      <c r="E9" s="10">
        <v>2003</v>
      </c>
      <c r="F9" s="10">
        <v>2004</v>
      </c>
      <c r="G9" s="10">
        <v>2005</v>
      </c>
      <c r="H9" s="10">
        <v>2006</v>
      </c>
      <c r="I9" s="3"/>
    </row>
    <row r="10" spans="1:9" ht="12.75">
      <c r="A10" s="1"/>
      <c r="B10" s="11" t="s">
        <v>11</v>
      </c>
      <c r="C10" s="12"/>
      <c r="D10" s="12"/>
      <c r="E10" s="12"/>
      <c r="F10" s="12"/>
      <c r="G10" s="12"/>
      <c r="H10" s="13"/>
      <c r="I10" s="3"/>
    </row>
    <row r="11" spans="1:9" ht="12.75">
      <c r="A11" s="1"/>
      <c r="B11" s="14" t="s">
        <v>12</v>
      </c>
      <c r="C11" s="15"/>
      <c r="D11" s="15"/>
      <c r="E11" s="15"/>
      <c r="F11" s="15"/>
      <c r="G11" s="15"/>
      <c r="H11" s="16"/>
      <c r="I11" s="3"/>
    </row>
    <row r="12" spans="1:9" ht="12.75">
      <c r="A12" s="1"/>
      <c r="B12" s="17" t="s">
        <v>13</v>
      </c>
      <c r="C12" s="18">
        <v>140</v>
      </c>
      <c r="D12" s="19">
        <v>201</v>
      </c>
      <c r="E12" s="19">
        <v>183</v>
      </c>
      <c r="F12" s="19">
        <v>170</v>
      </c>
      <c r="G12" s="19">
        <v>104</v>
      </c>
      <c r="H12" s="20">
        <v>97</v>
      </c>
      <c r="I12" s="3"/>
    </row>
    <row r="13" spans="1:9" ht="12.75">
      <c r="A13" s="1"/>
      <c r="B13" s="17" t="s">
        <v>14</v>
      </c>
      <c r="C13" s="21">
        <v>4646</v>
      </c>
      <c r="D13" s="22">
        <v>7560</v>
      </c>
      <c r="E13" s="22">
        <v>5076</v>
      </c>
      <c r="F13" s="22">
        <v>6745</v>
      </c>
      <c r="G13" s="22">
        <v>5890</v>
      </c>
      <c r="H13" s="23">
        <v>6156</v>
      </c>
      <c r="I13" s="3"/>
    </row>
    <row r="14" spans="1:9" ht="12.75">
      <c r="A14" s="1"/>
      <c r="B14" s="17" t="s">
        <v>15</v>
      </c>
      <c r="C14" s="24">
        <v>138.7</v>
      </c>
      <c r="D14" s="25">
        <v>276.1</v>
      </c>
      <c r="E14" s="25">
        <v>166.1</v>
      </c>
      <c r="F14" s="25">
        <v>220.7</v>
      </c>
      <c r="G14" s="25">
        <v>193.1</v>
      </c>
      <c r="H14" s="26">
        <v>205.5</v>
      </c>
      <c r="I14" s="3"/>
    </row>
    <row r="15" spans="1:9" ht="12.75">
      <c r="A15" s="1"/>
      <c r="B15" s="17" t="s">
        <v>16</v>
      </c>
      <c r="C15" s="24">
        <v>614.8</v>
      </c>
      <c r="D15" s="25">
        <v>3336.1</v>
      </c>
      <c r="E15" s="25">
        <v>776.7</v>
      </c>
      <c r="F15" s="25">
        <v>1002.1</v>
      </c>
      <c r="G15" s="25">
        <v>916.3</v>
      </c>
      <c r="H15" s="26">
        <v>990.2</v>
      </c>
      <c r="I15" s="3"/>
    </row>
    <row r="16" spans="1:9" ht="12.75">
      <c r="A16" s="1"/>
      <c r="B16" s="27" t="s">
        <v>17</v>
      </c>
      <c r="C16" s="24">
        <v>601.8</v>
      </c>
      <c r="D16" s="25">
        <v>3252.3</v>
      </c>
      <c r="E16" s="25">
        <v>748</v>
      </c>
      <c r="F16" s="25">
        <v>947.4</v>
      </c>
      <c r="G16" s="25">
        <v>842.4</v>
      </c>
      <c r="H16" s="26">
        <v>896.5</v>
      </c>
      <c r="I16" s="3"/>
    </row>
    <row r="17" spans="1:9" ht="12.75">
      <c r="A17" s="1"/>
      <c r="B17" s="17" t="s">
        <v>18</v>
      </c>
      <c r="C17" s="24">
        <v>200.2</v>
      </c>
      <c r="D17" s="25">
        <v>484.7</v>
      </c>
      <c r="E17" s="25">
        <v>230</v>
      </c>
      <c r="F17" s="25">
        <v>243.5</v>
      </c>
      <c r="G17" s="25">
        <v>224.8</v>
      </c>
      <c r="H17" s="26">
        <v>240.2</v>
      </c>
      <c r="I17" s="3"/>
    </row>
    <row r="18" spans="1:9" ht="12.75">
      <c r="A18" s="1"/>
      <c r="B18" s="17" t="s">
        <v>19</v>
      </c>
      <c r="C18" s="28">
        <v>14.8</v>
      </c>
      <c r="D18" s="29">
        <v>404.3</v>
      </c>
      <c r="E18" s="29">
        <v>29.2</v>
      </c>
      <c r="F18" s="29">
        <v>154.6</v>
      </c>
      <c r="G18" s="29">
        <v>48.3</v>
      </c>
      <c r="H18" s="30">
        <v>18.1</v>
      </c>
      <c r="I18" s="3"/>
    </row>
    <row r="19" spans="1:9" ht="12.75">
      <c r="A19" s="1"/>
      <c r="B19" s="14" t="s">
        <v>20</v>
      </c>
      <c r="C19" s="15"/>
      <c r="D19" s="15"/>
      <c r="E19" s="15"/>
      <c r="F19" s="15"/>
      <c r="G19" s="15"/>
      <c r="H19" s="16"/>
      <c r="I19" s="3"/>
    </row>
    <row r="20" spans="1:9" ht="12.75">
      <c r="A20" s="1"/>
      <c r="B20" s="17" t="s">
        <v>13</v>
      </c>
      <c r="C20" s="18">
        <v>99</v>
      </c>
      <c r="D20" s="19">
        <v>200</v>
      </c>
      <c r="E20" s="19">
        <v>189</v>
      </c>
      <c r="F20" s="19">
        <v>186</v>
      </c>
      <c r="G20" s="19">
        <v>130</v>
      </c>
      <c r="H20" s="20">
        <v>142</v>
      </c>
      <c r="I20" s="3"/>
    </row>
    <row r="21" spans="1:9" ht="12.75">
      <c r="A21" s="1"/>
      <c r="B21" s="17" t="s">
        <v>14</v>
      </c>
      <c r="C21" s="21">
        <v>756</v>
      </c>
      <c r="D21" s="22">
        <v>797</v>
      </c>
      <c r="E21" s="22">
        <v>900</v>
      </c>
      <c r="F21" s="22">
        <v>895</v>
      </c>
      <c r="G21" s="22">
        <v>521</v>
      </c>
      <c r="H21" s="23">
        <v>587</v>
      </c>
      <c r="I21" s="3"/>
    </row>
    <row r="22" spans="1:9" ht="12.75">
      <c r="A22" s="1"/>
      <c r="B22" s="17" t="s">
        <v>15</v>
      </c>
      <c r="C22" s="24">
        <v>15.9</v>
      </c>
      <c r="D22" s="25">
        <v>12.7</v>
      </c>
      <c r="E22" s="25">
        <v>18.7</v>
      </c>
      <c r="F22" s="25">
        <v>17.4</v>
      </c>
      <c r="G22" s="25">
        <v>11.2</v>
      </c>
      <c r="H22" s="26">
        <v>14.1</v>
      </c>
      <c r="I22" s="3"/>
    </row>
    <row r="23" spans="1:9" ht="12.75">
      <c r="A23" s="1"/>
      <c r="B23" s="17" t="s">
        <v>16</v>
      </c>
      <c r="C23" s="24">
        <v>58.6</v>
      </c>
      <c r="D23" s="25">
        <v>66.3</v>
      </c>
      <c r="E23" s="25">
        <v>66.7</v>
      </c>
      <c r="F23" s="25">
        <v>75.4</v>
      </c>
      <c r="G23" s="25">
        <v>45.6</v>
      </c>
      <c r="H23" s="26">
        <v>59.6</v>
      </c>
      <c r="I23" s="3"/>
    </row>
    <row r="24" spans="1:9" ht="12.75">
      <c r="A24" s="1"/>
      <c r="B24" s="27" t="s">
        <v>17</v>
      </c>
      <c r="C24" s="24">
        <v>57.7</v>
      </c>
      <c r="D24" s="25">
        <v>64.5</v>
      </c>
      <c r="E24" s="25">
        <v>66.2</v>
      </c>
      <c r="F24" s="25">
        <v>74.9</v>
      </c>
      <c r="G24" s="25">
        <v>44.9</v>
      </c>
      <c r="H24" s="26">
        <v>59.1</v>
      </c>
      <c r="I24" s="3"/>
    </row>
    <row r="25" spans="1:9" ht="12.75">
      <c r="A25" s="1"/>
      <c r="B25" s="17" t="s">
        <v>18</v>
      </c>
      <c r="C25" s="24">
        <v>17.8</v>
      </c>
      <c r="D25" s="25">
        <v>16.8</v>
      </c>
      <c r="E25" s="25">
        <v>22.7</v>
      </c>
      <c r="F25" s="25">
        <v>27.5</v>
      </c>
      <c r="G25" s="25">
        <v>13.4</v>
      </c>
      <c r="H25" s="26">
        <v>18.4</v>
      </c>
      <c r="I25" s="3"/>
    </row>
    <row r="26" spans="1:9" ht="12.75">
      <c r="A26" s="1"/>
      <c r="B26" s="17" t="s">
        <v>19</v>
      </c>
      <c r="C26" s="24">
        <v>11.1</v>
      </c>
      <c r="D26" s="25">
        <v>4.6</v>
      </c>
      <c r="E26" s="25">
        <v>6.2</v>
      </c>
      <c r="F26" s="25">
        <v>4.1</v>
      </c>
      <c r="G26" s="25">
        <v>3.8</v>
      </c>
      <c r="H26" s="26">
        <v>5</v>
      </c>
      <c r="I26" s="3"/>
    </row>
    <row r="27" spans="1:9" ht="12.75">
      <c r="A27" s="1"/>
      <c r="B27" s="14" t="s">
        <v>21</v>
      </c>
      <c r="C27" s="15"/>
      <c r="D27" s="15"/>
      <c r="E27" s="15"/>
      <c r="F27" s="15"/>
      <c r="G27" s="15"/>
      <c r="H27" s="16"/>
      <c r="I27" s="3"/>
    </row>
    <row r="28" spans="1:9" ht="12.75">
      <c r="A28" s="1"/>
      <c r="B28" s="17" t="s">
        <v>13</v>
      </c>
      <c r="C28" s="31">
        <v>239</v>
      </c>
      <c r="D28" s="32">
        <v>401</v>
      </c>
      <c r="E28" s="32">
        <v>372</v>
      </c>
      <c r="F28" s="32">
        <v>356</v>
      </c>
      <c r="G28" s="32">
        <v>234</v>
      </c>
      <c r="H28" s="33">
        <v>239</v>
      </c>
      <c r="I28" s="3"/>
    </row>
    <row r="29" spans="1:9" ht="12.75">
      <c r="A29" s="1"/>
      <c r="B29" s="17" t="s">
        <v>14</v>
      </c>
      <c r="C29" s="34">
        <v>5402</v>
      </c>
      <c r="D29" s="35">
        <v>8357</v>
      </c>
      <c r="E29" s="35">
        <v>5976</v>
      </c>
      <c r="F29" s="35">
        <v>7640</v>
      </c>
      <c r="G29" s="35">
        <v>6411</v>
      </c>
      <c r="H29" s="36">
        <v>6743</v>
      </c>
      <c r="I29" s="3"/>
    </row>
    <row r="30" spans="1:9" ht="12.75">
      <c r="A30" s="1"/>
      <c r="B30" s="17" t="s">
        <v>15</v>
      </c>
      <c r="C30" s="37">
        <v>154.6</v>
      </c>
      <c r="D30" s="38">
        <v>288.7</v>
      </c>
      <c r="E30" s="38">
        <v>184.8</v>
      </c>
      <c r="F30" s="38">
        <v>238.1</v>
      </c>
      <c r="G30" s="38">
        <v>204.3</v>
      </c>
      <c r="H30" s="39">
        <v>219.6</v>
      </c>
      <c r="I30" s="3"/>
    </row>
    <row r="31" spans="1:9" ht="12.75">
      <c r="A31" s="1"/>
      <c r="B31" s="17" t="s">
        <v>16</v>
      </c>
      <c r="C31" s="37">
        <v>673.4</v>
      </c>
      <c r="D31" s="38">
        <v>3402.4</v>
      </c>
      <c r="E31" s="38">
        <v>843.4</v>
      </c>
      <c r="F31" s="38">
        <v>1077.6</v>
      </c>
      <c r="G31" s="38">
        <v>961.9</v>
      </c>
      <c r="H31" s="39">
        <v>1049.9</v>
      </c>
      <c r="I31" s="3"/>
    </row>
    <row r="32" spans="1:9" ht="12.75">
      <c r="A32" s="1"/>
      <c r="B32" s="27" t="s">
        <v>17</v>
      </c>
      <c r="C32" s="37">
        <v>659.5</v>
      </c>
      <c r="D32" s="38">
        <v>3316.8</v>
      </c>
      <c r="E32" s="38">
        <v>814.2</v>
      </c>
      <c r="F32" s="38">
        <v>1022.2</v>
      </c>
      <c r="G32" s="38">
        <v>887.3</v>
      </c>
      <c r="H32" s="39">
        <v>955.6</v>
      </c>
      <c r="I32" s="3"/>
    </row>
    <row r="33" spans="1:9" ht="12.75">
      <c r="A33" s="1"/>
      <c r="B33" s="17" t="s">
        <v>18</v>
      </c>
      <c r="C33" s="37">
        <v>218</v>
      </c>
      <c r="D33" s="38">
        <v>501.5</v>
      </c>
      <c r="E33" s="38">
        <v>252.7</v>
      </c>
      <c r="F33" s="38">
        <v>271</v>
      </c>
      <c r="G33" s="38">
        <v>238.2</v>
      </c>
      <c r="H33" s="39">
        <v>258.6</v>
      </c>
      <c r="I33" s="3"/>
    </row>
    <row r="34" spans="1:9" ht="12.75">
      <c r="A34" s="1"/>
      <c r="B34" s="17" t="s">
        <v>19</v>
      </c>
      <c r="C34" s="37">
        <v>25.9</v>
      </c>
      <c r="D34" s="38">
        <v>408.9</v>
      </c>
      <c r="E34" s="38">
        <v>35.4</v>
      </c>
      <c r="F34" s="38">
        <v>158.7</v>
      </c>
      <c r="G34" s="38">
        <v>52.1</v>
      </c>
      <c r="H34" s="39">
        <v>23.1</v>
      </c>
      <c r="I34" s="3"/>
    </row>
    <row r="35" spans="1:9" ht="12.75">
      <c r="A35" s="1"/>
      <c r="B35" s="11" t="s">
        <v>22</v>
      </c>
      <c r="C35" s="12"/>
      <c r="D35" s="12"/>
      <c r="E35" s="12"/>
      <c r="F35" s="12"/>
      <c r="G35" s="12"/>
      <c r="H35" s="13"/>
      <c r="I35" s="3"/>
    </row>
    <row r="36" spans="1:9" ht="12.75">
      <c r="A36" s="1"/>
      <c r="B36" s="14" t="s">
        <v>12</v>
      </c>
      <c r="C36" s="15"/>
      <c r="D36" s="15"/>
      <c r="E36" s="15"/>
      <c r="F36" s="15"/>
      <c r="G36" s="15"/>
      <c r="H36" s="16"/>
      <c r="I36" s="3"/>
    </row>
    <row r="37" spans="1:9" ht="12.75">
      <c r="A37" s="1"/>
      <c r="B37" s="17" t="s">
        <v>13</v>
      </c>
      <c r="C37" s="18">
        <v>92</v>
      </c>
      <c r="D37" s="19">
        <v>56</v>
      </c>
      <c r="E37" s="19">
        <v>80</v>
      </c>
      <c r="F37" s="19">
        <v>85</v>
      </c>
      <c r="G37" s="19">
        <v>190</v>
      </c>
      <c r="H37" s="20">
        <v>179</v>
      </c>
      <c r="I37" s="3"/>
    </row>
    <row r="38" spans="1:9" ht="12.75">
      <c r="A38" s="1"/>
      <c r="B38" s="17" t="s">
        <v>14</v>
      </c>
      <c r="C38" s="21">
        <v>6934</v>
      </c>
      <c r="D38" s="22">
        <v>3479</v>
      </c>
      <c r="E38" s="22">
        <v>7375</v>
      </c>
      <c r="F38" s="22">
        <v>6001</v>
      </c>
      <c r="G38" s="22">
        <v>6668</v>
      </c>
      <c r="H38" s="23">
        <v>6733</v>
      </c>
      <c r="I38" s="3"/>
    </row>
    <row r="39" spans="1:9" ht="12.75">
      <c r="A39" s="1"/>
      <c r="B39" s="17" t="s">
        <v>15</v>
      </c>
      <c r="C39" s="24">
        <v>248.4</v>
      </c>
      <c r="D39" s="25">
        <v>139.1</v>
      </c>
      <c r="E39" s="25">
        <v>280.2</v>
      </c>
      <c r="F39" s="25">
        <v>248.9</v>
      </c>
      <c r="G39" s="25">
        <v>282.4</v>
      </c>
      <c r="H39" s="26">
        <v>295.4</v>
      </c>
      <c r="I39" s="3"/>
    </row>
    <row r="40" spans="1:9" ht="12.75">
      <c r="A40" s="1"/>
      <c r="B40" s="17" t="s">
        <v>16</v>
      </c>
      <c r="C40" s="24">
        <v>4343.8</v>
      </c>
      <c r="D40" s="25">
        <v>1834.5</v>
      </c>
      <c r="E40" s="25">
        <v>4658.2</v>
      </c>
      <c r="F40" s="25">
        <v>5619.1</v>
      </c>
      <c r="G40" s="25">
        <v>6728.6</v>
      </c>
      <c r="H40" s="26">
        <v>7643.5</v>
      </c>
      <c r="I40" s="3"/>
    </row>
    <row r="41" spans="1:9" ht="12.75">
      <c r="A41" s="1"/>
      <c r="B41" s="27" t="s">
        <v>17</v>
      </c>
      <c r="C41" s="24">
        <v>4273.3</v>
      </c>
      <c r="D41" s="25">
        <v>1817.3</v>
      </c>
      <c r="E41" s="25">
        <v>4587.6</v>
      </c>
      <c r="F41" s="25">
        <v>5596.1</v>
      </c>
      <c r="G41" s="25">
        <v>6694.7</v>
      </c>
      <c r="H41" s="26">
        <v>7602.6</v>
      </c>
      <c r="I41" s="3"/>
    </row>
    <row r="42" spans="1:9" ht="12.75">
      <c r="A42" s="1"/>
      <c r="B42" s="17" t="s">
        <v>18</v>
      </c>
      <c r="C42" s="24">
        <v>429.9</v>
      </c>
      <c r="D42" s="25">
        <v>240.1</v>
      </c>
      <c r="E42" s="25">
        <v>616.9</v>
      </c>
      <c r="F42" s="25">
        <v>958.3</v>
      </c>
      <c r="G42" s="25">
        <v>1135.9</v>
      </c>
      <c r="H42" s="26">
        <v>808.1</v>
      </c>
      <c r="I42" s="3"/>
    </row>
    <row r="43" spans="1:9" ht="12.75">
      <c r="A43" s="1"/>
      <c r="B43" s="17" t="s">
        <v>19</v>
      </c>
      <c r="C43" s="28">
        <v>365.7</v>
      </c>
      <c r="D43" s="29">
        <v>209.1</v>
      </c>
      <c r="E43" s="29">
        <v>426.5</v>
      </c>
      <c r="F43" s="29">
        <v>624</v>
      </c>
      <c r="G43" s="29">
        <v>1306.7</v>
      </c>
      <c r="H43" s="30">
        <v>1157.3</v>
      </c>
      <c r="I43" s="3"/>
    </row>
    <row r="44" spans="1:9" ht="12.75">
      <c r="A44" s="1"/>
      <c r="B44" s="14" t="s">
        <v>20</v>
      </c>
      <c r="C44" s="15"/>
      <c r="D44" s="15"/>
      <c r="E44" s="15"/>
      <c r="F44" s="15"/>
      <c r="G44" s="15"/>
      <c r="H44" s="16"/>
      <c r="I44" s="3"/>
    </row>
    <row r="45" spans="1:9" ht="12.75">
      <c r="A45" s="1"/>
      <c r="B45" s="17" t="s">
        <v>13</v>
      </c>
      <c r="C45" s="18">
        <v>87</v>
      </c>
      <c r="D45" s="19">
        <v>17</v>
      </c>
      <c r="E45" s="19">
        <v>32</v>
      </c>
      <c r="F45" s="19">
        <v>19</v>
      </c>
      <c r="G45" s="19">
        <v>77</v>
      </c>
      <c r="H45" s="20">
        <v>58</v>
      </c>
      <c r="I45" s="3"/>
    </row>
    <row r="46" spans="1:9" ht="12.75">
      <c r="A46" s="1"/>
      <c r="B46" s="17" t="s">
        <v>14</v>
      </c>
      <c r="C46" s="21">
        <v>259</v>
      </c>
      <c r="D46" s="22">
        <v>208</v>
      </c>
      <c r="E46" s="22">
        <v>96</v>
      </c>
      <c r="F46" s="22">
        <v>28</v>
      </c>
      <c r="G46" s="22">
        <v>228</v>
      </c>
      <c r="H46" s="23">
        <v>183</v>
      </c>
      <c r="I46" s="3"/>
    </row>
    <row r="47" spans="1:9" ht="12.75">
      <c r="A47" s="1"/>
      <c r="B47" s="17" t="s">
        <v>15</v>
      </c>
      <c r="C47" s="24">
        <v>4.2</v>
      </c>
      <c r="D47" s="25">
        <v>5.5</v>
      </c>
      <c r="E47" s="25">
        <v>1.9</v>
      </c>
      <c r="F47" s="25">
        <v>0.4</v>
      </c>
      <c r="G47" s="25">
        <v>4.7</v>
      </c>
      <c r="H47" s="26">
        <v>4.7</v>
      </c>
      <c r="I47" s="3"/>
    </row>
    <row r="48" spans="1:9" ht="12.75">
      <c r="A48" s="1"/>
      <c r="B48" s="17" t="s">
        <v>16</v>
      </c>
      <c r="C48" s="24">
        <v>21.8</v>
      </c>
      <c r="D48" s="25">
        <v>18.2</v>
      </c>
      <c r="E48" s="25">
        <v>13.3</v>
      </c>
      <c r="F48" s="25">
        <v>3.2</v>
      </c>
      <c r="G48" s="25">
        <v>23.2</v>
      </c>
      <c r="H48" s="26">
        <v>18.5</v>
      </c>
      <c r="I48" s="3"/>
    </row>
    <row r="49" spans="1:9" ht="12.75">
      <c r="A49" s="1"/>
      <c r="B49" s="27" t="s">
        <v>17</v>
      </c>
      <c r="C49" s="24">
        <v>21.5</v>
      </c>
      <c r="D49" s="25">
        <v>18.1</v>
      </c>
      <c r="E49" s="25">
        <v>11.6</v>
      </c>
      <c r="F49" s="25">
        <v>3.2</v>
      </c>
      <c r="G49" s="25">
        <v>23.1</v>
      </c>
      <c r="H49" s="26">
        <v>18</v>
      </c>
      <c r="I49" s="3"/>
    </row>
    <row r="50" spans="1:9" ht="12.75">
      <c r="A50" s="1"/>
      <c r="B50" s="17" t="s">
        <v>18</v>
      </c>
      <c r="C50" s="24">
        <v>5.2</v>
      </c>
      <c r="D50" s="25">
        <v>7.3</v>
      </c>
      <c r="E50" s="25">
        <v>1.7</v>
      </c>
      <c r="F50" s="25">
        <v>0</v>
      </c>
      <c r="G50" s="25">
        <v>7</v>
      </c>
      <c r="H50" s="26">
        <v>3.8</v>
      </c>
      <c r="I50" s="3"/>
    </row>
    <row r="51" spans="1:9" ht="12.75">
      <c r="A51" s="1"/>
      <c r="B51" s="17" t="s">
        <v>19</v>
      </c>
      <c r="C51" s="24">
        <v>5.9</v>
      </c>
      <c r="D51" s="25">
        <v>1.1</v>
      </c>
      <c r="E51" s="25">
        <v>5</v>
      </c>
      <c r="F51" s="25">
        <v>0.1</v>
      </c>
      <c r="G51" s="25">
        <v>0.9</v>
      </c>
      <c r="H51" s="26">
        <v>11.5</v>
      </c>
      <c r="I51" s="3"/>
    </row>
    <row r="52" spans="1:9" ht="12.75">
      <c r="A52" s="1"/>
      <c r="B52" s="14" t="s">
        <v>21</v>
      </c>
      <c r="C52" s="15"/>
      <c r="D52" s="15"/>
      <c r="E52" s="15"/>
      <c r="F52" s="15"/>
      <c r="G52" s="15"/>
      <c r="H52" s="16"/>
      <c r="I52" s="3"/>
    </row>
    <row r="53" spans="1:9" ht="12.75">
      <c r="A53" s="1"/>
      <c r="B53" s="17" t="s">
        <v>13</v>
      </c>
      <c r="C53" s="31">
        <v>179</v>
      </c>
      <c r="D53" s="32">
        <v>73</v>
      </c>
      <c r="E53" s="32">
        <v>112</v>
      </c>
      <c r="F53" s="32">
        <v>104</v>
      </c>
      <c r="G53" s="32">
        <v>267</v>
      </c>
      <c r="H53" s="33">
        <v>237</v>
      </c>
      <c r="I53" s="3"/>
    </row>
    <row r="54" spans="1:9" ht="12.75">
      <c r="A54" s="1"/>
      <c r="B54" s="17" t="s">
        <v>14</v>
      </c>
      <c r="C54" s="34">
        <v>7193</v>
      </c>
      <c r="D54" s="35">
        <v>3687</v>
      </c>
      <c r="E54" s="35">
        <v>7471</v>
      </c>
      <c r="F54" s="35">
        <v>6029</v>
      </c>
      <c r="G54" s="35">
        <v>6896</v>
      </c>
      <c r="H54" s="36">
        <v>6916</v>
      </c>
      <c r="I54" s="3"/>
    </row>
    <row r="55" spans="1:9" ht="12.75">
      <c r="A55" s="1"/>
      <c r="B55" s="17" t="s">
        <v>15</v>
      </c>
      <c r="C55" s="37">
        <v>252.6</v>
      </c>
      <c r="D55" s="38">
        <v>144.6</v>
      </c>
      <c r="E55" s="38">
        <v>282.1</v>
      </c>
      <c r="F55" s="38">
        <v>249.3</v>
      </c>
      <c r="G55" s="38">
        <v>287.1</v>
      </c>
      <c r="H55" s="39">
        <v>300.1</v>
      </c>
      <c r="I55" s="3"/>
    </row>
    <row r="56" spans="1:9" ht="12.75">
      <c r="A56" s="1"/>
      <c r="B56" s="17" t="s">
        <v>16</v>
      </c>
      <c r="C56" s="37">
        <v>4365.6</v>
      </c>
      <c r="D56" s="38">
        <v>1852.7</v>
      </c>
      <c r="E56" s="38">
        <v>4671.5</v>
      </c>
      <c r="F56" s="38">
        <v>5622.3</v>
      </c>
      <c r="G56" s="38">
        <v>6751.8</v>
      </c>
      <c r="H56" s="39">
        <v>7662</v>
      </c>
      <c r="I56" s="3"/>
    </row>
    <row r="57" spans="1:9" ht="12.75">
      <c r="A57" s="1"/>
      <c r="B57" s="27" t="s">
        <v>17</v>
      </c>
      <c r="C57" s="37">
        <v>4294.8</v>
      </c>
      <c r="D57" s="38">
        <v>1835.4</v>
      </c>
      <c r="E57" s="38">
        <v>4599.2</v>
      </c>
      <c r="F57" s="38">
        <v>5599.3</v>
      </c>
      <c r="G57" s="38">
        <v>6717.8</v>
      </c>
      <c r="H57" s="39">
        <v>7620.6</v>
      </c>
      <c r="I57" s="3"/>
    </row>
    <row r="58" spans="1:9" ht="12.75">
      <c r="A58" s="1"/>
      <c r="B58" s="17" t="s">
        <v>18</v>
      </c>
      <c r="C58" s="37">
        <v>435.1</v>
      </c>
      <c r="D58" s="38">
        <v>247.4</v>
      </c>
      <c r="E58" s="38">
        <v>618.6</v>
      </c>
      <c r="F58" s="38">
        <v>958.3</v>
      </c>
      <c r="G58" s="38">
        <v>1142.9</v>
      </c>
      <c r="H58" s="39">
        <v>811.9</v>
      </c>
      <c r="I58" s="3"/>
    </row>
    <row r="59" spans="1:9" ht="12.75">
      <c r="A59" s="1"/>
      <c r="B59" s="17" t="s">
        <v>19</v>
      </c>
      <c r="C59" s="37">
        <v>371.6</v>
      </c>
      <c r="D59" s="38">
        <v>210.2</v>
      </c>
      <c r="E59" s="38">
        <v>431.5</v>
      </c>
      <c r="F59" s="38">
        <v>624.1</v>
      </c>
      <c r="G59" s="38">
        <v>1307.6</v>
      </c>
      <c r="H59" s="39">
        <v>1168.8</v>
      </c>
      <c r="I59" s="3"/>
    </row>
    <row r="60" spans="1:9" ht="18.75">
      <c r="A60" s="40">
        <v>1</v>
      </c>
      <c r="B60" s="41" t="s">
        <v>23</v>
      </c>
      <c r="C60" s="1"/>
      <c r="D60" s="1"/>
      <c r="E60" s="1"/>
      <c r="F60" s="1"/>
      <c r="G60" s="1"/>
      <c r="H60" s="1"/>
      <c r="I60" s="3"/>
    </row>
    <row r="61" spans="1:9" ht="18.75">
      <c r="A61" s="40">
        <v>2</v>
      </c>
      <c r="B61" s="41" t="s">
        <v>24</v>
      </c>
      <c r="C61" s="1"/>
      <c r="D61" s="1"/>
      <c r="E61" s="1"/>
      <c r="F61" s="1"/>
      <c r="G61" s="1"/>
      <c r="H61" s="1"/>
      <c r="I61" s="3"/>
    </row>
    <row r="62" spans="1:9" ht="18.75">
      <c r="A62" s="40">
        <v>3</v>
      </c>
      <c r="B62" s="41" t="s">
        <v>25</v>
      </c>
      <c r="C62" s="1"/>
      <c r="D62" s="1"/>
      <c r="E62" s="1"/>
      <c r="F62" s="1"/>
      <c r="G62" s="1"/>
      <c r="H62" s="1"/>
      <c r="I62" s="3"/>
    </row>
    <row r="63" spans="1:9" ht="11.25">
      <c r="A63" s="1"/>
      <c r="B63" s="1"/>
      <c r="C63" s="1"/>
      <c r="D63" s="1"/>
      <c r="E63" s="1"/>
      <c r="F63" s="1"/>
      <c r="G63" s="1"/>
      <c r="H63" s="1"/>
      <c r="I63" s="3"/>
    </row>
    <row r="64" spans="1:9" ht="15.75">
      <c r="A64" s="1"/>
      <c r="B64" s="2" t="s">
        <v>26</v>
      </c>
      <c r="C64" s="1"/>
      <c r="D64" s="1"/>
      <c r="E64" s="1"/>
      <c r="F64" s="1"/>
      <c r="G64" s="1"/>
      <c r="H64" s="1"/>
      <c r="I64" s="3"/>
    </row>
    <row r="65" spans="1:9" ht="12">
      <c r="A65" s="1"/>
      <c r="B65" s="4" t="s">
        <v>1</v>
      </c>
      <c r="C65" s="1"/>
      <c r="D65" s="1"/>
      <c r="E65" s="1"/>
      <c r="F65" s="1"/>
      <c r="G65" s="1"/>
      <c r="H65" s="1"/>
      <c r="I65" s="3"/>
    </row>
    <row r="66" spans="1:9" ht="11.25">
      <c r="A66" s="1"/>
      <c r="B66" s="1"/>
      <c r="C66" s="1"/>
      <c r="D66" s="1"/>
      <c r="E66" s="1"/>
      <c r="F66" s="1"/>
      <c r="G66" s="1"/>
      <c r="H66" s="1"/>
      <c r="I66" s="3"/>
    </row>
    <row r="67" spans="1:9" ht="11.25">
      <c r="A67" s="1"/>
      <c r="B67" s="5" t="s">
        <v>2</v>
      </c>
      <c r="C67" s="1"/>
      <c r="D67" s="7" t="s">
        <v>5</v>
      </c>
      <c r="E67" s="1"/>
      <c r="F67" s="1"/>
      <c r="G67" s="1"/>
      <c r="H67" s="1"/>
      <c r="I67" s="3"/>
    </row>
    <row r="68" spans="1:9" ht="11.25">
      <c r="A68" s="1"/>
      <c r="B68" s="5" t="s">
        <v>27</v>
      </c>
      <c r="C68" s="1"/>
      <c r="D68" s="8" t="s">
        <v>7</v>
      </c>
      <c r="E68" s="1"/>
      <c r="F68" s="1"/>
      <c r="G68" s="1"/>
      <c r="H68" s="1"/>
      <c r="I68" s="3"/>
    </row>
    <row r="69" spans="1:9" ht="22.5">
      <c r="A69" s="1"/>
      <c r="B69" s="5" t="s">
        <v>28</v>
      </c>
      <c r="C69" s="1"/>
      <c r="D69" s="8" t="s">
        <v>9</v>
      </c>
      <c r="E69" s="1"/>
      <c r="F69" s="1"/>
      <c r="G69" s="1"/>
      <c r="H69" s="1"/>
      <c r="I69" s="3"/>
    </row>
    <row r="70" spans="1:9" ht="12.75">
      <c r="A70" s="1"/>
      <c r="B70" s="9"/>
      <c r="C70" s="10" t="s">
        <v>29</v>
      </c>
      <c r="D70" s="10">
        <v>2007</v>
      </c>
      <c r="E70" s="42"/>
      <c r="F70" s="1"/>
      <c r="G70" s="1"/>
      <c r="H70" s="8"/>
      <c r="I70" s="3"/>
    </row>
    <row r="71" spans="1:9" ht="12.75">
      <c r="A71" s="1"/>
      <c r="B71" s="43" t="s">
        <v>30</v>
      </c>
      <c r="C71" s="44"/>
      <c r="D71" s="45"/>
      <c r="E71" s="1"/>
      <c r="F71" s="1"/>
      <c r="G71" s="1"/>
      <c r="H71" s="1"/>
      <c r="I71" s="3"/>
    </row>
    <row r="72" spans="1:9" ht="12.75">
      <c r="A72" s="1"/>
      <c r="B72" s="17" t="s">
        <v>13</v>
      </c>
      <c r="C72" s="18">
        <v>386</v>
      </c>
      <c r="D72" s="19">
        <v>396</v>
      </c>
      <c r="E72" s="1"/>
      <c r="F72" s="1"/>
      <c r="G72" s="1"/>
      <c r="H72" s="1"/>
      <c r="I72" s="3"/>
    </row>
    <row r="73" spans="1:9" ht="12.75">
      <c r="A73" s="1"/>
      <c r="B73" s="17" t="s">
        <v>14</v>
      </c>
      <c r="C73" s="21">
        <v>6119</v>
      </c>
      <c r="D73" s="22">
        <v>5784</v>
      </c>
      <c r="E73" s="1"/>
      <c r="F73" s="1"/>
      <c r="G73" s="1"/>
      <c r="H73" s="1"/>
      <c r="I73" s="3"/>
    </row>
    <row r="74" spans="1:9" ht="12.75">
      <c r="A74" s="1"/>
      <c r="B74" s="17" t="s">
        <v>15</v>
      </c>
      <c r="C74" s="24">
        <v>199.65</v>
      </c>
      <c r="D74" s="25">
        <v>196.7</v>
      </c>
      <c r="E74" s="1"/>
      <c r="F74" s="1"/>
      <c r="G74" s="1"/>
      <c r="H74" s="1"/>
      <c r="I74" s="3"/>
    </row>
    <row r="75" spans="1:9" ht="12.75">
      <c r="A75" s="1"/>
      <c r="B75" s="17" t="s">
        <v>16</v>
      </c>
      <c r="C75" s="24">
        <v>1111.5</v>
      </c>
      <c r="D75" s="25">
        <v>1028.7</v>
      </c>
      <c r="E75" s="1"/>
      <c r="F75" s="1"/>
      <c r="G75" s="1"/>
      <c r="H75" s="1"/>
      <c r="I75" s="3"/>
    </row>
    <row r="76" spans="1:9" ht="12.75">
      <c r="A76" s="1"/>
      <c r="B76" s="27" t="s">
        <v>17</v>
      </c>
      <c r="C76" s="24">
        <v>1055.3</v>
      </c>
      <c r="D76" s="25">
        <v>959.7</v>
      </c>
      <c r="E76" s="1"/>
      <c r="F76" s="1"/>
      <c r="G76" s="1"/>
      <c r="H76" s="1"/>
      <c r="I76" s="3"/>
    </row>
    <row r="77" spans="1:9" ht="12.75">
      <c r="A77" s="1"/>
      <c r="B77" s="17" t="s">
        <v>18</v>
      </c>
      <c r="C77" s="24">
        <v>258.8</v>
      </c>
      <c r="D77" s="25">
        <v>242</v>
      </c>
      <c r="E77" s="1"/>
      <c r="F77" s="1"/>
      <c r="G77" s="1"/>
      <c r="H77" s="1"/>
      <c r="I77" s="3"/>
    </row>
    <row r="78" spans="1:9" ht="12.75">
      <c r="A78" s="1"/>
      <c r="B78" s="17" t="s">
        <v>19</v>
      </c>
      <c r="C78" s="24">
        <v>51.3</v>
      </c>
      <c r="D78" s="25">
        <v>171.8</v>
      </c>
      <c r="E78" s="1"/>
      <c r="F78" s="1"/>
      <c r="G78" s="1"/>
      <c r="H78" s="1"/>
      <c r="I78" s="3"/>
    </row>
    <row r="79" spans="1:9" ht="12.75">
      <c r="A79" s="1"/>
      <c r="B79" s="46" t="s">
        <v>31</v>
      </c>
      <c r="C79" s="44"/>
      <c r="D79" s="45"/>
      <c r="E79" s="1"/>
      <c r="F79" s="1"/>
      <c r="G79" s="1"/>
      <c r="H79" s="1"/>
      <c r="I79" s="3"/>
    </row>
    <row r="80" spans="1:9" ht="12.75">
      <c r="A80" s="1"/>
      <c r="B80" s="47" t="s">
        <v>13</v>
      </c>
      <c r="C80" s="19">
        <v>90</v>
      </c>
      <c r="D80" s="19">
        <v>110</v>
      </c>
      <c r="E80" s="1"/>
      <c r="F80" s="1"/>
      <c r="G80" s="1"/>
      <c r="H80" s="1"/>
      <c r="I80" s="3"/>
    </row>
    <row r="81" spans="1:9" ht="12.75">
      <c r="A81" s="1"/>
      <c r="B81" s="48" t="s">
        <v>14</v>
      </c>
      <c r="C81" s="22">
        <v>7540</v>
      </c>
      <c r="D81" s="22">
        <v>8562</v>
      </c>
      <c r="E81" s="1"/>
      <c r="F81" s="1"/>
      <c r="G81" s="1"/>
      <c r="H81" s="1"/>
      <c r="I81" s="3"/>
    </row>
    <row r="82" spans="1:9" ht="12.75">
      <c r="A82" s="1"/>
      <c r="B82" s="48" t="s">
        <v>15</v>
      </c>
      <c r="C82" s="25">
        <v>320.05</v>
      </c>
      <c r="D82" s="25">
        <v>379.5</v>
      </c>
      <c r="E82" s="1"/>
      <c r="F82" s="1"/>
      <c r="G82" s="1"/>
      <c r="H82" s="1"/>
      <c r="I82" s="3"/>
    </row>
    <row r="83" spans="1:9" ht="12.75">
      <c r="A83" s="1"/>
      <c r="B83" s="48" t="s">
        <v>16</v>
      </c>
      <c r="C83" s="25">
        <v>7600.4</v>
      </c>
      <c r="D83" s="25">
        <v>9440.7</v>
      </c>
      <c r="E83" s="1"/>
      <c r="F83" s="1"/>
      <c r="G83" s="1"/>
      <c r="H83" s="1"/>
      <c r="I83" s="3"/>
    </row>
    <row r="84" spans="1:9" ht="12.75">
      <c r="A84" s="1"/>
      <c r="B84" s="27" t="s">
        <v>17</v>
      </c>
      <c r="C84" s="25">
        <v>7518.5</v>
      </c>
      <c r="D84" s="25">
        <v>9359.8</v>
      </c>
      <c r="E84" s="1"/>
      <c r="F84" s="1"/>
      <c r="G84" s="1"/>
      <c r="H84" s="1"/>
      <c r="I84" s="3"/>
    </row>
    <row r="85" spans="1:9" ht="12.75">
      <c r="A85" s="1"/>
      <c r="B85" s="48" t="s">
        <v>18</v>
      </c>
      <c r="C85" s="25">
        <v>805.4</v>
      </c>
      <c r="D85" s="25">
        <v>1363.1</v>
      </c>
      <c r="E85" s="1"/>
      <c r="F85" s="1"/>
      <c r="G85" s="1"/>
      <c r="H85" s="1"/>
      <c r="I85" s="3"/>
    </row>
    <row r="86" spans="1:9" ht="12.75">
      <c r="A86" s="1"/>
      <c r="B86" s="48" t="s">
        <v>19</v>
      </c>
      <c r="C86" s="25">
        <v>1140.6</v>
      </c>
      <c r="D86" s="25">
        <v>1862.7</v>
      </c>
      <c r="E86" s="1"/>
      <c r="F86" s="1"/>
      <c r="G86" s="1"/>
      <c r="H86" s="1"/>
      <c r="I86" s="3"/>
    </row>
    <row r="87" spans="1:9" ht="12.75">
      <c r="A87" s="1"/>
      <c r="B87" s="49" t="s">
        <v>21</v>
      </c>
      <c r="C87" s="44"/>
      <c r="D87" s="45"/>
      <c r="E87" s="1"/>
      <c r="F87" s="1"/>
      <c r="G87" s="1"/>
      <c r="H87" s="1"/>
      <c r="I87" s="3"/>
    </row>
    <row r="88" spans="1:9" ht="12.75">
      <c r="A88" s="1"/>
      <c r="B88" s="47" t="s">
        <v>13</v>
      </c>
      <c r="C88" s="32">
        <v>476</v>
      </c>
      <c r="D88" s="32">
        <v>506</v>
      </c>
      <c r="E88" s="1"/>
      <c r="F88" s="1"/>
      <c r="G88" s="1"/>
      <c r="H88" s="1"/>
      <c r="I88" s="3"/>
    </row>
    <row r="89" spans="1:9" ht="12.75">
      <c r="A89" s="1"/>
      <c r="B89" s="48" t="s">
        <v>14</v>
      </c>
      <c r="C89" s="35">
        <v>13659</v>
      </c>
      <c r="D89" s="35">
        <v>14346</v>
      </c>
      <c r="E89" s="1"/>
      <c r="F89" s="1"/>
      <c r="G89" s="1"/>
      <c r="H89" s="1"/>
      <c r="I89" s="3"/>
    </row>
    <row r="90" spans="1:9" ht="12.75">
      <c r="A90" s="1"/>
      <c r="B90" s="48" t="s">
        <v>15</v>
      </c>
      <c r="C90" s="38">
        <v>519.7</v>
      </c>
      <c r="D90" s="38">
        <v>576.2</v>
      </c>
      <c r="E90" s="1"/>
      <c r="F90" s="1"/>
      <c r="G90" s="1"/>
      <c r="H90" s="1"/>
      <c r="I90" s="3"/>
    </row>
    <row r="91" spans="1:9" ht="12.75">
      <c r="A91" s="1"/>
      <c r="B91" s="48" t="s">
        <v>16</v>
      </c>
      <c r="C91" s="38">
        <v>8711.9</v>
      </c>
      <c r="D91" s="38">
        <v>10469.4</v>
      </c>
      <c r="E91" s="1"/>
      <c r="F91" s="1"/>
      <c r="G91" s="1"/>
      <c r="H91" s="1"/>
      <c r="I91" s="3"/>
    </row>
    <row r="92" spans="1:9" ht="12.75">
      <c r="A92" s="1"/>
      <c r="B92" s="27" t="s">
        <v>17</v>
      </c>
      <c r="C92" s="38">
        <v>8573.8</v>
      </c>
      <c r="D92" s="38">
        <v>10319.5</v>
      </c>
      <c r="E92" s="1"/>
      <c r="F92" s="1"/>
      <c r="G92" s="1"/>
      <c r="H92" s="1"/>
      <c r="I92" s="3"/>
    </row>
    <row r="93" spans="1:9" ht="12.75">
      <c r="A93" s="1"/>
      <c r="B93" s="48" t="s">
        <v>18</v>
      </c>
      <c r="C93" s="38">
        <v>1064.2</v>
      </c>
      <c r="D93" s="38">
        <v>1605.1</v>
      </c>
      <c r="E93" s="1"/>
      <c r="F93" s="1"/>
      <c r="G93" s="1"/>
      <c r="H93" s="1"/>
      <c r="I93" s="3"/>
    </row>
    <row r="94" spans="1:9" ht="12.75">
      <c r="A94" s="1"/>
      <c r="B94" s="48" t="s">
        <v>19</v>
      </c>
      <c r="C94" s="38">
        <v>1191.9</v>
      </c>
      <c r="D94" s="38">
        <v>2034.5</v>
      </c>
      <c r="E94" s="1"/>
      <c r="F94" s="1"/>
      <c r="G94" s="1"/>
      <c r="H94" s="1"/>
      <c r="I94" s="3"/>
    </row>
    <row r="95" spans="1:9" ht="11.25">
      <c r="A95" s="1"/>
      <c r="B95" s="1"/>
      <c r="C95" s="1"/>
      <c r="D95" s="1"/>
      <c r="E95" s="1"/>
      <c r="F95" s="1"/>
      <c r="G95" s="1"/>
      <c r="H95" s="1"/>
      <c r="I95" s="3"/>
    </row>
    <row r="96" spans="1:9" ht="11.25">
      <c r="A96" s="1"/>
      <c r="B96" s="1"/>
      <c r="C96" s="1"/>
      <c r="D96" s="1"/>
      <c r="E96" s="1"/>
      <c r="F96" s="1"/>
      <c r="G96" s="1"/>
      <c r="H96" s="1"/>
      <c r="I96" s="3"/>
    </row>
    <row r="97" spans="1:9" ht="15">
      <c r="A97" s="1"/>
      <c r="B97" s="50" t="s">
        <v>32</v>
      </c>
      <c r="C97" s="1"/>
      <c r="D97" s="1"/>
      <c r="E97" s="1"/>
      <c r="F97" s="1"/>
      <c r="G97" s="1"/>
      <c r="H97" s="1"/>
      <c r="I97" s="3"/>
    </row>
    <row r="98" spans="1:9" ht="11.25">
      <c r="A98" s="1"/>
      <c r="B98" s="1"/>
      <c r="C98" s="1"/>
      <c r="D98" s="1"/>
      <c r="E98" s="1"/>
      <c r="F98" s="1"/>
      <c r="G98" s="1"/>
      <c r="H98" s="1"/>
      <c r="I98" s="3"/>
    </row>
    <row r="99" spans="1:9" ht="15.75">
      <c r="A99" s="1"/>
      <c r="B99" s="51" t="s">
        <v>33</v>
      </c>
      <c r="C99" s="1"/>
      <c r="D99" s="1"/>
      <c r="E99" s="1"/>
      <c r="F99" s="1"/>
      <c r="G99" s="1"/>
      <c r="H99" s="1"/>
      <c r="I99" s="3"/>
    </row>
    <row r="100" spans="1:9" ht="12">
      <c r="A100" s="1"/>
      <c r="B100" s="4" t="s">
        <v>34</v>
      </c>
      <c r="C100" s="1"/>
      <c r="D100" s="1"/>
      <c r="E100" s="1"/>
      <c r="F100" s="1"/>
      <c r="G100" s="1"/>
      <c r="H100" s="1"/>
      <c r="I100" s="3"/>
    </row>
    <row r="101" spans="1:9" ht="11.25">
      <c r="A101" s="1"/>
      <c r="B101" s="5" t="s">
        <v>2</v>
      </c>
      <c r="C101" s="7" t="s">
        <v>5</v>
      </c>
      <c r="D101" s="1"/>
      <c r="E101" s="1"/>
      <c r="F101" s="1"/>
      <c r="G101" s="1"/>
      <c r="H101" s="1"/>
      <c r="I101" s="3"/>
    </row>
    <row r="102" spans="1:9" ht="11.25">
      <c r="A102" s="1"/>
      <c r="B102" s="5" t="s">
        <v>35</v>
      </c>
      <c r="C102" s="8" t="s">
        <v>7</v>
      </c>
      <c r="D102" s="1"/>
      <c r="E102" s="1"/>
      <c r="F102" s="1"/>
      <c r="G102" s="1"/>
      <c r="H102" s="1"/>
      <c r="I102" s="3"/>
    </row>
    <row r="103" spans="1:9" ht="22.5">
      <c r="A103" s="1"/>
      <c r="B103" s="5"/>
      <c r="C103" s="8" t="s">
        <v>9</v>
      </c>
      <c r="D103" s="1"/>
      <c r="E103" s="1"/>
      <c r="F103" s="1"/>
      <c r="G103" s="1"/>
      <c r="H103" s="1"/>
      <c r="I103" s="3"/>
    </row>
    <row r="104" spans="1:9" ht="12.75">
      <c r="A104" s="1"/>
      <c r="B104" s="9"/>
      <c r="C104" s="10">
        <v>2009</v>
      </c>
      <c r="D104" s="1"/>
      <c r="E104" s="1"/>
      <c r="F104" s="1"/>
      <c r="G104" s="1"/>
      <c r="H104" s="1"/>
      <c r="I104" s="3"/>
    </row>
    <row r="105" spans="1:9" ht="12.75">
      <c r="A105" s="1"/>
      <c r="B105" s="49" t="s">
        <v>30</v>
      </c>
      <c r="C105" s="52"/>
      <c r="D105" s="1"/>
      <c r="E105" s="1"/>
      <c r="F105" s="1"/>
      <c r="G105" s="1"/>
      <c r="H105" s="1"/>
      <c r="I105" s="3"/>
    </row>
    <row r="106" spans="1:9" ht="12.75">
      <c r="A106" s="1"/>
      <c r="B106" s="48" t="s">
        <v>13</v>
      </c>
      <c r="C106" s="19">
        <v>386</v>
      </c>
      <c r="D106" s="1"/>
      <c r="E106" s="1"/>
      <c r="F106" s="1"/>
      <c r="G106" s="1"/>
      <c r="H106" s="1"/>
      <c r="I106" s="3"/>
    </row>
    <row r="107" spans="1:9" ht="12.75">
      <c r="A107" s="1"/>
      <c r="B107" s="48" t="s">
        <v>14</v>
      </c>
      <c r="C107" s="22">
        <v>6119</v>
      </c>
      <c r="D107" s="1"/>
      <c r="E107" s="1"/>
      <c r="F107" s="1"/>
      <c r="G107" s="1"/>
      <c r="H107" s="1"/>
      <c r="I107" s="3"/>
    </row>
    <row r="108" spans="1:9" ht="12.75">
      <c r="A108" s="1"/>
      <c r="B108" s="48" t="s">
        <v>15</v>
      </c>
      <c r="C108" s="25">
        <v>199.65</v>
      </c>
      <c r="D108" s="1"/>
      <c r="E108" s="1"/>
      <c r="F108" s="1"/>
      <c r="G108" s="1"/>
      <c r="H108" s="1"/>
      <c r="I108" s="3"/>
    </row>
    <row r="109" spans="1:9" ht="12.75">
      <c r="A109" s="1"/>
      <c r="B109" s="48" t="s">
        <v>723</v>
      </c>
      <c r="C109" s="25">
        <v>1055.3</v>
      </c>
      <c r="D109" s="1"/>
      <c r="E109" s="1"/>
      <c r="F109" s="1"/>
      <c r="G109" s="1"/>
      <c r="H109" s="1"/>
      <c r="I109" s="3"/>
    </row>
    <row r="110" spans="1:9" ht="12.75">
      <c r="A110" s="1"/>
      <c r="B110" s="48" t="s">
        <v>16</v>
      </c>
      <c r="C110" s="25">
        <v>1111.5</v>
      </c>
      <c r="D110" s="1"/>
      <c r="E110" s="1"/>
      <c r="F110" s="1"/>
      <c r="G110" s="1"/>
      <c r="H110" s="1"/>
      <c r="I110" s="3"/>
    </row>
    <row r="111" spans="1:9" ht="12.75">
      <c r="A111" s="1"/>
      <c r="B111" s="48" t="s">
        <v>18</v>
      </c>
      <c r="C111" s="25">
        <v>258.8</v>
      </c>
      <c r="D111" s="1"/>
      <c r="E111" s="1"/>
      <c r="F111" s="1"/>
      <c r="G111" s="1"/>
      <c r="H111" s="1"/>
      <c r="I111" s="3"/>
    </row>
    <row r="112" spans="1:9" ht="12.75">
      <c r="A112" s="1"/>
      <c r="B112" s="48" t="s">
        <v>19</v>
      </c>
      <c r="C112" s="25">
        <v>51.3</v>
      </c>
      <c r="D112" s="1"/>
      <c r="E112" s="1"/>
      <c r="F112" s="1"/>
      <c r="G112" s="1"/>
      <c r="H112" s="1"/>
      <c r="I112" s="3"/>
    </row>
    <row r="113" spans="1:9" ht="12.75">
      <c r="A113" s="1"/>
      <c r="B113" s="49" t="s">
        <v>31</v>
      </c>
      <c r="C113" s="45"/>
      <c r="D113" s="1"/>
      <c r="E113" s="1"/>
      <c r="F113" s="1"/>
      <c r="G113" s="1"/>
      <c r="H113" s="1"/>
      <c r="I113" s="3"/>
    </row>
    <row r="114" spans="1:9" ht="12.75">
      <c r="A114" s="1"/>
      <c r="B114" s="48" t="s">
        <v>13</v>
      </c>
      <c r="C114" s="19">
        <v>90</v>
      </c>
      <c r="D114" s="1"/>
      <c r="E114" s="1"/>
      <c r="F114" s="1"/>
      <c r="G114" s="1"/>
      <c r="H114" s="1"/>
      <c r="I114" s="3"/>
    </row>
    <row r="115" spans="1:9" ht="12.75">
      <c r="A115" s="1"/>
      <c r="B115" s="48" t="s">
        <v>14</v>
      </c>
      <c r="C115" s="22">
        <v>7540</v>
      </c>
      <c r="D115" s="1"/>
      <c r="E115" s="1"/>
      <c r="F115" s="1"/>
      <c r="G115" s="1"/>
      <c r="H115" s="1"/>
      <c r="I115" s="3"/>
    </row>
    <row r="116" spans="1:9" ht="12.75">
      <c r="A116" s="1"/>
      <c r="B116" s="48" t="s">
        <v>15</v>
      </c>
      <c r="C116" s="25">
        <v>320.05</v>
      </c>
      <c r="D116" s="1"/>
      <c r="E116" s="1"/>
      <c r="F116" s="1"/>
      <c r="G116" s="1"/>
      <c r="H116" s="1"/>
      <c r="I116" s="3"/>
    </row>
    <row r="117" spans="1:9" ht="12.75">
      <c r="A117" s="1"/>
      <c r="B117" s="48" t="s">
        <v>723</v>
      </c>
      <c r="C117" s="25">
        <v>7518.5</v>
      </c>
      <c r="D117" s="1"/>
      <c r="E117" s="1"/>
      <c r="F117" s="1"/>
      <c r="G117" s="1"/>
      <c r="H117" s="1"/>
      <c r="I117" s="3"/>
    </row>
    <row r="118" spans="1:9" ht="12.75">
      <c r="A118" s="1"/>
      <c r="B118" s="48" t="s">
        <v>16</v>
      </c>
      <c r="C118" s="25">
        <v>7600.4</v>
      </c>
      <c r="D118" s="1"/>
      <c r="E118" s="1"/>
      <c r="F118" s="1"/>
      <c r="G118" s="1"/>
      <c r="H118" s="1"/>
      <c r="I118" s="3"/>
    </row>
    <row r="119" spans="1:9" ht="12.75">
      <c r="A119" s="1"/>
      <c r="B119" s="48" t="s">
        <v>18</v>
      </c>
      <c r="C119" s="25">
        <v>805.4</v>
      </c>
      <c r="D119" s="1"/>
      <c r="E119" s="1"/>
      <c r="F119" s="1"/>
      <c r="G119" s="1"/>
      <c r="H119" s="1"/>
      <c r="I119" s="3"/>
    </row>
    <row r="120" spans="1:9" ht="12.75">
      <c r="A120" s="1"/>
      <c r="B120" s="48" t="s">
        <v>19</v>
      </c>
      <c r="C120" s="25">
        <v>1140.6</v>
      </c>
      <c r="D120" s="1"/>
      <c r="E120" s="1"/>
      <c r="F120" s="1"/>
      <c r="G120" s="1"/>
      <c r="H120" s="1"/>
      <c r="I120" s="3"/>
    </row>
    <row r="121" spans="1:9" ht="12.75">
      <c r="A121" s="1"/>
      <c r="B121" s="49" t="s">
        <v>21</v>
      </c>
      <c r="C121" s="45"/>
      <c r="D121" s="1"/>
      <c r="E121" s="1"/>
      <c r="F121" s="1"/>
      <c r="G121" s="1"/>
      <c r="H121" s="1"/>
      <c r="I121" s="3"/>
    </row>
    <row r="122" spans="1:9" ht="12.75">
      <c r="A122" s="1"/>
      <c r="B122" s="48" t="s">
        <v>13</v>
      </c>
      <c r="C122" s="32">
        <v>476</v>
      </c>
      <c r="D122" s="1"/>
      <c r="E122" s="1"/>
      <c r="F122" s="1"/>
      <c r="G122" s="1"/>
      <c r="H122" s="1"/>
      <c r="I122" s="3"/>
    </row>
    <row r="123" spans="1:9" ht="25.5">
      <c r="A123" s="1"/>
      <c r="B123" s="48" t="s">
        <v>36</v>
      </c>
      <c r="C123" s="35">
        <v>13659</v>
      </c>
      <c r="D123" s="1"/>
      <c r="E123" s="1"/>
      <c r="F123" s="1"/>
      <c r="G123" s="1"/>
      <c r="H123" s="1"/>
      <c r="I123" s="3"/>
    </row>
    <row r="124" spans="1:9" ht="12.75">
      <c r="A124" s="1"/>
      <c r="B124" s="48" t="s">
        <v>15</v>
      </c>
      <c r="C124" s="38">
        <v>519.7</v>
      </c>
      <c r="D124" s="1"/>
      <c r="E124" s="1"/>
      <c r="F124" s="1"/>
      <c r="G124" s="1"/>
      <c r="H124" s="1"/>
      <c r="I124" s="3"/>
    </row>
    <row r="125" spans="1:9" ht="25.5">
      <c r="A125" s="1"/>
      <c r="B125" s="48" t="s">
        <v>724</v>
      </c>
      <c r="C125" s="38">
        <v>8573.8</v>
      </c>
      <c r="D125" s="1"/>
      <c r="E125" s="1"/>
      <c r="F125" s="1"/>
      <c r="G125" s="1"/>
      <c r="H125" s="1"/>
      <c r="I125" s="3"/>
    </row>
    <row r="126" spans="1:9" ht="12.75">
      <c r="A126" s="1"/>
      <c r="B126" s="48" t="s">
        <v>16</v>
      </c>
      <c r="C126" s="38">
        <v>8711.9</v>
      </c>
      <c r="D126" s="1"/>
      <c r="E126" s="1"/>
      <c r="F126" s="1"/>
      <c r="G126" s="1"/>
      <c r="H126" s="1"/>
      <c r="I126" s="3"/>
    </row>
    <row r="127" spans="1:9" ht="12.75">
      <c r="A127" s="1"/>
      <c r="B127" s="48" t="s">
        <v>18</v>
      </c>
      <c r="C127" s="38">
        <v>1064.2</v>
      </c>
      <c r="D127" s="1"/>
      <c r="E127" s="1"/>
      <c r="F127" s="1"/>
      <c r="G127" s="1"/>
      <c r="H127" s="1"/>
      <c r="I127" s="3"/>
    </row>
    <row r="128" spans="1:9" ht="12.75">
      <c r="A128" s="1"/>
      <c r="B128" s="48" t="s">
        <v>19</v>
      </c>
      <c r="C128" s="38">
        <v>1191.9</v>
      </c>
      <c r="D128" s="1"/>
      <c r="E128" s="1"/>
      <c r="F128" s="1"/>
      <c r="G128" s="1"/>
      <c r="H128" s="1"/>
      <c r="I128" s="3"/>
    </row>
    <row r="129" spans="1:9" ht="11.25">
      <c r="A129" s="1"/>
      <c r="B129" s="1"/>
      <c r="C129" s="1"/>
      <c r="D129" s="1"/>
      <c r="E129" s="1"/>
      <c r="F129" s="1"/>
      <c r="G129" s="1"/>
      <c r="H129" s="1"/>
      <c r="I129" s="3"/>
    </row>
    <row r="130" spans="1:9" ht="11.25">
      <c r="A130" s="1"/>
      <c r="B130" s="1"/>
      <c r="C130" s="1"/>
      <c r="D130" s="1"/>
      <c r="E130" s="1"/>
      <c r="F130" s="1"/>
      <c r="G130" s="1"/>
      <c r="H130" s="1"/>
      <c r="I130" s="3"/>
    </row>
    <row r="131" spans="1:9" ht="15">
      <c r="A131" s="1"/>
      <c r="B131" s="50" t="s">
        <v>32</v>
      </c>
      <c r="C131" s="1"/>
      <c r="D131" s="1"/>
      <c r="E131" s="1"/>
      <c r="F131" s="1"/>
      <c r="G131" s="1"/>
      <c r="H131" s="1"/>
      <c r="I131" s="3"/>
    </row>
    <row r="132" spans="1:9" ht="11.25">
      <c r="A132" s="1"/>
      <c r="B132" s="1"/>
      <c r="C132" s="1"/>
      <c r="D132" s="1"/>
      <c r="E132" s="1"/>
      <c r="F132" s="1"/>
      <c r="G132" s="1"/>
      <c r="H132" s="1"/>
      <c r="I132" s="3"/>
    </row>
    <row r="133" spans="1:9" ht="15.75">
      <c r="A133" s="1"/>
      <c r="B133" s="2" t="s">
        <v>37</v>
      </c>
      <c r="C133" s="1"/>
      <c r="D133" s="1"/>
      <c r="E133" s="1"/>
      <c r="F133" s="1"/>
      <c r="G133" s="1"/>
      <c r="H133" s="1"/>
      <c r="I133" s="3"/>
    </row>
    <row r="134" spans="1:9" ht="11.25">
      <c r="A134" s="1"/>
      <c r="B134" s="53" t="s">
        <v>2</v>
      </c>
      <c r="C134" s="1"/>
      <c r="D134" s="1"/>
      <c r="E134" s="1"/>
      <c r="F134" s="1"/>
      <c r="G134" s="3"/>
      <c r="H134" s="3"/>
      <c r="I134" s="7" t="s">
        <v>5</v>
      </c>
    </row>
    <row r="135" spans="1:9" ht="11.25">
      <c r="A135" s="1"/>
      <c r="B135" s="5" t="s">
        <v>38</v>
      </c>
      <c r="C135" s="1"/>
      <c r="D135" s="1"/>
      <c r="E135" s="1"/>
      <c r="F135" s="1"/>
      <c r="G135" s="3"/>
      <c r="H135" s="3"/>
      <c r="I135" s="8" t="s">
        <v>7</v>
      </c>
    </row>
    <row r="136" spans="1:9" ht="22.5">
      <c r="A136" s="1"/>
      <c r="B136" s="1"/>
      <c r="C136" s="54"/>
      <c r="D136" s="1"/>
      <c r="E136" s="55"/>
      <c r="F136" s="1"/>
      <c r="G136" s="3"/>
      <c r="H136" s="3"/>
      <c r="I136" s="8" t="s">
        <v>9</v>
      </c>
    </row>
    <row r="137" spans="1:9" ht="12.75">
      <c r="A137" s="1"/>
      <c r="B137" s="9"/>
      <c r="C137" s="10">
        <v>2010</v>
      </c>
      <c r="D137" s="10">
        <v>2011</v>
      </c>
      <c r="E137" s="10">
        <v>2012</v>
      </c>
      <c r="F137" s="10">
        <v>2013</v>
      </c>
      <c r="G137" s="10">
        <v>2014</v>
      </c>
      <c r="H137" s="10">
        <v>2015</v>
      </c>
      <c r="I137" s="10">
        <v>2016</v>
      </c>
    </row>
    <row r="138" spans="1:9" ht="12.75">
      <c r="A138" s="1"/>
      <c r="B138" s="49" t="s">
        <v>30</v>
      </c>
      <c r="C138" s="56"/>
      <c r="D138" s="56"/>
      <c r="E138" s="56"/>
      <c r="F138" s="56"/>
      <c r="G138" s="56"/>
      <c r="H138" s="44"/>
      <c r="I138" s="45"/>
    </row>
    <row r="139" spans="1:9" ht="12.75">
      <c r="A139" s="1"/>
      <c r="B139" s="48" t="s">
        <v>13</v>
      </c>
      <c r="C139" s="57">
        <v>553.82</v>
      </c>
      <c r="D139" s="57">
        <v>578.17</v>
      </c>
      <c r="E139" s="57">
        <v>541.64</v>
      </c>
      <c r="F139" s="57">
        <v>644</v>
      </c>
      <c r="G139" s="57">
        <v>721.83</v>
      </c>
      <c r="H139" s="57">
        <v>744</v>
      </c>
      <c r="I139" s="57">
        <v>780.07</v>
      </c>
    </row>
    <row r="140" spans="1:9" ht="12.75">
      <c r="A140" s="1"/>
      <c r="B140" s="48" t="s">
        <v>39</v>
      </c>
      <c r="C140" s="57">
        <v>4797</v>
      </c>
      <c r="D140" s="57">
        <v>5298</v>
      </c>
      <c r="E140" s="58" t="s">
        <v>40</v>
      </c>
      <c r="F140" s="58" t="s">
        <v>40</v>
      </c>
      <c r="G140" s="58" t="s">
        <v>40</v>
      </c>
      <c r="H140" s="58" t="s">
        <v>40</v>
      </c>
      <c r="I140" s="58" t="s">
        <v>40</v>
      </c>
    </row>
    <row r="141" spans="1:9" ht="12.75">
      <c r="A141" s="1"/>
      <c r="B141" s="59" t="s">
        <v>41</v>
      </c>
      <c r="C141" s="57">
        <v>4756.26</v>
      </c>
      <c r="D141" s="57">
        <v>5152.0887999999995</v>
      </c>
      <c r="E141" s="57">
        <v>5494.915000000001</v>
      </c>
      <c r="F141" s="57">
        <v>5692.257</v>
      </c>
      <c r="G141" s="57">
        <v>5582.205999999999</v>
      </c>
      <c r="H141" s="57">
        <v>5735.603999999999</v>
      </c>
      <c r="I141" s="57">
        <v>5037.638</v>
      </c>
    </row>
    <row r="142" spans="1:9" ht="12.75">
      <c r="A142" s="1"/>
      <c r="B142" s="48" t="s">
        <v>42</v>
      </c>
      <c r="C142" s="60">
        <v>262.02217553</v>
      </c>
      <c r="D142" s="60">
        <v>262.24651237999996</v>
      </c>
      <c r="E142" s="60">
        <v>270.8224520400001</v>
      </c>
      <c r="F142" s="60">
        <v>277.484117</v>
      </c>
      <c r="G142" s="60">
        <v>286.17046359</v>
      </c>
      <c r="H142" s="60">
        <v>276.14284102257585</v>
      </c>
      <c r="I142" s="60">
        <v>264.4116282099999</v>
      </c>
    </row>
    <row r="143" spans="1:9" ht="12.75">
      <c r="A143" s="1"/>
      <c r="B143" s="59" t="s">
        <v>43</v>
      </c>
      <c r="C143" s="60">
        <v>213.77868650000002</v>
      </c>
      <c r="D143" s="60">
        <v>214.39702465999994</v>
      </c>
      <c r="E143" s="60">
        <v>220.82809600000004</v>
      </c>
      <c r="F143" s="60">
        <v>225.441945</v>
      </c>
      <c r="G143" s="60">
        <v>232.423174</v>
      </c>
      <c r="H143" s="60">
        <v>221.9730346478301</v>
      </c>
      <c r="I143" s="60">
        <v>218.2010766899999</v>
      </c>
    </row>
    <row r="144" spans="1:9" ht="12.75">
      <c r="A144" s="1"/>
      <c r="B144" s="48" t="s">
        <v>16</v>
      </c>
      <c r="C144" s="60">
        <v>1151.65177821</v>
      </c>
      <c r="D144" s="60">
        <v>1235.33495636</v>
      </c>
      <c r="E144" s="60">
        <v>1217.89060378</v>
      </c>
      <c r="F144" s="60">
        <v>1343.3701441199998</v>
      </c>
      <c r="G144" s="60">
        <v>1395.4819748099999</v>
      </c>
      <c r="H144" s="60">
        <v>1551.16735546724</v>
      </c>
      <c r="I144" s="60">
        <v>1616.7254622099997</v>
      </c>
    </row>
    <row r="145" spans="1:9" ht="12.75">
      <c r="A145" s="1"/>
      <c r="B145" s="48" t="s">
        <v>44</v>
      </c>
      <c r="C145" s="60">
        <v>376.7501707099996</v>
      </c>
      <c r="D145" s="60">
        <v>340.88326672999983</v>
      </c>
      <c r="E145" s="60">
        <v>272.8312411500002</v>
      </c>
      <c r="F145" s="60">
        <v>335.89741059000005</v>
      </c>
      <c r="G145" s="60">
        <v>313.02458420999955</v>
      </c>
      <c r="H145" s="60">
        <v>447.7599473306481</v>
      </c>
      <c r="I145" s="60">
        <v>418.9067628999999</v>
      </c>
    </row>
    <row r="146" spans="1:9" ht="12.75">
      <c r="A146" s="1"/>
      <c r="B146" s="61" t="s">
        <v>45</v>
      </c>
      <c r="C146" s="62" t="s">
        <v>40</v>
      </c>
      <c r="D146" s="60">
        <v>274.86140448000003</v>
      </c>
      <c r="E146" s="60">
        <v>105.38352856</v>
      </c>
      <c r="F146" s="60">
        <v>176.6673209999999</v>
      </c>
      <c r="G146" s="60">
        <v>71.693032</v>
      </c>
      <c r="H146" s="60">
        <v>226.54820969357343</v>
      </c>
      <c r="I146" s="60">
        <v>235.30950498999994</v>
      </c>
    </row>
    <row r="147" spans="1:9" ht="18.75">
      <c r="A147" s="40"/>
      <c r="B147" s="49" t="s">
        <v>31</v>
      </c>
      <c r="C147" s="44"/>
      <c r="D147" s="44"/>
      <c r="E147" s="44"/>
      <c r="F147" s="44"/>
      <c r="G147" s="44"/>
      <c r="H147" s="44"/>
      <c r="I147" s="45"/>
    </row>
    <row r="148" spans="1:9" ht="18.75">
      <c r="A148" s="40"/>
      <c r="B148" s="47" t="s">
        <v>13</v>
      </c>
      <c r="C148" s="57">
        <v>171.9</v>
      </c>
      <c r="D148" s="57">
        <v>133.12</v>
      </c>
      <c r="E148" s="57">
        <v>112.6</v>
      </c>
      <c r="F148" s="57">
        <v>135.29</v>
      </c>
      <c r="G148" s="57">
        <v>164.17</v>
      </c>
      <c r="H148" s="57">
        <v>173</v>
      </c>
      <c r="I148" s="57">
        <v>163.83</v>
      </c>
    </row>
    <row r="149" spans="1:9" ht="12.75">
      <c r="A149" s="1"/>
      <c r="B149" s="48" t="s">
        <v>39</v>
      </c>
      <c r="C149" s="57">
        <v>8209</v>
      </c>
      <c r="D149" s="57">
        <v>7569</v>
      </c>
      <c r="E149" s="58" t="s">
        <v>40</v>
      </c>
      <c r="F149" s="58" t="s">
        <v>40</v>
      </c>
      <c r="G149" s="58" t="s">
        <v>40</v>
      </c>
      <c r="H149" s="58" t="s">
        <v>40</v>
      </c>
      <c r="I149" s="58" t="s">
        <v>40</v>
      </c>
    </row>
    <row r="150" spans="1:9" ht="12.75">
      <c r="A150" s="1"/>
      <c r="B150" s="59" t="s">
        <v>41</v>
      </c>
      <c r="C150" s="57">
        <v>8160.888</v>
      </c>
      <c r="D150" s="57">
        <v>7558.051</v>
      </c>
      <c r="E150" s="57">
        <v>7147.4075</v>
      </c>
      <c r="F150" s="57">
        <v>7051.298</v>
      </c>
      <c r="G150" s="57">
        <v>7213.631</v>
      </c>
      <c r="H150" s="57">
        <v>7422.679</v>
      </c>
      <c r="I150" s="57">
        <v>5091.579</v>
      </c>
    </row>
    <row r="151" spans="1:9" ht="12.75">
      <c r="A151" s="1"/>
      <c r="B151" s="48" t="s">
        <v>42</v>
      </c>
      <c r="C151" s="60">
        <v>548.0440062299999</v>
      </c>
      <c r="D151" s="60">
        <v>543.5652369600001</v>
      </c>
      <c r="E151" s="60">
        <v>522.0160253600001</v>
      </c>
      <c r="F151" s="60">
        <v>525.773786</v>
      </c>
      <c r="G151" s="60">
        <v>556.9009750000001</v>
      </c>
      <c r="H151" s="60">
        <v>625.1445314196213</v>
      </c>
      <c r="I151" s="60">
        <v>519.1219021200001</v>
      </c>
    </row>
    <row r="152" spans="1:9" ht="12.75">
      <c r="A152" s="1"/>
      <c r="B152" s="59" t="s">
        <v>43</v>
      </c>
      <c r="C152" s="60">
        <v>432.08000587999993</v>
      </c>
      <c r="D152" s="60">
        <v>424.25511524000007</v>
      </c>
      <c r="E152" s="60">
        <v>402.9400350100001</v>
      </c>
      <c r="F152" s="60">
        <v>398.39282000000003</v>
      </c>
      <c r="G152" s="60">
        <v>418.75584999999995</v>
      </c>
      <c r="H152" s="60">
        <v>475.04462484026357</v>
      </c>
      <c r="I152" s="60">
        <v>385.08222192000005</v>
      </c>
    </row>
    <row r="153" spans="1:9" ht="12.75">
      <c r="A153" s="1"/>
      <c r="B153" s="48" t="s">
        <v>16</v>
      </c>
      <c r="C153" s="60">
        <v>11502.05448207</v>
      </c>
      <c r="D153" s="60">
        <v>11460.727731229998</v>
      </c>
      <c r="E153" s="60">
        <v>12722.475316699996</v>
      </c>
      <c r="F153" s="60">
        <v>12325.566140679999</v>
      </c>
      <c r="G153" s="60">
        <v>12772.879352530003</v>
      </c>
      <c r="H153" s="60">
        <v>14158.57315627444</v>
      </c>
      <c r="I153" s="60">
        <v>11674.99281638</v>
      </c>
    </row>
    <row r="154" spans="1:9" ht="12.75">
      <c r="A154" s="1"/>
      <c r="B154" s="48" t="s">
        <v>44</v>
      </c>
      <c r="C154" s="60">
        <v>1609.976551250001</v>
      </c>
      <c r="D154" s="60">
        <v>171.77149918999692</v>
      </c>
      <c r="E154" s="60">
        <v>901.277195979996</v>
      </c>
      <c r="F154" s="60">
        <v>621.8107710700016</v>
      </c>
      <c r="G154" s="60">
        <v>836.4845381600037</v>
      </c>
      <c r="H154" s="60">
        <v>853.3246323348468</v>
      </c>
      <c r="I154" s="60">
        <v>-144.5247196500002</v>
      </c>
    </row>
    <row r="155" spans="1:9" ht="12.75">
      <c r="A155" s="1"/>
      <c r="B155" s="48" t="s">
        <v>45</v>
      </c>
      <c r="C155" s="60">
        <v>1428.5930479499998</v>
      </c>
      <c r="D155" s="60">
        <v>1070.8937055200001</v>
      </c>
      <c r="E155" s="60">
        <v>855.3973324000001</v>
      </c>
      <c r="F155" s="60">
        <v>575.2293640000001</v>
      </c>
      <c r="G155" s="60">
        <v>1084.6481379999996</v>
      </c>
      <c r="H155" s="60">
        <v>2097.759477902823</v>
      </c>
      <c r="I155" s="60">
        <v>216.4878528</v>
      </c>
    </row>
    <row r="156" spans="1:9" ht="12.75">
      <c r="A156" s="1"/>
      <c r="B156" s="49" t="s">
        <v>21</v>
      </c>
      <c r="C156" s="44"/>
      <c r="D156" s="44"/>
      <c r="E156" s="44"/>
      <c r="F156" s="44"/>
      <c r="G156" s="44"/>
      <c r="H156" s="44"/>
      <c r="I156" s="45"/>
    </row>
    <row r="157" spans="1:9" ht="12.75">
      <c r="A157" s="1"/>
      <c r="B157" s="48" t="s">
        <v>13</v>
      </c>
      <c r="C157" s="63">
        <v>725.72</v>
      </c>
      <c r="D157" s="63">
        <v>711.29</v>
      </c>
      <c r="E157" s="63">
        <v>654.24</v>
      </c>
      <c r="F157" s="63">
        <v>779.29</v>
      </c>
      <c r="G157" s="63">
        <v>886</v>
      </c>
      <c r="H157" s="63">
        <v>917</v>
      </c>
      <c r="I157" s="63">
        <v>943.9</v>
      </c>
    </row>
    <row r="158" spans="1:9" ht="12.75">
      <c r="A158" s="1"/>
      <c r="B158" s="48" t="s">
        <v>39</v>
      </c>
      <c r="C158" s="63">
        <v>13006</v>
      </c>
      <c r="D158" s="63">
        <v>12867</v>
      </c>
      <c r="E158" s="64" t="s">
        <v>40</v>
      </c>
      <c r="F158" s="64" t="s">
        <v>40</v>
      </c>
      <c r="G158" s="64" t="s">
        <v>40</v>
      </c>
      <c r="H158" s="64" t="s">
        <v>40</v>
      </c>
      <c r="I158" s="64" t="s">
        <v>40</v>
      </c>
    </row>
    <row r="159" spans="1:9" ht="12.75">
      <c r="A159" s="1"/>
      <c r="B159" s="59" t="s">
        <v>41</v>
      </c>
      <c r="C159" s="63">
        <v>12917.148000000001</v>
      </c>
      <c r="D159" s="63">
        <v>12710.1398</v>
      </c>
      <c r="E159" s="63">
        <v>12642.322500000002</v>
      </c>
      <c r="F159" s="63">
        <v>12743.555</v>
      </c>
      <c r="G159" s="63">
        <v>12795.837</v>
      </c>
      <c r="H159" s="63">
        <v>13158.283</v>
      </c>
      <c r="I159" s="63">
        <v>10129.217</v>
      </c>
    </row>
    <row r="160" spans="1:9" ht="12.75">
      <c r="A160" s="1"/>
      <c r="B160" s="48" t="s">
        <v>42</v>
      </c>
      <c r="C160" s="65">
        <v>810.06618176</v>
      </c>
      <c r="D160" s="65">
        <v>805.8117493400001</v>
      </c>
      <c r="E160" s="65">
        <v>792.8384774000001</v>
      </c>
      <c r="F160" s="65">
        <v>803.2579029999999</v>
      </c>
      <c r="G160" s="65">
        <v>843.0714385900001</v>
      </c>
      <c r="H160" s="65">
        <v>901.2873724421972</v>
      </c>
      <c r="I160" s="65">
        <v>783.53353033</v>
      </c>
    </row>
    <row r="161" spans="1:9" ht="12.75">
      <c r="A161" s="1"/>
      <c r="B161" s="59" t="s">
        <v>43</v>
      </c>
      <c r="C161" s="65">
        <v>645.8586923799999</v>
      </c>
      <c r="D161" s="65">
        <v>638.6521399000001</v>
      </c>
      <c r="E161" s="65">
        <v>623.7681310100002</v>
      </c>
      <c r="F161" s="65">
        <v>623.8347650000001</v>
      </c>
      <c r="G161" s="65">
        <v>651.179024</v>
      </c>
      <c r="H161" s="65">
        <v>697.0176594880937</v>
      </c>
      <c r="I161" s="65">
        <v>603.28329861</v>
      </c>
    </row>
    <row r="162" spans="1:9" ht="12.75">
      <c r="A162" s="1"/>
      <c r="B162" s="48" t="s">
        <v>16</v>
      </c>
      <c r="C162" s="65">
        <v>12653.706260279998</v>
      </c>
      <c r="D162" s="65">
        <v>12696.062687589998</v>
      </c>
      <c r="E162" s="65">
        <v>13940.365920479997</v>
      </c>
      <c r="F162" s="65">
        <v>13668.936284799998</v>
      </c>
      <c r="G162" s="65">
        <v>14168.361327340002</v>
      </c>
      <c r="H162" s="65">
        <v>15709.740511741678</v>
      </c>
      <c r="I162" s="65">
        <v>13291.718278589999</v>
      </c>
    </row>
    <row r="163" spans="1:9" ht="12.75">
      <c r="A163" s="1"/>
      <c r="B163" s="48" t="s">
        <v>44</v>
      </c>
      <c r="C163" s="65">
        <v>1986.726721960001</v>
      </c>
      <c r="D163" s="65">
        <v>512.6547659199992</v>
      </c>
      <c r="E163" s="65">
        <v>1174.1084371299985</v>
      </c>
      <c r="F163" s="65">
        <v>957.708181659998</v>
      </c>
      <c r="G163" s="65">
        <v>1149.5091223700044</v>
      </c>
      <c r="H163" s="65">
        <v>1301.084579665493</v>
      </c>
      <c r="I163" s="65">
        <v>274.3820432500008</v>
      </c>
    </row>
    <row r="164" spans="1:9" ht="12.75">
      <c r="A164" s="1"/>
      <c r="B164" s="48" t="s">
        <v>45</v>
      </c>
      <c r="C164" s="66" t="s">
        <v>40</v>
      </c>
      <c r="D164" s="65">
        <v>1345.75511</v>
      </c>
      <c r="E164" s="65">
        <v>960.78086096</v>
      </c>
      <c r="F164" s="65">
        <v>751.896685</v>
      </c>
      <c r="G164" s="65">
        <v>1156.3411699999995</v>
      </c>
      <c r="H164" s="65">
        <v>2324.3076875963966</v>
      </c>
      <c r="I164" s="65">
        <v>451.7973577899999</v>
      </c>
    </row>
    <row r="165" spans="1:9" ht="18.75">
      <c r="A165" s="40">
        <v>1</v>
      </c>
      <c r="B165" s="41" t="s">
        <v>23</v>
      </c>
      <c r="C165" s="1"/>
      <c r="D165" s="1"/>
      <c r="E165" s="1"/>
      <c r="F165" s="1"/>
      <c r="G165" s="1"/>
      <c r="H165" s="1"/>
      <c r="I165" s="3"/>
    </row>
    <row r="166" spans="1:9" ht="18.75">
      <c r="A166" s="40">
        <v>2</v>
      </c>
      <c r="B166" s="41" t="s">
        <v>24</v>
      </c>
      <c r="C166" s="1"/>
      <c r="D166" s="1"/>
      <c r="E166" s="1"/>
      <c r="F166" s="1"/>
      <c r="G166" s="1"/>
      <c r="H166" s="1"/>
      <c r="I166" s="3"/>
    </row>
    <row r="167" spans="1:9" ht="18.75">
      <c r="A167" s="40">
        <v>3</v>
      </c>
      <c r="B167" s="41" t="s">
        <v>25</v>
      </c>
      <c r="C167" s="1"/>
      <c r="D167" s="1"/>
      <c r="E167" s="1"/>
      <c r="F167" s="1"/>
      <c r="G167" s="1"/>
      <c r="H167" s="1"/>
      <c r="I167" s="3"/>
    </row>
    <row r="168" spans="1:9" ht="18.75">
      <c r="A168" s="40">
        <v>4</v>
      </c>
      <c r="B168" s="41" t="s">
        <v>46</v>
      </c>
      <c r="C168" s="1"/>
      <c r="D168" s="1"/>
      <c r="E168" s="1"/>
      <c r="F168" s="1"/>
      <c r="G168" s="1"/>
      <c r="H168" s="1"/>
      <c r="I168" s="3"/>
    </row>
    <row r="169" spans="1:9" ht="18.75">
      <c r="A169" s="40"/>
      <c r="B169" s="41" t="s">
        <v>47</v>
      </c>
      <c r="C169" s="1"/>
      <c r="D169" s="1"/>
      <c r="E169" s="1"/>
      <c r="F169" s="1"/>
      <c r="G169" s="1"/>
      <c r="H169" s="1"/>
      <c r="I169" s="3"/>
    </row>
    <row r="170" spans="1:9" ht="18.75">
      <c r="A170" s="40">
        <v>5</v>
      </c>
      <c r="B170" s="41" t="s">
        <v>48</v>
      </c>
      <c r="C170" s="1"/>
      <c r="D170" s="1"/>
      <c r="E170" s="1"/>
      <c r="F170" s="1"/>
      <c r="G170" s="1"/>
      <c r="H170" s="1"/>
      <c r="I170" s="3"/>
    </row>
    <row r="171" spans="1:9" ht="18.75">
      <c r="A171" s="40">
        <v>6</v>
      </c>
      <c r="B171" s="41" t="s">
        <v>49</v>
      </c>
      <c r="C171" s="1"/>
      <c r="D171" s="1"/>
      <c r="E171" s="1"/>
      <c r="F171" s="1"/>
      <c r="G171" s="1"/>
      <c r="H171" s="1"/>
      <c r="I171" s="3"/>
    </row>
    <row r="172" spans="1:9" ht="18.75">
      <c r="A172" s="40">
        <v>7</v>
      </c>
      <c r="B172" s="41" t="s">
        <v>50</v>
      </c>
      <c r="C172" s="1"/>
      <c r="D172" s="1"/>
      <c r="E172" s="1"/>
      <c r="F172" s="1"/>
      <c r="G172" s="1"/>
      <c r="H172" s="1"/>
      <c r="I172" s="3"/>
    </row>
    <row r="173" spans="1:9" ht="18.75">
      <c r="A173" s="40"/>
      <c r="B173" s="41" t="s">
        <v>51</v>
      </c>
      <c r="C173" s="1"/>
      <c r="D173" s="1"/>
      <c r="E173" s="1"/>
      <c r="F173" s="1"/>
      <c r="G173" s="1"/>
      <c r="H173" s="1"/>
      <c r="I173" s="3"/>
    </row>
    <row r="174" spans="1:9" ht="18.75">
      <c r="A174" s="40"/>
      <c r="B174" s="41" t="s">
        <v>52</v>
      </c>
      <c r="C174" s="1"/>
      <c r="D174" s="1"/>
      <c r="E174" s="1"/>
      <c r="F174" s="1"/>
      <c r="G174" s="1"/>
      <c r="H174" s="1"/>
      <c r="I174" s="3"/>
    </row>
    <row r="175" spans="1:9" ht="18.75">
      <c r="A175" s="40">
        <v>8</v>
      </c>
      <c r="B175" s="41" t="s">
        <v>53</v>
      </c>
      <c r="C175" s="1"/>
      <c r="D175" s="1"/>
      <c r="E175" s="1"/>
      <c r="F175" s="1"/>
      <c r="G175" s="1"/>
      <c r="H175" s="1"/>
      <c r="I175" s="3"/>
    </row>
    <row r="176" spans="1:9" ht="12.75">
      <c r="A176" s="67" t="s">
        <v>54</v>
      </c>
      <c r="B176" s="41" t="s">
        <v>55</v>
      </c>
      <c r="C176" s="68"/>
      <c r="D176" s="68"/>
      <c r="E176" s="68"/>
      <c r="F176" s="68"/>
      <c r="G176" s="1"/>
      <c r="H176" s="1"/>
      <c r="I176" s="3"/>
    </row>
    <row r="177" spans="1:9" ht="12.75">
      <c r="A177" s="67" t="s">
        <v>56</v>
      </c>
      <c r="B177" s="69" t="s">
        <v>57</v>
      </c>
      <c r="C177" s="68"/>
      <c r="D177" s="68"/>
      <c r="E177" s="68"/>
      <c r="F177" s="68"/>
      <c r="G177" s="1"/>
      <c r="H177" s="1"/>
      <c r="I177" s="3"/>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I293"/>
  <sheetViews>
    <sheetView showGridLines="0" zoomScalePageLayoutView="0" workbookViewId="0" topLeftCell="A1">
      <selection activeCell="A1" sqref="A1"/>
    </sheetView>
  </sheetViews>
  <sheetFormatPr defaultColWidth="12" defaultRowHeight="11.25"/>
  <cols>
    <col min="1" max="1" width="6.16015625" style="0" customWidth="1"/>
    <col min="2" max="2" width="77.16015625" style="0" customWidth="1"/>
  </cols>
  <sheetData>
    <row r="1" ht="12">
      <c r="B1" s="71"/>
    </row>
    <row r="2" ht="15.75">
      <c r="B2" s="2" t="s">
        <v>58</v>
      </c>
    </row>
    <row r="3" ht="12">
      <c r="B3" s="71" t="s">
        <v>59</v>
      </c>
    </row>
    <row r="4" ht="12">
      <c r="B4" s="71"/>
    </row>
    <row r="5" spans="2:8" ht="12">
      <c r="B5" s="71"/>
      <c r="C5" s="72" t="s">
        <v>3</v>
      </c>
      <c r="D5" s="73" t="s">
        <v>4</v>
      </c>
      <c r="H5" s="74" t="s">
        <v>5</v>
      </c>
    </row>
    <row r="6" spans="2:8" ht="12">
      <c r="B6" s="71"/>
      <c r="C6" s="75">
        <v>2004</v>
      </c>
      <c r="D6" s="75" t="s">
        <v>6</v>
      </c>
      <c r="H6" s="76" t="s">
        <v>7</v>
      </c>
    </row>
    <row r="7" spans="2:8" ht="22.5">
      <c r="B7" s="71"/>
      <c r="C7" s="75">
        <v>2005</v>
      </c>
      <c r="D7" s="75" t="s">
        <v>8</v>
      </c>
      <c r="H7" s="76" t="s">
        <v>9</v>
      </c>
    </row>
    <row r="8" spans="3:4" ht="11.25">
      <c r="C8" s="75">
        <v>2006</v>
      </c>
      <c r="D8" s="75" t="s">
        <v>10</v>
      </c>
    </row>
    <row r="9" spans="1:8" ht="13.5" thickBot="1">
      <c r="A9" s="497"/>
      <c r="B9" s="498"/>
      <c r="C9" s="77">
        <v>2001</v>
      </c>
      <c r="D9" s="77">
        <v>2002</v>
      </c>
      <c r="E9" s="77">
        <v>2003</v>
      </c>
      <c r="F9" s="77">
        <v>2004</v>
      </c>
      <c r="G9" s="77">
        <v>2005</v>
      </c>
      <c r="H9" s="77">
        <v>2006</v>
      </c>
    </row>
    <row r="10" spans="1:8" ht="12.75">
      <c r="A10" s="497"/>
      <c r="B10" s="78" t="s">
        <v>60</v>
      </c>
      <c r="C10" s="110">
        <v>179</v>
      </c>
      <c r="D10" s="110">
        <v>73</v>
      </c>
      <c r="E10" s="110">
        <v>112</v>
      </c>
      <c r="F10" s="110">
        <v>104</v>
      </c>
      <c r="G10" s="110">
        <v>267</v>
      </c>
      <c r="H10" s="111">
        <v>237</v>
      </c>
    </row>
    <row r="11" spans="1:8" ht="12.75">
      <c r="A11" s="497"/>
      <c r="B11" s="79" t="s">
        <v>61</v>
      </c>
      <c r="C11" s="112">
        <v>110</v>
      </c>
      <c r="D11" s="112">
        <v>21</v>
      </c>
      <c r="E11" s="112">
        <v>44</v>
      </c>
      <c r="F11" s="112">
        <v>45</v>
      </c>
      <c r="G11" s="112">
        <v>178</v>
      </c>
      <c r="H11" s="113">
        <v>155</v>
      </c>
    </row>
    <row r="12" spans="1:8" ht="12.75">
      <c r="A12" s="497"/>
      <c r="B12" s="79" t="s">
        <v>62</v>
      </c>
      <c r="C12" s="112">
        <v>37</v>
      </c>
      <c r="D12" s="112">
        <v>29</v>
      </c>
      <c r="E12" s="112">
        <v>36</v>
      </c>
      <c r="F12" s="112">
        <v>29</v>
      </c>
      <c r="G12" s="112">
        <v>43</v>
      </c>
      <c r="H12" s="113">
        <v>40</v>
      </c>
    </row>
    <row r="13" spans="1:8" ht="12.75">
      <c r="A13" s="497"/>
      <c r="B13" s="79" t="s">
        <v>63</v>
      </c>
      <c r="C13" s="112">
        <v>8</v>
      </c>
      <c r="D13" s="112">
        <v>6</v>
      </c>
      <c r="E13" s="112">
        <v>7</v>
      </c>
      <c r="F13" s="112">
        <v>7</v>
      </c>
      <c r="G13" s="112">
        <v>15</v>
      </c>
      <c r="H13" s="113">
        <v>9</v>
      </c>
    </row>
    <row r="14" spans="1:8" ht="12.75">
      <c r="A14" s="497"/>
      <c r="B14" s="79" t="s">
        <v>64</v>
      </c>
      <c r="C14" s="112">
        <v>4</v>
      </c>
      <c r="D14" s="112">
        <v>2</v>
      </c>
      <c r="E14" s="112">
        <v>9</v>
      </c>
      <c r="F14" s="112">
        <v>5</v>
      </c>
      <c r="G14" s="112">
        <v>12</v>
      </c>
      <c r="H14" s="113">
        <v>13</v>
      </c>
    </row>
    <row r="15" spans="1:8" ht="12.75">
      <c r="A15" s="497"/>
      <c r="B15" s="79" t="s">
        <v>65</v>
      </c>
      <c r="C15" s="112">
        <v>5</v>
      </c>
      <c r="D15" s="112">
        <v>4</v>
      </c>
      <c r="E15" s="112">
        <v>4</v>
      </c>
      <c r="F15" s="112">
        <v>8</v>
      </c>
      <c r="G15" s="112">
        <v>9</v>
      </c>
      <c r="H15" s="113">
        <v>9</v>
      </c>
    </row>
    <row r="16" spans="1:8" ht="12.75">
      <c r="A16" s="497"/>
      <c r="B16" s="79" t="s">
        <v>66</v>
      </c>
      <c r="C16" s="112">
        <v>8</v>
      </c>
      <c r="D16" s="112">
        <v>6</v>
      </c>
      <c r="E16" s="112">
        <v>5</v>
      </c>
      <c r="F16" s="112">
        <v>4</v>
      </c>
      <c r="G16" s="112">
        <v>4</v>
      </c>
      <c r="H16" s="113">
        <v>6</v>
      </c>
    </row>
    <row r="17" spans="1:8" ht="13.5" thickBot="1">
      <c r="A17" s="497"/>
      <c r="B17" s="80" t="s">
        <v>67</v>
      </c>
      <c r="C17" s="114">
        <v>7</v>
      </c>
      <c r="D17" s="114">
        <v>5</v>
      </c>
      <c r="E17" s="114">
        <v>7</v>
      </c>
      <c r="F17" s="114">
        <v>6</v>
      </c>
      <c r="G17" s="114">
        <v>6</v>
      </c>
      <c r="H17" s="115">
        <v>5</v>
      </c>
    </row>
    <row r="18" spans="1:8" ht="12.75">
      <c r="A18" s="497"/>
      <c r="B18" s="78" t="s">
        <v>68</v>
      </c>
      <c r="C18" s="110">
        <v>7193</v>
      </c>
      <c r="D18" s="110">
        <v>3687</v>
      </c>
      <c r="E18" s="110">
        <v>7471</v>
      </c>
      <c r="F18" s="110">
        <v>6029</v>
      </c>
      <c r="G18" s="110">
        <v>6896</v>
      </c>
      <c r="H18" s="111">
        <v>6916</v>
      </c>
    </row>
    <row r="19" spans="1:8" ht="12.75">
      <c r="A19" s="497"/>
      <c r="B19" s="79" t="s">
        <v>61</v>
      </c>
      <c r="C19" s="112">
        <v>226</v>
      </c>
      <c r="D19" s="112">
        <v>42</v>
      </c>
      <c r="E19" s="112">
        <v>214</v>
      </c>
      <c r="F19" s="112">
        <v>72</v>
      </c>
      <c r="G19" s="112">
        <v>320</v>
      </c>
      <c r="H19" s="113">
        <v>255</v>
      </c>
    </row>
    <row r="20" spans="1:8" ht="12.75">
      <c r="A20" s="497"/>
      <c r="B20" s="79" t="s">
        <v>62</v>
      </c>
      <c r="C20" s="112">
        <v>63</v>
      </c>
      <c r="D20" s="112">
        <v>111</v>
      </c>
      <c r="E20" s="112">
        <v>70</v>
      </c>
      <c r="F20" s="112">
        <v>52</v>
      </c>
      <c r="G20" s="112">
        <v>136</v>
      </c>
      <c r="H20" s="113">
        <v>336</v>
      </c>
    </row>
    <row r="21" spans="1:8" ht="12.75">
      <c r="A21" s="497"/>
      <c r="B21" s="79" t="s">
        <v>63</v>
      </c>
      <c r="C21" s="112">
        <v>122</v>
      </c>
      <c r="D21" s="112">
        <v>109</v>
      </c>
      <c r="E21" s="112">
        <v>112</v>
      </c>
      <c r="F21" s="112">
        <v>83</v>
      </c>
      <c r="G21" s="112">
        <v>244</v>
      </c>
      <c r="H21" s="113">
        <v>187</v>
      </c>
    </row>
    <row r="22" spans="1:8" ht="12.75">
      <c r="A22" s="497"/>
      <c r="B22" s="79" t="s">
        <v>64</v>
      </c>
      <c r="C22" s="112">
        <v>118</v>
      </c>
      <c r="D22" s="112">
        <v>56</v>
      </c>
      <c r="E22" s="112">
        <v>299</v>
      </c>
      <c r="F22" s="112">
        <v>187</v>
      </c>
      <c r="G22" s="112">
        <v>402</v>
      </c>
      <c r="H22" s="113">
        <v>426</v>
      </c>
    </row>
    <row r="23" spans="1:8" ht="12.75">
      <c r="A23" s="497"/>
      <c r="B23" s="79" t="s">
        <v>65</v>
      </c>
      <c r="C23" s="112">
        <v>400</v>
      </c>
      <c r="D23" s="112">
        <v>287</v>
      </c>
      <c r="E23" s="112">
        <v>308</v>
      </c>
      <c r="F23" s="112">
        <v>583</v>
      </c>
      <c r="G23" s="112">
        <v>741</v>
      </c>
      <c r="H23" s="113">
        <v>695</v>
      </c>
    </row>
    <row r="24" spans="1:8" ht="12.75">
      <c r="A24" s="497"/>
      <c r="B24" s="79" t="s">
        <v>66</v>
      </c>
      <c r="C24" s="112">
        <v>1074</v>
      </c>
      <c r="D24" s="112">
        <v>852</v>
      </c>
      <c r="E24" s="112">
        <v>729</v>
      </c>
      <c r="F24" s="112">
        <v>598</v>
      </c>
      <c r="G24" s="112">
        <v>641</v>
      </c>
      <c r="H24" s="113">
        <v>855</v>
      </c>
    </row>
    <row r="25" spans="1:8" ht="13.5" thickBot="1">
      <c r="A25" s="497"/>
      <c r="B25" s="80" t="s">
        <v>67</v>
      </c>
      <c r="C25" s="114">
        <v>5190</v>
      </c>
      <c r="D25" s="114">
        <v>2230</v>
      </c>
      <c r="E25" s="114">
        <v>5739</v>
      </c>
      <c r="F25" s="114">
        <v>4454</v>
      </c>
      <c r="G25" s="114">
        <v>4412</v>
      </c>
      <c r="H25" s="115">
        <v>4162</v>
      </c>
    </row>
    <row r="26" spans="1:8" ht="12.75">
      <c r="A26" s="497"/>
      <c r="B26" s="81" t="s">
        <v>69</v>
      </c>
      <c r="C26" s="116">
        <v>7093</v>
      </c>
      <c r="D26" s="116">
        <v>3669</v>
      </c>
      <c r="E26" s="116">
        <v>7434</v>
      </c>
      <c r="F26" s="116">
        <v>5983</v>
      </c>
      <c r="G26" s="116">
        <v>6761</v>
      </c>
      <c r="H26" s="117">
        <v>6779</v>
      </c>
    </row>
    <row r="27" spans="1:8" ht="12.75">
      <c r="A27" s="497"/>
      <c r="B27" s="82" t="s">
        <v>61</v>
      </c>
      <c r="C27" s="118">
        <v>131</v>
      </c>
      <c r="D27" s="118">
        <v>26</v>
      </c>
      <c r="E27" s="118">
        <v>180</v>
      </c>
      <c r="F27" s="118">
        <v>41</v>
      </c>
      <c r="G27" s="118">
        <v>189</v>
      </c>
      <c r="H27" s="119">
        <v>123</v>
      </c>
    </row>
    <row r="28" spans="1:8" ht="12.75">
      <c r="A28" s="497"/>
      <c r="B28" s="82" t="s">
        <v>62</v>
      </c>
      <c r="C28" s="118">
        <v>61</v>
      </c>
      <c r="D28" s="118">
        <v>109</v>
      </c>
      <c r="E28" s="118">
        <v>67</v>
      </c>
      <c r="F28" s="118">
        <v>37</v>
      </c>
      <c r="G28" s="118">
        <v>134</v>
      </c>
      <c r="H28" s="119">
        <v>332</v>
      </c>
    </row>
    <row r="29" spans="1:8" ht="12.75">
      <c r="A29" s="497"/>
      <c r="B29" s="82" t="s">
        <v>63</v>
      </c>
      <c r="C29" s="118">
        <v>122</v>
      </c>
      <c r="D29" s="118">
        <v>109</v>
      </c>
      <c r="E29" s="118">
        <v>112</v>
      </c>
      <c r="F29" s="118">
        <v>83</v>
      </c>
      <c r="G29" s="118">
        <v>242</v>
      </c>
      <c r="H29" s="119">
        <v>187</v>
      </c>
    </row>
    <row r="30" spans="1:8" ht="12.75">
      <c r="A30" s="497"/>
      <c r="B30" s="82" t="s">
        <v>64</v>
      </c>
      <c r="C30" s="118">
        <v>115</v>
      </c>
      <c r="D30" s="118">
        <v>56</v>
      </c>
      <c r="E30" s="118">
        <v>299</v>
      </c>
      <c r="F30" s="118">
        <v>187</v>
      </c>
      <c r="G30" s="118">
        <v>402</v>
      </c>
      <c r="H30" s="119">
        <v>426</v>
      </c>
    </row>
    <row r="31" spans="1:8" ht="12.75">
      <c r="A31" s="497"/>
      <c r="B31" s="82" t="s">
        <v>65</v>
      </c>
      <c r="C31" s="118">
        <v>400</v>
      </c>
      <c r="D31" s="118">
        <v>287</v>
      </c>
      <c r="E31" s="118">
        <v>308</v>
      </c>
      <c r="F31" s="118">
        <v>583</v>
      </c>
      <c r="G31" s="118">
        <v>741</v>
      </c>
      <c r="H31" s="119">
        <v>695</v>
      </c>
    </row>
    <row r="32" spans="1:8" ht="12.75">
      <c r="A32" s="497"/>
      <c r="B32" s="82" t="s">
        <v>66</v>
      </c>
      <c r="C32" s="118">
        <v>1074</v>
      </c>
      <c r="D32" s="118">
        <v>852</v>
      </c>
      <c r="E32" s="118">
        <v>729</v>
      </c>
      <c r="F32" s="118">
        <v>598</v>
      </c>
      <c r="G32" s="118">
        <v>641</v>
      </c>
      <c r="H32" s="119">
        <v>855</v>
      </c>
    </row>
    <row r="33" spans="1:8" ht="13.5" thickBot="1">
      <c r="A33" s="497"/>
      <c r="B33" s="83" t="s">
        <v>67</v>
      </c>
      <c r="C33" s="120">
        <v>5190</v>
      </c>
      <c r="D33" s="120">
        <v>2230</v>
      </c>
      <c r="E33" s="120">
        <v>5739</v>
      </c>
      <c r="F33" s="120">
        <v>4454</v>
      </c>
      <c r="G33" s="120">
        <v>4412</v>
      </c>
      <c r="H33" s="121">
        <v>4161</v>
      </c>
    </row>
    <row r="34" spans="1:8" ht="12">
      <c r="A34" s="497"/>
      <c r="B34" s="84" t="s">
        <v>70</v>
      </c>
      <c r="C34" s="122">
        <v>3546</v>
      </c>
      <c r="D34" s="122">
        <v>1538</v>
      </c>
      <c r="E34" s="122">
        <v>3524</v>
      </c>
      <c r="F34" s="122">
        <v>3354</v>
      </c>
      <c r="G34" s="122">
        <v>1222</v>
      </c>
      <c r="H34" s="123">
        <v>2964</v>
      </c>
    </row>
    <row r="35" spans="1:8" ht="12">
      <c r="A35" s="497"/>
      <c r="B35" s="85" t="s">
        <v>61</v>
      </c>
      <c r="C35" s="124">
        <v>14</v>
      </c>
      <c r="D35" s="124">
        <v>3</v>
      </c>
      <c r="E35" s="124">
        <v>99</v>
      </c>
      <c r="F35" s="124">
        <v>9</v>
      </c>
      <c r="G35" s="124">
        <v>84</v>
      </c>
      <c r="H35" s="125">
        <v>71</v>
      </c>
    </row>
    <row r="36" spans="1:8" ht="12">
      <c r="A36" s="497"/>
      <c r="B36" s="85" t="s">
        <v>62</v>
      </c>
      <c r="C36" s="124">
        <v>44</v>
      </c>
      <c r="D36" s="124">
        <v>94</v>
      </c>
      <c r="E36" s="124">
        <v>53</v>
      </c>
      <c r="F36" s="124">
        <v>26</v>
      </c>
      <c r="G36" s="124">
        <v>53</v>
      </c>
      <c r="H36" s="125">
        <v>95</v>
      </c>
    </row>
    <row r="37" spans="1:8" ht="12">
      <c r="A37" s="497"/>
      <c r="B37" s="85" t="s">
        <v>63</v>
      </c>
      <c r="C37" s="124">
        <v>48</v>
      </c>
      <c r="D37" s="124">
        <v>53</v>
      </c>
      <c r="E37" s="124">
        <v>71</v>
      </c>
      <c r="F37" s="124">
        <v>51</v>
      </c>
      <c r="G37" s="124">
        <v>114</v>
      </c>
      <c r="H37" s="125">
        <v>65</v>
      </c>
    </row>
    <row r="38" spans="1:8" ht="12">
      <c r="A38" s="497"/>
      <c r="B38" s="85" t="s">
        <v>64</v>
      </c>
      <c r="C38" s="124">
        <v>38</v>
      </c>
      <c r="D38" s="124">
        <v>4</v>
      </c>
      <c r="E38" s="124">
        <v>164</v>
      </c>
      <c r="F38" s="124">
        <v>97</v>
      </c>
      <c r="G38" s="124">
        <v>54</v>
      </c>
      <c r="H38" s="125">
        <v>58</v>
      </c>
    </row>
    <row r="39" spans="1:8" ht="12">
      <c r="A39" s="497"/>
      <c r="B39" s="85" t="s">
        <v>65</v>
      </c>
      <c r="C39" s="124">
        <v>216</v>
      </c>
      <c r="D39" s="124">
        <v>114</v>
      </c>
      <c r="E39" s="124">
        <v>81</v>
      </c>
      <c r="F39" s="124">
        <v>223</v>
      </c>
      <c r="G39" s="124">
        <v>88</v>
      </c>
      <c r="H39" s="125">
        <v>167</v>
      </c>
    </row>
    <row r="40" spans="1:8" ht="12">
      <c r="A40" s="497"/>
      <c r="B40" s="85" t="s">
        <v>66</v>
      </c>
      <c r="C40" s="124">
        <v>302</v>
      </c>
      <c r="D40" s="124">
        <v>106</v>
      </c>
      <c r="E40" s="124">
        <v>195</v>
      </c>
      <c r="F40" s="124">
        <v>261</v>
      </c>
      <c r="G40" s="124">
        <v>62</v>
      </c>
      <c r="H40" s="125">
        <v>376</v>
      </c>
    </row>
    <row r="41" spans="1:8" ht="12.75" thickBot="1">
      <c r="A41" s="497"/>
      <c r="B41" s="86" t="s">
        <v>67</v>
      </c>
      <c r="C41" s="126">
        <v>2884</v>
      </c>
      <c r="D41" s="126">
        <v>1164</v>
      </c>
      <c r="E41" s="126">
        <v>2861</v>
      </c>
      <c r="F41" s="126">
        <v>2687</v>
      </c>
      <c r="G41" s="126">
        <v>767</v>
      </c>
      <c r="H41" s="127">
        <v>2132</v>
      </c>
    </row>
    <row r="42" spans="1:8" ht="12">
      <c r="A42" s="497"/>
      <c r="B42" s="84" t="s">
        <v>71</v>
      </c>
      <c r="C42" s="122">
        <v>3547</v>
      </c>
      <c r="D42" s="122">
        <v>2131</v>
      </c>
      <c r="E42" s="122">
        <v>3910</v>
      </c>
      <c r="F42" s="122">
        <v>2629</v>
      </c>
      <c r="G42" s="122">
        <v>5539</v>
      </c>
      <c r="H42" s="123">
        <v>3815</v>
      </c>
    </row>
    <row r="43" spans="1:8" ht="12">
      <c r="A43" s="497"/>
      <c r="B43" s="85" t="s">
        <v>61</v>
      </c>
      <c r="C43" s="124">
        <v>117</v>
      </c>
      <c r="D43" s="124">
        <v>23</v>
      </c>
      <c r="E43" s="124">
        <v>81</v>
      </c>
      <c r="F43" s="124">
        <v>32</v>
      </c>
      <c r="G43" s="124">
        <v>105</v>
      </c>
      <c r="H43" s="125">
        <v>52</v>
      </c>
    </row>
    <row r="44" spans="1:8" ht="12">
      <c r="A44" s="497"/>
      <c r="B44" s="85" t="s">
        <v>62</v>
      </c>
      <c r="C44" s="124">
        <v>17</v>
      </c>
      <c r="D44" s="124">
        <v>15</v>
      </c>
      <c r="E44" s="124">
        <v>14</v>
      </c>
      <c r="F44" s="124">
        <v>11</v>
      </c>
      <c r="G44" s="124">
        <v>81</v>
      </c>
      <c r="H44" s="125">
        <v>237</v>
      </c>
    </row>
    <row r="45" spans="1:8" ht="12">
      <c r="A45" s="497"/>
      <c r="B45" s="85" t="s">
        <v>63</v>
      </c>
      <c r="C45" s="124">
        <v>74</v>
      </c>
      <c r="D45" s="124">
        <v>56</v>
      </c>
      <c r="E45" s="124">
        <v>41</v>
      </c>
      <c r="F45" s="124">
        <v>32</v>
      </c>
      <c r="G45" s="124">
        <v>128</v>
      </c>
      <c r="H45" s="125">
        <v>122</v>
      </c>
    </row>
    <row r="46" spans="1:8" ht="12">
      <c r="A46" s="497"/>
      <c r="B46" s="85" t="s">
        <v>64</v>
      </c>
      <c r="C46" s="124">
        <v>77</v>
      </c>
      <c r="D46" s="124">
        <v>52</v>
      </c>
      <c r="E46" s="124">
        <v>135</v>
      </c>
      <c r="F46" s="124">
        <v>90</v>
      </c>
      <c r="G46" s="124">
        <v>348</v>
      </c>
      <c r="H46" s="125">
        <v>368</v>
      </c>
    </row>
    <row r="47" spans="1:8" ht="12">
      <c r="A47" s="497"/>
      <c r="B47" s="85" t="s">
        <v>65</v>
      </c>
      <c r="C47" s="124">
        <v>184</v>
      </c>
      <c r="D47" s="124">
        <v>173</v>
      </c>
      <c r="E47" s="124">
        <v>227</v>
      </c>
      <c r="F47" s="124">
        <v>360</v>
      </c>
      <c r="G47" s="124">
        <v>653</v>
      </c>
      <c r="H47" s="125">
        <v>528</v>
      </c>
    </row>
    <row r="48" spans="1:8" ht="12">
      <c r="A48" s="497"/>
      <c r="B48" s="85" t="s">
        <v>66</v>
      </c>
      <c r="C48" s="124">
        <v>772</v>
      </c>
      <c r="D48" s="124">
        <v>746</v>
      </c>
      <c r="E48" s="124">
        <v>534</v>
      </c>
      <c r="F48" s="124">
        <v>337</v>
      </c>
      <c r="G48" s="124">
        <v>579</v>
      </c>
      <c r="H48" s="125">
        <v>479</v>
      </c>
    </row>
    <row r="49" spans="1:8" ht="12.75" thickBot="1">
      <c r="A49" s="497"/>
      <c r="B49" s="86" t="s">
        <v>67</v>
      </c>
      <c r="C49" s="126">
        <v>2306</v>
      </c>
      <c r="D49" s="126">
        <v>1066</v>
      </c>
      <c r="E49" s="126">
        <v>2878</v>
      </c>
      <c r="F49" s="126">
        <v>1767</v>
      </c>
      <c r="G49" s="126">
        <v>3645</v>
      </c>
      <c r="H49" s="127">
        <v>2029</v>
      </c>
    </row>
    <row r="50" spans="2:8" ht="12.75">
      <c r="B50" s="78" t="s">
        <v>16</v>
      </c>
      <c r="C50" s="128">
        <v>4365.6</v>
      </c>
      <c r="D50" s="128">
        <v>1852.7</v>
      </c>
      <c r="E50" s="128">
        <v>4671.6</v>
      </c>
      <c r="F50" s="128">
        <v>5622.3</v>
      </c>
      <c r="G50" s="128">
        <v>6751.7</v>
      </c>
      <c r="H50" s="129">
        <v>7662</v>
      </c>
    </row>
    <row r="51" spans="2:8" ht="12.75">
      <c r="B51" s="79" t="s">
        <v>61</v>
      </c>
      <c r="C51" s="130">
        <v>16.3</v>
      </c>
      <c r="D51" s="130">
        <v>3.7</v>
      </c>
      <c r="E51" s="130">
        <v>5.8</v>
      </c>
      <c r="F51" s="130">
        <v>9.8</v>
      </c>
      <c r="G51" s="130">
        <v>21.9</v>
      </c>
      <c r="H51" s="131">
        <v>27.8</v>
      </c>
    </row>
    <row r="52" spans="2:8" ht="12.75">
      <c r="B52" s="79" t="s">
        <v>62</v>
      </c>
      <c r="C52" s="130">
        <v>480.1</v>
      </c>
      <c r="D52" s="130">
        <v>240.8</v>
      </c>
      <c r="E52" s="130">
        <v>338.4</v>
      </c>
      <c r="F52" s="130">
        <v>325.3</v>
      </c>
      <c r="G52" s="130">
        <v>557.8</v>
      </c>
      <c r="H52" s="131">
        <v>593.9</v>
      </c>
    </row>
    <row r="53" spans="2:8" ht="12.75">
      <c r="B53" s="79" t="s">
        <v>63</v>
      </c>
      <c r="C53" s="130">
        <v>24.9</v>
      </c>
      <c r="D53" s="130">
        <v>16.8</v>
      </c>
      <c r="E53" s="130">
        <v>21.8</v>
      </c>
      <c r="F53" s="130">
        <v>40.9</v>
      </c>
      <c r="G53" s="130">
        <v>122.5</v>
      </c>
      <c r="H53" s="131">
        <v>16.1</v>
      </c>
    </row>
    <row r="54" spans="2:8" ht="12.75">
      <c r="B54" s="79" t="s">
        <v>64</v>
      </c>
      <c r="C54" s="130">
        <v>38.9</v>
      </c>
      <c r="D54" s="130">
        <v>10.9</v>
      </c>
      <c r="E54" s="130">
        <v>93.4</v>
      </c>
      <c r="F54" s="130">
        <v>78.2</v>
      </c>
      <c r="G54" s="130">
        <v>118.6</v>
      </c>
      <c r="H54" s="131">
        <v>164.7</v>
      </c>
    </row>
    <row r="55" spans="2:8" ht="12.75">
      <c r="B55" s="79" t="s">
        <v>65</v>
      </c>
      <c r="C55" s="130">
        <v>211.8</v>
      </c>
      <c r="D55" s="130">
        <v>79.9</v>
      </c>
      <c r="E55" s="130">
        <v>110.1</v>
      </c>
      <c r="F55" s="130">
        <v>369</v>
      </c>
      <c r="G55" s="130">
        <v>227.5</v>
      </c>
      <c r="H55" s="131">
        <v>247.6</v>
      </c>
    </row>
    <row r="56" spans="2:8" ht="12.75">
      <c r="B56" s="79" t="s">
        <v>66</v>
      </c>
      <c r="C56" s="130">
        <v>271.2</v>
      </c>
      <c r="D56" s="130">
        <v>327.4</v>
      </c>
      <c r="E56" s="130">
        <v>235.1</v>
      </c>
      <c r="F56" s="130">
        <v>251.7</v>
      </c>
      <c r="G56" s="130">
        <v>222.5</v>
      </c>
      <c r="H56" s="131">
        <v>338.1</v>
      </c>
    </row>
    <row r="57" spans="2:8" ht="13.5" thickBot="1">
      <c r="B57" s="80" t="s">
        <v>67</v>
      </c>
      <c r="C57" s="132">
        <v>3322.4</v>
      </c>
      <c r="D57" s="132">
        <v>1173.1</v>
      </c>
      <c r="E57" s="132">
        <v>3867</v>
      </c>
      <c r="F57" s="132">
        <v>4547.4</v>
      </c>
      <c r="G57" s="132">
        <v>5481</v>
      </c>
      <c r="H57" s="133">
        <v>6273.9</v>
      </c>
    </row>
    <row r="58" spans="2:8" ht="12.75">
      <c r="B58" s="81" t="s">
        <v>72</v>
      </c>
      <c r="C58" s="134">
        <v>4294.8</v>
      </c>
      <c r="D58" s="134">
        <v>1835.4</v>
      </c>
      <c r="E58" s="134">
        <v>4599.1</v>
      </c>
      <c r="F58" s="134">
        <v>5599.3</v>
      </c>
      <c r="G58" s="134">
        <v>6717.8</v>
      </c>
      <c r="H58" s="135">
        <v>7620.6</v>
      </c>
    </row>
    <row r="59" spans="2:8" ht="12.75">
      <c r="B59" s="82" t="s">
        <v>61</v>
      </c>
      <c r="C59" s="136">
        <v>16</v>
      </c>
      <c r="D59" s="136">
        <v>3.6</v>
      </c>
      <c r="E59" s="136">
        <v>5.8</v>
      </c>
      <c r="F59" s="136">
        <v>9.6</v>
      </c>
      <c r="G59" s="136">
        <v>21.1</v>
      </c>
      <c r="H59" s="137">
        <v>27.5</v>
      </c>
    </row>
    <row r="60" spans="2:8" ht="12.75">
      <c r="B60" s="82" t="s">
        <v>62</v>
      </c>
      <c r="C60" s="136">
        <v>480.1</v>
      </c>
      <c r="D60" s="136">
        <v>240.8</v>
      </c>
      <c r="E60" s="136">
        <v>338.4</v>
      </c>
      <c r="F60" s="136">
        <v>325.3</v>
      </c>
      <c r="G60" s="136">
        <v>557.8</v>
      </c>
      <c r="H60" s="137">
        <v>577.3</v>
      </c>
    </row>
    <row r="61" spans="2:8" ht="12.75">
      <c r="B61" s="82" t="s">
        <v>63</v>
      </c>
      <c r="C61" s="136">
        <v>24.1</v>
      </c>
      <c r="D61" s="136">
        <v>15.8</v>
      </c>
      <c r="E61" s="136">
        <v>19.9</v>
      </c>
      <c r="F61" s="136">
        <v>40.9</v>
      </c>
      <c r="G61" s="136">
        <v>122.1</v>
      </c>
      <c r="H61" s="137">
        <v>15.9</v>
      </c>
    </row>
    <row r="62" spans="2:8" ht="12.75">
      <c r="B62" s="82" t="s">
        <v>64</v>
      </c>
      <c r="C62" s="136">
        <v>38.9</v>
      </c>
      <c r="D62" s="136">
        <v>10.9</v>
      </c>
      <c r="E62" s="136">
        <v>91.7</v>
      </c>
      <c r="F62" s="136">
        <v>78.2</v>
      </c>
      <c r="G62" s="136">
        <v>116.4</v>
      </c>
      <c r="H62" s="137">
        <v>160.7</v>
      </c>
    </row>
    <row r="63" spans="2:8" ht="12.75">
      <c r="B63" s="82" t="s">
        <v>65</v>
      </c>
      <c r="C63" s="136">
        <v>209.7</v>
      </c>
      <c r="D63" s="136">
        <v>77.6</v>
      </c>
      <c r="E63" s="136">
        <v>106.6</v>
      </c>
      <c r="F63" s="136">
        <v>365.2</v>
      </c>
      <c r="G63" s="136">
        <v>219.7</v>
      </c>
      <c r="H63" s="137">
        <v>236.9</v>
      </c>
    </row>
    <row r="64" spans="2:8" ht="12.75">
      <c r="B64" s="82" t="s">
        <v>66</v>
      </c>
      <c r="C64" s="136">
        <v>252.8</v>
      </c>
      <c r="D64" s="136">
        <v>314.3</v>
      </c>
      <c r="E64" s="136">
        <v>225</v>
      </c>
      <c r="F64" s="136">
        <v>234</v>
      </c>
      <c r="G64" s="136">
        <v>222.5</v>
      </c>
      <c r="H64" s="137">
        <v>337.3</v>
      </c>
    </row>
    <row r="65" spans="2:8" ht="13.5" thickBot="1">
      <c r="B65" s="83" t="s">
        <v>67</v>
      </c>
      <c r="C65" s="138">
        <v>3273.2</v>
      </c>
      <c r="D65" s="138">
        <v>1172.3</v>
      </c>
      <c r="E65" s="138">
        <v>3811.8</v>
      </c>
      <c r="F65" s="138">
        <v>4546.2</v>
      </c>
      <c r="G65" s="138">
        <v>5458.2</v>
      </c>
      <c r="H65" s="139">
        <v>6265.1</v>
      </c>
    </row>
    <row r="66" spans="2:8" ht="12.75">
      <c r="B66" s="81" t="s">
        <v>73</v>
      </c>
      <c r="C66" s="134">
        <v>70.8</v>
      </c>
      <c r="D66" s="134">
        <v>17.3</v>
      </c>
      <c r="E66" s="134">
        <v>72.4</v>
      </c>
      <c r="F66" s="134">
        <v>23</v>
      </c>
      <c r="G66" s="134">
        <v>34</v>
      </c>
      <c r="H66" s="135">
        <v>41.4</v>
      </c>
    </row>
    <row r="67" spans="2:8" ht="12.75">
      <c r="B67" s="82" t="s">
        <v>61</v>
      </c>
      <c r="C67" s="136">
        <v>0.3</v>
      </c>
      <c r="D67" s="136">
        <v>0.1</v>
      </c>
      <c r="E67" s="136">
        <v>0</v>
      </c>
      <c r="F67" s="136">
        <v>0.2</v>
      </c>
      <c r="G67" s="136">
        <v>0.8</v>
      </c>
      <c r="H67" s="137">
        <v>0.3</v>
      </c>
    </row>
    <row r="68" spans="2:8" ht="12.75">
      <c r="B68" s="82" t="s">
        <v>62</v>
      </c>
      <c r="C68" s="136">
        <v>0</v>
      </c>
      <c r="D68" s="136">
        <v>0.1</v>
      </c>
      <c r="E68" s="136">
        <v>0</v>
      </c>
      <c r="F68" s="136">
        <v>0</v>
      </c>
      <c r="G68" s="136">
        <v>0</v>
      </c>
      <c r="H68" s="137">
        <v>16.6</v>
      </c>
    </row>
    <row r="69" spans="2:8" ht="12.75">
      <c r="B69" s="82" t="s">
        <v>63</v>
      </c>
      <c r="C69" s="136">
        <v>0.8</v>
      </c>
      <c r="D69" s="136">
        <v>0.9</v>
      </c>
      <c r="E69" s="136">
        <v>1.9</v>
      </c>
      <c r="F69" s="136">
        <v>0</v>
      </c>
      <c r="G69" s="136">
        <v>0.4</v>
      </c>
      <c r="H69" s="137">
        <v>0.2</v>
      </c>
    </row>
    <row r="70" spans="2:8" ht="12.75">
      <c r="B70" s="82" t="s">
        <v>64</v>
      </c>
      <c r="C70" s="136">
        <v>0</v>
      </c>
      <c r="D70" s="136">
        <v>0</v>
      </c>
      <c r="E70" s="136">
        <v>1.7</v>
      </c>
      <c r="F70" s="136">
        <v>0</v>
      </c>
      <c r="G70" s="136">
        <v>2.1</v>
      </c>
      <c r="H70" s="137">
        <v>4</v>
      </c>
    </row>
    <row r="71" spans="2:8" ht="12.75">
      <c r="B71" s="82" t="s">
        <v>65</v>
      </c>
      <c r="C71" s="136">
        <v>2.1</v>
      </c>
      <c r="D71" s="136">
        <v>2.3</v>
      </c>
      <c r="E71" s="136">
        <v>3.6</v>
      </c>
      <c r="F71" s="136">
        <v>3.8</v>
      </c>
      <c r="G71" s="136">
        <v>7.7</v>
      </c>
      <c r="H71" s="137">
        <v>10.7</v>
      </c>
    </row>
    <row r="72" spans="2:8" ht="12.75">
      <c r="B72" s="82" t="s">
        <v>66</v>
      </c>
      <c r="C72" s="136">
        <v>18.4</v>
      </c>
      <c r="D72" s="136">
        <v>13.1</v>
      </c>
      <c r="E72" s="136">
        <v>10.1</v>
      </c>
      <c r="F72" s="136">
        <v>17.7</v>
      </c>
      <c r="G72" s="136">
        <v>0</v>
      </c>
      <c r="H72" s="137">
        <v>0.8</v>
      </c>
    </row>
    <row r="73" spans="2:8" ht="13.5" thickBot="1">
      <c r="B73" s="83" t="s">
        <v>67</v>
      </c>
      <c r="C73" s="138">
        <v>49.2</v>
      </c>
      <c r="D73" s="138">
        <v>0.8</v>
      </c>
      <c r="E73" s="138">
        <v>55.2</v>
      </c>
      <c r="F73" s="138">
        <v>1.2</v>
      </c>
      <c r="G73" s="138">
        <v>22.9</v>
      </c>
      <c r="H73" s="139">
        <v>8.8</v>
      </c>
    </row>
    <row r="74" spans="2:8" ht="12.75">
      <c r="B74" s="78" t="s">
        <v>74</v>
      </c>
      <c r="C74" s="128">
        <v>252.6</v>
      </c>
      <c r="D74" s="128">
        <v>144.6</v>
      </c>
      <c r="E74" s="128">
        <v>282.1</v>
      </c>
      <c r="F74" s="128">
        <v>249.3</v>
      </c>
      <c r="G74" s="128">
        <v>287.1</v>
      </c>
      <c r="H74" s="129">
        <v>301.1</v>
      </c>
    </row>
    <row r="75" spans="2:8" ht="12.75">
      <c r="B75" s="79" t="s">
        <v>61</v>
      </c>
      <c r="C75" s="130">
        <v>2.9</v>
      </c>
      <c r="D75" s="130">
        <v>0.3</v>
      </c>
      <c r="E75" s="130">
        <v>1.6</v>
      </c>
      <c r="F75" s="130">
        <v>3.4</v>
      </c>
      <c r="G75" s="130">
        <v>4.3</v>
      </c>
      <c r="H75" s="131">
        <v>3.1</v>
      </c>
    </row>
    <row r="76" spans="2:8" ht="12.75">
      <c r="B76" s="79" t="s">
        <v>62</v>
      </c>
      <c r="C76" s="130">
        <v>2.5</v>
      </c>
      <c r="D76" s="130">
        <v>3.7</v>
      </c>
      <c r="E76" s="130">
        <v>3.2</v>
      </c>
      <c r="F76" s="130">
        <v>1.9</v>
      </c>
      <c r="G76" s="130">
        <v>6.4</v>
      </c>
      <c r="H76" s="131">
        <v>21.6</v>
      </c>
    </row>
    <row r="77" spans="2:8" ht="12.75">
      <c r="B77" s="79" t="s">
        <v>63</v>
      </c>
      <c r="C77" s="130">
        <v>4.7</v>
      </c>
      <c r="D77" s="130">
        <v>3.8</v>
      </c>
      <c r="E77" s="130">
        <v>5.4</v>
      </c>
      <c r="F77" s="130">
        <v>2.8</v>
      </c>
      <c r="G77" s="130">
        <v>8.1</v>
      </c>
      <c r="H77" s="131">
        <v>6.3</v>
      </c>
    </row>
    <row r="78" spans="2:8" ht="12.75">
      <c r="B78" s="79" t="s">
        <v>64</v>
      </c>
      <c r="C78" s="130">
        <v>2.6</v>
      </c>
      <c r="D78" s="130">
        <v>2</v>
      </c>
      <c r="E78" s="130">
        <v>11</v>
      </c>
      <c r="F78" s="130">
        <v>7.8</v>
      </c>
      <c r="G78" s="130">
        <v>16.6</v>
      </c>
      <c r="H78" s="131">
        <v>19.8</v>
      </c>
    </row>
    <row r="79" spans="2:8" ht="12.75">
      <c r="B79" s="79" t="s">
        <v>65</v>
      </c>
      <c r="C79" s="130">
        <v>13.4</v>
      </c>
      <c r="D79" s="130">
        <v>9.5</v>
      </c>
      <c r="E79" s="130">
        <v>12.3</v>
      </c>
      <c r="F79" s="130">
        <v>25.1</v>
      </c>
      <c r="G79" s="130">
        <v>31.5</v>
      </c>
      <c r="H79" s="131">
        <v>34.8</v>
      </c>
    </row>
    <row r="80" spans="2:8" ht="12.75">
      <c r="B80" s="79" t="s">
        <v>66</v>
      </c>
      <c r="C80" s="130">
        <v>44.4</v>
      </c>
      <c r="D80" s="130">
        <v>35.1</v>
      </c>
      <c r="E80" s="130">
        <v>29.9</v>
      </c>
      <c r="F80" s="130">
        <v>28.5</v>
      </c>
      <c r="G80" s="130">
        <v>29.9</v>
      </c>
      <c r="H80" s="131">
        <v>40.6</v>
      </c>
    </row>
    <row r="81" spans="2:8" ht="13.5" thickBot="1">
      <c r="B81" s="80" t="s">
        <v>67</v>
      </c>
      <c r="C81" s="132">
        <v>182.1</v>
      </c>
      <c r="D81" s="132">
        <v>90.1</v>
      </c>
      <c r="E81" s="132">
        <v>218.6</v>
      </c>
      <c r="F81" s="132">
        <v>179.8</v>
      </c>
      <c r="G81" s="132">
        <v>190.4</v>
      </c>
      <c r="H81" s="133">
        <v>175</v>
      </c>
    </row>
    <row r="82" spans="2:8" ht="12.75">
      <c r="B82" s="78" t="s">
        <v>19</v>
      </c>
      <c r="C82" s="128">
        <v>371.6</v>
      </c>
      <c r="D82" s="128">
        <v>210.2</v>
      </c>
      <c r="E82" s="134">
        <v>431.5</v>
      </c>
      <c r="F82" s="128">
        <v>624.1</v>
      </c>
      <c r="G82" s="128">
        <v>1307.6</v>
      </c>
      <c r="H82" s="129">
        <v>1168.8</v>
      </c>
    </row>
    <row r="83" spans="2:8" ht="12.75">
      <c r="B83" s="79" t="s">
        <v>61</v>
      </c>
      <c r="C83" s="130">
        <v>4</v>
      </c>
      <c r="D83" s="130">
        <v>30.1</v>
      </c>
      <c r="E83" s="130">
        <v>0.3</v>
      </c>
      <c r="F83" s="130">
        <v>51.9</v>
      </c>
      <c r="G83" s="130">
        <v>0.3</v>
      </c>
      <c r="H83" s="131">
        <v>2.4</v>
      </c>
    </row>
    <row r="84" spans="2:8" ht="12.75">
      <c r="B84" s="79" t="s">
        <v>62</v>
      </c>
      <c r="C84" s="130">
        <v>36.4</v>
      </c>
      <c r="D84" s="130">
        <v>8.8</v>
      </c>
      <c r="E84" s="130">
        <v>8.1</v>
      </c>
      <c r="F84" s="130">
        <v>4</v>
      </c>
      <c r="G84" s="130">
        <v>2.6</v>
      </c>
      <c r="H84" s="131">
        <v>74.5</v>
      </c>
    </row>
    <row r="85" spans="2:8" ht="12.75">
      <c r="B85" s="79" t="s">
        <v>63</v>
      </c>
      <c r="C85" s="130">
        <v>5.7</v>
      </c>
      <c r="D85" s="130">
        <v>1.2</v>
      </c>
      <c r="E85" s="130">
        <v>0.4</v>
      </c>
      <c r="F85" s="130">
        <v>0.3</v>
      </c>
      <c r="G85" s="130">
        <v>29.5</v>
      </c>
      <c r="H85" s="131">
        <v>0.9</v>
      </c>
    </row>
    <row r="86" spans="2:8" ht="12.75">
      <c r="B86" s="79" t="s">
        <v>64</v>
      </c>
      <c r="C86" s="130">
        <v>0.4</v>
      </c>
      <c r="D86" s="130">
        <v>0.6</v>
      </c>
      <c r="E86" s="130">
        <v>12.9</v>
      </c>
      <c r="F86" s="130">
        <v>23.4</v>
      </c>
      <c r="G86" s="130">
        <v>43.8</v>
      </c>
      <c r="H86" s="131">
        <v>50.4</v>
      </c>
    </row>
    <row r="87" spans="2:8" ht="12.75">
      <c r="B87" s="79" t="s">
        <v>65</v>
      </c>
      <c r="C87" s="130">
        <v>4</v>
      </c>
      <c r="D87" s="130">
        <v>0.3</v>
      </c>
      <c r="E87" s="130">
        <v>0.1</v>
      </c>
      <c r="F87" s="130">
        <v>15.3</v>
      </c>
      <c r="G87" s="130">
        <v>54.5</v>
      </c>
      <c r="H87" s="131">
        <v>19.1</v>
      </c>
    </row>
    <row r="88" spans="2:8" ht="12.75">
      <c r="B88" s="79" t="s">
        <v>66</v>
      </c>
      <c r="C88" s="130">
        <v>14.9</v>
      </c>
      <c r="D88" s="130">
        <v>64.5</v>
      </c>
      <c r="E88" s="130">
        <v>13.7</v>
      </c>
      <c r="F88" s="130">
        <v>34.5</v>
      </c>
      <c r="G88" s="130">
        <v>45.8</v>
      </c>
      <c r="H88" s="131">
        <v>7.9</v>
      </c>
    </row>
    <row r="89" spans="2:8" ht="13.5" thickBot="1">
      <c r="B89" s="80" t="s">
        <v>67</v>
      </c>
      <c r="C89" s="132">
        <v>306.2</v>
      </c>
      <c r="D89" s="132">
        <v>104.6</v>
      </c>
      <c r="E89" s="132">
        <v>396</v>
      </c>
      <c r="F89" s="132">
        <v>494.7</v>
      </c>
      <c r="G89" s="132">
        <v>1131.1</v>
      </c>
      <c r="H89" s="133">
        <v>1013.6</v>
      </c>
    </row>
    <row r="90" spans="2:8" ht="12.75">
      <c r="B90" s="81" t="s">
        <v>75</v>
      </c>
      <c r="C90" s="134">
        <v>39.8</v>
      </c>
      <c r="D90" s="134">
        <v>145.8</v>
      </c>
      <c r="E90" s="134">
        <v>270.6</v>
      </c>
      <c r="F90" s="134">
        <v>587.2</v>
      </c>
      <c r="G90" s="134">
        <v>458.9</v>
      </c>
      <c r="H90" s="135">
        <v>990.3</v>
      </c>
    </row>
    <row r="91" spans="2:8" ht="12.75">
      <c r="B91" s="82" t="s">
        <v>61</v>
      </c>
      <c r="C91" s="136">
        <v>4</v>
      </c>
      <c r="D91" s="136">
        <v>30.1</v>
      </c>
      <c r="E91" s="136">
        <v>0.3</v>
      </c>
      <c r="F91" s="136">
        <v>51.9</v>
      </c>
      <c r="G91" s="136">
        <v>0.1</v>
      </c>
      <c r="H91" s="137">
        <v>2.4</v>
      </c>
    </row>
    <row r="92" spans="2:8" ht="12.75">
      <c r="B92" s="82" t="s">
        <v>62</v>
      </c>
      <c r="C92" s="136">
        <v>0.1</v>
      </c>
      <c r="D92" s="136">
        <v>0.5</v>
      </c>
      <c r="E92" s="136">
        <v>6.7</v>
      </c>
      <c r="F92" s="136">
        <v>0.6</v>
      </c>
      <c r="G92" s="136">
        <v>1.9</v>
      </c>
      <c r="H92" s="137">
        <v>72.6</v>
      </c>
    </row>
    <row r="93" spans="2:8" ht="12.75">
      <c r="B93" s="82" t="s">
        <v>63</v>
      </c>
      <c r="C93" s="136">
        <v>5.6</v>
      </c>
      <c r="D93" s="136">
        <v>0.3</v>
      </c>
      <c r="E93" s="136">
        <v>0.1</v>
      </c>
      <c r="F93" s="136">
        <v>0.2</v>
      </c>
      <c r="G93" s="136">
        <v>0.1</v>
      </c>
      <c r="H93" s="137">
        <v>0.9</v>
      </c>
    </row>
    <row r="94" spans="2:8" ht="12.75">
      <c r="B94" s="82" t="s">
        <v>64</v>
      </c>
      <c r="C94" s="136">
        <v>0.1</v>
      </c>
      <c r="D94" s="136">
        <v>0</v>
      </c>
      <c r="E94" s="136">
        <v>8.6</v>
      </c>
      <c r="F94" s="136">
        <v>23.3</v>
      </c>
      <c r="G94" s="136">
        <v>18.7</v>
      </c>
      <c r="H94" s="137">
        <v>8.4</v>
      </c>
    </row>
    <row r="95" spans="2:8" ht="12.75">
      <c r="B95" s="82" t="s">
        <v>65</v>
      </c>
      <c r="C95" s="136">
        <v>0</v>
      </c>
      <c r="D95" s="136">
        <v>0.1</v>
      </c>
      <c r="E95" s="136">
        <v>0</v>
      </c>
      <c r="F95" s="136">
        <v>0.2</v>
      </c>
      <c r="G95" s="136">
        <v>32.8</v>
      </c>
      <c r="H95" s="137">
        <v>16.5</v>
      </c>
    </row>
    <row r="96" spans="2:8" ht="12.75">
      <c r="B96" s="82" t="s">
        <v>66</v>
      </c>
      <c r="C96" s="136">
        <v>0.7</v>
      </c>
      <c r="D96" s="136">
        <v>19</v>
      </c>
      <c r="E96" s="136">
        <v>12</v>
      </c>
      <c r="F96" s="136">
        <v>31.1</v>
      </c>
      <c r="G96" s="136">
        <v>45.1</v>
      </c>
      <c r="H96" s="137">
        <v>0.2</v>
      </c>
    </row>
    <row r="97" spans="2:8" ht="13.5" thickBot="1">
      <c r="B97" s="83" t="s">
        <v>67</v>
      </c>
      <c r="C97" s="138">
        <v>29.3</v>
      </c>
      <c r="D97" s="138">
        <v>95.8</v>
      </c>
      <c r="E97" s="138">
        <v>242.9</v>
      </c>
      <c r="F97" s="138">
        <v>479.9</v>
      </c>
      <c r="G97" s="138">
        <v>360.3</v>
      </c>
      <c r="H97" s="139">
        <v>889.4</v>
      </c>
    </row>
    <row r="99" spans="2:7" ht="15.75">
      <c r="B99" s="2" t="s">
        <v>76</v>
      </c>
      <c r="C99" s="87"/>
      <c r="D99" s="87"/>
      <c r="E99" s="87"/>
      <c r="F99" s="87"/>
      <c r="G99" s="87"/>
    </row>
    <row r="100" spans="2:7" ht="12">
      <c r="B100" s="71" t="s">
        <v>59</v>
      </c>
      <c r="C100" s="87"/>
      <c r="D100" s="87"/>
      <c r="E100" s="87"/>
      <c r="F100" s="87"/>
      <c r="G100" s="87"/>
    </row>
    <row r="101" spans="2:7" ht="11.25">
      <c r="B101" s="88"/>
      <c r="C101" s="88"/>
      <c r="D101" s="88"/>
      <c r="E101" s="88"/>
      <c r="F101" s="88"/>
      <c r="G101" s="88"/>
    </row>
    <row r="102" spans="2:6" ht="11.25">
      <c r="B102" s="89" t="s">
        <v>2</v>
      </c>
      <c r="C102" s="90"/>
      <c r="D102" s="91" t="s">
        <v>5</v>
      </c>
      <c r="E102" s="90"/>
      <c r="F102" s="90"/>
    </row>
    <row r="103" spans="1:6" ht="11.25">
      <c r="A103" s="497"/>
      <c r="B103" s="92" t="s">
        <v>27</v>
      </c>
      <c r="C103" s="90"/>
      <c r="D103" s="93" t="s">
        <v>7</v>
      </c>
      <c r="E103" s="87"/>
      <c r="F103" s="87"/>
    </row>
    <row r="104" spans="2:6" ht="11.25">
      <c r="B104" s="92" t="s">
        <v>28</v>
      </c>
      <c r="C104" s="90"/>
      <c r="D104" s="93" t="s">
        <v>9</v>
      </c>
      <c r="E104" s="90"/>
      <c r="F104" s="90"/>
    </row>
    <row r="105" spans="3:4" ht="26.25" thickBot="1">
      <c r="C105" s="77" t="s">
        <v>77</v>
      </c>
      <c r="D105" s="77">
        <v>2007</v>
      </c>
    </row>
    <row r="106" spans="2:4" ht="12.75">
      <c r="B106" s="78" t="s">
        <v>60</v>
      </c>
      <c r="C106" s="110">
        <v>90</v>
      </c>
      <c r="D106" s="110">
        <v>110</v>
      </c>
    </row>
    <row r="107" spans="2:4" ht="12.75">
      <c r="B107" s="79" t="s">
        <v>61</v>
      </c>
      <c r="C107" s="112">
        <v>24</v>
      </c>
      <c r="D107" s="112">
        <v>38</v>
      </c>
    </row>
    <row r="108" spans="2:4" ht="12.75">
      <c r="B108" s="79" t="s">
        <v>62</v>
      </c>
      <c r="C108" s="112">
        <v>4</v>
      </c>
      <c r="D108" s="112">
        <v>4</v>
      </c>
    </row>
    <row r="109" spans="2:4" ht="12.75">
      <c r="B109" s="79" t="s">
        <v>63</v>
      </c>
      <c r="C109" s="112">
        <v>37</v>
      </c>
      <c r="D109" s="112">
        <v>41</v>
      </c>
    </row>
    <row r="110" spans="2:4" ht="12.75">
      <c r="B110" s="79" t="s">
        <v>64</v>
      </c>
      <c r="C110" s="112">
        <v>9</v>
      </c>
      <c r="D110" s="112">
        <v>10</v>
      </c>
    </row>
    <row r="111" spans="2:4" ht="12.75">
      <c r="B111" s="79" t="s">
        <v>65</v>
      </c>
      <c r="C111" s="112">
        <v>6</v>
      </c>
      <c r="D111" s="112">
        <v>2</v>
      </c>
    </row>
    <row r="112" spans="2:4" ht="12.75">
      <c r="B112" s="79" t="s">
        <v>66</v>
      </c>
      <c r="C112" s="112">
        <v>4</v>
      </c>
      <c r="D112" s="112">
        <v>7</v>
      </c>
    </row>
    <row r="113" spans="2:4" ht="13.5" thickBot="1">
      <c r="B113" s="80" t="s">
        <v>67</v>
      </c>
      <c r="C113" s="114">
        <v>6</v>
      </c>
      <c r="D113" s="114">
        <v>8</v>
      </c>
    </row>
    <row r="114" spans="2:4" ht="12.75">
      <c r="B114" s="78" t="s">
        <v>68</v>
      </c>
      <c r="C114" s="110">
        <v>7540</v>
      </c>
      <c r="D114" s="110">
        <v>8562</v>
      </c>
    </row>
    <row r="115" spans="2:4" ht="12.75">
      <c r="B115" s="79" t="s">
        <v>61</v>
      </c>
      <c r="C115" s="112">
        <v>36</v>
      </c>
      <c r="D115" s="112">
        <v>67</v>
      </c>
    </row>
    <row r="116" spans="2:4" ht="12.75">
      <c r="B116" s="79" t="s">
        <v>62</v>
      </c>
      <c r="C116" s="112">
        <v>27</v>
      </c>
      <c r="D116" s="112">
        <v>24</v>
      </c>
    </row>
    <row r="117" spans="2:4" ht="12.75">
      <c r="B117" s="79" t="s">
        <v>63</v>
      </c>
      <c r="C117" s="112">
        <v>447</v>
      </c>
      <c r="D117" s="112">
        <v>296</v>
      </c>
    </row>
    <row r="118" spans="2:4" ht="12.75">
      <c r="B118" s="79" t="s">
        <v>64</v>
      </c>
      <c r="C118" s="112">
        <v>278</v>
      </c>
      <c r="D118" s="112">
        <v>280</v>
      </c>
    </row>
    <row r="119" spans="2:4" ht="12.75">
      <c r="B119" s="79" t="s">
        <v>65</v>
      </c>
      <c r="C119" s="112">
        <v>437</v>
      </c>
      <c r="D119" s="112">
        <v>179</v>
      </c>
    </row>
    <row r="120" spans="2:4" ht="12.75">
      <c r="B120" s="79" t="s">
        <v>66</v>
      </c>
      <c r="C120" s="112">
        <v>594</v>
      </c>
      <c r="D120" s="112">
        <v>932</v>
      </c>
    </row>
    <row r="121" spans="2:4" ht="13.5" thickBot="1">
      <c r="B121" s="80" t="s">
        <v>67</v>
      </c>
      <c r="C121" s="114">
        <v>5721</v>
      </c>
      <c r="D121" s="114">
        <v>6784</v>
      </c>
    </row>
    <row r="122" spans="2:4" ht="12.75">
      <c r="B122" s="81" t="s">
        <v>69</v>
      </c>
      <c r="C122" s="116">
        <v>7521</v>
      </c>
      <c r="D122" s="116">
        <v>8532</v>
      </c>
    </row>
    <row r="123" spans="2:4" ht="12.75">
      <c r="B123" s="82" t="s">
        <v>61</v>
      </c>
      <c r="C123" s="118">
        <v>20</v>
      </c>
      <c r="D123" s="118">
        <v>37</v>
      </c>
    </row>
    <row r="124" spans="2:4" ht="12.75">
      <c r="B124" s="82" t="s">
        <v>62</v>
      </c>
      <c r="C124" s="118">
        <v>27</v>
      </c>
      <c r="D124" s="118">
        <v>24</v>
      </c>
    </row>
    <row r="125" spans="2:4" ht="12.75">
      <c r="B125" s="82" t="s">
        <v>63</v>
      </c>
      <c r="C125" s="118">
        <v>445</v>
      </c>
      <c r="D125" s="118">
        <v>296</v>
      </c>
    </row>
    <row r="126" spans="2:4" ht="12.75">
      <c r="B126" s="82" t="s">
        <v>64</v>
      </c>
      <c r="C126" s="118">
        <v>278</v>
      </c>
      <c r="D126" s="118">
        <v>280</v>
      </c>
    </row>
    <row r="127" spans="2:4" ht="12.75">
      <c r="B127" s="82" t="s">
        <v>65</v>
      </c>
      <c r="C127" s="118">
        <v>437</v>
      </c>
      <c r="D127" s="118">
        <v>179</v>
      </c>
    </row>
    <row r="128" spans="2:4" ht="12.75">
      <c r="B128" s="82" t="s">
        <v>66</v>
      </c>
      <c r="C128" s="118">
        <v>594</v>
      </c>
      <c r="D128" s="118">
        <v>932</v>
      </c>
    </row>
    <row r="129" spans="2:4" ht="13.5" thickBot="1">
      <c r="B129" s="83" t="s">
        <v>67</v>
      </c>
      <c r="C129" s="120">
        <v>5720</v>
      </c>
      <c r="D129" s="120">
        <v>6784</v>
      </c>
    </row>
    <row r="130" spans="2:4" ht="12">
      <c r="B130" s="84" t="s">
        <v>70</v>
      </c>
      <c r="C130" s="122">
        <v>2854</v>
      </c>
      <c r="D130" s="122">
        <v>3791</v>
      </c>
    </row>
    <row r="131" spans="2:4" ht="12">
      <c r="B131" s="85" t="s">
        <v>61</v>
      </c>
      <c r="C131" s="124">
        <v>1</v>
      </c>
      <c r="D131" s="124">
        <v>22</v>
      </c>
    </row>
    <row r="132" spans="2:4" ht="12">
      <c r="B132" s="85" t="s">
        <v>62</v>
      </c>
      <c r="C132" s="124">
        <v>0</v>
      </c>
      <c r="D132" s="124">
        <v>0</v>
      </c>
    </row>
    <row r="133" spans="2:4" ht="12">
      <c r="B133" s="85" t="s">
        <v>63</v>
      </c>
      <c r="C133" s="124">
        <v>118</v>
      </c>
      <c r="D133" s="124">
        <v>100</v>
      </c>
    </row>
    <row r="134" spans="2:4" ht="12">
      <c r="B134" s="85" t="s">
        <v>64</v>
      </c>
      <c r="C134" s="124">
        <v>58</v>
      </c>
      <c r="D134" s="124">
        <v>97</v>
      </c>
    </row>
    <row r="135" spans="2:4" ht="12">
      <c r="B135" s="85" t="s">
        <v>65</v>
      </c>
      <c r="C135" s="124">
        <v>89</v>
      </c>
      <c r="D135" s="124">
        <v>39</v>
      </c>
    </row>
    <row r="136" spans="2:4" ht="12">
      <c r="B136" s="85" t="s">
        <v>66</v>
      </c>
      <c r="C136" s="124">
        <v>116</v>
      </c>
      <c r="D136" s="124">
        <v>273</v>
      </c>
    </row>
    <row r="137" spans="2:4" ht="12.75" thickBot="1">
      <c r="B137" s="86" t="s">
        <v>67</v>
      </c>
      <c r="C137" s="126">
        <v>2472</v>
      </c>
      <c r="D137" s="126">
        <v>3260</v>
      </c>
    </row>
    <row r="138" spans="2:4" ht="12">
      <c r="B138" s="84" t="s">
        <v>71</v>
      </c>
      <c r="C138" s="122">
        <v>4667</v>
      </c>
      <c r="D138" s="122">
        <v>4741</v>
      </c>
    </row>
    <row r="139" spans="2:4" ht="12">
      <c r="B139" s="85" t="s">
        <v>61</v>
      </c>
      <c r="C139" s="124">
        <v>19</v>
      </c>
      <c r="D139" s="124">
        <v>15</v>
      </c>
    </row>
    <row r="140" spans="2:4" ht="12">
      <c r="B140" s="85" t="s">
        <v>62</v>
      </c>
      <c r="C140" s="124">
        <v>27</v>
      </c>
      <c r="D140" s="124">
        <v>24</v>
      </c>
    </row>
    <row r="141" spans="2:4" ht="12">
      <c r="B141" s="85" t="s">
        <v>63</v>
      </c>
      <c r="C141" s="124">
        <v>327</v>
      </c>
      <c r="D141" s="124">
        <v>196</v>
      </c>
    </row>
    <row r="142" spans="2:4" ht="12">
      <c r="B142" s="85" t="s">
        <v>64</v>
      </c>
      <c r="C142" s="124">
        <v>220</v>
      </c>
      <c r="D142" s="124">
        <v>183</v>
      </c>
    </row>
    <row r="143" spans="2:4" ht="12">
      <c r="B143" s="85" t="s">
        <v>65</v>
      </c>
      <c r="C143" s="124">
        <v>348</v>
      </c>
      <c r="D143" s="124">
        <v>140</v>
      </c>
    </row>
    <row r="144" spans="2:4" ht="12">
      <c r="B144" s="85" t="s">
        <v>66</v>
      </c>
      <c r="C144" s="124">
        <v>478</v>
      </c>
      <c r="D144" s="124">
        <v>659</v>
      </c>
    </row>
    <row r="145" spans="2:4" ht="12.75" thickBot="1">
      <c r="B145" s="86" t="s">
        <v>67</v>
      </c>
      <c r="C145" s="126">
        <v>3248</v>
      </c>
      <c r="D145" s="126">
        <v>3524</v>
      </c>
    </row>
    <row r="146" spans="2:4" ht="12.75">
      <c r="B146" s="78" t="s">
        <v>16</v>
      </c>
      <c r="C146" s="128">
        <v>7600.4</v>
      </c>
      <c r="D146" s="128">
        <v>9440.8</v>
      </c>
    </row>
    <row r="147" spans="2:4" ht="12.75">
      <c r="B147" s="79" t="s">
        <v>61</v>
      </c>
      <c r="C147" s="130">
        <v>3.4</v>
      </c>
      <c r="D147" s="130">
        <v>20.8</v>
      </c>
    </row>
    <row r="148" spans="2:4" ht="12.75">
      <c r="B148" s="79" t="s">
        <v>62</v>
      </c>
      <c r="C148" s="130">
        <v>1.5</v>
      </c>
      <c r="D148" s="130">
        <v>1.4</v>
      </c>
    </row>
    <row r="149" spans="2:4" ht="12.75">
      <c r="B149" s="79" t="s">
        <v>63</v>
      </c>
      <c r="C149" s="130">
        <v>583.35</v>
      </c>
      <c r="D149" s="130">
        <v>724.7</v>
      </c>
    </row>
    <row r="150" spans="2:4" ht="12.75">
      <c r="B150" s="79" t="s">
        <v>64</v>
      </c>
      <c r="C150" s="130">
        <v>150.6</v>
      </c>
      <c r="D150" s="130">
        <v>156.85</v>
      </c>
    </row>
    <row r="151" spans="2:4" ht="12.75">
      <c r="B151" s="79" t="s">
        <v>65</v>
      </c>
      <c r="C151" s="130">
        <v>186.25</v>
      </c>
      <c r="D151" s="130">
        <v>81.9</v>
      </c>
    </row>
    <row r="152" spans="2:4" ht="12.75">
      <c r="B152" s="79" t="s">
        <v>66</v>
      </c>
      <c r="C152" s="130">
        <v>174.9</v>
      </c>
      <c r="D152" s="130">
        <v>364.35</v>
      </c>
    </row>
    <row r="153" spans="2:4" ht="13.5" thickBot="1">
      <c r="B153" s="80" t="s">
        <v>67</v>
      </c>
      <c r="C153" s="132">
        <v>6500.4</v>
      </c>
      <c r="D153" s="132">
        <v>8090.8</v>
      </c>
    </row>
    <row r="154" spans="2:4" ht="12.75">
      <c r="B154" s="81" t="s">
        <v>72</v>
      </c>
      <c r="C154" s="134">
        <v>7518.5</v>
      </c>
      <c r="D154" s="134">
        <v>9359.8</v>
      </c>
    </row>
    <row r="155" spans="2:4" ht="12.75">
      <c r="B155" s="82" t="s">
        <v>61</v>
      </c>
      <c r="C155" s="136">
        <v>3</v>
      </c>
      <c r="D155" s="136">
        <v>20.6</v>
      </c>
    </row>
    <row r="156" spans="2:4" ht="12.75">
      <c r="B156" s="82" t="s">
        <v>62</v>
      </c>
      <c r="C156" s="136">
        <v>1.5</v>
      </c>
      <c r="D156" s="136">
        <v>1.4</v>
      </c>
    </row>
    <row r="157" spans="2:4" ht="12.75">
      <c r="B157" s="82" t="s">
        <v>63</v>
      </c>
      <c r="C157" s="136">
        <v>566.5</v>
      </c>
      <c r="D157" s="136">
        <v>714</v>
      </c>
    </row>
    <row r="158" spans="2:4" ht="12.75">
      <c r="B158" s="82" t="s">
        <v>64</v>
      </c>
      <c r="C158" s="136">
        <v>147.2</v>
      </c>
      <c r="D158" s="136">
        <v>152.1</v>
      </c>
    </row>
    <row r="159" spans="2:4" ht="12.75">
      <c r="B159" s="82" t="s">
        <v>65</v>
      </c>
      <c r="C159" s="136">
        <v>176.1</v>
      </c>
      <c r="D159" s="136">
        <v>81.4</v>
      </c>
    </row>
    <row r="160" spans="2:4" ht="12.75">
      <c r="B160" s="82" t="s">
        <v>66</v>
      </c>
      <c r="C160" s="136">
        <v>174.1</v>
      </c>
      <c r="D160" s="136">
        <v>347.6</v>
      </c>
    </row>
    <row r="161" spans="2:4" ht="13.5" thickBot="1">
      <c r="B161" s="83" t="s">
        <v>67</v>
      </c>
      <c r="C161" s="138">
        <v>6450.1</v>
      </c>
      <c r="D161" s="138">
        <v>8042.7</v>
      </c>
    </row>
    <row r="162" spans="2:4" ht="12.75">
      <c r="B162" s="81" t="s">
        <v>73</v>
      </c>
      <c r="C162" s="134">
        <v>81.9</v>
      </c>
      <c r="D162" s="134">
        <v>81</v>
      </c>
    </row>
    <row r="163" spans="2:4" ht="12.75">
      <c r="B163" s="82" t="s">
        <v>61</v>
      </c>
      <c r="C163" s="136">
        <v>0.4</v>
      </c>
      <c r="D163" s="136">
        <v>0.2</v>
      </c>
    </row>
    <row r="164" spans="2:4" ht="12.75">
      <c r="B164" s="82" t="s">
        <v>62</v>
      </c>
      <c r="C164" s="136">
        <v>0</v>
      </c>
      <c r="D164" s="136">
        <v>0</v>
      </c>
    </row>
    <row r="165" spans="2:4" ht="12.75">
      <c r="B165" s="82" t="s">
        <v>63</v>
      </c>
      <c r="C165" s="136">
        <v>16.85</v>
      </c>
      <c r="D165" s="136">
        <v>10.7</v>
      </c>
    </row>
    <row r="166" spans="2:4" ht="12.75">
      <c r="B166" s="82" t="s">
        <v>64</v>
      </c>
      <c r="C166" s="136">
        <v>3.4</v>
      </c>
      <c r="D166" s="136">
        <v>4.75</v>
      </c>
    </row>
    <row r="167" spans="2:4" ht="12.75">
      <c r="B167" s="82" t="s">
        <v>65</v>
      </c>
      <c r="C167" s="136">
        <v>10.15</v>
      </c>
      <c r="D167" s="136">
        <v>0.5</v>
      </c>
    </row>
    <row r="168" spans="2:4" ht="12.75">
      <c r="B168" s="82" t="s">
        <v>66</v>
      </c>
      <c r="C168" s="136">
        <v>0.8</v>
      </c>
      <c r="D168" s="136">
        <v>16.75</v>
      </c>
    </row>
    <row r="169" spans="2:4" ht="13.5" thickBot="1">
      <c r="B169" s="83" t="s">
        <v>67</v>
      </c>
      <c r="C169" s="138">
        <v>50.3</v>
      </c>
      <c r="D169" s="138">
        <v>48.1</v>
      </c>
    </row>
    <row r="170" spans="2:4" ht="12.75">
      <c r="B170" s="78" t="s">
        <v>74</v>
      </c>
      <c r="C170" s="128">
        <v>320.1</v>
      </c>
      <c r="D170" s="128">
        <v>379.5</v>
      </c>
    </row>
    <row r="171" spans="2:4" ht="12.75">
      <c r="B171" s="79" t="s">
        <v>61</v>
      </c>
      <c r="C171" s="130">
        <v>0.5</v>
      </c>
      <c r="D171" s="130">
        <v>1.8</v>
      </c>
    </row>
    <row r="172" spans="2:4" ht="12.75">
      <c r="B172" s="79" t="s">
        <v>62</v>
      </c>
      <c r="C172" s="130">
        <v>0.8</v>
      </c>
      <c r="D172" s="130">
        <v>0.8</v>
      </c>
    </row>
    <row r="173" spans="2:4" ht="12.75">
      <c r="B173" s="79" t="s">
        <v>63</v>
      </c>
      <c r="C173" s="130">
        <v>25.6</v>
      </c>
      <c r="D173" s="130">
        <v>18.4</v>
      </c>
    </row>
    <row r="174" spans="2:4" ht="12.75">
      <c r="B174" s="79" t="s">
        <v>64</v>
      </c>
      <c r="C174" s="130">
        <v>13.3</v>
      </c>
      <c r="D174" s="130">
        <v>12.8</v>
      </c>
    </row>
    <row r="175" spans="2:4" ht="12.75">
      <c r="B175" s="79" t="s">
        <v>65</v>
      </c>
      <c r="C175" s="130">
        <v>23</v>
      </c>
      <c r="D175" s="130">
        <v>12.9</v>
      </c>
    </row>
    <row r="176" spans="2:4" ht="12.75">
      <c r="B176" s="79" t="s">
        <v>66</v>
      </c>
      <c r="C176" s="130">
        <v>29.2</v>
      </c>
      <c r="D176" s="130">
        <v>48.7</v>
      </c>
    </row>
    <row r="177" spans="2:4" ht="13.5" thickBot="1">
      <c r="B177" s="80" t="s">
        <v>67</v>
      </c>
      <c r="C177" s="132">
        <v>227.7</v>
      </c>
      <c r="D177" s="132">
        <v>284.1</v>
      </c>
    </row>
    <row r="178" spans="2:4" ht="12.75">
      <c r="B178" s="78" t="s">
        <v>19</v>
      </c>
      <c r="C178" s="128">
        <v>1140.598</v>
      </c>
      <c r="D178" s="128">
        <v>1862.7</v>
      </c>
    </row>
    <row r="179" spans="2:4" ht="12.75">
      <c r="B179" s="79" t="s">
        <v>61</v>
      </c>
      <c r="C179" s="130">
        <v>0</v>
      </c>
      <c r="D179" s="130">
        <v>77.9</v>
      </c>
    </row>
    <row r="180" spans="2:4" ht="12.75">
      <c r="B180" s="79" t="s">
        <v>62</v>
      </c>
      <c r="C180" s="130">
        <v>0</v>
      </c>
      <c r="D180" s="130">
        <v>0</v>
      </c>
    </row>
    <row r="181" spans="2:4" ht="12.75">
      <c r="B181" s="79" t="s">
        <v>63</v>
      </c>
      <c r="C181" s="130">
        <v>74.549</v>
      </c>
      <c r="D181" s="130">
        <v>29.3</v>
      </c>
    </row>
    <row r="182" spans="2:4" ht="12.75">
      <c r="B182" s="79" t="s">
        <v>64</v>
      </c>
      <c r="C182" s="130">
        <v>39.249</v>
      </c>
      <c r="D182" s="130">
        <v>46</v>
      </c>
    </row>
    <row r="183" spans="2:4" ht="12.75">
      <c r="B183" s="79" t="s">
        <v>65</v>
      </c>
      <c r="C183" s="130">
        <v>10.3</v>
      </c>
      <c r="D183" s="130">
        <v>1.5</v>
      </c>
    </row>
    <row r="184" spans="2:4" ht="12.75">
      <c r="B184" s="79" t="s">
        <v>66</v>
      </c>
      <c r="C184" s="130">
        <v>2.3</v>
      </c>
      <c r="D184" s="130">
        <v>41.9</v>
      </c>
    </row>
    <row r="185" spans="2:4" ht="13.5" thickBot="1">
      <c r="B185" s="80" t="s">
        <v>67</v>
      </c>
      <c r="C185" s="132">
        <v>1014.2</v>
      </c>
      <c r="D185" s="132">
        <v>1666.1</v>
      </c>
    </row>
    <row r="186" spans="2:4" ht="12.75">
      <c r="B186" s="81" t="s">
        <v>75</v>
      </c>
      <c r="C186" s="134">
        <v>978.2</v>
      </c>
      <c r="D186" s="134">
        <v>980.2</v>
      </c>
    </row>
    <row r="187" spans="2:4" ht="12.75">
      <c r="B187" s="82" t="s">
        <v>61</v>
      </c>
      <c r="C187" s="136">
        <v>0</v>
      </c>
      <c r="D187" s="136">
        <v>52</v>
      </c>
    </row>
    <row r="188" spans="2:4" ht="12.75">
      <c r="B188" s="82" t="s">
        <v>62</v>
      </c>
      <c r="C188" s="136">
        <v>0</v>
      </c>
      <c r="D188" s="136">
        <v>0</v>
      </c>
    </row>
    <row r="189" spans="2:4" ht="12.75">
      <c r="B189" s="82" t="s">
        <v>63</v>
      </c>
      <c r="C189" s="136">
        <v>72.65</v>
      </c>
      <c r="D189" s="136">
        <v>28.25</v>
      </c>
    </row>
    <row r="190" spans="2:4" ht="12.75">
      <c r="B190" s="82" t="s">
        <v>64</v>
      </c>
      <c r="C190" s="136">
        <v>8.3</v>
      </c>
      <c r="D190" s="136">
        <v>0.4</v>
      </c>
    </row>
    <row r="191" spans="2:4" ht="12.75">
      <c r="B191" s="82" t="s">
        <v>65</v>
      </c>
      <c r="C191" s="136">
        <v>7.75</v>
      </c>
      <c r="D191" s="136">
        <v>0</v>
      </c>
    </row>
    <row r="192" spans="2:4" ht="12.75">
      <c r="B192" s="82" t="s">
        <v>66</v>
      </c>
      <c r="C192" s="136">
        <v>0.1</v>
      </c>
      <c r="D192" s="136">
        <v>28.7</v>
      </c>
    </row>
    <row r="193" spans="2:4" ht="13.5" thickBot="1">
      <c r="B193" s="83" t="s">
        <v>67</v>
      </c>
      <c r="C193" s="138">
        <v>889.4</v>
      </c>
      <c r="D193" s="138">
        <v>870.85</v>
      </c>
    </row>
    <row r="194" spans="2:5" ht="11.25">
      <c r="B194" s="88"/>
      <c r="C194" s="88"/>
      <c r="D194" s="88"/>
      <c r="E194" s="88"/>
    </row>
    <row r="195" spans="2:5" ht="15">
      <c r="B195" s="94" t="s">
        <v>32</v>
      </c>
      <c r="C195" s="499"/>
      <c r="D195" s="499"/>
      <c r="E195" s="499"/>
    </row>
    <row r="196" spans="2:5" ht="12.75">
      <c r="B196" s="95"/>
      <c r="C196" s="499"/>
      <c r="D196" s="499"/>
      <c r="E196" s="499"/>
    </row>
    <row r="197" spans="2:5" ht="15.75">
      <c r="B197" s="2" t="s">
        <v>78</v>
      </c>
      <c r="C197" s="499"/>
      <c r="D197" s="499"/>
      <c r="E197" s="499"/>
    </row>
    <row r="198" spans="2:5" ht="12">
      <c r="B198" s="71" t="s">
        <v>59</v>
      </c>
      <c r="C198" s="499"/>
      <c r="D198" s="499"/>
      <c r="E198" s="499"/>
    </row>
    <row r="199" spans="2:5" ht="11.25">
      <c r="B199" s="500"/>
      <c r="C199" s="500"/>
      <c r="D199" s="500"/>
      <c r="E199" s="500"/>
    </row>
    <row r="200" spans="2:5" ht="11.25">
      <c r="B200" s="89" t="s">
        <v>2</v>
      </c>
      <c r="C200" s="91" t="s">
        <v>5</v>
      </c>
      <c r="D200" s="499"/>
      <c r="E200" s="499"/>
    </row>
    <row r="201" spans="2:5" ht="11.25">
      <c r="B201" s="92" t="s">
        <v>35</v>
      </c>
      <c r="C201" s="93" t="s">
        <v>7</v>
      </c>
      <c r="D201" s="499"/>
      <c r="E201" s="499"/>
    </row>
    <row r="202" spans="2:5" ht="11.25">
      <c r="B202" s="92"/>
      <c r="C202" s="93" t="s">
        <v>9</v>
      </c>
      <c r="D202" s="499"/>
      <c r="E202" s="499"/>
    </row>
    <row r="203" spans="3:5" ht="13.5" thickBot="1">
      <c r="C203" s="77">
        <v>2009</v>
      </c>
      <c r="D203" s="499"/>
      <c r="E203" s="499"/>
    </row>
    <row r="204" spans="2:5" ht="12.75">
      <c r="B204" s="78" t="s">
        <v>60</v>
      </c>
      <c r="C204" s="110">
        <v>115</v>
      </c>
      <c r="D204" s="499"/>
      <c r="E204" s="499"/>
    </row>
    <row r="205" spans="2:5" ht="12.75">
      <c r="B205" s="79" t="s">
        <v>79</v>
      </c>
      <c r="C205" s="112">
        <v>97</v>
      </c>
      <c r="D205" s="499"/>
      <c r="E205" s="499"/>
    </row>
    <row r="206" spans="2:5" ht="12.75">
      <c r="B206" s="79" t="s">
        <v>63</v>
      </c>
      <c r="C206" s="112" t="s">
        <v>80</v>
      </c>
      <c r="D206" s="499"/>
      <c r="E206" s="499"/>
    </row>
    <row r="207" spans="2:5" ht="12.75">
      <c r="B207" s="79" t="s">
        <v>81</v>
      </c>
      <c r="C207" s="112">
        <v>10</v>
      </c>
      <c r="D207" s="499"/>
      <c r="E207" s="499"/>
    </row>
    <row r="208" spans="2:5" ht="13.5" thickBot="1">
      <c r="B208" s="80" t="s">
        <v>67</v>
      </c>
      <c r="C208" s="114" t="s">
        <v>80</v>
      </c>
      <c r="D208" s="499"/>
      <c r="E208" s="499"/>
    </row>
    <row r="209" spans="2:3" ht="12.75">
      <c r="B209" s="78" t="s">
        <v>82</v>
      </c>
      <c r="C209" s="110">
        <v>8323</v>
      </c>
    </row>
    <row r="210" spans="2:3" ht="12.75">
      <c r="B210" s="79" t="s">
        <v>79</v>
      </c>
      <c r="C210" s="112">
        <v>168</v>
      </c>
    </row>
    <row r="211" spans="2:3" ht="12.75">
      <c r="B211" s="79" t="s">
        <v>63</v>
      </c>
      <c r="C211" s="112">
        <v>96</v>
      </c>
    </row>
    <row r="212" spans="2:3" ht="12.75">
      <c r="B212" s="79" t="s">
        <v>81</v>
      </c>
      <c r="C212" s="112">
        <v>1341</v>
      </c>
    </row>
    <row r="213" spans="2:3" ht="13.5" thickBot="1">
      <c r="B213" s="80" t="s">
        <v>67</v>
      </c>
      <c r="C213" s="114">
        <v>6718</v>
      </c>
    </row>
    <row r="214" spans="2:3" ht="12.75">
      <c r="B214" s="78" t="s">
        <v>83</v>
      </c>
      <c r="C214" s="128">
        <v>9035.5</v>
      </c>
    </row>
    <row r="215" spans="2:5" ht="12.75">
      <c r="B215" s="79" t="s">
        <v>79</v>
      </c>
      <c r="C215" s="130" t="s">
        <v>40</v>
      </c>
      <c r="D215" s="499"/>
      <c r="E215" s="499"/>
    </row>
    <row r="216" spans="2:5" ht="12.75">
      <c r="B216" s="79" t="s">
        <v>63</v>
      </c>
      <c r="C216" s="130" t="s">
        <v>80</v>
      </c>
      <c r="D216" s="499"/>
      <c r="E216" s="499"/>
    </row>
    <row r="217" spans="2:5" ht="12.75">
      <c r="B217" s="79" t="s">
        <v>81</v>
      </c>
      <c r="C217" s="130" t="s">
        <v>40</v>
      </c>
      <c r="D217" s="499"/>
      <c r="E217" s="499"/>
    </row>
    <row r="218" spans="2:5" ht="13.5" thickBot="1">
      <c r="B218" s="80" t="s">
        <v>67</v>
      </c>
      <c r="C218" s="132" t="s">
        <v>80</v>
      </c>
      <c r="E218" s="499"/>
    </row>
    <row r="219" spans="2:3" ht="12.75">
      <c r="B219" s="78" t="s">
        <v>42</v>
      </c>
      <c r="C219" s="128">
        <v>543</v>
      </c>
    </row>
    <row r="220" spans="2:5" ht="12.75">
      <c r="B220" s="79" t="s">
        <v>79</v>
      </c>
      <c r="C220" s="130">
        <v>16.8</v>
      </c>
      <c r="D220" s="499"/>
      <c r="E220" s="499"/>
    </row>
    <row r="221" spans="2:5" ht="12.75">
      <c r="B221" s="79" t="s">
        <v>63</v>
      </c>
      <c r="C221" s="130" t="s">
        <v>80</v>
      </c>
      <c r="D221" s="499"/>
      <c r="E221" s="499"/>
    </row>
    <row r="222" spans="2:5" ht="12.75">
      <c r="B222" s="79" t="s">
        <v>81</v>
      </c>
      <c r="C222" s="130">
        <v>99.8</v>
      </c>
      <c r="D222" s="499"/>
      <c r="E222" s="499"/>
    </row>
    <row r="223" spans="2:5" ht="13.5" thickBot="1">
      <c r="B223" s="80" t="s">
        <v>67</v>
      </c>
      <c r="C223" s="132" t="s">
        <v>80</v>
      </c>
      <c r="E223" s="499"/>
    </row>
    <row r="224" spans="2:3" ht="12.75">
      <c r="B224" s="81" t="s">
        <v>43</v>
      </c>
      <c r="C224" s="134">
        <v>427.5</v>
      </c>
    </row>
    <row r="225" spans="2:3" ht="12.75">
      <c r="B225" s="82" t="s">
        <v>79</v>
      </c>
      <c r="C225" s="136">
        <v>12.2</v>
      </c>
    </row>
    <row r="226" spans="2:3" ht="12.75">
      <c r="B226" s="82" t="s">
        <v>63</v>
      </c>
      <c r="C226" s="136" t="s">
        <v>80</v>
      </c>
    </row>
    <row r="227" spans="2:3" ht="12.75">
      <c r="B227" s="82" t="s">
        <v>81</v>
      </c>
      <c r="C227" s="136">
        <v>79.4</v>
      </c>
    </row>
    <row r="228" spans="2:3" ht="13.5" thickBot="1">
      <c r="B228" s="82" t="s">
        <v>67</v>
      </c>
      <c r="C228" s="138" t="s">
        <v>80</v>
      </c>
    </row>
    <row r="229" spans="2:3" ht="12.75">
      <c r="B229" s="78" t="s">
        <v>19</v>
      </c>
      <c r="C229" s="128">
        <v>1277</v>
      </c>
    </row>
    <row r="230" spans="2:3" ht="12.75">
      <c r="B230" s="79" t="s">
        <v>79</v>
      </c>
      <c r="C230" s="130">
        <v>517.3</v>
      </c>
    </row>
    <row r="231" spans="2:3" ht="12.75">
      <c r="B231" s="79" t="s">
        <v>63</v>
      </c>
      <c r="C231" s="130" t="s">
        <v>80</v>
      </c>
    </row>
    <row r="232" spans="2:3" ht="12.75">
      <c r="B232" s="79" t="s">
        <v>81</v>
      </c>
      <c r="C232" s="130">
        <v>21.2</v>
      </c>
    </row>
    <row r="233" spans="2:3" ht="13.5" thickBot="1">
      <c r="B233" s="80" t="s">
        <v>67</v>
      </c>
      <c r="C233" s="132" t="s">
        <v>80</v>
      </c>
    </row>
    <row r="234" spans="2:3" ht="12.75">
      <c r="B234" s="81" t="s">
        <v>75</v>
      </c>
      <c r="C234" s="134">
        <v>72.4</v>
      </c>
    </row>
    <row r="235" spans="2:3" ht="12.75">
      <c r="B235" s="82" t="s">
        <v>79</v>
      </c>
      <c r="C235" s="136">
        <v>54.5</v>
      </c>
    </row>
    <row r="236" spans="2:3" ht="12.75">
      <c r="B236" s="82" t="s">
        <v>63</v>
      </c>
      <c r="C236" s="136" t="s">
        <v>80</v>
      </c>
    </row>
    <row r="237" spans="2:3" ht="12.75">
      <c r="B237" s="82" t="s">
        <v>81</v>
      </c>
      <c r="C237" s="136">
        <v>5.9</v>
      </c>
    </row>
    <row r="238" spans="2:3" ht="13.5" thickBot="1">
      <c r="B238" s="96" t="s">
        <v>67</v>
      </c>
      <c r="C238" s="138" t="s">
        <v>80</v>
      </c>
    </row>
    <row r="239" spans="1:7" ht="11.25">
      <c r="A239" s="500"/>
      <c r="B239" s="499"/>
      <c r="C239" s="499"/>
      <c r="D239" s="499"/>
      <c r="E239" s="501"/>
      <c r="F239" s="501"/>
      <c r="G239" s="501"/>
    </row>
    <row r="240" spans="1:7" ht="12.75">
      <c r="A240" s="500"/>
      <c r="B240" s="500"/>
      <c r="C240" s="500"/>
      <c r="D240" s="500"/>
      <c r="E240" s="500"/>
      <c r="F240" s="97"/>
      <c r="G240" s="88"/>
    </row>
    <row r="241" spans="1:7" ht="15.75">
      <c r="A241" s="499"/>
      <c r="B241" s="2" t="s">
        <v>84</v>
      </c>
      <c r="C241" s="499"/>
      <c r="D241" s="499"/>
      <c r="E241" s="499"/>
      <c r="F241" s="98"/>
      <c r="G241" s="88"/>
    </row>
    <row r="242" spans="1:7" ht="12.75">
      <c r="A242" s="499"/>
      <c r="B242" s="71" t="s">
        <v>59</v>
      </c>
      <c r="C242" s="499"/>
      <c r="D242" s="499"/>
      <c r="E242" s="499"/>
      <c r="F242" s="98"/>
      <c r="G242" s="88"/>
    </row>
    <row r="243" spans="1:7" ht="12">
      <c r="A243" s="500"/>
      <c r="B243" s="500"/>
      <c r="C243" s="499"/>
      <c r="D243" s="499"/>
      <c r="E243" s="499"/>
      <c r="F243" s="99"/>
      <c r="G243" s="88"/>
    </row>
    <row r="244" spans="1:9" ht="11.25">
      <c r="A244" s="500"/>
      <c r="B244" s="89" t="s">
        <v>2</v>
      </c>
      <c r="C244" s="90"/>
      <c r="D244" s="499"/>
      <c r="F244" s="100"/>
      <c r="G244" s="88"/>
      <c r="H244" s="88"/>
      <c r="I244" s="91" t="s">
        <v>5</v>
      </c>
    </row>
    <row r="245" spans="1:9" ht="12.75">
      <c r="A245" s="500"/>
      <c r="B245" s="92" t="s">
        <v>38</v>
      </c>
      <c r="C245" s="92"/>
      <c r="D245" s="499"/>
      <c r="F245" s="98"/>
      <c r="G245" s="88"/>
      <c r="H245" s="88"/>
      <c r="I245" s="93" t="s">
        <v>7</v>
      </c>
    </row>
    <row r="246" spans="1:9" ht="12.75">
      <c r="A246" s="500"/>
      <c r="B246" s="499"/>
      <c r="C246" s="499"/>
      <c r="D246" s="499"/>
      <c r="F246" s="101"/>
      <c r="G246" s="88"/>
      <c r="H246" s="88"/>
      <c r="I246" s="93" t="s">
        <v>9</v>
      </c>
    </row>
    <row r="247" spans="3:9" ht="13.5" thickBot="1">
      <c r="C247" s="77">
        <v>2010</v>
      </c>
      <c r="D247" s="77">
        <v>2011</v>
      </c>
      <c r="E247" s="77">
        <v>2012</v>
      </c>
      <c r="F247" s="77">
        <v>2013</v>
      </c>
      <c r="G247" s="77">
        <v>2014</v>
      </c>
      <c r="H247" s="502">
        <v>2015</v>
      </c>
      <c r="I247" s="502">
        <v>2016</v>
      </c>
    </row>
    <row r="248" spans="2:9" ht="12.75">
      <c r="B248" s="78" t="s">
        <v>60</v>
      </c>
      <c r="C248" s="110">
        <v>171.9</v>
      </c>
      <c r="D248" s="110">
        <v>133.12</v>
      </c>
      <c r="E248" s="110">
        <v>112.6</v>
      </c>
      <c r="F248" s="110">
        <v>135.29</v>
      </c>
      <c r="G248" s="110">
        <v>164.17</v>
      </c>
      <c r="H248" s="110">
        <v>173</v>
      </c>
      <c r="I248" s="110">
        <v>163.83</v>
      </c>
    </row>
    <row r="249" spans="2:9" ht="12.75">
      <c r="B249" s="79" t="s">
        <v>79</v>
      </c>
      <c r="C249" s="112">
        <v>133.1023522254892</v>
      </c>
      <c r="D249" s="112">
        <v>99.12</v>
      </c>
      <c r="E249" s="112">
        <v>75.18192363460608</v>
      </c>
      <c r="F249" s="112">
        <v>110.0002222222222</v>
      </c>
      <c r="G249" s="112">
        <v>136.51860294117648</v>
      </c>
      <c r="H249" s="112">
        <v>143.8141666666667</v>
      </c>
      <c r="I249" s="112">
        <v>140.30767123287671</v>
      </c>
    </row>
    <row r="250" spans="2:9" ht="12.75">
      <c r="B250" s="79" t="s">
        <v>63</v>
      </c>
      <c r="C250" s="112">
        <v>15.878150664098145</v>
      </c>
      <c r="D250" s="112">
        <v>7</v>
      </c>
      <c r="E250" s="112">
        <v>8.640889318511359</v>
      </c>
      <c r="F250" s="112">
        <v>6.990666666666666</v>
      </c>
      <c r="G250" s="112">
        <v>7.565073529411765</v>
      </c>
      <c r="H250" s="112">
        <v>7.676041666666667</v>
      </c>
      <c r="I250" s="112">
        <v>9.826301369863014</v>
      </c>
    </row>
    <row r="251" spans="2:9" ht="12.75">
      <c r="B251" s="79" t="s">
        <v>81</v>
      </c>
      <c r="C251" s="112" t="s">
        <v>80</v>
      </c>
      <c r="D251" s="112" t="s">
        <v>80</v>
      </c>
      <c r="E251" s="112" t="s">
        <v>80</v>
      </c>
      <c r="F251" s="112" t="s">
        <v>80</v>
      </c>
      <c r="G251" s="112" t="s">
        <v>80</v>
      </c>
      <c r="H251" s="112" t="s">
        <v>80</v>
      </c>
      <c r="I251" s="112" t="s">
        <v>80</v>
      </c>
    </row>
    <row r="252" spans="2:9" ht="13.5" thickBot="1">
      <c r="B252" s="80" t="s">
        <v>67</v>
      </c>
      <c r="C252" s="114" t="s">
        <v>80</v>
      </c>
      <c r="D252" s="114" t="s">
        <v>80</v>
      </c>
      <c r="E252" s="114" t="s">
        <v>80</v>
      </c>
      <c r="F252" s="114" t="s">
        <v>80</v>
      </c>
      <c r="G252" s="114" t="s">
        <v>80</v>
      </c>
      <c r="H252" s="114" t="s">
        <v>80</v>
      </c>
      <c r="I252" s="114" t="s">
        <v>80</v>
      </c>
    </row>
    <row r="253" spans="2:9" ht="12.75">
      <c r="B253" s="78" t="s">
        <v>82</v>
      </c>
      <c r="C253" s="110">
        <v>8160.888</v>
      </c>
      <c r="D253" s="110">
        <v>7558.051</v>
      </c>
      <c r="E253" s="110">
        <v>7147.4075</v>
      </c>
      <c r="F253" s="110">
        <v>7051.298</v>
      </c>
      <c r="G253" s="110">
        <v>7213.631</v>
      </c>
      <c r="H253" s="110">
        <v>7422.679</v>
      </c>
      <c r="I253" s="110">
        <v>5091.579</v>
      </c>
    </row>
    <row r="254" spans="2:9" ht="12.75">
      <c r="B254" s="79" t="s">
        <v>79</v>
      </c>
      <c r="C254" s="112">
        <v>110.70387629631519</v>
      </c>
      <c r="D254" s="112">
        <v>64.7341896429659</v>
      </c>
      <c r="E254" s="112">
        <v>135.34936164421208</v>
      </c>
      <c r="F254" s="112">
        <v>101.298</v>
      </c>
      <c r="G254" s="112">
        <v>101.381</v>
      </c>
      <c r="H254" s="112">
        <v>116.382</v>
      </c>
      <c r="I254" s="112">
        <v>139.39284230057945</v>
      </c>
    </row>
    <row r="255" spans="2:9" ht="12.75">
      <c r="B255" s="79" t="s">
        <v>63</v>
      </c>
      <c r="C255" s="112">
        <v>236.9545681217322</v>
      </c>
      <c r="D255" s="112">
        <v>104.30814628954185</v>
      </c>
      <c r="E255" s="112">
        <v>116.00287804945924</v>
      </c>
      <c r="F255" s="112">
        <v>119</v>
      </c>
      <c r="G255" s="112">
        <v>122.5</v>
      </c>
      <c r="H255" s="112">
        <v>117</v>
      </c>
      <c r="I255" s="112">
        <v>145.94901643378847</v>
      </c>
    </row>
    <row r="256" spans="2:9" ht="12.75">
      <c r="B256" s="79" t="s">
        <v>81</v>
      </c>
      <c r="C256" s="112" t="s">
        <v>80</v>
      </c>
      <c r="D256" s="112" t="s">
        <v>80</v>
      </c>
      <c r="E256" s="112" t="s">
        <v>80</v>
      </c>
      <c r="F256" s="112" t="s">
        <v>80</v>
      </c>
      <c r="G256" s="112" t="s">
        <v>80</v>
      </c>
      <c r="H256" s="112" t="s">
        <v>80</v>
      </c>
      <c r="I256" s="112" t="s">
        <v>80</v>
      </c>
    </row>
    <row r="257" spans="2:9" ht="13.5" thickBot="1">
      <c r="B257" s="80" t="s">
        <v>67</v>
      </c>
      <c r="C257" s="114" t="s">
        <v>80</v>
      </c>
      <c r="D257" s="114" t="s">
        <v>80</v>
      </c>
      <c r="E257" s="114" t="s">
        <v>80</v>
      </c>
      <c r="F257" s="114" t="s">
        <v>80</v>
      </c>
      <c r="G257" s="114" t="s">
        <v>80</v>
      </c>
      <c r="H257" s="114" t="s">
        <v>80</v>
      </c>
      <c r="I257" s="114" t="s">
        <v>80</v>
      </c>
    </row>
    <row r="258" spans="2:9" ht="12.75">
      <c r="B258" s="78" t="s">
        <v>83</v>
      </c>
      <c r="C258" s="128">
        <v>11502.054482070002</v>
      </c>
      <c r="D258" s="128">
        <v>11460.727731229998</v>
      </c>
      <c r="E258" s="128">
        <v>12722.475316699998</v>
      </c>
      <c r="F258" s="128">
        <v>12325.566140680005</v>
      </c>
      <c r="G258" s="128">
        <v>12772.879352529999</v>
      </c>
      <c r="H258" s="128">
        <v>14158.573156274439</v>
      </c>
      <c r="I258" s="128">
        <v>11674.99281638</v>
      </c>
    </row>
    <row r="259" spans="2:9" ht="12.75">
      <c r="B259" s="79" t="s">
        <v>79</v>
      </c>
      <c r="C259" s="130">
        <v>552.1545865677309</v>
      </c>
      <c r="D259" s="130">
        <v>479.5914484832169</v>
      </c>
      <c r="E259" s="130">
        <v>494.1628676363502</v>
      </c>
      <c r="F259" s="130">
        <v>542.9997399510357</v>
      </c>
      <c r="G259" s="130">
        <v>586.2772377886016</v>
      </c>
      <c r="H259" s="130">
        <v>624.861865628007</v>
      </c>
      <c r="I259" s="130">
        <v>600.2876695900284</v>
      </c>
    </row>
    <row r="260" spans="2:9" ht="12.75">
      <c r="B260" s="79" t="s">
        <v>63</v>
      </c>
      <c r="C260" s="130">
        <v>139.71780805649541</v>
      </c>
      <c r="D260" s="130">
        <v>145.2912324797305</v>
      </c>
      <c r="E260" s="130">
        <v>121.35357556482765</v>
      </c>
      <c r="F260" s="130">
        <v>91.86020358264435</v>
      </c>
      <c r="G260" s="130">
        <v>82.65709063104273</v>
      </c>
      <c r="H260" s="130">
        <v>92.49289921714664</v>
      </c>
      <c r="I260" s="130">
        <v>196.91408285454983</v>
      </c>
    </row>
    <row r="261" spans="2:9" ht="12.75">
      <c r="B261" s="79" t="s">
        <v>81</v>
      </c>
      <c r="C261" s="112" t="s">
        <v>80</v>
      </c>
      <c r="D261" s="112" t="s">
        <v>80</v>
      </c>
      <c r="E261" s="112" t="s">
        <v>80</v>
      </c>
      <c r="F261" s="112" t="s">
        <v>80</v>
      </c>
      <c r="G261" s="112" t="s">
        <v>80</v>
      </c>
      <c r="H261" s="112" t="s">
        <v>80</v>
      </c>
      <c r="I261" s="112" t="s">
        <v>80</v>
      </c>
    </row>
    <row r="262" spans="2:9" ht="13.5" thickBot="1">
      <c r="B262" s="80" t="s">
        <v>67</v>
      </c>
      <c r="C262" s="114" t="s">
        <v>80</v>
      </c>
      <c r="D262" s="114" t="s">
        <v>80</v>
      </c>
      <c r="E262" s="114" t="s">
        <v>80</v>
      </c>
      <c r="F262" s="114" t="s">
        <v>80</v>
      </c>
      <c r="G262" s="114" t="s">
        <v>80</v>
      </c>
      <c r="H262" s="114" t="s">
        <v>80</v>
      </c>
      <c r="I262" s="114" t="s">
        <v>80</v>
      </c>
    </row>
    <row r="263" spans="2:9" ht="12.75">
      <c r="B263" s="78" t="s">
        <v>42</v>
      </c>
      <c r="C263" s="128">
        <v>548.04400623</v>
      </c>
      <c r="D263" s="128">
        <v>543.5652369600001</v>
      </c>
      <c r="E263" s="128">
        <v>522.01602536</v>
      </c>
      <c r="F263" s="128">
        <v>525.773786</v>
      </c>
      <c r="G263" s="128">
        <v>556.900975</v>
      </c>
      <c r="H263" s="128">
        <v>625.1445314196213</v>
      </c>
      <c r="I263" s="128">
        <v>519.1219021200001</v>
      </c>
    </row>
    <row r="264" spans="2:9" ht="12.75">
      <c r="B264" s="79" t="s">
        <v>79</v>
      </c>
      <c r="C264" s="130">
        <v>10.668654546112563</v>
      </c>
      <c r="D264" s="130">
        <v>7.927646273352458</v>
      </c>
      <c r="E264" s="130">
        <v>12.826856404324229</v>
      </c>
      <c r="F264" s="130">
        <v>18.410431910568427</v>
      </c>
      <c r="G264" s="130">
        <v>9.180001</v>
      </c>
      <c r="H264" s="130">
        <v>9.853079375740055</v>
      </c>
      <c r="I264" s="130">
        <v>16.969583124133568</v>
      </c>
    </row>
    <row r="265" spans="2:9" ht="12.75">
      <c r="B265" s="79" t="s">
        <v>63</v>
      </c>
      <c r="C265" s="130">
        <v>15.564853791812123</v>
      </c>
      <c r="D265" s="130">
        <v>17.970686192921725</v>
      </c>
      <c r="E265" s="130">
        <v>7.673859307300818</v>
      </c>
      <c r="F265" s="130">
        <v>7.176726436308785</v>
      </c>
      <c r="G265" s="130">
        <v>7.156186</v>
      </c>
      <c r="H265" s="130">
        <v>7.204086452269029</v>
      </c>
      <c r="I265" s="130">
        <v>24.40284298024384</v>
      </c>
    </row>
    <row r="266" spans="2:9" ht="12.75">
      <c r="B266" s="79" t="s">
        <v>81</v>
      </c>
      <c r="C266" s="112" t="s">
        <v>80</v>
      </c>
      <c r="D266" s="112" t="s">
        <v>80</v>
      </c>
      <c r="E266" s="112" t="s">
        <v>80</v>
      </c>
      <c r="F266" s="112" t="s">
        <v>80</v>
      </c>
      <c r="G266" s="112" t="s">
        <v>80</v>
      </c>
      <c r="H266" s="112" t="s">
        <v>80</v>
      </c>
      <c r="I266" s="112" t="s">
        <v>80</v>
      </c>
    </row>
    <row r="267" spans="2:9" ht="13.5" thickBot="1">
      <c r="B267" s="80" t="s">
        <v>67</v>
      </c>
      <c r="C267" s="114" t="s">
        <v>80</v>
      </c>
      <c r="D267" s="114" t="s">
        <v>80</v>
      </c>
      <c r="E267" s="114" t="s">
        <v>80</v>
      </c>
      <c r="F267" s="114" t="s">
        <v>80</v>
      </c>
      <c r="G267" s="114" t="s">
        <v>80</v>
      </c>
      <c r="H267" s="114" t="s">
        <v>80</v>
      </c>
      <c r="I267" s="114" t="s">
        <v>80</v>
      </c>
    </row>
    <row r="268" spans="2:9" ht="12.75">
      <c r="B268" s="81" t="s">
        <v>43</v>
      </c>
      <c r="C268" s="134">
        <v>432.08000588</v>
      </c>
      <c r="D268" s="134">
        <v>424.25511524000007</v>
      </c>
      <c r="E268" s="134">
        <v>402.94003501</v>
      </c>
      <c r="F268" s="134">
        <v>398.39282000000003</v>
      </c>
      <c r="G268" s="134">
        <v>418.75584999999995</v>
      </c>
      <c r="H268" s="134">
        <v>475.04462484026357</v>
      </c>
      <c r="I268" s="134">
        <v>385.08222192000005</v>
      </c>
    </row>
    <row r="269" spans="2:9" ht="12.75">
      <c r="B269" s="82" t="s">
        <v>79</v>
      </c>
      <c r="C269" s="136">
        <v>7.734125851851653</v>
      </c>
      <c r="D269" s="136">
        <v>5.713363332573301</v>
      </c>
      <c r="E269" s="136">
        <v>10.008643938339816</v>
      </c>
      <c r="F269" s="136">
        <v>16.063041870122042</v>
      </c>
      <c r="G269" s="136">
        <v>6.954326</v>
      </c>
      <c r="H269" s="136">
        <v>7.468708089419715</v>
      </c>
      <c r="I269" s="136">
        <v>13.59820468456064</v>
      </c>
    </row>
    <row r="270" spans="2:9" ht="12.75">
      <c r="B270" s="82" t="s">
        <v>63</v>
      </c>
      <c r="C270" s="136">
        <v>12.980065225690318</v>
      </c>
      <c r="D270" s="136">
        <v>14.837798057972785</v>
      </c>
      <c r="E270" s="136">
        <v>5.840135036678894</v>
      </c>
      <c r="F270" s="136">
        <v>5.602185330507912</v>
      </c>
      <c r="G270" s="136">
        <v>5.821706</v>
      </c>
      <c r="H270" s="136">
        <v>5.916319619807902</v>
      </c>
      <c r="I270" s="136">
        <v>19.186907976891845</v>
      </c>
    </row>
    <row r="271" spans="2:9" ht="12.75">
      <c r="B271" s="82" t="s">
        <v>81</v>
      </c>
      <c r="C271" s="118" t="s">
        <v>80</v>
      </c>
      <c r="D271" s="118" t="s">
        <v>80</v>
      </c>
      <c r="E271" s="118" t="s">
        <v>80</v>
      </c>
      <c r="F271" s="118" t="s">
        <v>80</v>
      </c>
      <c r="G271" s="118" t="s">
        <v>80</v>
      </c>
      <c r="H271" s="118" t="s">
        <v>80</v>
      </c>
      <c r="I271" s="118" t="s">
        <v>80</v>
      </c>
    </row>
    <row r="272" spans="2:9" ht="13.5" thickBot="1">
      <c r="B272" s="82" t="s">
        <v>67</v>
      </c>
      <c r="C272" s="120" t="s">
        <v>80</v>
      </c>
      <c r="D272" s="120" t="s">
        <v>80</v>
      </c>
      <c r="E272" s="120" t="s">
        <v>80</v>
      </c>
      <c r="F272" s="120" t="s">
        <v>80</v>
      </c>
      <c r="G272" s="120" t="s">
        <v>80</v>
      </c>
      <c r="H272" s="120" t="s">
        <v>80</v>
      </c>
      <c r="I272" s="120" t="s">
        <v>80</v>
      </c>
    </row>
    <row r="273" spans="2:9" ht="12.75">
      <c r="B273" s="78" t="s">
        <v>19</v>
      </c>
      <c r="C273" s="128">
        <v>1428.59304795</v>
      </c>
      <c r="D273" s="128">
        <v>1070.8937055200001</v>
      </c>
      <c r="E273" s="128">
        <v>855.3973324</v>
      </c>
      <c r="F273" s="128">
        <v>575.229364</v>
      </c>
      <c r="G273" s="128">
        <v>1084.6481379999998</v>
      </c>
      <c r="H273" s="128">
        <v>2097.7594779028227</v>
      </c>
      <c r="I273" s="128">
        <v>216.48785279999998</v>
      </c>
    </row>
    <row r="274" spans="2:9" ht="12.75">
      <c r="B274" s="79" t="s">
        <v>79</v>
      </c>
      <c r="C274" s="130">
        <v>356.46046182563686</v>
      </c>
      <c r="D274" s="130">
        <v>73.8153550727959</v>
      </c>
      <c r="E274" s="130">
        <v>263.354493148708</v>
      </c>
      <c r="F274" s="130">
        <v>292.3297504757903</v>
      </c>
      <c r="G274" s="130">
        <v>805.0394997001498</v>
      </c>
      <c r="H274" s="130">
        <v>794.1092720297788</v>
      </c>
      <c r="I274" s="130">
        <v>82.53869121636451</v>
      </c>
    </row>
    <row r="275" spans="2:9" ht="12.75">
      <c r="B275" s="79" t="s">
        <v>63</v>
      </c>
      <c r="C275" s="130">
        <v>8.351904204434872</v>
      </c>
      <c r="D275" s="130">
        <v>0.9626172185552735</v>
      </c>
      <c r="E275" s="130">
        <v>21.24070079562791</v>
      </c>
      <c r="F275" s="130">
        <v>4.110795067964699</v>
      </c>
      <c r="G275" s="130">
        <v>0.40297455224318773</v>
      </c>
      <c r="H275" s="130">
        <v>1.1350924949342065</v>
      </c>
      <c r="I275" s="130">
        <v>1.4235532573940044</v>
      </c>
    </row>
    <row r="276" spans="2:9" ht="12.75">
      <c r="B276" s="79" t="s">
        <v>81</v>
      </c>
      <c r="C276" s="112" t="s">
        <v>80</v>
      </c>
      <c r="D276" s="112" t="s">
        <v>80</v>
      </c>
      <c r="E276" s="112" t="s">
        <v>80</v>
      </c>
      <c r="F276" s="112" t="s">
        <v>80</v>
      </c>
      <c r="G276" s="112" t="s">
        <v>80</v>
      </c>
      <c r="H276" s="112" t="s">
        <v>80</v>
      </c>
      <c r="I276" s="112" t="s">
        <v>80</v>
      </c>
    </row>
    <row r="277" spans="2:9" ht="13.5" thickBot="1">
      <c r="B277" s="80" t="s">
        <v>67</v>
      </c>
      <c r="C277" s="114" t="s">
        <v>80</v>
      </c>
      <c r="D277" s="114" t="s">
        <v>80</v>
      </c>
      <c r="E277" s="114" t="s">
        <v>80</v>
      </c>
      <c r="F277" s="114" t="s">
        <v>80</v>
      </c>
      <c r="G277" s="114" t="s">
        <v>80</v>
      </c>
      <c r="H277" s="114" t="s">
        <v>80</v>
      </c>
      <c r="I277" s="114" t="s">
        <v>80</v>
      </c>
    </row>
    <row r="278" spans="2:9" ht="12.75">
      <c r="B278" s="81" t="s">
        <v>75</v>
      </c>
      <c r="C278" s="134">
        <v>96.89182495000001</v>
      </c>
      <c r="D278" s="134">
        <v>13.195593240000003</v>
      </c>
      <c r="E278" s="134">
        <v>31.003493000000002</v>
      </c>
      <c r="F278" s="134">
        <v>37.71113499999999</v>
      </c>
      <c r="G278" s="134">
        <v>29.884854999999995</v>
      </c>
      <c r="H278" s="134">
        <v>57.616628</v>
      </c>
      <c r="I278" s="134">
        <v>6.906875</v>
      </c>
    </row>
    <row r="279" spans="2:9" ht="12.75">
      <c r="B279" s="82" t="s">
        <v>79</v>
      </c>
      <c r="C279" s="136">
        <v>2.8967373775338188</v>
      </c>
      <c r="D279" s="136">
        <v>12.658260838084727</v>
      </c>
      <c r="E279" s="136">
        <v>0.7511489848250444</v>
      </c>
      <c r="F279" s="136">
        <v>1.56108</v>
      </c>
      <c r="G279" s="136">
        <v>26.375657700149883</v>
      </c>
      <c r="H279" s="136">
        <v>0.6376461269560741</v>
      </c>
      <c r="I279" s="136">
        <v>5.406613</v>
      </c>
    </row>
    <row r="280" spans="2:9" ht="12.75">
      <c r="B280" s="82" t="s">
        <v>63</v>
      </c>
      <c r="C280" s="136">
        <v>7.367422667620346</v>
      </c>
      <c r="D280" s="136">
        <v>0.5036941697093283</v>
      </c>
      <c r="E280" s="136">
        <v>0.17018931998743542</v>
      </c>
      <c r="F280" s="136">
        <v>3.916845</v>
      </c>
      <c r="G280" s="136">
        <v>0.10730755224318775</v>
      </c>
      <c r="H280" s="136">
        <v>0.1105134949342064</v>
      </c>
      <c r="I280" s="136">
        <v>0.22893799999999997</v>
      </c>
    </row>
    <row r="281" spans="2:9" ht="12.75">
      <c r="B281" s="82" t="s">
        <v>81</v>
      </c>
      <c r="C281" s="118" t="s">
        <v>80</v>
      </c>
      <c r="D281" s="118" t="s">
        <v>80</v>
      </c>
      <c r="E281" s="118" t="s">
        <v>80</v>
      </c>
      <c r="F281" s="118" t="s">
        <v>80</v>
      </c>
      <c r="G281" s="118" t="s">
        <v>80</v>
      </c>
      <c r="H281" s="118" t="s">
        <v>80</v>
      </c>
      <c r="I281" s="118" t="s">
        <v>80</v>
      </c>
    </row>
    <row r="282" spans="2:9" ht="13.5" thickBot="1">
      <c r="B282" s="96" t="s">
        <v>67</v>
      </c>
      <c r="C282" s="120" t="s">
        <v>80</v>
      </c>
      <c r="D282" s="120" t="s">
        <v>80</v>
      </c>
      <c r="E282" s="120" t="s">
        <v>80</v>
      </c>
      <c r="F282" s="120" t="s">
        <v>80</v>
      </c>
      <c r="G282" s="120" t="s">
        <v>80</v>
      </c>
      <c r="H282" s="120" t="s">
        <v>80</v>
      </c>
      <c r="I282" s="120" t="s">
        <v>80</v>
      </c>
    </row>
    <row r="283" spans="1:7" ht="18.75">
      <c r="A283" s="102">
        <v>1</v>
      </c>
      <c r="B283" s="103" t="s">
        <v>725</v>
      </c>
      <c r="C283" s="499"/>
      <c r="D283" s="499"/>
      <c r="E283" s="499"/>
      <c r="F283" s="499"/>
      <c r="G283" s="88"/>
    </row>
    <row r="284" spans="1:7" ht="18.75">
      <c r="A284" s="102">
        <v>2</v>
      </c>
      <c r="B284" s="103" t="s">
        <v>86</v>
      </c>
      <c r="C284" s="499"/>
      <c r="D284" s="499"/>
      <c r="E284" s="499"/>
      <c r="F284" s="499"/>
      <c r="G284" s="88"/>
    </row>
    <row r="285" spans="1:7" ht="18.75">
      <c r="A285" s="102">
        <v>3</v>
      </c>
      <c r="B285" s="103" t="s">
        <v>46</v>
      </c>
      <c r="C285" s="499"/>
      <c r="D285" s="499"/>
      <c r="E285" s="499"/>
      <c r="F285" s="499"/>
      <c r="G285" s="88"/>
    </row>
    <row r="286" spans="2:7" ht="12.75">
      <c r="B286" s="103" t="s">
        <v>47</v>
      </c>
      <c r="C286" s="499"/>
      <c r="D286" s="499"/>
      <c r="E286" s="499"/>
      <c r="F286" s="499"/>
      <c r="G286" s="88"/>
    </row>
    <row r="287" spans="1:7" ht="18.75">
      <c r="A287" s="102">
        <v>4</v>
      </c>
      <c r="B287" s="103" t="s">
        <v>49</v>
      </c>
      <c r="C287" s="500"/>
      <c r="D287" s="500"/>
      <c r="E287" s="500"/>
      <c r="F287" s="500"/>
      <c r="G287" s="88"/>
    </row>
    <row r="288" spans="1:7" ht="18.75">
      <c r="A288" s="102">
        <v>5</v>
      </c>
      <c r="B288" s="103" t="s">
        <v>50</v>
      </c>
      <c r="C288" s="500"/>
      <c r="D288" s="500"/>
      <c r="E288" s="500"/>
      <c r="F288" s="500"/>
      <c r="G288" s="88"/>
    </row>
    <row r="289" spans="1:7" ht="12.75">
      <c r="A289" s="104"/>
      <c r="B289" s="103" t="s">
        <v>51</v>
      </c>
      <c r="C289" s="500"/>
      <c r="D289" s="500"/>
      <c r="E289" s="500"/>
      <c r="F289" s="500"/>
      <c r="G289" s="88"/>
    </row>
    <row r="290" spans="2:7" ht="12.75">
      <c r="B290" s="103" t="s">
        <v>87</v>
      </c>
      <c r="C290" s="500"/>
      <c r="D290" s="500"/>
      <c r="E290" s="500"/>
      <c r="F290" s="500"/>
      <c r="G290" s="88"/>
    </row>
    <row r="291" spans="1:7" ht="18.75">
      <c r="A291" s="102">
        <v>6</v>
      </c>
      <c r="B291" s="103" t="s">
        <v>53</v>
      </c>
      <c r="C291" s="500"/>
      <c r="D291" s="500"/>
      <c r="E291" s="500"/>
      <c r="F291" s="500"/>
      <c r="G291" s="88"/>
    </row>
    <row r="292" spans="1:7" ht="12.75">
      <c r="A292" s="105" t="s">
        <v>54</v>
      </c>
      <c r="B292" s="103" t="s">
        <v>55</v>
      </c>
      <c r="C292" s="499"/>
      <c r="D292" s="499"/>
      <c r="E292" s="499"/>
      <c r="F292" s="499"/>
      <c r="G292" s="88"/>
    </row>
    <row r="293" spans="1:2" ht="12.75">
      <c r="A293" s="105" t="s">
        <v>56</v>
      </c>
      <c r="B293" s="106" t="s">
        <v>57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93"/>
  <sheetViews>
    <sheetView showGridLines="0" zoomScalePageLayoutView="0" workbookViewId="0" topLeftCell="A1">
      <selection activeCell="A1" sqref="A1"/>
    </sheetView>
  </sheetViews>
  <sheetFormatPr defaultColWidth="12" defaultRowHeight="11.25"/>
  <cols>
    <col min="1" max="1" width="6.16015625" style="0" customWidth="1"/>
    <col min="2" max="2" width="77.16015625" style="0" customWidth="1"/>
  </cols>
  <sheetData>
    <row r="1" ht="12">
      <c r="B1" s="71"/>
    </row>
    <row r="2" ht="15.75">
      <c r="B2" s="2" t="s">
        <v>88</v>
      </c>
    </row>
    <row r="3" ht="12">
      <c r="B3" s="71" t="s">
        <v>59</v>
      </c>
    </row>
    <row r="4" ht="12">
      <c r="B4" s="71"/>
    </row>
    <row r="5" spans="2:8" ht="12">
      <c r="B5" s="71"/>
      <c r="C5" s="72" t="s">
        <v>3</v>
      </c>
      <c r="D5" s="73" t="s">
        <v>4</v>
      </c>
      <c r="H5" s="74" t="s">
        <v>5</v>
      </c>
    </row>
    <row r="6" spans="2:8" ht="12">
      <c r="B6" s="71"/>
      <c r="C6" s="75">
        <v>2004</v>
      </c>
      <c r="D6" s="75" t="s">
        <v>6</v>
      </c>
      <c r="H6" s="76" t="s">
        <v>7</v>
      </c>
    </row>
    <row r="7" spans="2:8" ht="22.5">
      <c r="B7" s="71"/>
      <c r="C7" s="75">
        <v>2005</v>
      </c>
      <c r="D7" s="75" t="s">
        <v>8</v>
      </c>
      <c r="H7" s="76" t="s">
        <v>9</v>
      </c>
    </row>
    <row r="8" spans="3:4" ht="11.25">
      <c r="C8" s="75">
        <v>2006</v>
      </c>
      <c r="D8" s="75" t="s">
        <v>10</v>
      </c>
    </row>
    <row r="9" spans="1:8" ht="13.5" thickBot="1">
      <c r="A9" s="497"/>
      <c r="B9" s="498"/>
      <c r="C9" s="77">
        <v>2001</v>
      </c>
      <c r="D9" s="77">
        <v>2002</v>
      </c>
      <c r="E9" s="77">
        <v>2003</v>
      </c>
      <c r="F9" s="77">
        <v>2004</v>
      </c>
      <c r="G9" s="77">
        <v>2005</v>
      </c>
      <c r="H9" s="77">
        <v>2006</v>
      </c>
    </row>
    <row r="10" spans="1:8" ht="12.75">
      <c r="A10" s="497"/>
      <c r="B10" s="78" t="s">
        <v>60</v>
      </c>
      <c r="C10" s="110">
        <v>239</v>
      </c>
      <c r="D10" s="110">
        <v>401</v>
      </c>
      <c r="E10" s="110">
        <v>372</v>
      </c>
      <c r="F10" s="110">
        <v>356</v>
      </c>
      <c r="G10" s="110">
        <v>234</v>
      </c>
      <c r="H10" s="111">
        <v>239</v>
      </c>
    </row>
    <row r="11" spans="1:8" ht="12.75">
      <c r="A11" s="497"/>
      <c r="B11" s="79" t="s">
        <v>61</v>
      </c>
      <c r="C11" s="112">
        <v>197</v>
      </c>
      <c r="D11" s="112">
        <v>343</v>
      </c>
      <c r="E11" s="112">
        <v>322</v>
      </c>
      <c r="F11" s="112">
        <v>299</v>
      </c>
      <c r="G11" s="112">
        <v>206</v>
      </c>
      <c r="H11" s="113">
        <v>209</v>
      </c>
    </row>
    <row r="12" spans="1:8" ht="12.75">
      <c r="A12" s="497"/>
      <c r="B12" s="79" t="s">
        <v>62</v>
      </c>
      <c r="C12" s="112">
        <v>23</v>
      </c>
      <c r="D12" s="112">
        <v>27</v>
      </c>
      <c r="E12" s="112">
        <v>24</v>
      </c>
      <c r="F12" s="112">
        <v>24</v>
      </c>
      <c r="G12" s="112">
        <v>13</v>
      </c>
      <c r="H12" s="113">
        <v>11</v>
      </c>
    </row>
    <row r="13" spans="1:8" ht="12.75">
      <c r="A13" s="497"/>
      <c r="B13" s="79" t="s">
        <v>63</v>
      </c>
      <c r="C13" s="112">
        <v>7</v>
      </c>
      <c r="D13" s="112">
        <v>14</v>
      </c>
      <c r="E13" s="112">
        <v>13</v>
      </c>
      <c r="F13" s="112">
        <v>16</v>
      </c>
      <c r="G13" s="112">
        <v>6</v>
      </c>
      <c r="H13" s="113">
        <v>6</v>
      </c>
    </row>
    <row r="14" spans="1:8" ht="12.75">
      <c r="A14" s="497"/>
      <c r="B14" s="79" t="s">
        <v>64</v>
      </c>
      <c r="C14" s="112">
        <v>5</v>
      </c>
      <c r="D14" s="112">
        <v>6</v>
      </c>
      <c r="E14" s="112">
        <v>4</v>
      </c>
      <c r="F14" s="112">
        <v>8</v>
      </c>
      <c r="G14" s="112">
        <v>3</v>
      </c>
      <c r="H14" s="113">
        <v>6</v>
      </c>
    </row>
    <row r="15" spans="1:8" ht="12.75">
      <c r="A15" s="497"/>
      <c r="B15" s="79" t="s">
        <v>65</v>
      </c>
      <c r="C15" s="112">
        <v>1</v>
      </c>
      <c r="D15" s="112">
        <v>3</v>
      </c>
      <c r="E15" s="112">
        <v>5</v>
      </c>
      <c r="F15" s="112">
        <v>3</v>
      </c>
      <c r="G15" s="112">
        <v>1</v>
      </c>
      <c r="H15" s="113">
        <v>1</v>
      </c>
    </row>
    <row r="16" spans="1:8" ht="12.75">
      <c r="A16" s="497"/>
      <c r="B16" s="79" t="s">
        <v>66</v>
      </c>
      <c r="C16" s="112">
        <v>3</v>
      </c>
      <c r="D16" s="112">
        <v>4</v>
      </c>
      <c r="E16" s="112">
        <v>2</v>
      </c>
      <c r="F16" s="112">
        <v>3</v>
      </c>
      <c r="G16" s="112">
        <v>1</v>
      </c>
      <c r="H16" s="113">
        <v>2</v>
      </c>
    </row>
    <row r="17" spans="1:8" ht="13.5" thickBot="1">
      <c r="A17" s="497"/>
      <c r="B17" s="80" t="s">
        <v>67</v>
      </c>
      <c r="C17" s="114">
        <v>3</v>
      </c>
      <c r="D17" s="114">
        <v>4</v>
      </c>
      <c r="E17" s="114">
        <v>2</v>
      </c>
      <c r="F17" s="114">
        <v>3</v>
      </c>
      <c r="G17" s="114">
        <v>4</v>
      </c>
      <c r="H17" s="115">
        <v>4</v>
      </c>
    </row>
    <row r="18" spans="1:8" ht="12.75">
      <c r="A18" s="497"/>
      <c r="B18" s="78" t="s">
        <v>68</v>
      </c>
      <c r="C18" s="110">
        <v>5402</v>
      </c>
      <c r="D18" s="110">
        <v>8357</v>
      </c>
      <c r="E18" s="110">
        <v>5976</v>
      </c>
      <c r="F18" s="110">
        <v>7640</v>
      </c>
      <c r="G18" s="110">
        <v>6411</v>
      </c>
      <c r="H18" s="111">
        <v>6743</v>
      </c>
    </row>
    <row r="19" spans="1:8" ht="12.75">
      <c r="A19" s="497"/>
      <c r="B19" s="79" t="s">
        <v>61</v>
      </c>
      <c r="C19" s="112">
        <v>533</v>
      </c>
      <c r="D19" s="112">
        <v>817</v>
      </c>
      <c r="E19" s="112">
        <v>767</v>
      </c>
      <c r="F19" s="112">
        <v>642</v>
      </c>
      <c r="G19" s="112">
        <v>427</v>
      </c>
      <c r="H19" s="113">
        <v>434</v>
      </c>
    </row>
    <row r="20" spans="1:8" ht="12.75">
      <c r="A20" s="497"/>
      <c r="B20" s="79" t="s">
        <v>62</v>
      </c>
      <c r="C20" s="112">
        <v>247</v>
      </c>
      <c r="D20" s="112">
        <v>123</v>
      </c>
      <c r="E20" s="112">
        <v>223</v>
      </c>
      <c r="F20" s="112">
        <v>203</v>
      </c>
      <c r="G20" s="112">
        <v>85</v>
      </c>
      <c r="H20" s="113">
        <v>127</v>
      </c>
    </row>
    <row r="21" spans="1:8" ht="12.75">
      <c r="A21" s="497"/>
      <c r="B21" s="79" t="s">
        <v>63</v>
      </c>
      <c r="C21" s="112">
        <v>113</v>
      </c>
      <c r="D21" s="112">
        <v>194</v>
      </c>
      <c r="E21" s="112">
        <v>214</v>
      </c>
      <c r="F21" s="112">
        <v>264</v>
      </c>
      <c r="G21" s="112">
        <v>119</v>
      </c>
      <c r="H21" s="113">
        <v>95</v>
      </c>
    </row>
    <row r="22" spans="1:8" ht="12.75">
      <c r="A22" s="497"/>
      <c r="B22" s="79" t="s">
        <v>64</v>
      </c>
      <c r="C22" s="112">
        <v>126</v>
      </c>
      <c r="D22" s="112">
        <v>164</v>
      </c>
      <c r="E22" s="112">
        <v>116</v>
      </c>
      <c r="F22" s="112">
        <v>253</v>
      </c>
      <c r="G22" s="112">
        <v>93</v>
      </c>
      <c r="H22" s="113">
        <v>188</v>
      </c>
    </row>
    <row r="23" spans="1:8" ht="12.75">
      <c r="A23" s="497"/>
      <c r="B23" s="79" t="s">
        <v>65</v>
      </c>
      <c r="C23" s="112">
        <v>88</v>
      </c>
      <c r="D23" s="112">
        <v>259</v>
      </c>
      <c r="E23" s="112">
        <v>436</v>
      </c>
      <c r="F23" s="112">
        <v>267</v>
      </c>
      <c r="G23" s="112">
        <v>85</v>
      </c>
      <c r="H23" s="113">
        <v>88</v>
      </c>
    </row>
    <row r="24" spans="1:8" ht="12.75">
      <c r="A24" s="497"/>
      <c r="B24" s="79" t="s">
        <v>66</v>
      </c>
      <c r="C24" s="112">
        <v>372</v>
      </c>
      <c r="D24" s="112">
        <v>663</v>
      </c>
      <c r="E24" s="112">
        <v>381</v>
      </c>
      <c r="F24" s="112">
        <v>507</v>
      </c>
      <c r="G24" s="112">
        <v>151</v>
      </c>
      <c r="H24" s="113">
        <v>248</v>
      </c>
    </row>
    <row r="25" spans="1:8" ht="13.5" thickBot="1">
      <c r="A25" s="497"/>
      <c r="B25" s="80" t="s">
        <v>67</v>
      </c>
      <c r="C25" s="114">
        <v>3923</v>
      </c>
      <c r="D25" s="114">
        <v>6137</v>
      </c>
      <c r="E25" s="114">
        <v>3839</v>
      </c>
      <c r="F25" s="114">
        <v>5504</v>
      </c>
      <c r="G25" s="114">
        <v>5451</v>
      </c>
      <c r="H25" s="115">
        <v>5563</v>
      </c>
    </row>
    <row r="26" spans="1:8" ht="12.75">
      <c r="A26" s="497"/>
      <c r="B26" s="81" t="s">
        <v>69</v>
      </c>
      <c r="C26" s="116">
        <v>5223</v>
      </c>
      <c r="D26" s="116">
        <v>8067</v>
      </c>
      <c r="E26" s="116">
        <v>5676</v>
      </c>
      <c r="F26" s="116">
        <v>7365</v>
      </c>
      <c r="G26" s="116">
        <v>6234</v>
      </c>
      <c r="H26" s="117">
        <v>6571</v>
      </c>
    </row>
    <row r="27" spans="1:8" ht="12.75">
      <c r="A27" s="497"/>
      <c r="B27" s="82" t="s">
        <v>61</v>
      </c>
      <c r="C27" s="118">
        <v>366</v>
      </c>
      <c r="D27" s="118">
        <v>531</v>
      </c>
      <c r="E27" s="118">
        <v>484</v>
      </c>
      <c r="F27" s="118">
        <v>377</v>
      </c>
      <c r="G27" s="118">
        <v>254</v>
      </c>
      <c r="H27" s="119">
        <v>266</v>
      </c>
    </row>
    <row r="28" spans="1:8" ht="12.75">
      <c r="A28" s="497"/>
      <c r="B28" s="82" t="s">
        <v>62</v>
      </c>
      <c r="C28" s="118">
        <v>235</v>
      </c>
      <c r="D28" s="118">
        <v>119</v>
      </c>
      <c r="E28" s="118">
        <v>207</v>
      </c>
      <c r="F28" s="118">
        <v>194</v>
      </c>
      <c r="G28" s="118">
        <v>83</v>
      </c>
      <c r="H28" s="119">
        <v>124</v>
      </c>
    </row>
    <row r="29" spans="1:8" ht="12.75">
      <c r="A29" s="497"/>
      <c r="B29" s="82" t="s">
        <v>63</v>
      </c>
      <c r="C29" s="118">
        <v>113</v>
      </c>
      <c r="D29" s="118">
        <v>194</v>
      </c>
      <c r="E29" s="118">
        <v>213</v>
      </c>
      <c r="F29" s="118">
        <v>263</v>
      </c>
      <c r="G29" s="118">
        <v>117</v>
      </c>
      <c r="H29" s="119">
        <v>94</v>
      </c>
    </row>
    <row r="30" spans="1:8" ht="12.75">
      <c r="A30" s="497"/>
      <c r="B30" s="82" t="s">
        <v>64</v>
      </c>
      <c r="C30" s="118">
        <v>126</v>
      </c>
      <c r="D30" s="118">
        <v>164</v>
      </c>
      <c r="E30" s="118">
        <v>116</v>
      </c>
      <c r="F30" s="118">
        <v>253</v>
      </c>
      <c r="G30" s="118">
        <v>93</v>
      </c>
      <c r="H30" s="119">
        <v>188</v>
      </c>
    </row>
    <row r="31" spans="1:8" ht="12.75">
      <c r="A31" s="497"/>
      <c r="B31" s="82" t="s">
        <v>65</v>
      </c>
      <c r="C31" s="118">
        <v>88</v>
      </c>
      <c r="D31" s="118">
        <v>259</v>
      </c>
      <c r="E31" s="118">
        <v>436</v>
      </c>
      <c r="F31" s="118">
        <v>267</v>
      </c>
      <c r="G31" s="118">
        <v>85</v>
      </c>
      <c r="H31" s="119">
        <v>88</v>
      </c>
    </row>
    <row r="32" spans="1:8" ht="12.75">
      <c r="A32" s="497"/>
      <c r="B32" s="82" t="s">
        <v>66</v>
      </c>
      <c r="C32" s="118">
        <v>372</v>
      </c>
      <c r="D32" s="118">
        <v>663</v>
      </c>
      <c r="E32" s="118">
        <v>381</v>
      </c>
      <c r="F32" s="118">
        <v>507</v>
      </c>
      <c r="G32" s="118">
        <v>151</v>
      </c>
      <c r="H32" s="119">
        <v>248</v>
      </c>
    </row>
    <row r="33" spans="1:8" ht="13.5" thickBot="1">
      <c r="A33" s="497"/>
      <c r="B33" s="83" t="s">
        <v>67</v>
      </c>
      <c r="C33" s="120">
        <v>3923</v>
      </c>
      <c r="D33" s="120">
        <v>6137</v>
      </c>
      <c r="E33" s="120">
        <v>3839</v>
      </c>
      <c r="F33" s="120">
        <v>5504</v>
      </c>
      <c r="G33" s="120">
        <v>5451</v>
      </c>
      <c r="H33" s="121">
        <v>5563</v>
      </c>
    </row>
    <row r="34" spans="1:8" ht="12">
      <c r="A34" s="497"/>
      <c r="B34" s="84" t="s">
        <v>70</v>
      </c>
      <c r="C34" s="122">
        <v>1657</v>
      </c>
      <c r="D34" s="122">
        <v>4071</v>
      </c>
      <c r="E34" s="122">
        <v>2138</v>
      </c>
      <c r="F34" s="122">
        <v>2437</v>
      </c>
      <c r="G34" s="122">
        <v>1723</v>
      </c>
      <c r="H34" s="123">
        <v>1788</v>
      </c>
    </row>
    <row r="35" spans="1:8" ht="12">
      <c r="A35" s="497"/>
      <c r="B35" s="85" t="s">
        <v>61</v>
      </c>
      <c r="C35" s="124">
        <v>59</v>
      </c>
      <c r="D35" s="124">
        <v>167</v>
      </c>
      <c r="E35" s="124">
        <v>149</v>
      </c>
      <c r="F35" s="124">
        <v>84</v>
      </c>
      <c r="G35" s="124">
        <v>98</v>
      </c>
      <c r="H35" s="125">
        <v>47</v>
      </c>
    </row>
    <row r="36" spans="1:8" ht="12">
      <c r="A36" s="497"/>
      <c r="B36" s="85" t="s">
        <v>62</v>
      </c>
      <c r="C36" s="124">
        <v>47</v>
      </c>
      <c r="D36" s="124">
        <v>38</v>
      </c>
      <c r="E36" s="124">
        <v>102</v>
      </c>
      <c r="F36" s="124">
        <v>148</v>
      </c>
      <c r="G36" s="124">
        <v>35</v>
      </c>
      <c r="H36" s="125">
        <v>53</v>
      </c>
    </row>
    <row r="37" spans="1:8" ht="12">
      <c r="A37" s="497"/>
      <c r="B37" s="85" t="s">
        <v>63</v>
      </c>
      <c r="C37" s="124">
        <v>20</v>
      </c>
      <c r="D37" s="124">
        <v>83</v>
      </c>
      <c r="E37" s="124">
        <v>89</v>
      </c>
      <c r="F37" s="124">
        <v>111</v>
      </c>
      <c r="G37" s="124">
        <v>30</v>
      </c>
      <c r="H37" s="125">
        <v>21</v>
      </c>
    </row>
    <row r="38" spans="1:8" ht="12">
      <c r="A38" s="497"/>
      <c r="B38" s="85" t="s">
        <v>64</v>
      </c>
      <c r="C38" s="124">
        <v>21</v>
      </c>
      <c r="D38" s="124">
        <v>94</v>
      </c>
      <c r="E38" s="124">
        <v>53</v>
      </c>
      <c r="F38" s="124">
        <v>105</v>
      </c>
      <c r="G38" s="124">
        <v>0</v>
      </c>
      <c r="H38" s="125">
        <v>40</v>
      </c>
    </row>
    <row r="39" spans="1:8" ht="12">
      <c r="A39" s="497"/>
      <c r="B39" s="85" t="s">
        <v>65</v>
      </c>
      <c r="C39" s="124">
        <v>54</v>
      </c>
      <c r="D39" s="124">
        <v>259</v>
      </c>
      <c r="E39" s="124">
        <v>374</v>
      </c>
      <c r="F39" s="124">
        <v>203</v>
      </c>
      <c r="G39" s="124">
        <v>52</v>
      </c>
      <c r="H39" s="125">
        <v>52</v>
      </c>
    </row>
    <row r="40" spans="1:8" ht="12">
      <c r="A40" s="497"/>
      <c r="B40" s="85" t="s">
        <v>66</v>
      </c>
      <c r="C40" s="124">
        <v>154</v>
      </c>
      <c r="D40" s="124">
        <v>479</v>
      </c>
      <c r="E40" s="124">
        <v>205</v>
      </c>
      <c r="F40" s="124">
        <v>321</v>
      </c>
      <c r="G40" s="124">
        <v>0</v>
      </c>
      <c r="H40" s="125">
        <v>28</v>
      </c>
    </row>
    <row r="41" spans="1:8" ht="12.75" thickBot="1">
      <c r="A41" s="497"/>
      <c r="B41" s="86" t="s">
        <v>67</v>
      </c>
      <c r="C41" s="126">
        <v>1302</v>
      </c>
      <c r="D41" s="126">
        <v>2951</v>
      </c>
      <c r="E41" s="126">
        <v>1166</v>
      </c>
      <c r="F41" s="126">
        <v>1465</v>
      </c>
      <c r="G41" s="126">
        <v>1508</v>
      </c>
      <c r="H41" s="127">
        <v>1547</v>
      </c>
    </row>
    <row r="42" spans="1:8" ht="12">
      <c r="A42" s="497"/>
      <c r="B42" s="84" t="s">
        <v>71</v>
      </c>
      <c r="C42" s="122">
        <v>3566</v>
      </c>
      <c r="D42" s="122">
        <v>3996</v>
      </c>
      <c r="E42" s="122">
        <v>3538</v>
      </c>
      <c r="F42" s="122">
        <v>4928</v>
      </c>
      <c r="G42" s="122">
        <v>4511</v>
      </c>
      <c r="H42" s="123">
        <v>4783</v>
      </c>
    </row>
    <row r="43" spans="1:8" ht="12">
      <c r="A43" s="497"/>
      <c r="B43" s="85" t="s">
        <v>61</v>
      </c>
      <c r="C43" s="124">
        <v>307</v>
      </c>
      <c r="D43" s="124">
        <v>364</v>
      </c>
      <c r="E43" s="124">
        <v>335</v>
      </c>
      <c r="F43" s="124">
        <v>293</v>
      </c>
      <c r="G43" s="124">
        <v>156</v>
      </c>
      <c r="H43" s="125">
        <v>219</v>
      </c>
    </row>
    <row r="44" spans="1:8" ht="12">
      <c r="A44" s="497"/>
      <c r="B44" s="85" t="s">
        <v>62</v>
      </c>
      <c r="C44" s="124">
        <v>188</v>
      </c>
      <c r="D44" s="124">
        <v>81</v>
      </c>
      <c r="E44" s="124">
        <v>105</v>
      </c>
      <c r="F44" s="124">
        <v>46</v>
      </c>
      <c r="G44" s="124">
        <v>48</v>
      </c>
      <c r="H44" s="125">
        <v>71</v>
      </c>
    </row>
    <row r="45" spans="1:8" ht="12">
      <c r="A45" s="497"/>
      <c r="B45" s="85" t="s">
        <v>63</v>
      </c>
      <c r="C45" s="124">
        <v>93</v>
      </c>
      <c r="D45" s="124">
        <v>111</v>
      </c>
      <c r="E45" s="124">
        <v>124</v>
      </c>
      <c r="F45" s="124">
        <v>152</v>
      </c>
      <c r="G45" s="124">
        <v>87</v>
      </c>
      <c r="H45" s="125">
        <v>73</v>
      </c>
    </row>
    <row r="46" spans="1:8" ht="12">
      <c r="A46" s="497"/>
      <c r="B46" s="85" t="s">
        <v>64</v>
      </c>
      <c r="C46" s="124">
        <v>105</v>
      </c>
      <c r="D46" s="124">
        <v>70</v>
      </c>
      <c r="E46" s="124">
        <v>63</v>
      </c>
      <c r="F46" s="124">
        <v>148</v>
      </c>
      <c r="G46" s="124">
        <v>93</v>
      </c>
      <c r="H46" s="125">
        <v>148</v>
      </c>
    </row>
    <row r="47" spans="1:8" ht="12">
      <c r="A47" s="497"/>
      <c r="B47" s="85" t="s">
        <v>65</v>
      </c>
      <c r="C47" s="124">
        <v>34</v>
      </c>
      <c r="D47" s="124">
        <v>0</v>
      </c>
      <c r="E47" s="124">
        <v>62</v>
      </c>
      <c r="F47" s="124">
        <v>64</v>
      </c>
      <c r="G47" s="124">
        <v>33</v>
      </c>
      <c r="H47" s="125">
        <v>36</v>
      </c>
    </row>
    <row r="48" spans="1:8" ht="12">
      <c r="A48" s="497"/>
      <c r="B48" s="85" t="s">
        <v>66</v>
      </c>
      <c r="C48" s="124">
        <v>218</v>
      </c>
      <c r="D48" s="124">
        <v>184</v>
      </c>
      <c r="E48" s="124">
        <v>176</v>
      </c>
      <c r="F48" s="124">
        <v>186</v>
      </c>
      <c r="G48" s="124">
        <v>151</v>
      </c>
      <c r="H48" s="125">
        <v>220</v>
      </c>
    </row>
    <row r="49" spans="1:8" ht="12.75" thickBot="1">
      <c r="A49" s="497"/>
      <c r="B49" s="86" t="s">
        <v>67</v>
      </c>
      <c r="C49" s="126">
        <v>2621</v>
      </c>
      <c r="D49" s="126">
        <v>3186</v>
      </c>
      <c r="E49" s="126">
        <v>2673</v>
      </c>
      <c r="F49" s="126">
        <v>4039</v>
      </c>
      <c r="G49" s="126">
        <v>3943</v>
      </c>
      <c r="H49" s="127">
        <v>4016</v>
      </c>
    </row>
    <row r="50" spans="2:8" ht="12.75">
      <c r="B50" s="78" t="s">
        <v>16</v>
      </c>
      <c r="C50" s="128">
        <v>673.4</v>
      </c>
      <c r="D50" s="128">
        <v>3402.4</v>
      </c>
      <c r="E50" s="128">
        <v>843.4</v>
      </c>
      <c r="F50" s="128">
        <v>1077.5</v>
      </c>
      <c r="G50" s="128">
        <v>961.9</v>
      </c>
      <c r="H50" s="129">
        <v>1049.1</v>
      </c>
    </row>
    <row r="51" spans="2:8" ht="12.75">
      <c r="B51" s="79" t="s">
        <v>61</v>
      </c>
      <c r="C51" s="130">
        <v>30.3</v>
      </c>
      <c r="D51" s="130">
        <v>44.5</v>
      </c>
      <c r="E51" s="130">
        <v>46</v>
      </c>
      <c r="F51" s="130">
        <v>38.3</v>
      </c>
      <c r="G51" s="130">
        <v>27.2</v>
      </c>
      <c r="H51" s="131">
        <v>30.6</v>
      </c>
    </row>
    <row r="52" spans="2:8" ht="12.75">
      <c r="B52" s="79" t="s">
        <v>62</v>
      </c>
      <c r="C52" s="130">
        <v>19.1</v>
      </c>
      <c r="D52" s="130">
        <v>175.5</v>
      </c>
      <c r="E52" s="130">
        <v>70.4</v>
      </c>
      <c r="F52" s="130">
        <v>129.2</v>
      </c>
      <c r="G52" s="130">
        <v>52.4</v>
      </c>
      <c r="H52" s="131">
        <v>46.4</v>
      </c>
    </row>
    <row r="53" spans="2:8" ht="12.75">
      <c r="B53" s="79" t="s">
        <v>63</v>
      </c>
      <c r="C53" s="130">
        <v>10.1</v>
      </c>
      <c r="D53" s="130">
        <v>30.5</v>
      </c>
      <c r="E53" s="130">
        <v>23.8</v>
      </c>
      <c r="F53" s="130">
        <v>30.8</v>
      </c>
      <c r="G53" s="130">
        <v>15.4</v>
      </c>
      <c r="H53" s="131">
        <v>12.9</v>
      </c>
    </row>
    <row r="54" spans="2:8" ht="12.75">
      <c r="B54" s="79" t="s">
        <v>64</v>
      </c>
      <c r="C54" s="130">
        <v>9.8</v>
      </c>
      <c r="D54" s="130">
        <v>38.8</v>
      </c>
      <c r="E54" s="130">
        <v>12.4</v>
      </c>
      <c r="F54" s="130">
        <v>36.3</v>
      </c>
      <c r="G54" s="130">
        <v>27.6</v>
      </c>
      <c r="H54" s="131">
        <v>44.3</v>
      </c>
    </row>
    <row r="55" spans="2:8" ht="12.75">
      <c r="B55" s="79" t="s">
        <v>65</v>
      </c>
      <c r="C55" s="130">
        <v>4.7</v>
      </c>
      <c r="D55" s="130">
        <v>45.6</v>
      </c>
      <c r="E55" s="130">
        <v>58.6</v>
      </c>
      <c r="F55" s="130">
        <v>10.5</v>
      </c>
      <c r="G55" s="130">
        <v>4.6</v>
      </c>
      <c r="H55" s="131">
        <v>5.2</v>
      </c>
    </row>
    <row r="56" spans="2:8" ht="12.75">
      <c r="B56" s="79" t="s">
        <v>66</v>
      </c>
      <c r="C56" s="130">
        <v>115.7</v>
      </c>
      <c r="D56" s="130">
        <v>167.7</v>
      </c>
      <c r="E56" s="130">
        <v>121.9</v>
      </c>
      <c r="F56" s="130">
        <v>144.2</v>
      </c>
      <c r="G56" s="130">
        <v>132.9</v>
      </c>
      <c r="H56" s="131">
        <v>135</v>
      </c>
    </row>
    <row r="57" spans="2:8" ht="13.5" thickBot="1">
      <c r="B57" s="80" t="s">
        <v>67</v>
      </c>
      <c r="C57" s="132">
        <v>483.7</v>
      </c>
      <c r="D57" s="132">
        <v>2899.8</v>
      </c>
      <c r="E57" s="132">
        <v>510.3</v>
      </c>
      <c r="F57" s="132">
        <v>688.3</v>
      </c>
      <c r="G57" s="132">
        <v>701.8</v>
      </c>
      <c r="H57" s="133">
        <v>774.8</v>
      </c>
    </row>
    <row r="58" spans="2:8" ht="12.75">
      <c r="B58" s="81" t="s">
        <v>72</v>
      </c>
      <c r="C58" s="134">
        <v>659.5</v>
      </c>
      <c r="D58" s="134">
        <v>3316.8</v>
      </c>
      <c r="E58" s="134">
        <v>814.2</v>
      </c>
      <c r="F58" s="134">
        <v>1022.2</v>
      </c>
      <c r="G58" s="134">
        <v>887.3</v>
      </c>
      <c r="H58" s="135">
        <v>955.6</v>
      </c>
    </row>
    <row r="59" spans="2:8" ht="12.75">
      <c r="B59" s="82" t="s">
        <v>61</v>
      </c>
      <c r="C59" s="136">
        <v>30</v>
      </c>
      <c r="D59" s="136">
        <v>43.5</v>
      </c>
      <c r="E59" s="136">
        <v>46</v>
      </c>
      <c r="F59" s="136">
        <v>38.1</v>
      </c>
      <c r="G59" s="136">
        <v>26.9</v>
      </c>
      <c r="H59" s="137">
        <v>30.6</v>
      </c>
    </row>
    <row r="60" spans="2:8" ht="12.75">
      <c r="B60" s="82" t="s">
        <v>62</v>
      </c>
      <c r="C60" s="136">
        <v>18.6</v>
      </c>
      <c r="D60" s="136">
        <v>174.7</v>
      </c>
      <c r="E60" s="136">
        <v>70.1</v>
      </c>
      <c r="F60" s="136">
        <v>128.9</v>
      </c>
      <c r="G60" s="136">
        <v>51.6</v>
      </c>
      <c r="H60" s="137">
        <v>45</v>
      </c>
    </row>
    <row r="61" spans="2:8" ht="12.75">
      <c r="B61" s="82" t="s">
        <v>63</v>
      </c>
      <c r="C61" s="136">
        <v>9.2</v>
      </c>
      <c r="D61" s="136">
        <v>30.2</v>
      </c>
      <c r="E61" s="136">
        <v>23.4</v>
      </c>
      <c r="F61" s="136">
        <v>30</v>
      </c>
      <c r="G61" s="136">
        <v>15.4</v>
      </c>
      <c r="H61" s="137">
        <v>12.9</v>
      </c>
    </row>
    <row r="62" spans="2:8" ht="12.75">
      <c r="B62" s="82" t="s">
        <v>64</v>
      </c>
      <c r="C62" s="136">
        <v>9.1</v>
      </c>
      <c r="D62" s="136">
        <v>37.8</v>
      </c>
      <c r="E62" s="136">
        <v>12.3</v>
      </c>
      <c r="F62" s="136">
        <v>34.6</v>
      </c>
      <c r="G62" s="136">
        <v>24.9</v>
      </c>
      <c r="H62" s="137">
        <v>35.7</v>
      </c>
    </row>
    <row r="63" spans="2:8" ht="12.75">
      <c r="B63" s="82" t="s">
        <v>65</v>
      </c>
      <c r="C63" s="136">
        <v>4.7</v>
      </c>
      <c r="D63" s="136">
        <v>45.6</v>
      </c>
      <c r="E63" s="136">
        <v>58.6</v>
      </c>
      <c r="F63" s="136">
        <v>10.5</v>
      </c>
      <c r="G63" s="136">
        <v>4.6</v>
      </c>
      <c r="H63" s="137">
        <v>5.2</v>
      </c>
    </row>
    <row r="64" spans="2:8" ht="12.75">
      <c r="B64" s="82" t="s">
        <v>66</v>
      </c>
      <c r="C64" s="136">
        <v>106.2</v>
      </c>
      <c r="D64" s="136">
        <v>158.1</v>
      </c>
      <c r="E64" s="136">
        <v>121.9</v>
      </c>
      <c r="F64" s="136">
        <v>131.3</v>
      </c>
      <c r="G64" s="136">
        <v>118.4</v>
      </c>
      <c r="H64" s="137">
        <v>121.1</v>
      </c>
    </row>
    <row r="65" spans="2:8" ht="13.5" thickBot="1">
      <c r="B65" s="83" t="s">
        <v>67</v>
      </c>
      <c r="C65" s="138">
        <v>481.7</v>
      </c>
      <c r="D65" s="138">
        <v>2826.9</v>
      </c>
      <c r="E65" s="138">
        <v>481.8</v>
      </c>
      <c r="F65" s="138">
        <v>648.7</v>
      </c>
      <c r="G65" s="138">
        <v>645.5</v>
      </c>
      <c r="H65" s="139">
        <v>705.2</v>
      </c>
    </row>
    <row r="66" spans="2:8" ht="12.75">
      <c r="B66" s="81" t="s">
        <v>73</v>
      </c>
      <c r="C66" s="134">
        <v>13.9</v>
      </c>
      <c r="D66" s="134">
        <v>85.6</v>
      </c>
      <c r="E66" s="134">
        <v>29.2</v>
      </c>
      <c r="F66" s="134">
        <v>55.3</v>
      </c>
      <c r="G66" s="134">
        <v>74.6</v>
      </c>
      <c r="H66" s="135">
        <v>94.3</v>
      </c>
    </row>
    <row r="67" spans="2:8" ht="12.75">
      <c r="B67" s="82" t="s">
        <v>61</v>
      </c>
      <c r="C67" s="136">
        <v>0.3</v>
      </c>
      <c r="D67" s="136">
        <v>1</v>
      </c>
      <c r="E67" s="136">
        <v>0</v>
      </c>
      <c r="F67" s="136">
        <v>0.1</v>
      </c>
      <c r="G67" s="136">
        <v>0.3</v>
      </c>
      <c r="H67" s="137">
        <v>0</v>
      </c>
    </row>
    <row r="68" spans="2:8" ht="12.75">
      <c r="B68" s="82" t="s">
        <v>62</v>
      </c>
      <c r="C68" s="136">
        <v>0.5</v>
      </c>
      <c r="D68" s="136">
        <v>0.8</v>
      </c>
      <c r="E68" s="136">
        <v>0.3</v>
      </c>
      <c r="F68" s="136">
        <v>0.3</v>
      </c>
      <c r="G68" s="136">
        <v>0.9</v>
      </c>
      <c r="H68" s="137">
        <v>1.3</v>
      </c>
    </row>
    <row r="69" spans="2:8" ht="12.75">
      <c r="B69" s="82" t="s">
        <v>63</v>
      </c>
      <c r="C69" s="136">
        <v>0.9</v>
      </c>
      <c r="D69" s="136">
        <v>0.3</v>
      </c>
      <c r="E69" s="136">
        <v>0.4</v>
      </c>
      <c r="F69" s="136">
        <v>0.8</v>
      </c>
      <c r="G69" s="136">
        <v>0</v>
      </c>
      <c r="H69" s="137">
        <v>0</v>
      </c>
    </row>
    <row r="70" spans="2:8" ht="12.75">
      <c r="B70" s="82" t="s">
        <v>64</v>
      </c>
      <c r="C70" s="136">
        <v>0.7</v>
      </c>
      <c r="D70" s="136">
        <v>1</v>
      </c>
      <c r="E70" s="136">
        <v>0.1</v>
      </c>
      <c r="F70" s="136">
        <v>1.6</v>
      </c>
      <c r="G70" s="136">
        <v>2.7</v>
      </c>
      <c r="H70" s="137">
        <v>8.6</v>
      </c>
    </row>
    <row r="71" spans="2:8" ht="12.75">
      <c r="B71" s="82" t="s">
        <v>65</v>
      </c>
      <c r="C71" s="136">
        <v>0</v>
      </c>
      <c r="D71" s="136">
        <v>0</v>
      </c>
      <c r="E71" s="136">
        <v>0</v>
      </c>
      <c r="F71" s="136">
        <v>0</v>
      </c>
      <c r="G71" s="136">
        <v>0</v>
      </c>
      <c r="H71" s="137">
        <v>0</v>
      </c>
    </row>
    <row r="72" spans="2:8" ht="12.75">
      <c r="B72" s="82" t="s">
        <v>66</v>
      </c>
      <c r="C72" s="136">
        <v>9.5</v>
      </c>
      <c r="D72" s="136">
        <v>9.5</v>
      </c>
      <c r="E72" s="136">
        <v>0</v>
      </c>
      <c r="F72" s="136">
        <v>12.8</v>
      </c>
      <c r="G72" s="136">
        <v>14.5</v>
      </c>
      <c r="H72" s="137">
        <v>14.7</v>
      </c>
    </row>
    <row r="73" spans="2:8" ht="13.5" thickBot="1">
      <c r="B73" s="83" t="s">
        <v>67</v>
      </c>
      <c r="C73" s="138">
        <v>2</v>
      </c>
      <c r="D73" s="138">
        <v>72.9</v>
      </c>
      <c r="E73" s="138">
        <v>28.4</v>
      </c>
      <c r="F73" s="138">
        <v>39.6</v>
      </c>
      <c r="G73" s="138">
        <v>56.2</v>
      </c>
      <c r="H73" s="139">
        <v>69.6</v>
      </c>
    </row>
    <row r="74" spans="2:8" ht="12.75">
      <c r="B74" s="78" t="s">
        <v>74</v>
      </c>
      <c r="C74" s="128">
        <v>154.6</v>
      </c>
      <c r="D74" s="128">
        <v>288.7</v>
      </c>
      <c r="E74" s="128">
        <v>184.9</v>
      </c>
      <c r="F74" s="128">
        <v>238.2</v>
      </c>
      <c r="G74" s="128">
        <v>204.3</v>
      </c>
      <c r="H74" s="129">
        <v>219.5</v>
      </c>
    </row>
    <row r="75" spans="2:8" ht="12.75">
      <c r="B75" s="79" t="s">
        <v>61</v>
      </c>
      <c r="C75" s="130">
        <v>6.6</v>
      </c>
      <c r="D75" s="130">
        <v>8.6</v>
      </c>
      <c r="E75" s="130">
        <v>9.7</v>
      </c>
      <c r="F75" s="130">
        <v>7.4</v>
      </c>
      <c r="G75" s="130">
        <v>5.3</v>
      </c>
      <c r="H75" s="131">
        <v>5.5</v>
      </c>
    </row>
    <row r="76" spans="2:8" ht="12.75">
      <c r="B76" s="79" t="s">
        <v>62</v>
      </c>
      <c r="C76" s="130">
        <v>5.6</v>
      </c>
      <c r="D76" s="130">
        <v>4.1</v>
      </c>
      <c r="E76" s="130">
        <v>5.7</v>
      </c>
      <c r="F76" s="130">
        <v>4.8</v>
      </c>
      <c r="G76" s="130">
        <v>2.4</v>
      </c>
      <c r="H76" s="131">
        <v>4</v>
      </c>
    </row>
    <row r="77" spans="2:8" ht="12.75">
      <c r="B77" s="79" t="s">
        <v>63</v>
      </c>
      <c r="C77" s="130">
        <v>3</v>
      </c>
      <c r="D77" s="130">
        <v>7.3</v>
      </c>
      <c r="E77" s="130">
        <v>6</v>
      </c>
      <c r="F77" s="130">
        <v>7.6</v>
      </c>
      <c r="G77" s="130">
        <v>3.8</v>
      </c>
      <c r="H77" s="131">
        <v>2.8</v>
      </c>
    </row>
    <row r="78" spans="2:8" ht="12.75">
      <c r="B78" s="79" t="s">
        <v>64</v>
      </c>
      <c r="C78" s="130">
        <v>3</v>
      </c>
      <c r="D78" s="130">
        <v>4.4</v>
      </c>
      <c r="E78" s="130">
        <v>3.4</v>
      </c>
      <c r="F78" s="130">
        <v>8</v>
      </c>
      <c r="G78" s="130">
        <v>3.2</v>
      </c>
      <c r="H78" s="131">
        <v>7.6</v>
      </c>
    </row>
    <row r="79" spans="2:8" ht="12.75">
      <c r="B79" s="79" t="s">
        <v>65</v>
      </c>
      <c r="C79" s="130">
        <v>2.4</v>
      </c>
      <c r="D79" s="130">
        <v>11.8</v>
      </c>
      <c r="E79" s="130">
        <v>16.6</v>
      </c>
      <c r="F79" s="130">
        <v>6.6</v>
      </c>
      <c r="G79" s="130">
        <v>2.7</v>
      </c>
      <c r="H79" s="131">
        <v>2.7</v>
      </c>
    </row>
    <row r="80" spans="2:8" ht="12.75">
      <c r="B80" s="79" t="s">
        <v>66</v>
      </c>
      <c r="C80" s="130">
        <v>8</v>
      </c>
      <c r="D80" s="130">
        <v>18.8</v>
      </c>
      <c r="E80" s="130">
        <v>10.1</v>
      </c>
      <c r="F80" s="130">
        <v>16</v>
      </c>
      <c r="G80" s="130">
        <v>4</v>
      </c>
      <c r="H80" s="131">
        <v>7</v>
      </c>
    </row>
    <row r="81" spans="2:8" ht="13.5" thickBot="1">
      <c r="B81" s="80" t="s">
        <v>67</v>
      </c>
      <c r="C81" s="132">
        <v>126</v>
      </c>
      <c r="D81" s="132">
        <v>233.8</v>
      </c>
      <c r="E81" s="132">
        <v>133.4</v>
      </c>
      <c r="F81" s="132">
        <v>187.8</v>
      </c>
      <c r="G81" s="132">
        <v>182.8</v>
      </c>
      <c r="H81" s="133">
        <v>189.9</v>
      </c>
    </row>
    <row r="82" spans="2:8" ht="12.75">
      <c r="B82" s="78" t="s">
        <v>19</v>
      </c>
      <c r="C82" s="128">
        <v>25.9</v>
      </c>
      <c r="D82" s="128">
        <v>408.9</v>
      </c>
      <c r="E82" s="134">
        <v>35.4</v>
      </c>
      <c r="F82" s="128">
        <v>158.8</v>
      </c>
      <c r="G82" s="128">
        <v>52.1</v>
      </c>
      <c r="H82" s="129">
        <v>23.1</v>
      </c>
    </row>
    <row r="83" spans="2:8" ht="12.75">
      <c r="B83" s="79" t="s">
        <v>61</v>
      </c>
      <c r="C83" s="130">
        <v>10.4</v>
      </c>
      <c r="D83" s="130">
        <v>32.9</v>
      </c>
      <c r="E83" s="130">
        <v>1.1</v>
      </c>
      <c r="F83" s="130">
        <v>2</v>
      </c>
      <c r="G83" s="130">
        <v>1.1</v>
      </c>
      <c r="H83" s="131">
        <v>1.5</v>
      </c>
    </row>
    <row r="84" spans="2:8" ht="12.75">
      <c r="B84" s="79" t="s">
        <v>62</v>
      </c>
      <c r="C84" s="130">
        <v>2.2</v>
      </c>
      <c r="D84" s="130">
        <v>2.4</v>
      </c>
      <c r="E84" s="130">
        <v>6.2</v>
      </c>
      <c r="F84" s="130">
        <v>88.7</v>
      </c>
      <c r="G84" s="130">
        <v>3.2</v>
      </c>
      <c r="H84" s="131">
        <v>1.3</v>
      </c>
    </row>
    <row r="85" spans="2:8" ht="12.75">
      <c r="B85" s="79" t="s">
        <v>63</v>
      </c>
      <c r="C85" s="130">
        <v>1.9</v>
      </c>
      <c r="D85" s="130">
        <v>4.1</v>
      </c>
      <c r="E85" s="130">
        <v>2.3</v>
      </c>
      <c r="F85" s="130">
        <v>1.5</v>
      </c>
      <c r="G85" s="130">
        <v>1</v>
      </c>
      <c r="H85" s="131">
        <v>3.3</v>
      </c>
    </row>
    <row r="86" spans="2:8" ht="12.75">
      <c r="B86" s="79" t="s">
        <v>64</v>
      </c>
      <c r="C86" s="130">
        <v>0.5</v>
      </c>
      <c r="D86" s="130">
        <v>0.3</v>
      </c>
      <c r="E86" s="130">
        <v>0.9</v>
      </c>
      <c r="F86" s="130">
        <v>2.3</v>
      </c>
      <c r="G86" s="130">
        <v>2.9</v>
      </c>
      <c r="H86" s="131">
        <v>2.2</v>
      </c>
    </row>
    <row r="87" spans="2:8" ht="12.75">
      <c r="B87" s="79" t="s">
        <v>65</v>
      </c>
      <c r="C87" s="130">
        <v>0.2</v>
      </c>
      <c r="D87" s="130">
        <v>1.4</v>
      </c>
      <c r="E87" s="130">
        <v>20.2</v>
      </c>
      <c r="F87" s="130">
        <v>0.4</v>
      </c>
      <c r="G87" s="130">
        <v>0.3</v>
      </c>
      <c r="H87" s="131">
        <v>0.1</v>
      </c>
    </row>
    <row r="88" spans="2:8" ht="12.75">
      <c r="B88" s="79" t="s">
        <v>66</v>
      </c>
      <c r="C88" s="130">
        <v>0.3</v>
      </c>
      <c r="D88" s="130">
        <v>31.3</v>
      </c>
      <c r="E88" s="130">
        <v>0.1</v>
      </c>
      <c r="F88" s="130">
        <v>50.2</v>
      </c>
      <c r="G88" s="130">
        <v>0</v>
      </c>
      <c r="H88" s="131">
        <v>1.9</v>
      </c>
    </row>
    <row r="89" spans="2:8" ht="13.5" thickBot="1">
      <c r="B89" s="80" t="s">
        <v>67</v>
      </c>
      <c r="C89" s="132">
        <v>10.4</v>
      </c>
      <c r="D89" s="132">
        <v>336.6</v>
      </c>
      <c r="E89" s="132">
        <v>4.6</v>
      </c>
      <c r="F89" s="132">
        <v>13.7</v>
      </c>
      <c r="G89" s="132">
        <v>43.5</v>
      </c>
      <c r="H89" s="133">
        <v>12.7</v>
      </c>
    </row>
    <row r="90" spans="2:8" ht="12.75">
      <c r="B90" s="81" t="s">
        <v>75</v>
      </c>
      <c r="C90" s="134">
        <v>14</v>
      </c>
      <c r="D90" s="134">
        <v>181.8</v>
      </c>
      <c r="E90" s="134">
        <v>27.9</v>
      </c>
      <c r="F90" s="134">
        <v>38.7</v>
      </c>
      <c r="G90" s="134">
        <v>43.5</v>
      </c>
      <c r="H90" s="135">
        <v>17.4</v>
      </c>
    </row>
    <row r="91" spans="2:8" ht="12.75">
      <c r="B91" s="82" t="s">
        <v>61</v>
      </c>
      <c r="C91" s="136">
        <v>10.3</v>
      </c>
      <c r="D91" s="136">
        <v>2.7</v>
      </c>
      <c r="E91" s="136">
        <v>1.1</v>
      </c>
      <c r="F91" s="136">
        <v>1.9</v>
      </c>
      <c r="G91" s="136">
        <v>0.2</v>
      </c>
      <c r="H91" s="137">
        <v>1.3</v>
      </c>
    </row>
    <row r="92" spans="2:8" ht="12.75">
      <c r="B92" s="82" t="s">
        <v>62</v>
      </c>
      <c r="C92" s="136">
        <v>1.4</v>
      </c>
      <c r="D92" s="136">
        <v>1.8</v>
      </c>
      <c r="E92" s="136">
        <v>4.1</v>
      </c>
      <c r="F92" s="136">
        <v>20.8</v>
      </c>
      <c r="G92" s="136">
        <v>2.7</v>
      </c>
      <c r="H92" s="137">
        <v>1.1</v>
      </c>
    </row>
    <row r="93" spans="2:8" ht="12.75">
      <c r="B93" s="82" t="s">
        <v>63</v>
      </c>
      <c r="C93" s="136">
        <v>1.8</v>
      </c>
      <c r="D93" s="136">
        <v>0.3</v>
      </c>
      <c r="E93" s="136">
        <v>1</v>
      </c>
      <c r="F93" s="136">
        <v>1.3</v>
      </c>
      <c r="G93" s="136">
        <v>0.4</v>
      </c>
      <c r="H93" s="137">
        <v>2.7</v>
      </c>
    </row>
    <row r="94" spans="2:8" ht="12.75">
      <c r="B94" s="82" t="s">
        <v>64</v>
      </c>
      <c r="C94" s="136">
        <v>0.4</v>
      </c>
      <c r="D94" s="136">
        <v>0.2</v>
      </c>
      <c r="E94" s="136">
        <v>0.7</v>
      </c>
      <c r="F94" s="136">
        <v>0.9</v>
      </c>
      <c r="G94" s="136">
        <v>2.9</v>
      </c>
      <c r="H94" s="137">
        <v>2</v>
      </c>
    </row>
    <row r="95" spans="2:8" ht="12.75">
      <c r="B95" s="82" t="s">
        <v>65</v>
      </c>
      <c r="C95" s="136">
        <v>0.1</v>
      </c>
      <c r="D95" s="136">
        <v>0.1</v>
      </c>
      <c r="E95" s="136">
        <v>20</v>
      </c>
      <c r="F95" s="136">
        <v>0</v>
      </c>
      <c r="G95" s="136">
        <v>0.3</v>
      </c>
      <c r="H95" s="137">
        <v>0.1</v>
      </c>
    </row>
    <row r="96" spans="2:8" ht="12.75">
      <c r="B96" s="82" t="s">
        <v>66</v>
      </c>
      <c r="C96" s="136">
        <v>0</v>
      </c>
      <c r="D96" s="136">
        <v>30.8</v>
      </c>
      <c r="E96" s="136">
        <v>0</v>
      </c>
      <c r="F96" s="136">
        <v>4.9</v>
      </c>
      <c r="G96" s="136">
        <v>0</v>
      </c>
      <c r="H96" s="137">
        <v>0</v>
      </c>
    </row>
    <row r="97" spans="2:8" ht="13.5" thickBot="1">
      <c r="B97" s="83" t="s">
        <v>67</v>
      </c>
      <c r="C97" s="138">
        <v>0</v>
      </c>
      <c r="D97" s="138">
        <v>145.9</v>
      </c>
      <c r="E97" s="138">
        <v>1</v>
      </c>
      <c r="F97" s="138">
        <v>8.8</v>
      </c>
      <c r="G97" s="138">
        <v>37</v>
      </c>
      <c r="H97" s="139">
        <v>10.2</v>
      </c>
    </row>
    <row r="99" spans="2:7" ht="15.75">
      <c r="B99" s="2" t="s">
        <v>89</v>
      </c>
      <c r="C99" s="87"/>
      <c r="D99" s="87"/>
      <c r="E99" s="87"/>
      <c r="F99" s="87"/>
      <c r="G99" s="87"/>
    </row>
    <row r="100" spans="2:7" ht="12">
      <c r="B100" s="71" t="s">
        <v>59</v>
      </c>
      <c r="C100" s="87"/>
      <c r="D100" s="87"/>
      <c r="E100" s="87"/>
      <c r="F100" s="87"/>
      <c r="G100" s="87"/>
    </row>
    <row r="101" spans="2:7" ht="11.25">
      <c r="B101" s="88"/>
      <c r="C101" s="88"/>
      <c r="D101" s="88"/>
      <c r="E101" s="88"/>
      <c r="F101" s="88"/>
      <c r="G101" s="88"/>
    </row>
    <row r="102" spans="2:6" ht="11.25">
      <c r="B102" s="89" t="s">
        <v>2</v>
      </c>
      <c r="C102" s="90"/>
      <c r="D102" s="91" t="s">
        <v>5</v>
      </c>
      <c r="E102" s="90"/>
      <c r="F102" s="90"/>
    </row>
    <row r="103" spans="1:6" ht="11.25">
      <c r="A103" s="497"/>
      <c r="B103" s="92" t="s">
        <v>27</v>
      </c>
      <c r="C103" s="90"/>
      <c r="D103" s="93" t="s">
        <v>7</v>
      </c>
      <c r="E103" s="87"/>
      <c r="F103" s="87"/>
    </row>
    <row r="104" spans="2:6" ht="11.25">
      <c r="B104" s="92" t="s">
        <v>28</v>
      </c>
      <c r="C104" s="90"/>
      <c r="D104" s="93" t="s">
        <v>9</v>
      </c>
      <c r="E104" s="90"/>
      <c r="F104" s="90"/>
    </row>
    <row r="105" spans="3:4" ht="26.25" thickBot="1">
      <c r="C105" s="77" t="s">
        <v>77</v>
      </c>
      <c r="D105" s="77">
        <v>2007</v>
      </c>
    </row>
    <row r="106" spans="2:4" ht="12.75">
      <c r="B106" s="78" t="s">
        <v>60</v>
      </c>
      <c r="C106" s="110">
        <v>386</v>
      </c>
      <c r="D106" s="110">
        <v>396</v>
      </c>
    </row>
    <row r="107" spans="2:4" ht="12.75">
      <c r="B107" s="79" t="s">
        <v>61</v>
      </c>
      <c r="C107" s="112">
        <v>341</v>
      </c>
      <c r="D107" s="112">
        <v>344</v>
      </c>
    </row>
    <row r="108" spans="2:4" ht="12.75">
      <c r="B108" s="79" t="s">
        <v>62</v>
      </c>
      <c r="C108" s="112">
        <v>5</v>
      </c>
      <c r="D108" s="112">
        <v>17</v>
      </c>
    </row>
    <row r="109" spans="2:4" ht="12.75">
      <c r="B109" s="79" t="s">
        <v>63</v>
      </c>
      <c r="C109" s="112">
        <v>19</v>
      </c>
      <c r="D109" s="112">
        <v>18</v>
      </c>
    </row>
    <row r="110" spans="2:4" ht="12.75">
      <c r="B110" s="79" t="s">
        <v>64</v>
      </c>
      <c r="C110" s="112">
        <v>10</v>
      </c>
      <c r="D110" s="112">
        <v>10</v>
      </c>
    </row>
    <row r="111" spans="2:4" ht="12.75">
      <c r="B111" s="79" t="s">
        <v>65</v>
      </c>
      <c r="C111" s="112">
        <v>4</v>
      </c>
      <c r="D111" s="112">
        <v>3</v>
      </c>
    </row>
    <row r="112" spans="2:4" ht="12.75">
      <c r="B112" s="79" t="s">
        <v>66</v>
      </c>
      <c r="C112" s="112">
        <v>4</v>
      </c>
      <c r="D112" s="112">
        <v>1</v>
      </c>
    </row>
    <row r="113" spans="2:4" ht="13.5" thickBot="1">
      <c r="B113" s="80" t="s">
        <v>67</v>
      </c>
      <c r="C113" s="114">
        <v>3</v>
      </c>
      <c r="D113" s="114">
        <v>3</v>
      </c>
    </row>
    <row r="114" spans="2:4" ht="12.75">
      <c r="B114" s="78" t="s">
        <v>68</v>
      </c>
      <c r="C114" s="110">
        <v>6119</v>
      </c>
      <c r="D114" s="110">
        <v>5784</v>
      </c>
    </row>
    <row r="115" spans="2:4" ht="12.75">
      <c r="B115" s="79" t="s">
        <v>61</v>
      </c>
      <c r="C115" s="112">
        <v>654</v>
      </c>
      <c r="D115" s="112">
        <v>613</v>
      </c>
    </row>
    <row r="116" spans="2:4" ht="12.75">
      <c r="B116" s="79" t="s">
        <v>62</v>
      </c>
      <c r="C116" s="112">
        <v>48</v>
      </c>
      <c r="D116" s="112">
        <v>163</v>
      </c>
    </row>
    <row r="117" spans="2:4" ht="12.75">
      <c r="B117" s="79" t="s">
        <v>63</v>
      </c>
      <c r="C117" s="112">
        <v>222</v>
      </c>
      <c r="D117" s="112">
        <v>223</v>
      </c>
    </row>
    <row r="118" spans="2:4" ht="12.75">
      <c r="B118" s="79" t="s">
        <v>64</v>
      </c>
      <c r="C118" s="112">
        <v>336</v>
      </c>
      <c r="D118" s="112">
        <v>314</v>
      </c>
    </row>
    <row r="119" spans="2:4" ht="12.75">
      <c r="B119" s="79" t="s">
        <v>65</v>
      </c>
      <c r="C119" s="112">
        <v>346</v>
      </c>
      <c r="D119" s="112">
        <v>283</v>
      </c>
    </row>
    <row r="120" spans="2:4" ht="12.75">
      <c r="B120" s="79" t="s">
        <v>66</v>
      </c>
      <c r="C120" s="112">
        <v>509</v>
      </c>
      <c r="D120" s="112">
        <v>120</v>
      </c>
    </row>
    <row r="121" spans="2:4" ht="13.5" thickBot="1">
      <c r="B121" s="80" t="s">
        <v>67</v>
      </c>
      <c r="C121" s="114">
        <v>4004</v>
      </c>
      <c r="D121" s="114">
        <v>4068</v>
      </c>
    </row>
    <row r="122" spans="2:4" ht="12.75">
      <c r="B122" s="81" t="s">
        <v>69</v>
      </c>
      <c r="C122" s="116">
        <v>5833</v>
      </c>
      <c r="D122" s="116">
        <v>5443</v>
      </c>
    </row>
    <row r="123" spans="2:4" ht="12.75">
      <c r="B123" s="82" t="s">
        <v>61</v>
      </c>
      <c r="C123" s="118">
        <v>373</v>
      </c>
      <c r="D123" s="118">
        <v>286</v>
      </c>
    </row>
    <row r="124" spans="2:4" ht="12.75">
      <c r="B124" s="82" t="s">
        <v>62</v>
      </c>
      <c r="C124" s="118">
        <v>47</v>
      </c>
      <c r="D124" s="118">
        <v>150</v>
      </c>
    </row>
    <row r="125" spans="2:4" ht="12.75">
      <c r="B125" s="82" t="s">
        <v>63</v>
      </c>
      <c r="C125" s="118">
        <v>218</v>
      </c>
      <c r="D125" s="118">
        <v>223</v>
      </c>
    </row>
    <row r="126" spans="2:4" ht="12.75">
      <c r="B126" s="82" t="s">
        <v>64</v>
      </c>
      <c r="C126" s="118">
        <v>336</v>
      </c>
      <c r="D126" s="118">
        <v>314</v>
      </c>
    </row>
    <row r="127" spans="2:4" ht="12.75">
      <c r="B127" s="82" t="s">
        <v>65</v>
      </c>
      <c r="C127" s="118">
        <v>346</v>
      </c>
      <c r="D127" s="118">
        <v>283</v>
      </c>
    </row>
    <row r="128" spans="2:4" ht="12.75">
      <c r="B128" s="82" t="s">
        <v>66</v>
      </c>
      <c r="C128" s="118">
        <v>509</v>
      </c>
      <c r="D128" s="118">
        <v>120</v>
      </c>
    </row>
    <row r="129" spans="2:4" ht="13.5" thickBot="1">
      <c r="B129" s="83" t="s">
        <v>67</v>
      </c>
      <c r="C129" s="120">
        <v>4004</v>
      </c>
      <c r="D129" s="120">
        <v>4067</v>
      </c>
    </row>
    <row r="130" spans="2:4" ht="12">
      <c r="B130" s="84" t="s">
        <v>70</v>
      </c>
      <c r="C130" s="122">
        <v>1907</v>
      </c>
      <c r="D130" s="122">
        <v>1629</v>
      </c>
    </row>
    <row r="131" spans="2:4" ht="12">
      <c r="B131" s="85" t="s">
        <v>61</v>
      </c>
      <c r="C131" s="124">
        <v>126</v>
      </c>
      <c r="D131" s="124">
        <v>68</v>
      </c>
    </row>
    <row r="132" spans="2:4" ht="12">
      <c r="B132" s="85" t="s">
        <v>62</v>
      </c>
      <c r="C132" s="124">
        <v>15</v>
      </c>
      <c r="D132" s="124">
        <v>43</v>
      </c>
    </row>
    <row r="133" spans="2:4" ht="12">
      <c r="B133" s="85" t="s">
        <v>63</v>
      </c>
      <c r="C133" s="124">
        <v>101</v>
      </c>
      <c r="D133" s="124">
        <v>88</v>
      </c>
    </row>
    <row r="134" spans="2:4" ht="12">
      <c r="B134" s="85" t="s">
        <v>64</v>
      </c>
      <c r="C134" s="124">
        <v>40</v>
      </c>
      <c r="D134" s="124">
        <v>106</v>
      </c>
    </row>
    <row r="135" spans="2:4" ht="12">
      <c r="B135" s="85" t="s">
        <v>65</v>
      </c>
      <c r="C135" s="124">
        <v>130</v>
      </c>
      <c r="D135" s="124">
        <v>100</v>
      </c>
    </row>
    <row r="136" spans="2:4" ht="12">
      <c r="B136" s="85" t="s">
        <v>66</v>
      </c>
      <c r="C136" s="124">
        <v>288</v>
      </c>
      <c r="D136" s="124">
        <v>44</v>
      </c>
    </row>
    <row r="137" spans="2:4" ht="12.75" thickBot="1">
      <c r="B137" s="86" t="s">
        <v>67</v>
      </c>
      <c r="C137" s="126">
        <v>1207</v>
      </c>
      <c r="D137" s="126">
        <v>1180</v>
      </c>
    </row>
    <row r="138" spans="2:4" ht="12">
      <c r="B138" s="84" t="s">
        <v>71</v>
      </c>
      <c r="C138" s="122">
        <v>3926</v>
      </c>
      <c r="D138" s="122">
        <v>3814</v>
      </c>
    </row>
    <row r="139" spans="2:4" ht="12">
      <c r="B139" s="85" t="s">
        <v>61</v>
      </c>
      <c r="C139" s="124">
        <v>247</v>
      </c>
      <c r="D139" s="124">
        <v>218</v>
      </c>
    </row>
    <row r="140" spans="2:4" ht="12">
      <c r="B140" s="85" t="s">
        <v>62</v>
      </c>
      <c r="C140" s="124">
        <v>32</v>
      </c>
      <c r="D140" s="124">
        <v>107</v>
      </c>
    </row>
    <row r="141" spans="2:4" ht="12">
      <c r="B141" s="85" t="s">
        <v>63</v>
      </c>
      <c r="C141" s="124">
        <v>117</v>
      </c>
      <c r="D141" s="124">
        <v>135</v>
      </c>
    </row>
    <row r="142" spans="2:4" ht="12">
      <c r="B142" s="85" t="s">
        <v>64</v>
      </c>
      <c r="C142" s="124">
        <v>296</v>
      </c>
      <c r="D142" s="124">
        <v>208</v>
      </c>
    </row>
    <row r="143" spans="2:4" ht="12">
      <c r="B143" s="85" t="s">
        <v>65</v>
      </c>
      <c r="C143" s="124">
        <v>216</v>
      </c>
      <c r="D143" s="124">
        <v>183</v>
      </c>
    </row>
    <row r="144" spans="2:4" ht="12">
      <c r="B144" s="85" t="s">
        <v>66</v>
      </c>
      <c r="C144" s="124">
        <v>221</v>
      </c>
      <c r="D144" s="124">
        <v>76</v>
      </c>
    </row>
    <row r="145" spans="2:4" ht="12.75" thickBot="1">
      <c r="B145" s="86" t="s">
        <v>67</v>
      </c>
      <c r="C145" s="126">
        <v>2797</v>
      </c>
      <c r="D145" s="126">
        <v>2887</v>
      </c>
    </row>
    <row r="146" spans="2:4" ht="12.75">
      <c r="B146" s="78" t="s">
        <v>16</v>
      </c>
      <c r="C146" s="128">
        <v>1111.498</v>
      </c>
      <c r="D146" s="128">
        <v>1028.7</v>
      </c>
    </row>
    <row r="147" spans="2:4" ht="12.75">
      <c r="B147" s="79" t="s">
        <v>61</v>
      </c>
      <c r="C147" s="130">
        <v>56.4</v>
      </c>
      <c r="D147" s="130">
        <v>52.1</v>
      </c>
    </row>
    <row r="148" spans="2:4" ht="12.75">
      <c r="B148" s="79" t="s">
        <v>62</v>
      </c>
      <c r="C148" s="130">
        <v>4.749</v>
      </c>
      <c r="D148" s="130">
        <v>17.2</v>
      </c>
    </row>
    <row r="149" spans="2:4" ht="12.75">
      <c r="B149" s="79" t="s">
        <v>63</v>
      </c>
      <c r="C149" s="130">
        <v>78.3</v>
      </c>
      <c r="D149" s="130">
        <v>154.25</v>
      </c>
    </row>
    <row r="150" spans="2:4" ht="12.75">
      <c r="B150" s="79" t="s">
        <v>64</v>
      </c>
      <c r="C150" s="130">
        <v>58.549</v>
      </c>
      <c r="D150" s="130">
        <v>62</v>
      </c>
    </row>
    <row r="151" spans="2:4" ht="12.75">
      <c r="B151" s="79" t="s">
        <v>65</v>
      </c>
      <c r="C151" s="130">
        <v>66.3</v>
      </c>
      <c r="D151" s="130">
        <v>167.2</v>
      </c>
    </row>
    <row r="152" spans="2:4" ht="12.75">
      <c r="B152" s="79" t="s">
        <v>66</v>
      </c>
      <c r="C152" s="130">
        <v>298.9</v>
      </c>
      <c r="D152" s="130">
        <v>4.2</v>
      </c>
    </row>
    <row r="153" spans="2:4" ht="13.5" thickBot="1">
      <c r="B153" s="80" t="s">
        <v>67</v>
      </c>
      <c r="C153" s="132">
        <v>548.3</v>
      </c>
      <c r="D153" s="132">
        <v>571.75</v>
      </c>
    </row>
    <row r="154" spans="2:4" ht="12.75">
      <c r="B154" s="81" t="s">
        <v>72</v>
      </c>
      <c r="C154" s="134">
        <v>1055.298</v>
      </c>
      <c r="D154" s="134">
        <v>959.7</v>
      </c>
    </row>
    <row r="155" spans="2:4" ht="12.75">
      <c r="B155" s="82" t="s">
        <v>61</v>
      </c>
      <c r="C155" s="136">
        <v>56.3</v>
      </c>
      <c r="D155" s="136">
        <v>51.3</v>
      </c>
    </row>
    <row r="156" spans="2:4" ht="12.75">
      <c r="B156" s="82" t="s">
        <v>62</v>
      </c>
      <c r="C156" s="136">
        <v>4.749</v>
      </c>
      <c r="D156" s="136">
        <v>17.2</v>
      </c>
    </row>
    <row r="157" spans="2:4" ht="12.75">
      <c r="B157" s="82" t="s">
        <v>63</v>
      </c>
      <c r="C157" s="136">
        <v>76.9</v>
      </c>
      <c r="D157" s="136">
        <v>137.4</v>
      </c>
    </row>
    <row r="158" spans="2:4" ht="12.75">
      <c r="B158" s="82" t="s">
        <v>64</v>
      </c>
      <c r="C158" s="136">
        <v>48.949</v>
      </c>
      <c r="D158" s="136">
        <v>51.7</v>
      </c>
    </row>
    <row r="159" spans="2:4" ht="12.75">
      <c r="B159" s="82" t="s">
        <v>65</v>
      </c>
      <c r="C159" s="136">
        <v>65.9</v>
      </c>
      <c r="D159" s="136">
        <v>150.2</v>
      </c>
    </row>
    <row r="160" spans="2:4" ht="12.75">
      <c r="B160" s="82" t="s">
        <v>66</v>
      </c>
      <c r="C160" s="136">
        <v>284.2</v>
      </c>
      <c r="D160" s="136">
        <v>4.2</v>
      </c>
    </row>
    <row r="161" spans="2:4" ht="13.5" thickBot="1">
      <c r="B161" s="83" t="s">
        <v>67</v>
      </c>
      <c r="C161" s="138">
        <v>518.3</v>
      </c>
      <c r="D161" s="138">
        <v>547.7</v>
      </c>
    </row>
    <row r="162" spans="2:4" ht="12.75">
      <c r="B162" s="81" t="s">
        <v>73</v>
      </c>
      <c r="C162" s="134">
        <v>56.2</v>
      </c>
      <c r="D162" s="134">
        <v>69</v>
      </c>
    </row>
    <row r="163" spans="2:4" ht="12.75">
      <c r="B163" s="82" t="s">
        <v>61</v>
      </c>
      <c r="C163" s="136">
        <v>0.1</v>
      </c>
      <c r="D163" s="136">
        <v>0.8</v>
      </c>
    </row>
    <row r="164" spans="2:4" ht="12.75">
      <c r="B164" s="82" t="s">
        <v>62</v>
      </c>
      <c r="C164" s="136">
        <v>0</v>
      </c>
      <c r="D164" s="136">
        <v>0</v>
      </c>
    </row>
    <row r="165" spans="2:4" ht="12.75">
      <c r="B165" s="82" t="s">
        <v>63</v>
      </c>
      <c r="C165" s="136">
        <v>1.4</v>
      </c>
      <c r="D165" s="136">
        <v>16.85</v>
      </c>
    </row>
    <row r="166" spans="2:4" ht="12.75">
      <c r="B166" s="82" t="s">
        <v>64</v>
      </c>
      <c r="C166" s="136">
        <v>9.6</v>
      </c>
      <c r="D166" s="136">
        <v>10.3</v>
      </c>
    </row>
    <row r="167" spans="2:4" ht="12.75">
      <c r="B167" s="82" t="s">
        <v>65</v>
      </c>
      <c r="C167" s="136">
        <v>0.4</v>
      </c>
      <c r="D167" s="136">
        <v>17</v>
      </c>
    </row>
    <row r="168" spans="2:4" ht="12.75">
      <c r="B168" s="82" t="s">
        <v>66</v>
      </c>
      <c r="C168" s="136">
        <v>14.7</v>
      </c>
      <c r="D168" s="136">
        <v>0</v>
      </c>
    </row>
    <row r="169" spans="2:4" ht="13.5" thickBot="1">
      <c r="B169" s="83" t="s">
        <v>67</v>
      </c>
      <c r="C169" s="138">
        <v>30</v>
      </c>
      <c r="D169" s="138">
        <v>24.05</v>
      </c>
    </row>
    <row r="170" spans="2:4" ht="12.75">
      <c r="B170" s="78" t="s">
        <v>74</v>
      </c>
      <c r="C170" s="128">
        <v>199.7</v>
      </c>
      <c r="D170" s="128">
        <v>196.7</v>
      </c>
    </row>
    <row r="171" spans="2:4" ht="12.75">
      <c r="B171" s="79" t="s">
        <v>61</v>
      </c>
      <c r="C171" s="130">
        <v>8.1</v>
      </c>
      <c r="D171" s="130">
        <v>7.1</v>
      </c>
    </row>
    <row r="172" spans="2:4" ht="12.75">
      <c r="B172" s="79" t="s">
        <v>62</v>
      </c>
      <c r="C172" s="130">
        <v>1.7</v>
      </c>
      <c r="D172" s="130">
        <v>5.6</v>
      </c>
    </row>
    <row r="173" spans="2:4" ht="12.75">
      <c r="B173" s="79" t="s">
        <v>63</v>
      </c>
      <c r="C173" s="130">
        <v>6.7</v>
      </c>
      <c r="D173" s="130">
        <v>6.9</v>
      </c>
    </row>
    <row r="174" spans="2:4" ht="12.75">
      <c r="B174" s="79" t="s">
        <v>64</v>
      </c>
      <c r="C174" s="130">
        <v>14</v>
      </c>
      <c r="D174" s="130">
        <v>11.6</v>
      </c>
    </row>
    <row r="175" spans="2:4" ht="12.75">
      <c r="B175" s="79" t="s">
        <v>65</v>
      </c>
      <c r="C175" s="130">
        <v>14.5</v>
      </c>
      <c r="D175" s="130">
        <v>9.3</v>
      </c>
    </row>
    <row r="176" spans="2:4" ht="12.75">
      <c r="B176" s="79" t="s">
        <v>66</v>
      </c>
      <c r="C176" s="130">
        <v>18.5</v>
      </c>
      <c r="D176" s="130">
        <v>0</v>
      </c>
    </row>
    <row r="177" spans="2:4" ht="13.5" thickBot="1">
      <c r="B177" s="80" t="s">
        <v>67</v>
      </c>
      <c r="C177" s="132">
        <v>136.2</v>
      </c>
      <c r="D177" s="132">
        <v>156.2</v>
      </c>
    </row>
    <row r="178" spans="2:4" ht="12.75">
      <c r="B178" s="78" t="s">
        <v>19</v>
      </c>
      <c r="C178" s="128">
        <v>51.298</v>
      </c>
      <c r="D178" s="128">
        <v>171.798</v>
      </c>
    </row>
    <row r="179" spans="2:4" ht="12.75">
      <c r="B179" s="79" t="s">
        <v>61</v>
      </c>
      <c r="C179" s="130">
        <v>3.9</v>
      </c>
      <c r="D179" s="130">
        <v>10.8</v>
      </c>
    </row>
    <row r="180" spans="2:4" ht="12.75">
      <c r="B180" s="79" t="s">
        <v>62</v>
      </c>
      <c r="C180" s="130">
        <v>0.9</v>
      </c>
      <c r="D180" s="130">
        <v>1.449</v>
      </c>
    </row>
    <row r="181" spans="2:4" ht="12.75">
      <c r="B181" s="79" t="s">
        <v>63</v>
      </c>
      <c r="C181" s="130">
        <v>4.5</v>
      </c>
      <c r="D181" s="130">
        <v>13.3</v>
      </c>
    </row>
    <row r="182" spans="2:4" ht="12.75">
      <c r="B182" s="79" t="s">
        <v>64</v>
      </c>
      <c r="C182" s="130">
        <v>13.449</v>
      </c>
      <c r="D182" s="130">
        <v>18.349</v>
      </c>
    </row>
    <row r="183" spans="2:4" ht="12.75">
      <c r="B183" s="79" t="s">
        <v>65</v>
      </c>
      <c r="C183" s="130">
        <v>8.9</v>
      </c>
      <c r="D183" s="130">
        <v>0.3</v>
      </c>
    </row>
    <row r="184" spans="2:4" ht="12.75">
      <c r="B184" s="79" t="s">
        <v>66</v>
      </c>
      <c r="C184" s="130">
        <v>7.549</v>
      </c>
      <c r="D184" s="130">
        <v>0</v>
      </c>
    </row>
    <row r="185" spans="2:4" ht="13.5" thickBot="1">
      <c r="B185" s="80" t="s">
        <v>67</v>
      </c>
      <c r="C185" s="132">
        <v>12.1</v>
      </c>
      <c r="D185" s="132">
        <v>127.6</v>
      </c>
    </row>
    <row r="186" spans="2:4" ht="12.75">
      <c r="B186" s="81" t="s">
        <v>75</v>
      </c>
      <c r="C186" s="134">
        <v>28.498000000000005</v>
      </c>
      <c r="D186" s="134">
        <v>143.3</v>
      </c>
    </row>
    <row r="187" spans="2:4" ht="12.75">
      <c r="B187" s="82" t="s">
        <v>61</v>
      </c>
      <c r="C187" s="136">
        <v>3.6</v>
      </c>
      <c r="D187" s="136">
        <v>5.1</v>
      </c>
    </row>
    <row r="188" spans="2:4" ht="12.75">
      <c r="B188" s="82" t="s">
        <v>62</v>
      </c>
      <c r="C188" s="136">
        <v>0.9</v>
      </c>
      <c r="D188" s="136">
        <v>0.1</v>
      </c>
    </row>
    <row r="189" spans="2:4" ht="12.75">
      <c r="B189" s="82" t="s">
        <v>63</v>
      </c>
      <c r="C189" s="136">
        <v>3.7</v>
      </c>
      <c r="D189" s="136">
        <v>5.1</v>
      </c>
    </row>
    <row r="190" spans="2:4" ht="12.75">
      <c r="B190" s="82" t="s">
        <v>64</v>
      </c>
      <c r="C190" s="136">
        <v>1.149</v>
      </c>
      <c r="D190" s="136">
        <v>11.65</v>
      </c>
    </row>
    <row r="191" spans="2:4" ht="12.75">
      <c r="B191" s="82" t="s">
        <v>65</v>
      </c>
      <c r="C191" s="136">
        <v>8.8</v>
      </c>
      <c r="D191" s="136">
        <v>0.1</v>
      </c>
    </row>
    <row r="192" spans="2:4" ht="12.75">
      <c r="B192" s="82" t="s">
        <v>66</v>
      </c>
      <c r="C192" s="136">
        <v>0.1</v>
      </c>
      <c r="D192" s="136">
        <v>0</v>
      </c>
    </row>
    <row r="193" spans="2:4" ht="13.5" thickBot="1">
      <c r="B193" s="83" t="s">
        <v>67</v>
      </c>
      <c r="C193" s="138">
        <v>10.249</v>
      </c>
      <c r="D193" s="138">
        <v>121.25</v>
      </c>
    </row>
    <row r="194" spans="2:5" ht="11.25">
      <c r="B194" s="88"/>
      <c r="C194" s="88"/>
      <c r="D194" s="88"/>
      <c r="E194" s="88"/>
    </row>
    <row r="195" spans="2:5" ht="15">
      <c r="B195" s="94" t="s">
        <v>32</v>
      </c>
      <c r="C195" s="499"/>
      <c r="D195" s="499"/>
      <c r="E195" s="499"/>
    </row>
    <row r="196" spans="2:5" ht="12.75">
      <c r="B196" s="95"/>
      <c r="C196" s="499"/>
      <c r="D196" s="499"/>
      <c r="E196" s="499"/>
    </row>
    <row r="197" spans="2:5" ht="15.75">
      <c r="B197" s="2" t="s">
        <v>90</v>
      </c>
      <c r="C197" s="499"/>
      <c r="D197" s="499"/>
      <c r="E197" s="499"/>
    </row>
    <row r="198" spans="2:5" ht="12">
      <c r="B198" s="71" t="s">
        <v>59</v>
      </c>
      <c r="C198" s="499"/>
      <c r="D198" s="499"/>
      <c r="E198" s="499"/>
    </row>
    <row r="199" spans="2:5" ht="11.25">
      <c r="B199" s="500"/>
      <c r="C199" s="500"/>
      <c r="D199" s="500"/>
      <c r="E199" s="500"/>
    </row>
    <row r="200" spans="2:5" ht="11.25">
      <c r="B200" s="89" t="s">
        <v>2</v>
      </c>
      <c r="C200" s="91" t="s">
        <v>5</v>
      </c>
      <c r="D200" s="499"/>
      <c r="E200" s="499"/>
    </row>
    <row r="201" spans="2:5" ht="11.25">
      <c r="B201" s="92" t="s">
        <v>35</v>
      </c>
      <c r="C201" s="93" t="s">
        <v>7</v>
      </c>
      <c r="D201" s="499"/>
      <c r="E201" s="499"/>
    </row>
    <row r="202" spans="2:5" ht="11.25">
      <c r="B202" s="92"/>
      <c r="C202" s="93" t="s">
        <v>9</v>
      </c>
      <c r="D202" s="499"/>
      <c r="E202" s="499"/>
    </row>
    <row r="203" spans="3:5" ht="13.5" thickBot="1">
      <c r="C203" s="77">
        <v>2009</v>
      </c>
      <c r="D203" s="499"/>
      <c r="E203" s="499"/>
    </row>
    <row r="204" spans="2:5" ht="12.75">
      <c r="B204" s="78" t="s">
        <v>60</v>
      </c>
      <c r="C204" s="110">
        <v>366</v>
      </c>
      <c r="D204" s="499"/>
      <c r="E204" s="499"/>
    </row>
    <row r="205" spans="2:5" ht="12.75">
      <c r="B205" s="79" t="s">
        <v>79</v>
      </c>
      <c r="C205" s="112">
        <v>345</v>
      </c>
      <c r="D205" s="499"/>
      <c r="E205" s="499"/>
    </row>
    <row r="206" spans="2:5" ht="12.75">
      <c r="B206" s="79" t="s">
        <v>63</v>
      </c>
      <c r="C206" s="112" t="s">
        <v>80</v>
      </c>
      <c r="D206" s="499"/>
      <c r="E206" s="499"/>
    </row>
    <row r="207" spans="2:5" ht="12.75">
      <c r="B207" s="79" t="s">
        <v>81</v>
      </c>
      <c r="C207" s="112" t="s">
        <v>80</v>
      </c>
      <c r="D207" s="499"/>
      <c r="E207" s="499"/>
    </row>
    <row r="208" spans="2:5" ht="13.5" thickBot="1">
      <c r="B208" s="80" t="s">
        <v>67</v>
      </c>
      <c r="C208" s="114" t="s">
        <v>80</v>
      </c>
      <c r="D208" s="499"/>
      <c r="E208" s="499"/>
    </row>
    <row r="209" spans="2:3" ht="12.75">
      <c r="B209" s="78" t="s">
        <v>82</v>
      </c>
      <c r="C209" s="110">
        <v>4633</v>
      </c>
    </row>
    <row r="210" spans="2:3" ht="12.75">
      <c r="B210" s="79" t="s">
        <v>79</v>
      </c>
      <c r="C210" s="112">
        <v>451</v>
      </c>
    </row>
    <row r="211" spans="2:3" ht="12.75">
      <c r="B211" s="79" t="s">
        <v>63</v>
      </c>
      <c r="C211" s="112" t="s">
        <v>80</v>
      </c>
    </row>
    <row r="212" spans="2:3" ht="12.75">
      <c r="B212" s="79" t="s">
        <v>81</v>
      </c>
      <c r="C212" s="112">
        <v>952</v>
      </c>
    </row>
    <row r="213" spans="2:3" ht="13.5" thickBot="1">
      <c r="B213" s="80" t="s">
        <v>67</v>
      </c>
      <c r="C213" s="114" t="s">
        <v>80</v>
      </c>
    </row>
    <row r="214" spans="2:3" ht="12.75">
      <c r="B214" s="78" t="s">
        <v>83</v>
      </c>
      <c r="C214" s="128">
        <v>867.6</v>
      </c>
    </row>
    <row r="215" spans="2:5" ht="12.75">
      <c r="B215" s="79" t="s">
        <v>79</v>
      </c>
      <c r="C215" s="130" t="s">
        <v>80</v>
      </c>
      <c r="D215" s="499"/>
      <c r="E215" s="499"/>
    </row>
    <row r="216" spans="2:5" ht="12.75">
      <c r="B216" s="79" t="s">
        <v>63</v>
      </c>
      <c r="C216" s="130" t="s">
        <v>80</v>
      </c>
      <c r="D216" s="499"/>
      <c r="E216" s="499"/>
    </row>
    <row r="217" spans="2:5" ht="12.75">
      <c r="B217" s="79" t="s">
        <v>81</v>
      </c>
      <c r="C217" s="130" t="s">
        <v>80</v>
      </c>
      <c r="D217" s="499"/>
      <c r="E217" s="499"/>
    </row>
    <row r="218" spans="2:5" ht="13.5" thickBot="1">
      <c r="B218" s="80" t="s">
        <v>67</v>
      </c>
      <c r="C218" s="132" t="s">
        <v>80</v>
      </c>
      <c r="E218" s="499"/>
    </row>
    <row r="219" spans="2:3" ht="12.75">
      <c r="B219" s="78" t="s">
        <v>42</v>
      </c>
      <c r="C219" s="128">
        <v>250.8</v>
      </c>
    </row>
    <row r="220" spans="2:5" ht="12.75">
      <c r="B220" s="79" t="s">
        <v>79</v>
      </c>
      <c r="C220" s="130" t="s">
        <v>80</v>
      </c>
      <c r="D220" s="499"/>
      <c r="E220" s="499"/>
    </row>
    <row r="221" spans="2:5" ht="12.75">
      <c r="B221" s="79" t="s">
        <v>63</v>
      </c>
      <c r="C221" s="130" t="s">
        <v>80</v>
      </c>
      <c r="D221" s="499"/>
      <c r="E221" s="499"/>
    </row>
    <row r="222" spans="2:5" ht="12.75">
      <c r="B222" s="79" t="s">
        <v>81</v>
      </c>
      <c r="C222" s="130">
        <v>39.1</v>
      </c>
      <c r="D222" s="499"/>
      <c r="E222" s="499"/>
    </row>
    <row r="223" spans="2:5" ht="13.5" thickBot="1">
      <c r="B223" s="80" t="s">
        <v>67</v>
      </c>
      <c r="C223" s="132" t="s">
        <v>80</v>
      </c>
      <c r="E223" s="499"/>
    </row>
    <row r="224" spans="2:3" ht="12.75">
      <c r="B224" s="81" t="s">
        <v>43</v>
      </c>
      <c r="C224" s="134">
        <v>203.6</v>
      </c>
    </row>
    <row r="225" spans="2:3" ht="12.75">
      <c r="B225" s="82" t="s">
        <v>79</v>
      </c>
      <c r="C225" s="136" t="s">
        <v>80</v>
      </c>
    </row>
    <row r="226" spans="2:3" ht="12.75">
      <c r="B226" s="82" t="s">
        <v>63</v>
      </c>
      <c r="C226" s="136" t="s">
        <v>80</v>
      </c>
    </row>
    <row r="227" spans="2:3" ht="12.75">
      <c r="B227" s="82" t="s">
        <v>81</v>
      </c>
      <c r="C227" s="136">
        <v>31.2</v>
      </c>
    </row>
    <row r="228" spans="2:3" ht="13.5" thickBot="1">
      <c r="B228" s="82" t="s">
        <v>67</v>
      </c>
      <c r="C228" s="138" t="s">
        <v>80</v>
      </c>
    </row>
    <row r="229" spans="2:3" ht="12.75">
      <c r="B229" s="78" t="s">
        <v>19</v>
      </c>
      <c r="C229" s="128">
        <v>706.7</v>
      </c>
    </row>
    <row r="230" spans="2:3" ht="12.75">
      <c r="B230" s="79" t="s">
        <v>79</v>
      </c>
      <c r="C230" s="130" t="s">
        <v>80</v>
      </c>
    </row>
    <row r="231" spans="2:3" ht="12.75">
      <c r="B231" s="79" t="s">
        <v>63</v>
      </c>
      <c r="C231" s="130" t="s">
        <v>80</v>
      </c>
    </row>
    <row r="232" spans="2:3" ht="12.75">
      <c r="B232" s="79" t="s">
        <v>81</v>
      </c>
      <c r="C232" s="130" t="s">
        <v>80</v>
      </c>
    </row>
    <row r="233" spans="2:3" ht="13.5" thickBot="1">
      <c r="B233" s="80" t="s">
        <v>67</v>
      </c>
      <c r="C233" s="132" t="s">
        <v>80</v>
      </c>
    </row>
    <row r="234" spans="2:3" ht="12.75">
      <c r="B234" s="81" t="s">
        <v>75</v>
      </c>
      <c r="C234" s="134">
        <v>284.7</v>
      </c>
    </row>
    <row r="235" spans="2:3" ht="12.75">
      <c r="B235" s="82" t="s">
        <v>79</v>
      </c>
      <c r="C235" s="136" t="s">
        <v>80</v>
      </c>
    </row>
    <row r="236" spans="2:3" ht="12.75">
      <c r="B236" s="82" t="s">
        <v>63</v>
      </c>
      <c r="C236" s="136" t="s">
        <v>80</v>
      </c>
    </row>
    <row r="237" spans="2:3" ht="12.75">
      <c r="B237" s="82" t="s">
        <v>81</v>
      </c>
      <c r="C237" s="136">
        <v>2</v>
      </c>
    </row>
    <row r="238" spans="2:3" ht="13.5" thickBot="1">
      <c r="B238" s="96" t="s">
        <v>67</v>
      </c>
      <c r="C238" s="138" t="s">
        <v>80</v>
      </c>
    </row>
    <row r="239" spans="1:7" ht="11.25">
      <c r="A239" s="500"/>
      <c r="B239" s="499"/>
      <c r="C239" s="499"/>
      <c r="D239" s="499"/>
      <c r="E239" s="501"/>
      <c r="F239" s="501"/>
      <c r="G239" s="501"/>
    </row>
    <row r="240" spans="1:7" ht="12.75">
      <c r="A240" s="500"/>
      <c r="B240" s="500"/>
      <c r="C240" s="500"/>
      <c r="D240" s="500"/>
      <c r="E240" s="500"/>
      <c r="F240" s="97"/>
      <c r="G240" s="88"/>
    </row>
    <row r="241" spans="1:7" ht="15.75">
      <c r="A241" s="499"/>
      <c r="B241" s="2" t="s">
        <v>91</v>
      </c>
      <c r="C241" s="499"/>
      <c r="D241" s="499"/>
      <c r="E241" s="499"/>
      <c r="F241" s="98"/>
      <c r="G241" s="88"/>
    </row>
    <row r="242" spans="1:7" ht="12.75">
      <c r="A242" s="499"/>
      <c r="B242" s="71" t="s">
        <v>59</v>
      </c>
      <c r="C242" s="499"/>
      <c r="D242" s="499"/>
      <c r="E242" s="499"/>
      <c r="F242" s="98"/>
      <c r="G242" s="88"/>
    </row>
    <row r="243" spans="1:7" ht="12">
      <c r="A243" s="500"/>
      <c r="B243" s="500"/>
      <c r="C243" s="499"/>
      <c r="D243" s="499"/>
      <c r="E243" s="499"/>
      <c r="F243" s="99"/>
      <c r="G243" s="88"/>
    </row>
    <row r="244" spans="1:8" ht="11.25">
      <c r="A244" s="500"/>
      <c r="B244" s="89" t="s">
        <v>2</v>
      </c>
      <c r="C244" s="90"/>
      <c r="D244" s="499"/>
      <c r="F244" s="100"/>
      <c r="G244" s="88"/>
      <c r="H244" s="91" t="s">
        <v>5</v>
      </c>
    </row>
    <row r="245" spans="1:8" ht="12.75">
      <c r="A245" s="500"/>
      <c r="B245" s="92" t="s">
        <v>38</v>
      </c>
      <c r="C245" s="92"/>
      <c r="D245" s="499"/>
      <c r="F245" s="98"/>
      <c r="G245" s="88"/>
      <c r="H245" s="93" t="s">
        <v>7</v>
      </c>
    </row>
    <row r="246" spans="1:8" ht="12.75">
      <c r="A246" s="500"/>
      <c r="B246" s="499"/>
      <c r="C246" s="499"/>
      <c r="D246" s="499"/>
      <c r="F246" s="101"/>
      <c r="G246" s="88"/>
      <c r="H246" s="93" t="s">
        <v>9</v>
      </c>
    </row>
    <row r="247" spans="3:9" ht="13.5" thickBot="1">
      <c r="C247" s="77">
        <v>2010</v>
      </c>
      <c r="D247" s="77">
        <v>2011</v>
      </c>
      <c r="E247" s="77">
        <v>2012</v>
      </c>
      <c r="F247" s="77">
        <v>2013</v>
      </c>
      <c r="G247" s="77">
        <v>2014</v>
      </c>
      <c r="H247" s="502">
        <v>2015</v>
      </c>
      <c r="I247" s="502">
        <v>2016</v>
      </c>
    </row>
    <row r="248" spans="2:9" ht="12.75">
      <c r="B248" s="78" t="s">
        <v>60</v>
      </c>
      <c r="C248" s="110">
        <v>553.82</v>
      </c>
      <c r="D248" s="110">
        <v>578.17</v>
      </c>
      <c r="E248" s="110">
        <v>541.64</v>
      </c>
      <c r="F248" s="110">
        <v>644</v>
      </c>
      <c r="G248" s="110">
        <v>721.83</v>
      </c>
      <c r="H248" s="110">
        <v>744</v>
      </c>
      <c r="I248" s="110">
        <v>780.07</v>
      </c>
    </row>
    <row r="249" spans="2:9" ht="12.75">
      <c r="B249" s="79" t="s">
        <v>79</v>
      </c>
      <c r="C249" s="112">
        <v>520.0987249310028</v>
      </c>
      <c r="D249" s="112">
        <v>542.4041869017977</v>
      </c>
      <c r="E249" s="112">
        <v>516.8993039891493</v>
      </c>
      <c r="F249" s="112">
        <v>604</v>
      </c>
      <c r="G249" s="112">
        <v>675.7481606765327</v>
      </c>
      <c r="H249" s="112">
        <v>686.0416666666666</v>
      </c>
      <c r="I249" s="112">
        <v>742.6874903474903</v>
      </c>
    </row>
    <row r="250" spans="2:9" ht="12.75">
      <c r="B250" s="79" t="s">
        <v>63</v>
      </c>
      <c r="C250" s="112" t="s">
        <v>80</v>
      </c>
      <c r="D250" s="112" t="s">
        <v>80</v>
      </c>
      <c r="E250" s="112" t="s">
        <v>80</v>
      </c>
      <c r="F250" s="112" t="s">
        <v>80</v>
      </c>
      <c r="G250" s="112" t="s">
        <v>80</v>
      </c>
      <c r="H250" s="112" t="s">
        <v>80</v>
      </c>
      <c r="I250" s="112" t="s">
        <v>80</v>
      </c>
    </row>
    <row r="251" spans="2:9" ht="12.75">
      <c r="B251" s="79" t="s">
        <v>81</v>
      </c>
      <c r="C251" s="112">
        <v>15.360614535418586</v>
      </c>
      <c r="D251" s="112">
        <v>18.940436759028717</v>
      </c>
      <c r="E251" s="112">
        <v>14.148120622062018</v>
      </c>
      <c r="F251" s="112">
        <v>21</v>
      </c>
      <c r="G251" s="112">
        <v>21.497061310782243</v>
      </c>
      <c r="H251" s="112">
        <v>23.291666666666668</v>
      </c>
      <c r="I251" s="112">
        <v>18.431061776061775</v>
      </c>
    </row>
    <row r="252" spans="2:9" ht="13.5" thickBot="1">
      <c r="B252" s="80" t="s">
        <v>67</v>
      </c>
      <c r="C252" s="114" t="s">
        <v>80</v>
      </c>
      <c r="D252" s="114" t="s">
        <v>80</v>
      </c>
      <c r="E252" s="114" t="s">
        <v>80</v>
      </c>
      <c r="F252" s="114" t="s">
        <v>80</v>
      </c>
      <c r="G252" s="114" t="s">
        <v>80</v>
      </c>
      <c r="H252" s="114" t="s">
        <v>80</v>
      </c>
      <c r="I252" s="114" t="s">
        <v>80</v>
      </c>
    </row>
    <row r="253" spans="2:9" ht="12.75">
      <c r="B253" s="78" t="s">
        <v>82</v>
      </c>
      <c r="C253" s="110">
        <v>4756.26</v>
      </c>
      <c r="D253" s="110">
        <v>5152.0887999999995</v>
      </c>
      <c r="E253" s="110">
        <v>5494.915000000001</v>
      </c>
      <c r="F253" s="110">
        <v>5692.257</v>
      </c>
      <c r="G253" s="110">
        <v>5582.206</v>
      </c>
      <c r="H253" s="110">
        <v>5735.604</v>
      </c>
      <c r="I253" s="110">
        <v>5037.638000000001</v>
      </c>
    </row>
    <row r="254" spans="2:9" ht="12.75">
      <c r="B254" s="79" t="s">
        <v>79</v>
      </c>
      <c r="C254" s="112">
        <v>347.31061068792974</v>
      </c>
      <c r="D254" s="112">
        <v>490.4560552393318</v>
      </c>
      <c r="E254" s="112">
        <v>497.7148315987549</v>
      </c>
      <c r="F254" s="112">
        <v>490.7723020302514</v>
      </c>
      <c r="G254" s="112">
        <v>500.1661235639615</v>
      </c>
      <c r="H254" s="112">
        <v>493.8319198043823</v>
      </c>
      <c r="I254" s="112">
        <v>597.3290171050792</v>
      </c>
    </row>
    <row r="255" spans="2:9" ht="12.75">
      <c r="B255" s="79" t="s">
        <v>63</v>
      </c>
      <c r="C255" s="112" t="s">
        <v>80</v>
      </c>
      <c r="D255" s="112" t="s">
        <v>80</v>
      </c>
      <c r="E255" s="112" t="s">
        <v>80</v>
      </c>
      <c r="F255" s="112" t="s">
        <v>80</v>
      </c>
      <c r="G255" s="112" t="s">
        <v>80</v>
      </c>
      <c r="H255" s="112" t="s">
        <v>80</v>
      </c>
      <c r="I255" s="112" t="s">
        <v>80</v>
      </c>
    </row>
    <row r="256" spans="2:9" ht="12.75">
      <c r="B256" s="79" t="s">
        <v>81</v>
      </c>
      <c r="C256" s="112">
        <v>868.8717887870927</v>
      </c>
      <c r="D256" s="112">
        <v>994.0376226276949</v>
      </c>
      <c r="E256" s="112">
        <v>994.3994561781533</v>
      </c>
      <c r="F256" s="112">
        <v>1071.6279203536117</v>
      </c>
      <c r="G256" s="112">
        <v>1115.3085081881163</v>
      </c>
      <c r="H256" s="112">
        <v>1161.325558548945</v>
      </c>
      <c r="I256" s="112">
        <v>1038.1166799628256</v>
      </c>
    </row>
    <row r="257" spans="2:9" ht="13.5" thickBot="1">
      <c r="B257" s="80" t="s">
        <v>67</v>
      </c>
      <c r="C257" s="114" t="s">
        <v>80</v>
      </c>
      <c r="D257" s="114" t="s">
        <v>80</v>
      </c>
      <c r="E257" s="114" t="s">
        <v>80</v>
      </c>
      <c r="F257" s="114" t="s">
        <v>80</v>
      </c>
      <c r="G257" s="114" t="s">
        <v>80</v>
      </c>
      <c r="H257" s="114" t="s">
        <v>80</v>
      </c>
      <c r="I257" s="114" t="s">
        <v>80</v>
      </c>
    </row>
    <row r="258" spans="2:9" ht="12.75">
      <c r="B258" s="78" t="s">
        <v>83</v>
      </c>
      <c r="C258" s="128">
        <v>1151.65177821</v>
      </c>
      <c r="D258" s="128">
        <v>1235.33495636</v>
      </c>
      <c r="E258" s="128">
        <v>1217.89060378</v>
      </c>
      <c r="F258" s="128">
        <v>1343.37014412</v>
      </c>
      <c r="G258" s="128">
        <v>1395.48197481</v>
      </c>
      <c r="H258" s="128">
        <v>1551.1673554672402</v>
      </c>
      <c r="I258" s="128">
        <v>1616.7254622099997</v>
      </c>
    </row>
    <row r="259" spans="2:9" ht="12.75">
      <c r="B259" s="79" t="s">
        <v>79</v>
      </c>
      <c r="C259" s="130">
        <v>318.24656524261684</v>
      </c>
      <c r="D259" s="130">
        <v>277.35920829620215</v>
      </c>
      <c r="E259" s="130">
        <v>265.7228440627077</v>
      </c>
      <c r="F259" s="130">
        <v>348.9786220454607</v>
      </c>
      <c r="G259" s="130">
        <v>364.11726151323234</v>
      </c>
      <c r="H259" s="130">
        <v>430.349640189735</v>
      </c>
      <c r="I259" s="130">
        <v>488.1394699125871</v>
      </c>
    </row>
    <row r="260" spans="2:9" ht="12.75">
      <c r="B260" s="79" t="s">
        <v>63</v>
      </c>
      <c r="C260" s="130" t="s">
        <v>80</v>
      </c>
      <c r="D260" s="130" t="s">
        <v>80</v>
      </c>
      <c r="E260" s="130" t="s">
        <v>80</v>
      </c>
      <c r="F260" s="130" t="s">
        <v>80</v>
      </c>
      <c r="G260" s="130" t="s">
        <v>80</v>
      </c>
      <c r="H260" s="130" t="s">
        <v>80</v>
      </c>
      <c r="I260" s="112" t="s">
        <v>80</v>
      </c>
    </row>
    <row r="261" spans="2:9" ht="12.75">
      <c r="B261" s="79" t="s">
        <v>81</v>
      </c>
      <c r="C261" s="130">
        <v>303.42869797322885</v>
      </c>
      <c r="D261" s="130">
        <v>373.35025913424136</v>
      </c>
      <c r="E261" s="130">
        <v>376.983682817807</v>
      </c>
      <c r="F261" s="130">
        <v>401.8968373861735</v>
      </c>
      <c r="G261" s="130">
        <v>423.138181818873</v>
      </c>
      <c r="H261" s="130">
        <v>490.24913404546936</v>
      </c>
      <c r="I261" s="130">
        <v>621.5871447878276</v>
      </c>
    </row>
    <row r="262" spans="2:9" ht="13.5" thickBot="1">
      <c r="B262" s="80" t="s">
        <v>67</v>
      </c>
      <c r="C262" s="132" t="s">
        <v>80</v>
      </c>
      <c r="D262" s="132" t="s">
        <v>80</v>
      </c>
      <c r="E262" s="132" t="s">
        <v>80</v>
      </c>
      <c r="F262" s="132" t="s">
        <v>80</v>
      </c>
      <c r="G262" s="132" t="s">
        <v>80</v>
      </c>
      <c r="H262" s="132" t="s">
        <v>80</v>
      </c>
      <c r="I262" s="132" t="s">
        <v>80</v>
      </c>
    </row>
    <row r="263" spans="2:9" ht="12.75">
      <c r="B263" s="78" t="s">
        <v>42</v>
      </c>
      <c r="C263" s="128">
        <v>262.02217553</v>
      </c>
      <c r="D263" s="128">
        <v>262.24651237999996</v>
      </c>
      <c r="E263" s="128">
        <v>270.82245204000003</v>
      </c>
      <c r="F263" s="128">
        <v>277.484117</v>
      </c>
      <c r="G263" s="128">
        <v>286.17046359</v>
      </c>
      <c r="H263" s="128">
        <v>276.14284102257585</v>
      </c>
      <c r="I263" s="128">
        <v>264.4116282099999</v>
      </c>
    </row>
    <row r="264" spans="2:9" ht="12.75">
      <c r="B264" s="79" t="s">
        <v>79</v>
      </c>
      <c r="C264" s="130">
        <v>32.68469868166959</v>
      </c>
      <c r="D264" s="130">
        <v>27.609559467595197</v>
      </c>
      <c r="E264" s="130">
        <v>29.298114407616914</v>
      </c>
      <c r="F264" s="130">
        <v>29.074300594898627</v>
      </c>
      <c r="G264" s="130">
        <v>27.314163449704463</v>
      </c>
      <c r="H264" s="130">
        <v>27.44516424920604</v>
      </c>
      <c r="I264" s="130">
        <v>45.137638436240366</v>
      </c>
    </row>
    <row r="265" spans="2:9" ht="12.75">
      <c r="B265" s="79" t="s">
        <v>63</v>
      </c>
      <c r="C265" s="130" t="s">
        <v>80</v>
      </c>
      <c r="D265" s="130" t="s">
        <v>80</v>
      </c>
      <c r="E265" s="130" t="s">
        <v>80</v>
      </c>
      <c r="F265" s="130" t="s">
        <v>80</v>
      </c>
      <c r="G265" s="130" t="s">
        <v>80</v>
      </c>
      <c r="H265" s="130" t="s">
        <v>80</v>
      </c>
      <c r="I265" s="112" t="s">
        <v>80</v>
      </c>
    </row>
    <row r="266" spans="2:9" ht="12.75">
      <c r="B266" s="79" t="s">
        <v>81</v>
      </c>
      <c r="C266" s="130">
        <v>40.92171953341227</v>
      </c>
      <c r="D266" s="130">
        <v>46.17189259485904</v>
      </c>
      <c r="E266" s="130">
        <v>48.94934208816062</v>
      </c>
      <c r="F266" s="130">
        <v>51.85538268662327</v>
      </c>
      <c r="G266" s="130">
        <v>55.37689236321162</v>
      </c>
      <c r="H266" s="130">
        <v>53.795844114996</v>
      </c>
      <c r="I266" s="130">
        <v>102.9631817691145</v>
      </c>
    </row>
    <row r="267" spans="2:9" ht="13.5" thickBot="1">
      <c r="B267" s="80" t="s">
        <v>67</v>
      </c>
      <c r="C267" s="132" t="s">
        <v>80</v>
      </c>
      <c r="D267" s="132" t="s">
        <v>80</v>
      </c>
      <c r="E267" s="132" t="s">
        <v>80</v>
      </c>
      <c r="F267" s="132" t="s">
        <v>80</v>
      </c>
      <c r="G267" s="132" t="s">
        <v>80</v>
      </c>
      <c r="H267" s="132" t="s">
        <v>80</v>
      </c>
      <c r="I267" s="132" t="s">
        <v>80</v>
      </c>
    </row>
    <row r="268" spans="2:9" ht="12.75">
      <c r="B268" s="81" t="s">
        <v>43</v>
      </c>
      <c r="C268" s="134">
        <v>213.77868650000002</v>
      </c>
      <c r="D268" s="134">
        <v>214.39702465999994</v>
      </c>
      <c r="E268" s="134">
        <v>220.82809600000002</v>
      </c>
      <c r="F268" s="134">
        <v>225.44194500000003</v>
      </c>
      <c r="G268" s="134">
        <v>232.423174</v>
      </c>
      <c r="H268" s="134">
        <v>221.97303464783008</v>
      </c>
      <c r="I268" s="134">
        <v>218.2010766899999</v>
      </c>
    </row>
    <row r="269" spans="2:9" ht="12.75">
      <c r="B269" s="82" t="s">
        <v>79</v>
      </c>
      <c r="C269" s="136">
        <v>25.721862391093786</v>
      </c>
      <c r="D269" s="136">
        <v>21.796212453813162</v>
      </c>
      <c r="E269" s="136">
        <v>22.9898827215258</v>
      </c>
      <c r="F269" s="136">
        <v>22.635594724544422</v>
      </c>
      <c r="G269" s="136">
        <v>21.38717979301713</v>
      </c>
      <c r="H269" s="136">
        <v>21.82356068552022</v>
      </c>
      <c r="I269" s="136">
        <v>36.10751994522753</v>
      </c>
    </row>
    <row r="270" spans="2:9" ht="12.75">
      <c r="B270" s="82" t="s">
        <v>63</v>
      </c>
      <c r="C270" s="136" t="s">
        <v>80</v>
      </c>
      <c r="D270" s="136" t="s">
        <v>80</v>
      </c>
      <c r="E270" s="136" t="s">
        <v>80</v>
      </c>
      <c r="F270" s="136" t="s">
        <v>80</v>
      </c>
      <c r="G270" s="136" t="s">
        <v>80</v>
      </c>
      <c r="H270" s="136" t="s">
        <v>80</v>
      </c>
      <c r="I270" s="136" t="s">
        <v>80</v>
      </c>
    </row>
    <row r="271" spans="2:9" ht="12.75">
      <c r="B271" s="82" t="s">
        <v>81</v>
      </c>
      <c r="C271" s="136">
        <v>32.29807874831945</v>
      </c>
      <c r="D271" s="136">
        <v>36.43170219780591</v>
      </c>
      <c r="E271" s="136">
        <v>38.40497861300198</v>
      </c>
      <c r="F271" s="136">
        <v>41.01049668713547</v>
      </c>
      <c r="G271" s="136">
        <v>43.60877943275864</v>
      </c>
      <c r="H271" s="136">
        <v>42.17858874682657</v>
      </c>
      <c r="I271" s="136">
        <v>84.84383247197734</v>
      </c>
    </row>
    <row r="272" spans="2:9" ht="13.5" thickBot="1">
      <c r="B272" s="82" t="s">
        <v>67</v>
      </c>
      <c r="C272" s="138" t="s">
        <v>80</v>
      </c>
      <c r="D272" s="138" t="s">
        <v>80</v>
      </c>
      <c r="E272" s="138" t="s">
        <v>80</v>
      </c>
      <c r="F272" s="138" t="s">
        <v>80</v>
      </c>
      <c r="G272" s="138" t="s">
        <v>80</v>
      </c>
      <c r="H272" s="138" t="s">
        <v>80</v>
      </c>
      <c r="I272" s="138" t="s">
        <v>80</v>
      </c>
    </row>
    <row r="273" spans="2:9" ht="12.75">
      <c r="B273" s="78" t="s">
        <v>19</v>
      </c>
      <c r="C273" s="128">
        <v>-168.1619875600002</v>
      </c>
      <c r="D273" s="128">
        <v>274.86140448000003</v>
      </c>
      <c r="E273" s="128">
        <v>105.38352856000002</v>
      </c>
      <c r="F273" s="128">
        <v>176.66732099999993</v>
      </c>
      <c r="G273" s="128">
        <v>71.693032</v>
      </c>
      <c r="H273" s="128">
        <v>226.54820969357337</v>
      </c>
      <c r="I273" s="128">
        <v>235.3095049899999</v>
      </c>
    </row>
    <row r="274" spans="2:9" ht="12.75">
      <c r="B274" s="79" t="s">
        <v>79</v>
      </c>
      <c r="C274" s="130">
        <v>-253.2017241334772</v>
      </c>
      <c r="D274" s="130">
        <v>100.41487612193399</v>
      </c>
      <c r="E274" s="130">
        <v>72.95346773829212</v>
      </c>
      <c r="F274" s="130">
        <v>54.67115083122806</v>
      </c>
      <c r="G274" s="130">
        <v>45.67001386597988</v>
      </c>
      <c r="H274" s="130">
        <v>109.05718669807582</v>
      </c>
      <c r="I274" s="130">
        <v>141.15176624859473</v>
      </c>
    </row>
    <row r="275" spans="2:9" ht="12.75">
      <c r="B275" s="79" t="s">
        <v>63</v>
      </c>
      <c r="C275" s="130" t="s">
        <v>80</v>
      </c>
      <c r="D275" s="130" t="s">
        <v>80</v>
      </c>
      <c r="E275" s="130" t="s">
        <v>80</v>
      </c>
      <c r="F275" s="130" t="s">
        <v>80</v>
      </c>
      <c r="G275" s="130" t="s">
        <v>80</v>
      </c>
      <c r="H275" s="130" t="s">
        <v>80</v>
      </c>
      <c r="I275" s="130" t="s">
        <v>80</v>
      </c>
    </row>
    <row r="276" spans="2:9" ht="12.75">
      <c r="B276" s="79" t="s">
        <v>81</v>
      </c>
      <c r="C276" s="130">
        <v>88.21003412448593</v>
      </c>
      <c r="D276" s="130">
        <v>140.875835242166</v>
      </c>
      <c r="E276" s="130">
        <v>20.67809396007412</v>
      </c>
      <c r="F276" s="130">
        <v>115.03313835087553</v>
      </c>
      <c r="G276" s="130">
        <v>18.260462221201024</v>
      </c>
      <c r="H276" s="130">
        <v>93.06426814045126</v>
      </c>
      <c r="I276" s="130">
        <v>86.00067824541506</v>
      </c>
    </row>
    <row r="277" spans="2:9" ht="13.5" thickBot="1">
      <c r="B277" s="80" t="s">
        <v>67</v>
      </c>
      <c r="C277" s="132" t="s">
        <v>80</v>
      </c>
      <c r="D277" s="132" t="s">
        <v>80</v>
      </c>
      <c r="E277" s="132" t="s">
        <v>80</v>
      </c>
      <c r="F277" s="132" t="s">
        <v>80</v>
      </c>
      <c r="G277" s="132" t="s">
        <v>80</v>
      </c>
      <c r="H277" s="132" t="s">
        <v>80</v>
      </c>
      <c r="I277" s="132" t="s">
        <v>80</v>
      </c>
    </row>
    <row r="278" spans="2:9" ht="12.75">
      <c r="B278" s="81" t="s">
        <v>75</v>
      </c>
      <c r="C278" s="134">
        <v>24.935150450000002</v>
      </c>
      <c r="D278" s="134">
        <v>292.13750178000004</v>
      </c>
      <c r="E278" s="134">
        <v>16.02410656000001</v>
      </c>
      <c r="F278" s="134">
        <v>119.99858099999999</v>
      </c>
      <c r="G278" s="134">
        <v>20.988881000000006</v>
      </c>
      <c r="H278" s="134">
        <v>122.72839900000001</v>
      </c>
      <c r="I278" s="503">
        <v>19.088800999999997</v>
      </c>
    </row>
    <row r="279" spans="2:9" ht="12.75">
      <c r="B279" s="82" t="s">
        <v>79</v>
      </c>
      <c r="C279" s="136">
        <v>18.258408030765214</v>
      </c>
      <c r="D279" s="136">
        <v>33.52342688921314</v>
      </c>
      <c r="E279" s="136">
        <v>14.144380892786069</v>
      </c>
      <c r="F279" s="136">
        <v>13.722743372768587</v>
      </c>
      <c r="G279" s="136">
        <v>11.030702009587262</v>
      </c>
      <c r="H279" s="136">
        <v>15.32755556293746</v>
      </c>
      <c r="I279" s="504">
        <v>17.04980567794266</v>
      </c>
    </row>
    <row r="280" spans="2:9" ht="12.75">
      <c r="B280" s="82" t="s">
        <v>63</v>
      </c>
      <c r="C280" s="136" t="s">
        <v>80</v>
      </c>
      <c r="D280" s="136" t="s">
        <v>80</v>
      </c>
      <c r="E280" s="136" t="s">
        <v>80</v>
      </c>
      <c r="F280" s="136" t="s">
        <v>80</v>
      </c>
      <c r="G280" s="136" t="s">
        <v>80</v>
      </c>
      <c r="H280" s="136" t="s">
        <v>80</v>
      </c>
      <c r="I280" s="136" t="s">
        <v>80</v>
      </c>
    </row>
    <row r="281" spans="2:9" ht="12.75">
      <c r="B281" s="82" t="s">
        <v>81</v>
      </c>
      <c r="C281" s="136">
        <v>3.6839377874742176</v>
      </c>
      <c r="D281" s="136">
        <v>257.4926100579229</v>
      </c>
      <c r="E281" s="136">
        <v>1.783482930932454</v>
      </c>
      <c r="F281" s="136">
        <v>105.253309785409</v>
      </c>
      <c r="G281" s="136">
        <v>9.04789556130286</v>
      </c>
      <c r="H281" s="136">
        <v>102.31641215691494</v>
      </c>
      <c r="I281" s="504">
        <v>1.428632554884473</v>
      </c>
    </row>
    <row r="282" spans="2:9" ht="13.5" thickBot="1">
      <c r="B282" s="96" t="s">
        <v>67</v>
      </c>
      <c r="C282" s="138" t="s">
        <v>80</v>
      </c>
      <c r="D282" s="138" t="s">
        <v>80</v>
      </c>
      <c r="E282" s="138" t="s">
        <v>80</v>
      </c>
      <c r="F282" s="138" t="s">
        <v>80</v>
      </c>
      <c r="G282" s="138" t="s">
        <v>80</v>
      </c>
      <c r="H282" s="138" t="s">
        <v>80</v>
      </c>
      <c r="I282" s="138" t="s">
        <v>80</v>
      </c>
    </row>
    <row r="283" spans="1:7" ht="18.75">
      <c r="A283" s="102">
        <v>1</v>
      </c>
      <c r="B283" s="103" t="s">
        <v>85</v>
      </c>
      <c r="C283" s="499"/>
      <c r="D283" s="499"/>
      <c r="E283" s="499"/>
      <c r="F283" s="499"/>
      <c r="G283" s="88"/>
    </row>
    <row r="284" spans="1:7" ht="18.75">
      <c r="A284" s="102">
        <v>2</v>
      </c>
      <c r="B284" s="103" t="s">
        <v>92</v>
      </c>
      <c r="C284" s="499"/>
      <c r="D284" s="499"/>
      <c r="E284" s="499"/>
      <c r="F284" s="499"/>
      <c r="G284" s="88"/>
    </row>
    <row r="285" spans="1:7" ht="18.75">
      <c r="A285" s="102">
        <v>3</v>
      </c>
      <c r="B285" s="103" t="s">
        <v>46</v>
      </c>
      <c r="C285" s="499"/>
      <c r="D285" s="499"/>
      <c r="E285" s="499"/>
      <c r="F285" s="499"/>
      <c r="G285" s="88"/>
    </row>
    <row r="286" spans="1:7" ht="12.75">
      <c r="A286" s="107"/>
      <c r="B286" s="103" t="s">
        <v>47</v>
      </c>
      <c r="C286" s="499"/>
      <c r="D286" s="499"/>
      <c r="E286" s="499"/>
      <c r="F286" s="499"/>
      <c r="G286" s="88"/>
    </row>
    <row r="287" spans="1:7" ht="18.75">
      <c r="A287" s="102">
        <v>4</v>
      </c>
      <c r="B287" s="103" t="s">
        <v>48</v>
      </c>
      <c r="C287" s="500"/>
      <c r="D287" s="500"/>
      <c r="E287" s="500"/>
      <c r="F287" s="500"/>
      <c r="G287" s="88"/>
    </row>
    <row r="288" spans="1:7" ht="18.75">
      <c r="A288" s="102">
        <v>5</v>
      </c>
      <c r="B288" s="103" t="s">
        <v>50</v>
      </c>
      <c r="C288" s="500"/>
      <c r="D288" s="500"/>
      <c r="E288" s="500"/>
      <c r="F288" s="500"/>
      <c r="G288" s="88"/>
    </row>
    <row r="289" spans="1:7" ht="12.75">
      <c r="A289" s="108"/>
      <c r="B289" s="103" t="s">
        <v>51</v>
      </c>
      <c r="C289" s="500"/>
      <c r="D289" s="500"/>
      <c r="E289" s="500"/>
      <c r="F289" s="500"/>
      <c r="G289" s="88"/>
    </row>
    <row r="290" spans="1:7" ht="12.75">
      <c r="A290" s="108"/>
      <c r="B290" s="103" t="s">
        <v>87</v>
      </c>
      <c r="C290" s="500"/>
      <c r="D290" s="500"/>
      <c r="E290" s="500"/>
      <c r="F290" s="500"/>
      <c r="G290" s="88"/>
    </row>
    <row r="291" spans="1:7" ht="18.75">
      <c r="A291" s="102">
        <v>6</v>
      </c>
      <c r="B291" s="103" t="s">
        <v>53</v>
      </c>
      <c r="C291" s="500"/>
      <c r="D291" s="500"/>
      <c r="E291" s="500"/>
      <c r="F291" s="500"/>
      <c r="G291" s="88"/>
    </row>
    <row r="292" spans="1:7" ht="12.75">
      <c r="A292" s="109" t="s">
        <v>54</v>
      </c>
      <c r="B292" s="103" t="s">
        <v>55</v>
      </c>
      <c r="C292" s="499"/>
      <c r="D292" s="499"/>
      <c r="E292" s="499"/>
      <c r="F292" s="499"/>
      <c r="G292" s="88"/>
    </row>
    <row r="293" spans="1:2" ht="12.75">
      <c r="A293" s="109" t="s">
        <v>56</v>
      </c>
      <c r="B293" s="106" t="s">
        <v>57</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2:AB31"/>
  <sheetViews>
    <sheetView showGridLines="0" zoomScalePageLayoutView="0" workbookViewId="0" topLeftCell="A1">
      <selection activeCell="A1" sqref="A1"/>
    </sheetView>
  </sheetViews>
  <sheetFormatPr defaultColWidth="12" defaultRowHeight="11.25"/>
  <cols>
    <col min="1" max="1" width="6.33203125" style="0" customWidth="1"/>
    <col min="2" max="2" width="33.5" style="0" customWidth="1"/>
    <col min="3" max="28" width="10.16015625" style="0" customWidth="1"/>
  </cols>
  <sheetData>
    <row r="2" spans="1:28" ht="15.75">
      <c r="A2" s="214"/>
      <c r="B2" s="238" t="s">
        <v>653</v>
      </c>
      <c r="C2" s="214"/>
      <c r="D2" s="214"/>
      <c r="E2" s="214"/>
      <c r="F2" s="214"/>
      <c r="G2" s="214"/>
      <c r="H2" s="214"/>
      <c r="I2" s="214"/>
      <c r="J2" s="214"/>
      <c r="K2" s="214"/>
      <c r="L2" s="214"/>
      <c r="M2" s="214"/>
      <c r="N2" s="214"/>
      <c r="O2" s="207"/>
      <c r="P2" s="207"/>
      <c r="Q2" s="207"/>
      <c r="R2" s="207"/>
      <c r="S2" s="207"/>
      <c r="T2" s="207"/>
      <c r="U2" s="207"/>
      <c r="V2" s="207"/>
      <c r="W2" s="207"/>
      <c r="X2" s="207"/>
      <c r="Y2" s="207"/>
      <c r="Z2" s="207"/>
      <c r="AA2" s="207"/>
      <c r="AB2" s="207"/>
    </row>
    <row r="3" spans="1:28" ht="12">
      <c r="A3" s="214"/>
      <c r="B3" s="239" t="s">
        <v>435</v>
      </c>
      <c r="C3" s="214"/>
      <c r="D3" s="214"/>
      <c r="E3" s="214"/>
      <c r="F3" s="214"/>
      <c r="G3" s="214"/>
      <c r="H3" s="214"/>
      <c r="I3" s="214"/>
      <c r="J3" s="214"/>
      <c r="K3" s="214"/>
      <c r="L3" s="214"/>
      <c r="M3" s="214"/>
      <c r="N3" s="214"/>
      <c r="O3" s="207"/>
      <c r="P3" s="207"/>
      <c r="Q3" s="207"/>
      <c r="R3" s="207"/>
      <c r="S3" s="207"/>
      <c r="T3" s="207"/>
      <c r="U3" s="207"/>
      <c r="V3" s="207"/>
      <c r="W3" s="207"/>
      <c r="X3" s="207"/>
      <c r="Y3" s="207"/>
      <c r="Z3" s="207"/>
      <c r="AA3" s="207"/>
      <c r="AB3" s="207"/>
    </row>
    <row r="4" spans="1:28" ht="11.25">
      <c r="A4" s="214"/>
      <c r="B4" s="214"/>
      <c r="C4" s="214"/>
      <c r="D4" s="214"/>
      <c r="E4" s="214"/>
      <c r="F4" s="214"/>
      <c r="G4" s="214"/>
      <c r="H4" s="214"/>
      <c r="I4" s="214"/>
      <c r="J4" s="214"/>
      <c r="K4" s="214"/>
      <c r="L4" s="214"/>
      <c r="M4" s="214"/>
      <c r="N4" s="214"/>
      <c r="O4" s="207"/>
      <c r="P4" s="207"/>
      <c r="Q4" s="207"/>
      <c r="R4" s="207"/>
      <c r="S4" s="207"/>
      <c r="T4" s="207"/>
      <c r="U4" s="207"/>
      <c r="V4" s="207"/>
      <c r="W4" s="207"/>
      <c r="X4" s="207"/>
      <c r="Y4" s="207"/>
      <c r="Z4" s="207"/>
      <c r="AA4" s="207"/>
      <c r="AB4" s="207"/>
    </row>
    <row r="5" spans="1:28" ht="11.25">
      <c r="A5" s="214"/>
      <c r="B5" s="240" t="s">
        <v>2</v>
      </c>
      <c r="C5" s="241" t="s">
        <v>654</v>
      </c>
      <c r="D5" s="214"/>
      <c r="E5" s="214"/>
      <c r="H5" s="214"/>
      <c r="I5" s="214"/>
      <c r="J5" s="214"/>
      <c r="K5" s="214"/>
      <c r="L5" s="214"/>
      <c r="M5" s="242" t="s">
        <v>95</v>
      </c>
      <c r="N5" s="398" t="s">
        <v>7</v>
      </c>
      <c r="O5" s="207"/>
      <c r="P5" s="207"/>
      <c r="Q5" s="207"/>
      <c r="R5" s="207"/>
      <c r="S5" s="207"/>
      <c r="T5" s="207"/>
      <c r="U5" s="207"/>
      <c r="V5" s="207"/>
      <c r="W5" s="207"/>
      <c r="X5" s="207"/>
      <c r="Y5" s="207"/>
      <c r="Z5" s="207"/>
      <c r="AA5" s="207"/>
      <c r="AB5" s="207"/>
    </row>
    <row r="6" spans="1:28" ht="11.25">
      <c r="A6" s="214"/>
      <c r="B6" s="214"/>
      <c r="C6" s="214"/>
      <c r="D6" s="214"/>
      <c r="E6" s="214"/>
      <c r="F6" s="214"/>
      <c r="G6" s="214"/>
      <c r="H6" s="214"/>
      <c r="I6" s="214"/>
      <c r="J6" s="214"/>
      <c r="K6" s="214"/>
      <c r="L6" s="214"/>
      <c r="M6" s="214"/>
      <c r="N6" s="214"/>
      <c r="O6" s="207"/>
      <c r="P6" s="207"/>
      <c r="Q6" s="207"/>
      <c r="R6" s="207"/>
      <c r="S6" s="207"/>
      <c r="T6" s="207"/>
      <c r="U6" s="207"/>
      <c r="V6" s="207"/>
      <c r="W6" s="207"/>
      <c r="X6" s="207"/>
      <c r="Y6" s="207"/>
      <c r="Z6" s="207"/>
      <c r="AA6" s="207"/>
      <c r="AB6" s="207"/>
    </row>
    <row r="7" spans="1:28" ht="12.75">
      <c r="A7" s="207"/>
      <c r="B7" s="379" t="s">
        <v>655</v>
      </c>
      <c r="C7" s="403">
        <v>2005</v>
      </c>
      <c r="D7" s="413">
        <v>2006</v>
      </c>
      <c r="E7" s="413">
        <v>2007</v>
      </c>
      <c r="F7" s="413">
        <v>2008</v>
      </c>
      <c r="G7" s="413">
        <v>2009</v>
      </c>
      <c r="H7" s="413">
        <v>2010</v>
      </c>
      <c r="I7" s="413">
        <v>2011</v>
      </c>
      <c r="J7" s="413">
        <v>2012</v>
      </c>
      <c r="K7" s="413">
        <v>2013</v>
      </c>
      <c r="L7" s="413">
        <v>2014</v>
      </c>
      <c r="M7" s="413">
        <v>2015</v>
      </c>
      <c r="N7" s="300">
        <v>2016</v>
      </c>
      <c r="O7" s="300">
        <v>2017</v>
      </c>
      <c r="P7" s="207"/>
      <c r="Q7" s="207"/>
      <c r="R7" s="207"/>
      <c r="S7" s="207"/>
      <c r="T7" s="207"/>
      <c r="U7" s="207"/>
      <c r="V7" s="207"/>
      <c r="W7" s="207"/>
      <c r="X7" s="207"/>
      <c r="Y7" s="207"/>
      <c r="Z7" s="207"/>
      <c r="AA7" s="207"/>
      <c r="AB7" s="207"/>
    </row>
    <row r="8" spans="1:28" ht="12.75">
      <c r="A8" s="207"/>
      <c r="B8" s="233" t="s">
        <v>133</v>
      </c>
      <c r="C8" s="234">
        <v>13582</v>
      </c>
      <c r="D8" s="234">
        <v>13729</v>
      </c>
      <c r="E8" s="234">
        <v>13879</v>
      </c>
      <c r="F8" s="234">
        <v>14047</v>
      </c>
      <c r="G8" s="234">
        <v>14032</v>
      </c>
      <c r="H8" s="234">
        <v>14351</v>
      </c>
      <c r="I8" s="223">
        <v>13988</v>
      </c>
      <c r="J8" s="223">
        <v>14037</v>
      </c>
      <c r="K8" s="223">
        <v>14111</v>
      </c>
      <c r="L8" s="223">
        <v>14006</v>
      </c>
      <c r="M8" s="223">
        <v>13780</v>
      </c>
      <c r="N8" s="267">
        <v>13669</v>
      </c>
      <c r="O8" s="270">
        <v>13210</v>
      </c>
      <c r="P8" s="207"/>
      <c r="Q8" s="207"/>
      <c r="R8" s="207"/>
      <c r="S8" s="207"/>
      <c r="T8" s="207"/>
      <c r="U8" s="207"/>
      <c r="V8" s="207"/>
      <c r="W8" s="207"/>
      <c r="X8" s="207"/>
      <c r="Y8" s="207"/>
      <c r="Z8" s="207"/>
      <c r="AA8" s="207"/>
      <c r="AB8" s="207"/>
    </row>
    <row r="9" spans="1:28" ht="12.75">
      <c r="A9" s="207"/>
      <c r="B9" s="233" t="s">
        <v>656</v>
      </c>
      <c r="C9" s="234">
        <v>2013</v>
      </c>
      <c r="D9" s="234">
        <v>2020</v>
      </c>
      <c r="E9" s="234">
        <v>2080</v>
      </c>
      <c r="F9" s="234">
        <v>2078</v>
      </c>
      <c r="G9" s="234">
        <v>2095</v>
      </c>
      <c r="H9" s="234">
        <v>2162</v>
      </c>
      <c r="I9" s="223">
        <v>2129</v>
      </c>
      <c r="J9" s="223">
        <v>2161</v>
      </c>
      <c r="K9" s="223">
        <v>2193</v>
      </c>
      <c r="L9" s="223">
        <v>2127</v>
      </c>
      <c r="M9" s="223">
        <v>2205</v>
      </c>
      <c r="N9" s="267">
        <v>2267</v>
      </c>
      <c r="O9" s="270">
        <v>2216</v>
      </c>
      <c r="P9" s="207"/>
      <c r="Q9" s="207"/>
      <c r="R9" s="207"/>
      <c r="S9" s="207"/>
      <c r="T9" s="207"/>
      <c r="U9" s="207"/>
      <c r="V9" s="207"/>
      <c r="W9" s="207"/>
      <c r="X9" s="207"/>
      <c r="Y9" s="207"/>
      <c r="Z9" s="207"/>
      <c r="AA9" s="207"/>
      <c r="AB9" s="207"/>
    </row>
    <row r="10" spans="1:28" ht="12.75">
      <c r="A10" s="207"/>
      <c r="B10" s="233" t="s">
        <v>657</v>
      </c>
      <c r="C10" s="234">
        <v>1190</v>
      </c>
      <c r="D10" s="234">
        <v>1302</v>
      </c>
      <c r="E10" s="234">
        <v>1342</v>
      </c>
      <c r="F10" s="234">
        <v>1367</v>
      </c>
      <c r="G10" s="234">
        <v>1367</v>
      </c>
      <c r="H10" s="234">
        <v>1502</v>
      </c>
      <c r="I10" s="223">
        <v>1590</v>
      </c>
      <c r="J10" s="223">
        <v>1615</v>
      </c>
      <c r="K10" s="223">
        <v>1657</v>
      </c>
      <c r="L10" s="223">
        <v>1669</v>
      </c>
      <c r="M10" s="223">
        <v>1708</v>
      </c>
      <c r="N10" s="267">
        <v>1759</v>
      </c>
      <c r="O10" s="270">
        <v>1810</v>
      </c>
      <c r="P10" s="207"/>
      <c r="Q10" s="207"/>
      <c r="R10" s="207"/>
      <c r="S10" s="207"/>
      <c r="T10" s="207"/>
      <c r="U10" s="207"/>
      <c r="V10" s="207"/>
      <c r="W10" s="207"/>
      <c r="X10" s="207"/>
      <c r="Y10" s="207"/>
      <c r="Z10" s="207"/>
      <c r="AA10" s="207"/>
      <c r="AB10" s="207"/>
    </row>
    <row r="11" spans="1:28" ht="12.75">
      <c r="A11" s="207"/>
      <c r="B11" s="235" t="s">
        <v>658</v>
      </c>
      <c r="C11" s="236">
        <v>16785</v>
      </c>
      <c r="D11" s="236">
        <v>17051</v>
      </c>
      <c r="E11" s="236">
        <v>17301</v>
      </c>
      <c r="F11" s="236">
        <v>17492</v>
      </c>
      <c r="G11" s="236">
        <v>17494</v>
      </c>
      <c r="H11" s="236">
        <v>18015</v>
      </c>
      <c r="I11" s="392">
        <v>17707</v>
      </c>
      <c r="J11" s="392">
        <v>17813</v>
      </c>
      <c r="K11" s="392">
        <v>17961</v>
      </c>
      <c r="L11" s="226">
        <v>17802</v>
      </c>
      <c r="M11" s="226">
        <v>17693</v>
      </c>
      <c r="N11" s="291">
        <v>17695</v>
      </c>
      <c r="O11" s="292">
        <v>17236</v>
      </c>
      <c r="P11" s="207"/>
      <c r="Q11" s="207"/>
      <c r="R11" s="207"/>
      <c r="S11" s="207"/>
      <c r="T11" s="207"/>
      <c r="U11" s="207"/>
      <c r="V11" s="207"/>
      <c r="W11" s="207"/>
      <c r="X11" s="207"/>
      <c r="Y11" s="207"/>
      <c r="Z11" s="207"/>
      <c r="AA11" s="207"/>
      <c r="AB11" s="207"/>
    </row>
    <row r="12" spans="1:28" ht="15.75">
      <c r="A12" s="405"/>
      <c r="B12" s="414" t="s">
        <v>659</v>
      </c>
      <c r="C12" s="415"/>
      <c r="D12" s="237"/>
      <c r="E12" s="237"/>
      <c r="F12" s="237"/>
      <c r="G12" s="237"/>
      <c r="H12" s="237"/>
      <c r="I12" s="237"/>
      <c r="J12" s="237"/>
      <c r="K12" s="237"/>
      <c r="L12" s="237"/>
      <c r="M12" s="237"/>
      <c r="N12" s="237"/>
      <c r="O12" s="237"/>
      <c r="P12" s="237"/>
      <c r="Q12" s="237"/>
      <c r="R12" s="237"/>
      <c r="S12" s="214"/>
      <c r="T12" s="214"/>
      <c r="U12" s="214"/>
      <c r="V12" s="214"/>
      <c r="W12" s="214"/>
      <c r="X12" s="214"/>
      <c r="Y12" s="214"/>
      <c r="Z12" s="214"/>
      <c r="AA12" s="214"/>
      <c r="AB12" s="214"/>
    </row>
    <row r="13" spans="1:28" ht="11.25">
      <c r="A13" s="214"/>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row>
    <row r="14" spans="1:28" ht="11.25">
      <c r="A14" s="214"/>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row>
    <row r="15" spans="1:28" ht="11.25">
      <c r="A15" s="214"/>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row>
    <row r="16" spans="1:28" ht="11.25">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row>
    <row r="17" spans="1:28" ht="11.25">
      <c r="A17" s="214"/>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row>
    <row r="18" spans="1:28" ht="11.25">
      <c r="A18" s="214"/>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row>
    <row r="19" spans="1:28" ht="15.75">
      <c r="A19" s="214"/>
      <c r="B19" s="416" t="s">
        <v>660</v>
      </c>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row>
    <row r="20" spans="1:28" ht="15.75">
      <c r="A20" s="214"/>
      <c r="B20" s="238" t="s">
        <v>661</v>
      </c>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row>
    <row r="21" spans="1:28" ht="12">
      <c r="A21" s="214"/>
      <c r="B21" s="239" t="s">
        <v>435</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row>
    <row r="22" spans="1:28" ht="11.25">
      <c r="A22" s="214"/>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row>
    <row r="23" spans="1:28" ht="11.25">
      <c r="A23" s="214"/>
      <c r="B23" s="240" t="s">
        <v>2</v>
      </c>
      <c r="C23" s="241" t="s">
        <v>654</v>
      </c>
      <c r="D23" s="214"/>
      <c r="E23" s="214"/>
      <c r="H23" s="214"/>
      <c r="I23" s="214"/>
      <c r="J23" s="214"/>
      <c r="K23" s="214"/>
      <c r="L23" s="214"/>
      <c r="M23" s="214"/>
      <c r="N23" s="214"/>
      <c r="O23" s="214"/>
      <c r="P23" s="214"/>
      <c r="Q23" s="214"/>
      <c r="R23" s="214"/>
      <c r="S23" s="214"/>
      <c r="T23" s="214"/>
      <c r="U23" s="214"/>
      <c r="V23" s="214"/>
      <c r="W23" s="214"/>
      <c r="X23" s="214"/>
      <c r="Y23" s="214"/>
      <c r="Z23" s="242" t="s">
        <v>95</v>
      </c>
      <c r="AA23" s="398" t="s">
        <v>7</v>
      </c>
      <c r="AB23" s="214"/>
    </row>
    <row r="24" spans="1:28" ht="11.25">
      <c r="A24" s="207"/>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row>
    <row r="25" spans="1:28" ht="12.75">
      <c r="A25" s="207"/>
      <c r="B25" s="379" t="s">
        <v>662</v>
      </c>
      <c r="C25" s="403">
        <v>1980</v>
      </c>
      <c r="D25" s="403">
        <v>1981</v>
      </c>
      <c r="E25" s="403">
        <v>1982</v>
      </c>
      <c r="F25" s="403">
        <v>1983</v>
      </c>
      <c r="G25" s="403">
        <v>1984</v>
      </c>
      <c r="H25" s="403">
        <v>1985</v>
      </c>
      <c r="I25" s="403">
        <v>1986</v>
      </c>
      <c r="J25" s="403">
        <v>1987</v>
      </c>
      <c r="K25" s="403">
        <v>1988</v>
      </c>
      <c r="L25" s="403">
        <v>1989</v>
      </c>
      <c r="M25" s="403">
        <v>1990</v>
      </c>
      <c r="N25" s="403">
        <v>1991</v>
      </c>
      <c r="O25" s="403">
        <v>1992</v>
      </c>
      <c r="P25" s="403">
        <v>1993</v>
      </c>
      <c r="Q25" s="403">
        <v>1994</v>
      </c>
      <c r="R25" s="403">
        <v>1995</v>
      </c>
      <c r="S25" s="403">
        <v>1996</v>
      </c>
      <c r="T25" s="403">
        <v>1997</v>
      </c>
      <c r="U25" s="403">
        <v>1998</v>
      </c>
      <c r="V25" s="403">
        <v>1999</v>
      </c>
      <c r="W25" s="403">
        <v>2000</v>
      </c>
      <c r="X25" s="403">
        <v>2001</v>
      </c>
      <c r="Y25" s="403">
        <v>2002</v>
      </c>
      <c r="Z25" s="403">
        <v>2003</v>
      </c>
      <c r="AA25" s="403">
        <v>2004</v>
      </c>
      <c r="AB25" s="403">
        <v>2005</v>
      </c>
    </row>
    <row r="26" spans="1:28" ht="12.75">
      <c r="A26" s="207"/>
      <c r="B26" s="233" t="s">
        <v>663</v>
      </c>
      <c r="C26" s="234">
        <v>7370</v>
      </c>
      <c r="D26" s="234">
        <v>7030</v>
      </c>
      <c r="E26" s="234">
        <v>6915</v>
      </c>
      <c r="F26" s="234">
        <v>6570</v>
      </c>
      <c r="G26" s="234">
        <v>6080</v>
      </c>
      <c r="H26" s="234">
        <v>5350</v>
      </c>
      <c r="I26" s="234">
        <v>4650</v>
      </c>
      <c r="J26" s="234">
        <v>3950</v>
      </c>
      <c r="K26" s="234">
        <v>3580</v>
      </c>
      <c r="L26" s="234">
        <v>3261</v>
      </c>
      <c r="M26" s="234">
        <v>3242</v>
      </c>
      <c r="N26" s="234">
        <v>3355</v>
      </c>
      <c r="O26" s="234">
        <v>3346</v>
      </c>
      <c r="P26" s="234">
        <v>3054</v>
      </c>
      <c r="Q26" s="234">
        <v>3050</v>
      </c>
      <c r="R26" s="234">
        <v>3030</v>
      </c>
      <c r="S26" s="234">
        <v>2799</v>
      </c>
      <c r="T26" s="234">
        <v>2794</v>
      </c>
      <c r="U26" s="234">
        <v>2857</v>
      </c>
      <c r="V26" s="234">
        <v>2839</v>
      </c>
      <c r="W26" s="234">
        <v>2833</v>
      </c>
      <c r="X26" s="234">
        <v>2851</v>
      </c>
      <c r="Y26" s="234">
        <v>2981</v>
      </c>
      <c r="Z26" s="234">
        <v>2983</v>
      </c>
      <c r="AA26" s="234">
        <v>3070</v>
      </c>
      <c r="AB26" s="234">
        <v>3117</v>
      </c>
    </row>
    <row r="27" spans="1:28" ht="12.75">
      <c r="A27" s="207"/>
      <c r="B27" s="233" t="s">
        <v>664</v>
      </c>
      <c r="C27" s="234">
        <v>15520</v>
      </c>
      <c r="D27" s="234">
        <v>14470</v>
      </c>
      <c r="E27" s="234">
        <v>14325</v>
      </c>
      <c r="F27" s="234">
        <v>13600</v>
      </c>
      <c r="G27" s="234">
        <v>12600</v>
      </c>
      <c r="H27" s="234">
        <v>11460</v>
      </c>
      <c r="I27" s="234">
        <v>9730</v>
      </c>
      <c r="J27" s="234">
        <v>8470</v>
      </c>
      <c r="K27" s="234">
        <v>8050</v>
      </c>
      <c r="L27" s="234">
        <v>7743</v>
      </c>
      <c r="M27" s="234">
        <v>7502</v>
      </c>
      <c r="N27" s="234">
        <v>7460</v>
      </c>
      <c r="O27" s="234">
        <v>7801</v>
      </c>
      <c r="P27" s="234">
        <v>7025</v>
      </c>
      <c r="Q27" s="234">
        <v>6629</v>
      </c>
      <c r="R27" s="234">
        <v>6552</v>
      </c>
      <c r="S27" s="234">
        <v>6096</v>
      </c>
      <c r="T27" s="234">
        <v>6144</v>
      </c>
      <c r="U27" s="234">
        <v>6722</v>
      </c>
      <c r="V27" s="234">
        <v>6683</v>
      </c>
      <c r="W27" s="234">
        <v>6595</v>
      </c>
      <c r="X27" s="234">
        <v>6464</v>
      </c>
      <c r="Y27" s="234">
        <v>6816</v>
      </c>
      <c r="Z27" s="234">
        <v>6757</v>
      </c>
      <c r="AA27" s="234">
        <v>6946</v>
      </c>
      <c r="AB27" s="234">
        <v>6634</v>
      </c>
    </row>
    <row r="28" spans="1:28" ht="12.75">
      <c r="A28" s="207"/>
      <c r="B28" s="235" t="s">
        <v>658</v>
      </c>
      <c r="C28" s="236">
        <v>22890</v>
      </c>
      <c r="D28" s="236">
        <v>21500</v>
      </c>
      <c r="E28" s="236">
        <v>21240</v>
      </c>
      <c r="F28" s="236">
        <v>20170</v>
      </c>
      <c r="G28" s="236">
        <v>18680</v>
      </c>
      <c r="H28" s="236">
        <v>16810</v>
      </c>
      <c r="I28" s="236">
        <v>14380</v>
      </c>
      <c r="J28" s="236">
        <v>12420</v>
      </c>
      <c r="K28" s="236">
        <v>11630</v>
      </c>
      <c r="L28" s="236">
        <v>11004</v>
      </c>
      <c r="M28" s="236">
        <v>10744</v>
      </c>
      <c r="N28" s="236">
        <v>10815</v>
      </c>
      <c r="O28" s="236">
        <v>11147</v>
      </c>
      <c r="P28" s="236">
        <v>10079</v>
      </c>
      <c r="Q28" s="236">
        <v>9679</v>
      </c>
      <c r="R28" s="236">
        <v>9582</v>
      </c>
      <c r="S28" s="236">
        <v>8895</v>
      </c>
      <c r="T28" s="236">
        <v>8938</v>
      </c>
      <c r="U28" s="236">
        <v>9579</v>
      </c>
      <c r="V28" s="236">
        <v>9522</v>
      </c>
      <c r="W28" s="236">
        <v>9428</v>
      </c>
      <c r="X28" s="236">
        <v>9315</v>
      </c>
      <c r="Y28" s="236">
        <v>9797</v>
      </c>
      <c r="Z28" s="236">
        <v>9740</v>
      </c>
      <c r="AA28" s="236">
        <v>10016</v>
      </c>
      <c r="AB28" s="236">
        <v>9751</v>
      </c>
    </row>
    <row r="29" spans="1:28" ht="18.75">
      <c r="A29" s="212">
        <v>1</v>
      </c>
      <c r="B29" s="213" t="s">
        <v>665</v>
      </c>
      <c r="C29" s="214"/>
      <c r="D29" s="214"/>
      <c r="E29" s="214"/>
      <c r="F29" s="214"/>
      <c r="G29" s="214"/>
      <c r="H29" s="214"/>
      <c r="I29" s="214"/>
      <c r="J29" s="214"/>
      <c r="K29" s="214"/>
      <c r="L29" s="214"/>
      <c r="M29" s="214"/>
      <c r="N29" s="214"/>
      <c r="O29" s="214"/>
      <c r="P29" s="214"/>
      <c r="Q29" s="214"/>
      <c r="R29" s="214"/>
      <c r="S29" s="207"/>
      <c r="T29" s="207"/>
      <c r="U29" s="207"/>
      <c r="V29" s="207"/>
      <c r="W29" s="207"/>
      <c r="X29" s="207"/>
      <c r="Y29" s="207"/>
      <c r="Z29" s="207"/>
      <c r="AA29" s="207"/>
      <c r="AB29" s="207"/>
    </row>
    <row r="30" spans="1:28" ht="18.75">
      <c r="A30" s="212">
        <v>2</v>
      </c>
      <c r="B30" s="213" t="s">
        <v>666</v>
      </c>
      <c r="C30" s="214"/>
      <c r="D30" s="214"/>
      <c r="E30" s="214"/>
      <c r="F30" s="214"/>
      <c r="G30" s="214"/>
      <c r="H30" s="214"/>
      <c r="I30" s="214"/>
      <c r="J30" s="214"/>
      <c r="K30" s="214"/>
      <c r="L30" s="214"/>
      <c r="M30" s="214"/>
      <c r="N30" s="214"/>
      <c r="O30" s="214"/>
      <c r="P30" s="214"/>
      <c r="Q30" s="214"/>
      <c r="R30" s="214"/>
      <c r="S30" s="207"/>
      <c r="T30" s="207"/>
      <c r="U30" s="207"/>
      <c r="V30" s="207"/>
      <c r="W30" s="207"/>
      <c r="X30" s="207"/>
      <c r="Y30" s="207"/>
      <c r="Z30" s="207"/>
      <c r="AA30" s="207"/>
      <c r="AB30" s="207"/>
    </row>
    <row r="31" spans="1:28" ht="18.75">
      <c r="A31" s="212">
        <v>3</v>
      </c>
      <c r="B31" s="213" t="s">
        <v>667</v>
      </c>
      <c r="C31" s="214"/>
      <c r="D31" s="214"/>
      <c r="E31" s="214"/>
      <c r="F31" s="214"/>
      <c r="G31" s="214"/>
      <c r="H31" s="214"/>
      <c r="I31" s="214"/>
      <c r="J31" s="214"/>
      <c r="K31" s="214"/>
      <c r="L31" s="214"/>
      <c r="M31" s="214"/>
      <c r="N31" s="214"/>
      <c r="O31" s="214"/>
      <c r="P31" s="214"/>
      <c r="Q31" s="214"/>
      <c r="R31" s="214"/>
      <c r="S31" s="207"/>
      <c r="T31" s="207"/>
      <c r="U31" s="207"/>
      <c r="V31" s="207"/>
      <c r="W31" s="207"/>
      <c r="X31" s="207"/>
      <c r="Y31" s="207"/>
      <c r="Z31" s="207"/>
      <c r="AA31" s="207"/>
      <c r="AB31" s="20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O40"/>
  <sheetViews>
    <sheetView showGridLines="0" zoomScalePageLayoutView="0" workbookViewId="0" topLeftCell="A1">
      <selection activeCell="K11" sqref="K11"/>
    </sheetView>
  </sheetViews>
  <sheetFormatPr defaultColWidth="12" defaultRowHeight="11.25"/>
  <cols>
    <col min="1" max="1" width="6.66015625" style="0" customWidth="1"/>
    <col min="2" max="3" width="19.5" style="0" customWidth="1"/>
    <col min="5" max="40" width="10.16015625" style="0" customWidth="1"/>
  </cols>
  <sheetData>
    <row r="1" spans="1:40" ht="11.25">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row>
    <row r="2" spans="1:40" ht="15.75">
      <c r="A2" s="171"/>
      <c r="B2" s="195" t="s">
        <v>634</v>
      </c>
      <c r="C2" s="171"/>
      <c r="D2" s="171"/>
      <c r="E2" s="171"/>
      <c r="F2" s="171"/>
      <c r="G2" s="171"/>
      <c r="H2" s="171"/>
      <c r="I2" s="171"/>
      <c r="J2" s="171"/>
      <c r="K2" s="171"/>
      <c r="L2" s="171"/>
      <c r="M2" s="171"/>
      <c r="N2" s="171"/>
      <c r="O2" s="171"/>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row>
    <row r="3" spans="1:40" ht="11.25">
      <c r="A3" s="171"/>
      <c r="B3" s="171"/>
      <c r="C3" s="171"/>
      <c r="D3" s="171"/>
      <c r="E3" s="171"/>
      <c r="F3" s="171"/>
      <c r="G3" s="171"/>
      <c r="H3" s="171"/>
      <c r="I3" s="171"/>
      <c r="J3" s="171"/>
      <c r="K3" s="171"/>
      <c r="L3" s="171"/>
      <c r="M3" s="171"/>
      <c r="N3" s="171"/>
      <c r="O3" s="171"/>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row>
    <row r="4" spans="1:40" ht="11.25">
      <c r="A4" s="171"/>
      <c r="B4" s="196" t="s">
        <v>2</v>
      </c>
      <c r="C4" s="172" t="s">
        <v>635</v>
      </c>
      <c r="D4" s="171"/>
      <c r="E4" s="171"/>
      <c r="F4" s="171"/>
      <c r="G4" s="171"/>
      <c r="L4" s="171"/>
      <c r="M4" s="171"/>
      <c r="N4" s="171"/>
      <c r="O4" s="171"/>
      <c r="P4" s="140"/>
      <c r="Q4" s="140"/>
      <c r="R4" s="140"/>
      <c r="S4" s="140"/>
      <c r="T4" s="140"/>
      <c r="U4" s="140"/>
      <c r="V4" s="140"/>
      <c r="W4" s="140"/>
      <c r="X4" s="140"/>
      <c r="Y4" s="140"/>
      <c r="Z4" s="140"/>
      <c r="AA4" s="140"/>
      <c r="AB4" s="140"/>
      <c r="AC4" s="140"/>
      <c r="AD4" s="140"/>
      <c r="AE4" s="140"/>
      <c r="AF4" s="140"/>
      <c r="AG4" s="140"/>
      <c r="AH4" s="140"/>
      <c r="AI4" s="140"/>
      <c r="AJ4" s="140"/>
      <c r="AK4" s="74" t="s">
        <v>5</v>
      </c>
      <c r="AL4" s="211" t="s">
        <v>636</v>
      </c>
      <c r="AM4" s="171"/>
      <c r="AN4" s="171"/>
    </row>
    <row r="5" spans="1:40" ht="11.25">
      <c r="A5" s="171"/>
      <c r="B5" s="171"/>
      <c r="C5" s="171"/>
      <c r="D5" s="171"/>
      <c r="E5" s="171"/>
      <c r="F5" s="171"/>
      <c r="G5" s="171"/>
      <c r="L5" s="171"/>
      <c r="M5" s="171"/>
      <c r="N5" s="171"/>
      <c r="O5" s="171"/>
      <c r="P5" s="140"/>
      <c r="Q5" s="140"/>
      <c r="R5" s="140"/>
      <c r="S5" s="140"/>
      <c r="T5" s="140"/>
      <c r="U5" s="140"/>
      <c r="V5" s="140"/>
      <c r="W5" s="140"/>
      <c r="X5" s="140"/>
      <c r="Y5" s="140"/>
      <c r="Z5" s="140"/>
      <c r="AA5" s="140"/>
      <c r="AB5" s="140"/>
      <c r="AC5" s="140"/>
      <c r="AD5" s="140"/>
      <c r="AE5" s="140"/>
      <c r="AF5" s="140"/>
      <c r="AG5" s="140"/>
      <c r="AH5" s="140"/>
      <c r="AI5" s="140"/>
      <c r="AJ5" s="140"/>
      <c r="AK5" s="171"/>
      <c r="AL5" s="211" t="s">
        <v>637</v>
      </c>
      <c r="AM5" s="171"/>
      <c r="AN5" s="171"/>
    </row>
    <row r="6" spans="1:40" ht="11.25">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row>
    <row r="7" spans="1:41" ht="12.75">
      <c r="A7" s="140"/>
      <c r="B7" s="531" t="s">
        <v>218</v>
      </c>
      <c r="C7" s="531"/>
      <c r="D7" s="300" t="s">
        <v>638</v>
      </c>
      <c r="E7" s="300">
        <v>1981</v>
      </c>
      <c r="F7" s="300">
        <v>1982</v>
      </c>
      <c r="G7" s="300">
        <v>1983</v>
      </c>
      <c r="H7" s="300">
        <v>1984</v>
      </c>
      <c r="I7" s="300">
        <v>1985</v>
      </c>
      <c r="J7" s="300">
        <v>1986</v>
      </c>
      <c r="K7" s="300">
        <v>1987</v>
      </c>
      <c r="L7" s="300">
        <v>1988</v>
      </c>
      <c r="M7" s="300">
        <v>1989</v>
      </c>
      <c r="N7" s="300">
        <v>1990</v>
      </c>
      <c r="O7" s="300">
        <v>1991</v>
      </c>
      <c r="P7" s="300">
        <v>1992</v>
      </c>
      <c r="Q7" s="300" t="s">
        <v>639</v>
      </c>
      <c r="R7" s="300">
        <v>1994</v>
      </c>
      <c r="S7" s="300">
        <v>1995</v>
      </c>
      <c r="T7" s="300">
        <v>1996</v>
      </c>
      <c r="U7" s="300">
        <v>1997</v>
      </c>
      <c r="V7" s="300">
        <v>1998</v>
      </c>
      <c r="W7" s="300">
        <v>1999</v>
      </c>
      <c r="X7" s="300">
        <v>2000</v>
      </c>
      <c r="Y7" s="300">
        <v>2001</v>
      </c>
      <c r="Z7" s="300">
        <v>2002</v>
      </c>
      <c r="AA7" s="300">
        <v>2003</v>
      </c>
      <c r="AB7" s="300">
        <v>2004</v>
      </c>
      <c r="AC7" s="300">
        <v>2005</v>
      </c>
      <c r="AD7" s="300">
        <v>2006</v>
      </c>
      <c r="AE7" s="300">
        <v>2007</v>
      </c>
      <c r="AF7" s="300">
        <v>2008</v>
      </c>
      <c r="AG7" s="300">
        <v>2009</v>
      </c>
      <c r="AH7" s="300">
        <v>2010</v>
      </c>
      <c r="AI7" s="300">
        <v>2011</v>
      </c>
      <c r="AJ7" s="300">
        <v>2012</v>
      </c>
      <c r="AK7" s="300">
        <v>2013</v>
      </c>
      <c r="AL7" s="300">
        <v>2014</v>
      </c>
      <c r="AM7" s="300">
        <v>2015</v>
      </c>
      <c r="AN7" s="300">
        <v>2016</v>
      </c>
      <c r="AO7" s="300">
        <v>2017</v>
      </c>
    </row>
    <row r="8" spans="1:41" ht="12.75">
      <c r="A8" s="140"/>
      <c r="B8" s="530" t="s">
        <v>189</v>
      </c>
      <c r="C8" s="156" t="s">
        <v>640</v>
      </c>
      <c r="D8" s="407">
        <v>1404.4</v>
      </c>
      <c r="E8" s="407">
        <v>1333.1</v>
      </c>
      <c r="F8" s="407">
        <v>1231.2</v>
      </c>
      <c r="G8" s="407">
        <v>1110.7</v>
      </c>
      <c r="H8" s="407">
        <v>1109.5</v>
      </c>
      <c r="I8" s="407">
        <v>995.5</v>
      </c>
      <c r="J8" s="407">
        <v>906.2</v>
      </c>
      <c r="K8" s="407">
        <v>899.9</v>
      </c>
      <c r="L8" s="407">
        <v>920.3</v>
      </c>
      <c r="M8" s="407">
        <v>917.7</v>
      </c>
      <c r="N8" s="407">
        <v>817.4</v>
      </c>
      <c r="O8" s="407">
        <v>769.8</v>
      </c>
      <c r="P8" s="407">
        <v>629.4</v>
      </c>
      <c r="Q8" s="407">
        <v>429.6</v>
      </c>
      <c r="R8" s="407">
        <v>0.9</v>
      </c>
      <c r="S8" s="407">
        <v>1.1</v>
      </c>
      <c r="T8" s="407">
        <v>0.8</v>
      </c>
      <c r="U8" s="407">
        <v>0</v>
      </c>
      <c r="V8" s="407">
        <v>0</v>
      </c>
      <c r="W8" s="407">
        <v>0</v>
      </c>
      <c r="X8" s="407">
        <v>0</v>
      </c>
      <c r="Y8" s="407">
        <v>0</v>
      </c>
      <c r="Z8" s="407">
        <v>0</v>
      </c>
      <c r="AA8" s="407">
        <v>0</v>
      </c>
      <c r="AB8" s="407">
        <v>0</v>
      </c>
      <c r="AC8" s="407">
        <v>0</v>
      </c>
      <c r="AD8" s="407">
        <v>0</v>
      </c>
      <c r="AE8" s="407">
        <v>0</v>
      </c>
      <c r="AF8" s="407">
        <v>0</v>
      </c>
      <c r="AG8" s="407">
        <v>0</v>
      </c>
      <c r="AH8" s="407">
        <v>0</v>
      </c>
      <c r="AI8" s="408">
        <v>0</v>
      </c>
      <c r="AJ8" s="408">
        <v>0</v>
      </c>
      <c r="AK8" s="408">
        <v>0</v>
      </c>
      <c r="AL8" s="408">
        <v>0</v>
      </c>
      <c r="AM8" s="408">
        <v>0</v>
      </c>
      <c r="AN8" s="408">
        <v>0</v>
      </c>
      <c r="AO8" s="409">
        <v>0</v>
      </c>
    </row>
    <row r="9" spans="1:41" ht="12.75">
      <c r="A9" s="140"/>
      <c r="B9" s="530"/>
      <c r="C9" s="156" t="s">
        <v>641</v>
      </c>
      <c r="D9" s="157" t="s">
        <v>232</v>
      </c>
      <c r="E9" s="407">
        <v>11.1</v>
      </c>
      <c r="F9" s="407">
        <v>11.1</v>
      </c>
      <c r="G9" s="407">
        <v>31.6</v>
      </c>
      <c r="H9" s="407">
        <v>19.7</v>
      </c>
      <c r="I9" s="407">
        <v>1.5</v>
      </c>
      <c r="J9" s="407">
        <v>1.5</v>
      </c>
      <c r="K9" s="407">
        <v>14.2</v>
      </c>
      <c r="L9" s="407">
        <v>17.8</v>
      </c>
      <c r="M9" s="407">
        <v>38.6</v>
      </c>
      <c r="N9" s="407">
        <v>68.6</v>
      </c>
      <c r="O9" s="407">
        <v>64.4</v>
      </c>
      <c r="P9" s="407">
        <v>53.8</v>
      </c>
      <c r="Q9" s="407">
        <v>40.5</v>
      </c>
      <c r="R9" s="407">
        <v>9.1</v>
      </c>
      <c r="S9" s="407">
        <v>15.4</v>
      </c>
      <c r="T9" s="407">
        <v>0</v>
      </c>
      <c r="U9" s="407">
        <v>0</v>
      </c>
      <c r="V9" s="407">
        <v>0</v>
      </c>
      <c r="W9" s="407">
        <v>0</v>
      </c>
      <c r="X9" s="157"/>
      <c r="Y9" s="157"/>
      <c r="Z9" s="157"/>
      <c r="AA9" s="157"/>
      <c r="AB9" s="157"/>
      <c r="AC9" s="157"/>
      <c r="AD9" s="157"/>
      <c r="AE9" s="157"/>
      <c r="AF9" s="157"/>
      <c r="AG9" s="157"/>
      <c r="AH9" s="157"/>
      <c r="AI9" s="157">
        <v>0</v>
      </c>
      <c r="AJ9" s="157">
        <v>0</v>
      </c>
      <c r="AK9" s="157">
        <v>0</v>
      </c>
      <c r="AL9" s="157">
        <v>0</v>
      </c>
      <c r="AM9" s="157">
        <v>0</v>
      </c>
      <c r="AN9" s="408">
        <v>0</v>
      </c>
      <c r="AO9" s="409">
        <v>0</v>
      </c>
    </row>
    <row r="10" spans="1:41" ht="12.75">
      <c r="A10" s="140"/>
      <c r="B10" s="530"/>
      <c r="C10" s="156" t="s">
        <v>642</v>
      </c>
      <c r="D10" s="157"/>
      <c r="E10" s="157"/>
      <c r="F10" s="157"/>
      <c r="G10" s="157"/>
      <c r="H10" s="157"/>
      <c r="I10" s="157"/>
      <c r="J10" s="157"/>
      <c r="K10" s="157"/>
      <c r="L10" s="157"/>
      <c r="M10" s="157"/>
      <c r="N10" s="157"/>
      <c r="O10" s="157"/>
      <c r="P10" s="157"/>
      <c r="Q10" s="157" t="s">
        <v>232</v>
      </c>
      <c r="R10" s="157">
        <v>1028</v>
      </c>
      <c r="S10" s="157">
        <v>1039</v>
      </c>
      <c r="T10" s="157">
        <v>1047</v>
      </c>
      <c r="U10" s="157">
        <v>1044</v>
      </c>
      <c r="V10" s="157">
        <v>1042</v>
      </c>
      <c r="W10" s="157">
        <v>1041</v>
      </c>
      <c r="X10" s="157">
        <v>1036</v>
      </c>
      <c r="Y10" s="157">
        <v>1035</v>
      </c>
      <c r="Z10" s="157">
        <v>1035</v>
      </c>
      <c r="AA10" s="157">
        <v>1035</v>
      </c>
      <c r="AB10" s="157">
        <v>780</v>
      </c>
      <c r="AC10" s="157">
        <v>709</v>
      </c>
      <c r="AD10" s="157">
        <v>660</v>
      </c>
      <c r="AE10" s="157">
        <v>485</v>
      </c>
      <c r="AF10" s="157">
        <v>431</v>
      </c>
      <c r="AG10" s="157">
        <v>404</v>
      </c>
      <c r="AH10" s="157">
        <v>352</v>
      </c>
      <c r="AI10" s="157">
        <v>289</v>
      </c>
      <c r="AJ10" s="157">
        <v>257</v>
      </c>
      <c r="AK10" s="157">
        <v>225</v>
      </c>
      <c r="AL10" s="157">
        <v>205</v>
      </c>
      <c r="AM10" s="157">
        <v>170</v>
      </c>
      <c r="AN10" s="408">
        <v>142</v>
      </c>
      <c r="AO10" s="409">
        <v>136</v>
      </c>
    </row>
    <row r="11" spans="1:41" ht="12.75">
      <c r="A11" s="140"/>
      <c r="B11" s="530" t="s">
        <v>188</v>
      </c>
      <c r="C11" s="156" t="s">
        <v>640</v>
      </c>
      <c r="D11" s="407">
        <v>1207.3</v>
      </c>
      <c r="E11" s="407">
        <v>1206.5</v>
      </c>
      <c r="F11" s="407">
        <v>1112.9</v>
      </c>
      <c r="G11" s="407">
        <v>1081.3</v>
      </c>
      <c r="H11" s="407">
        <v>1037.3</v>
      </c>
      <c r="I11" s="407">
        <v>974.5</v>
      </c>
      <c r="J11" s="407">
        <v>835.5</v>
      </c>
      <c r="K11" s="407">
        <v>709.6</v>
      </c>
      <c r="L11" s="407">
        <v>583.8</v>
      </c>
      <c r="M11" s="407">
        <v>576.2</v>
      </c>
      <c r="N11" s="407">
        <v>567.6</v>
      </c>
      <c r="O11" s="407">
        <v>538.7</v>
      </c>
      <c r="P11" s="407">
        <v>461.2</v>
      </c>
      <c r="Q11" s="407">
        <v>224.4</v>
      </c>
      <c r="R11" s="407">
        <v>77.1</v>
      </c>
      <c r="S11" s="407">
        <v>81.2</v>
      </c>
      <c r="T11" s="407">
        <v>85.3</v>
      </c>
      <c r="U11" s="407">
        <v>120</v>
      </c>
      <c r="V11" s="407">
        <v>141.1</v>
      </c>
      <c r="W11" s="407">
        <v>139.7</v>
      </c>
      <c r="X11" s="407">
        <v>140.3</v>
      </c>
      <c r="Y11" s="407">
        <v>152.2</v>
      </c>
      <c r="Z11" s="407">
        <v>139.2</v>
      </c>
      <c r="AA11" s="407">
        <v>128.2</v>
      </c>
      <c r="AB11" s="407">
        <v>124.4</v>
      </c>
      <c r="AC11" s="407">
        <v>112</v>
      </c>
      <c r="AD11" s="407">
        <v>107</v>
      </c>
      <c r="AE11" s="407">
        <v>102.7</v>
      </c>
      <c r="AF11" s="407">
        <v>91.1</v>
      </c>
      <c r="AG11" s="407">
        <v>70.4</v>
      </c>
      <c r="AH11" s="407">
        <v>59.4</v>
      </c>
      <c r="AI11" s="408">
        <v>51.4</v>
      </c>
      <c r="AJ11" s="408">
        <v>43.84</v>
      </c>
      <c r="AK11" s="408">
        <v>32.84</v>
      </c>
      <c r="AL11" s="409">
        <v>23.876</v>
      </c>
      <c r="AM11" s="408">
        <v>20.318</v>
      </c>
      <c r="AN11" s="408">
        <v>10.9</v>
      </c>
      <c r="AO11" s="506">
        <v>102.94</v>
      </c>
    </row>
    <row r="12" spans="1:41" ht="12.75">
      <c r="A12" s="140"/>
      <c r="B12" s="530"/>
      <c r="C12" s="156" t="s">
        <v>641</v>
      </c>
      <c r="D12" s="157" t="s">
        <v>232</v>
      </c>
      <c r="E12" s="407">
        <v>39.8</v>
      </c>
      <c r="F12" s="407">
        <v>74.3</v>
      </c>
      <c r="G12" s="407">
        <v>57.1</v>
      </c>
      <c r="H12" s="407">
        <v>28.1</v>
      </c>
      <c r="I12" s="407">
        <v>21.2</v>
      </c>
      <c r="J12" s="407">
        <v>7.4</v>
      </c>
      <c r="K12" s="407">
        <v>5</v>
      </c>
      <c r="L12" s="407">
        <v>9.7</v>
      </c>
      <c r="M12" s="407">
        <v>14.1</v>
      </c>
      <c r="N12" s="407">
        <v>14.3</v>
      </c>
      <c r="O12" s="407">
        <v>15</v>
      </c>
      <c r="P12" s="407">
        <v>10.7</v>
      </c>
      <c r="Q12" s="407">
        <v>4.3</v>
      </c>
      <c r="R12" s="407">
        <v>10.2</v>
      </c>
      <c r="S12" s="407">
        <v>31.7</v>
      </c>
      <c r="T12" s="407">
        <v>31.2</v>
      </c>
      <c r="U12" s="407">
        <v>35.9</v>
      </c>
      <c r="V12" s="407">
        <v>40.7</v>
      </c>
      <c r="W12" s="407">
        <v>44.1</v>
      </c>
      <c r="X12" s="407">
        <v>52.7</v>
      </c>
      <c r="Y12" s="407">
        <v>50.4</v>
      </c>
      <c r="Z12" s="407">
        <v>24.9</v>
      </c>
      <c r="AA12" s="407">
        <v>28.7</v>
      </c>
      <c r="AB12" s="407">
        <v>38.4</v>
      </c>
      <c r="AC12" s="407">
        <v>17.4</v>
      </c>
      <c r="AD12" s="407">
        <v>13</v>
      </c>
      <c r="AE12" s="407">
        <v>14.3</v>
      </c>
      <c r="AF12" s="407">
        <v>20.3</v>
      </c>
      <c r="AG12" s="407">
        <v>11.4</v>
      </c>
      <c r="AH12" s="407">
        <v>25.2</v>
      </c>
      <c r="AI12" s="408">
        <v>17.7</v>
      </c>
      <c r="AJ12" s="408">
        <v>16.44</v>
      </c>
      <c r="AK12" s="408">
        <v>16.13</v>
      </c>
      <c r="AL12" s="408">
        <v>10.062</v>
      </c>
      <c r="AM12" s="408">
        <v>16.59</v>
      </c>
      <c r="AN12" s="408">
        <v>16.4</v>
      </c>
      <c r="AO12" s="506">
        <v>197.04</v>
      </c>
    </row>
    <row r="13" spans="1:41" ht="12.75">
      <c r="A13" s="140"/>
      <c r="B13" s="530"/>
      <c r="C13" s="156" t="s">
        <v>642</v>
      </c>
      <c r="D13" s="157"/>
      <c r="E13" s="157"/>
      <c r="F13" s="157"/>
      <c r="G13" s="157"/>
      <c r="H13" s="157"/>
      <c r="I13" s="157"/>
      <c r="J13" s="157"/>
      <c r="K13" s="157"/>
      <c r="L13" s="157"/>
      <c r="M13" s="157"/>
      <c r="N13" s="157"/>
      <c r="O13" s="157"/>
      <c r="P13" s="157"/>
      <c r="Q13" s="157" t="s">
        <v>232</v>
      </c>
      <c r="R13" s="157">
        <v>811</v>
      </c>
      <c r="S13" s="157">
        <v>781</v>
      </c>
      <c r="T13" s="157">
        <v>779</v>
      </c>
      <c r="U13" s="157">
        <v>648</v>
      </c>
      <c r="V13" s="157">
        <v>648</v>
      </c>
      <c r="W13" s="157">
        <v>650</v>
      </c>
      <c r="X13" s="157">
        <v>565</v>
      </c>
      <c r="Y13" s="157">
        <v>517</v>
      </c>
      <c r="Z13" s="157">
        <v>501</v>
      </c>
      <c r="AA13" s="157">
        <v>444</v>
      </c>
      <c r="AB13" s="157">
        <v>411</v>
      </c>
      <c r="AC13" s="157">
        <v>375</v>
      </c>
      <c r="AD13" s="157">
        <v>350</v>
      </c>
      <c r="AE13" s="157">
        <v>330</v>
      </c>
      <c r="AF13" s="157">
        <v>302</v>
      </c>
      <c r="AG13" s="157">
        <v>235</v>
      </c>
      <c r="AH13" s="157">
        <v>201</v>
      </c>
      <c r="AI13" s="157">
        <v>177</v>
      </c>
      <c r="AJ13" s="157">
        <v>152</v>
      </c>
      <c r="AK13" s="157">
        <v>124</v>
      </c>
      <c r="AL13" s="157">
        <v>109</v>
      </c>
      <c r="AM13" s="157">
        <f>59+31</f>
        <v>90</v>
      </c>
      <c r="AN13" s="408">
        <v>69</v>
      </c>
      <c r="AO13" s="409">
        <v>51</v>
      </c>
    </row>
    <row r="14" spans="1:41" ht="12.75">
      <c r="A14" s="140"/>
      <c r="B14" s="530" t="s">
        <v>190</v>
      </c>
      <c r="C14" s="156" t="s">
        <v>640</v>
      </c>
      <c r="D14" s="407">
        <v>565.5</v>
      </c>
      <c r="E14" s="407">
        <v>563</v>
      </c>
      <c r="F14" s="407">
        <v>546.7</v>
      </c>
      <c r="G14" s="407">
        <v>471</v>
      </c>
      <c r="H14" s="407">
        <v>401.5</v>
      </c>
      <c r="I14" s="407">
        <v>361.8</v>
      </c>
      <c r="J14" s="407">
        <v>291.5</v>
      </c>
      <c r="K14" s="407">
        <v>287.7</v>
      </c>
      <c r="L14" s="407">
        <v>296.9</v>
      </c>
      <c r="M14" s="407">
        <v>290</v>
      </c>
      <c r="N14" s="407">
        <v>218.6</v>
      </c>
      <c r="O14" s="407">
        <v>217.2</v>
      </c>
      <c r="P14" s="407">
        <v>99.5</v>
      </c>
      <c r="Q14" s="407">
        <v>4.1</v>
      </c>
      <c r="R14" s="407">
        <v>9.6</v>
      </c>
      <c r="S14" s="407">
        <v>9.1</v>
      </c>
      <c r="T14" s="407">
        <v>0</v>
      </c>
      <c r="U14" s="407">
        <v>0</v>
      </c>
      <c r="V14" s="407">
        <v>0</v>
      </c>
      <c r="W14" s="407">
        <v>0</v>
      </c>
      <c r="X14" s="407">
        <v>0</v>
      </c>
      <c r="Y14" s="407">
        <v>0</v>
      </c>
      <c r="Z14" s="407">
        <v>0</v>
      </c>
      <c r="AA14" s="407">
        <v>0</v>
      </c>
      <c r="AB14" s="407">
        <v>0</v>
      </c>
      <c r="AC14" s="407">
        <v>0</v>
      </c>
      <c r="AD14" s="407">
        <v>0</v>
      </c>
      <c r="AE14" s="407">
        <v>0</v>
      </c>
      <c r="AF14" s="407">
        <v>0</v>
      </c>
      <c r="AG14" s="407">
        <v>0</v>
      </c>
      <c r="AH14" s="407">
        <v>0</v>
      </c>
      <c r="AI14" s="408">
        <v>0</v>
      </c>
      <c r="AJ14" s="408">
        <v>0</v>
      </c>
      <c r="AK14" s="408">
        <v>0</v>
      </c>
      <c r="AL14" s="408">
        <v>0</v>
      </c>
      <c r="AM14" s="408">
        <v>0</v>
      </c>
      <c r="AN14" s="408">
        <v>0</v>
      </c>
      <c r="AO14" s="409">
        <v>0</v>
      </c>
    </row>
    <row r="15" spans="1:41" ht="12.75">
      <c r="A15" s="140"/>
      <c r="B15" s="530"/>
      <c r="C15" s="156" t="s">
        <v>641</v>
      </c>
      <c r="D15" s="157" t="s">
        <v>232</v>
      </c>
      <c r="E15" s="407">
        <v>0</v>
      </c>
      <c r="F15" s="407">
        <v>0</v>
      </c>
      <c r="G15" s="407">
        <v>0</v>
      </c>
      <c r="H15" s="407">
        <v>0</v>
      </c>
      <c r="I15" s="407">
        <v>0</v>
      </c>
      <c r="J15" s="407">
        <v>0</v>
      </c>
      <c r="K15" s="407">
        <v>0</v>
      </c>
      <c r="L15" s="407">
        <v>0</v>
      </c>
      <c r="M15" s="407">
        <v>0</v>
      </c>
      <c r="N15" s="407">
        <v>0</v>
      </c>
      <c r="O15" s="407">
        <v>0</v>
      </c>
      <c r="P15" s="407">
        <v>0</v>
      </c>
      <c r="Q15" s="407">
        <v>0</v>
      </c>
      <c r="R15" s="407">
        <v>0</v>
      </c>
      <c r="S15" s="407">
        <v>0</v>
      </c>
      <c r="T15" s="407">
        <v>0</v>
      </c>
      <c r="U15" s="407">
        <v>0</v>
      </c>
      <c r="V15" s="407">
        <v>0</v>
      </c>
      <c r="W15" s="407">
        <v>0</v>
      </c>
      <c r="X15" s="157"/>
      <c r="Y15" s="157"/>
      <c r="Z15" s="157"/>
      <c r="AA15" s="157"/>
      <c r="AB15" s="157"/>
      <c r="AC15" s="157"/>
      <c r="AD15" s="157"/>
      <c r="AE15" s="157"/>
      <c r="AF15" s="157"/>
      <c r="AG15" s="410">
        <v>44</v>
      </c>
      <c r="AH15" s="410">
        <v>64</v>
      </c>
      <c r="AI15" s="411">
        <v>59.1</v>
      </c>
      <c r="AJ15" s="411">
        <v>41.02</v>
      </c>
      <c r="AK15" s="411">
        <v>20</v>
      </c>
      <c r="AL15" s="411">
        <v>0</v>
      </c>
      <c r="AM15" s="411">
        <v>0</v>
      </c>
      <c r="AN15" s="408">
        <v>0</v>
      </c>
      <c r="AO15" s="409">
        <v>0</v>
      </c>
    </row>
    <row r="16" spans="1:41" ht="12.75">
      <c r="A16" s="140"/>
      <c r="B16" s="530"/>
      <c r="C16" s="156" t="s">
        <v>642</v>
      </c>
      <c r="D16" s="157"/>
      <c r="E16" s="157"/>
      <c r="F16" s="157"/>
      <c r="G16" s="157"/>
      <c r="H16" s="157"/>
      <c r="I16" s="157"/>
      <c r="J16" s="157"/>
      <c r="K16" s="157"/>
      <c r="L16" s="157"/>
      <c r="M16" s="157"/>
      <c r="N16" s="157"/>
      <c r="O16" s="157"/>
      <c r="P16" s="157"/>
      <c r="Q16" s="157" t="s">
        <v>232</v>
      </c>
      <c r="R16" s="157">
        <v>506</v>
      </c>
      <c r="S16" s="157">
        <v>508</v>
      </c>
      <c r="T16" s="157">
        <v>525</v>
      </c>
      <c r="U16" s="157">
        <v>523</v>
      </c>
      <c r="V16" s="157">
        <v>515</v>
      </c>
      <c r="W16" s="157">
        <v>509</v>
      </c>
      <c r="X16" s="157">
        <v>487</v>
      </c>
      <c r="Y16" s="157">
        <v>362</v>
      </c>
      <c r="Z16" s="157">
        <v>305</v>
      </c>
      <c r="AA16" s="157">
        <v>256</v>
      </c>
      <c r="AB16" s="157">
        <v>209</v>
      </c>
      <c r="AC16" s="157">
        <v>190</v>
      </c>
      <c r="AD16" s="157">
        <v>169</v>
      </c>
      <c r="AE16" s="157">
        <v>143</v>
      </c>
      <c r="AF16" s="157">
        <v>118</v>
      </c>
      <c r="AG16" s="157">
        <v>85</v>
      </c>
      <c r="AH16" s="157">
        <v>64</v>
      </c>
      <c r="AI16" s="157">
        <v>42</v>
      </c>
      <c r="AJ16" s="157">
        <v>12</v>
      </c>
      <c r="AK16" s="157">
        <v>3</v>
      </c>
      <c r="AL16" s="157">
        <v>1</v>
      </c>
      <c r="AM16" s="157">
        <v>0</v>
      </c>
      <c r="AN16" s="408">
        <v>0</v>
      </c>
      <c r="AO16" s="409">
        <v>0</v>
      </c>
    </row>
    <row r="17" spans="1:41" ht="12.75">
      <c r="A17" s="140"/>
      <c r="B17" s="530" t="s">
        <v>643</v>
      </c>
      <c r="C17" s="156" t="s">
        <v>640</v>
      </c>
      <c r="D17" s="407">
        <v>662.7</v>
      </c>
      <c r="E17" s="407">
        <v>559</v>
      </c>
      <c r="F17" s="407">
        <v>543.5</v>
      </c>
      <c r="G17" s="407">
        <v>422.5</v>
      </c>
      <c r="H17" s="407">
        <v>441.1</v>
      </c>
      <c r="I17" s="407">
        <v>414</v>
      </c>
      <c r="J17" s="407">
        <v>327.5</v>
      </c>
      <c r="K17" s="407">
        <v>266.8</v>
      </c>
      <c r="L17" s="407">
        <v>215.8</v>
      </c>
      <c r="M17" s="407">
        <v>185.1</v>
      </c>
      <c r="N17" s="407">
        <v>174.2</v>
      </c>
      <c r="O17" s="407">
        <v>157</v>
      </c>
      <c r="P17" s="407">
        <v>122.4</v>
      </c>
      <c r="Q17" s="407">
        <v>2.4</v>
      </c>
      <c r="R17" s="407">
        <v>4.5</v>
      </c>
      <c r="S17" s="407">
        <v>5.8</v>
      </c>
      <c r="T17" s="407">
        <v>4.1</v>
      </c>
      <c r="U17" s="407">
        <v>4.1</v>
      </c>
      <c r="V17" s="407">
        <v>5</v>
      </c>
      <c r="W17" s="407">
        <v>13.3</v>
      </c>
      <c r="X17" s="407">
        <v>12.6</v>
      </c>
      <c r="Y17" s="407">
        <v>9.3</v>
      </c>
      <c r="Z17" s="407">
        <v>7.9</v>
      </c>
      <c r="AA17" s="407">
        <v>5.4</v>
      </c>
      <c r="AB17" s="407">
        <v>3.6</v>
      </c>
      <c r="AC17" s="407">
        <v>2.4</v>
      </c>
      <c r="AD17" s="407">
        <v>2.3</v>
      </c>
      <c r="AE17" s="407">
        <v>1.4</v>
      </c>
      <c r="AF17" s="407">
        <v>1</v>
      </c>
      <c r="AG17" s="407">
        <v>0.7</v>
      </c>
      <c r="AH17" s="407">
        <v>0.7</v>
      </c>
      <c r="AI17" s="408">
        <v>1</v>
      </c>
      <c r="AJ17" s="408">
        <v>0.8</v>
      </c>
      <c r="AK17" s="408">
        <v>0.86</v>
      </c>
      <c r="AL17" s="408">
        <v>0.203</v>
      </c>
      <c r="AM17" s="412">
        <v>0.034</v>
      </c>
      <c r="AN17" s="408">
        <v>0</v>
      </c>
      <c r="AO17" s="409">
        <v>0</v>
      </c>
    </row>
    <row r="18" spans="1:41" ht="12.75">
      <c r="A18" s="140"/>
      <c r="B18" s="530"/>
      <c r="C18" s="156" t="s">
        <v>641</v>
      </c>
      <c r="D18" s="157" t="s">
        <v>232</v>
      </c>
      <c r="E18" s="407">
        <v>2</v>
      </c>
      <c r="F18" s="407">
        <v>1.2</v>
      </c>
      <c r="G18" s="407">
        <v>0.1</v>
      </c>
      <c r="H18" s="407">
        <v>0.6</v>
      </c>
      <c r="I18" s="407">
        <v>0.5</v>
      </c>
      <c r="J18" s="407">
        <v>1.6</v>
      </c>
      <c r="K18" s="407">
        <v>0.2</v>
      </c>
      <c r="L18" s="407">
        <v>0.2</v>
      </c>
      <c r="M18" s="407">
        <v>0</v>
      </c>
      <c r="N18" s="407">
        <v>0</v>
      </c>
      <c r="O18" s="407">
        <v>0</v>
      </c>
      <c r="P18" s="407">
        <v>0</v>
      </c>
      <c r="Q18" s="407">
        <v>0</v>
      </c>
      <c r="R18" s="407">
        <v>2.7</v>
      </c>
      <c r="S18" s="407">
        <v>6.4</v>
      </c>
      <c r="T18" s="407">
        <v>3.2</v>
      </c>
      <c r="U18" s="407">
        <v>3.2</v>
      </c>
      <c r="V18" s="407">
        <v>7.3</v>
      </c>
      <c r="W18" s="407">
        <v>6.6</v>
      </c>
      <c r="X18" s="407">
        <v>6.3</v>
      </c>
      <c r="Y18" s="407">
        <v>5.8</v>
      </c>
      <c r="Z18" s="407">
        <v>3.5</v>
      </c>
      <c r="AA18" s="407">
        <v>5.2</v>
      </c>
      <c r="AB18" s="407">
        <v>3.6</v>
      </c>
      <c r="AC18" s="407">
        <v>3.6</v>
      </c>
      <c r="AD18" s="407">
        <v>4.9</v>
      </c>
      <c r="AE18" s="407">
        <v>6.3</v>
      </c>
      <c r="AF18" s="407">
        <v>6.1</v>
      </c>
      <c r="AG18" s="407">
        <v>3.1</v>
      </c>
      <c r="AH18" s="407">
        <v>4.3</v>
      </c>
      <c r="AI18" s="408">
        <v>3.2</v>
      </c>
      <c r="AJ18" s="408">
        <v>1.51</v>
      </c>
      <c r="AK18" s="408">
        <v>0.45</v>
      </c>
      <c r="AL18" s="408">
        <v>0</v>
      </c>
      <c r="AM18" s="408">
        <v>0</v>
      </c>
      <c r="AN18" s="408">
        <v>0</v>
      </c>
      <c r="AO18" s="409">
        <v>0</v>
      </c>
    </row>
    <row r="19" spans="1:41" ht="12.75">
      <c r="A19" s="140"/>
      <c r="B19" s="530"/>
      <c r="C19" s="156" t="s">
        <v>642</v>
      </c>
      <c r="D19" s="157"/>
      <c r="E19" s="157"/>
      <c r="F19" s="157"/>
      <c r="G19" s="157"/>
      <c r="H19" s="157"/>
      <c r="I19" s="157"/>
      <c r="J19" s="157"/>
      <c r="K19" s="157"/>
      <c r="L19" s="157"/>
      <c r="M19" s="157"/>
      <c r="N19" s="157"/>
      <c r="O19" s="157"/>
      <c r="P19" s="157"/>
      <c r="Q19" s="157" t="s">
        <v>232</v>
      </c>
      <c r="R19" s="157">
        <v>226</v>
      </c>
      <c r="S19" s="157">
        <v>226</v>
      </c>
      <c r="T19" s="157">
        <v>228</v>
      </c>
      <c r="U19" s="157">
        <v>227</v>
      </c>
      <c r="V19" s="157">
        <v>224</v>
      </c>
      <c r="W19" s="157">
        <v>192</v>
      </c>
      <c r="X19" s="157">
        <v>192</v>
      </c>
      <c r="Y19" s="157">
        <v>193</v>
      </c>
      <c r="Z19" s="157">
        <v>194</v>
      </c>
      <c r="AA19" s="157">
        <v>167</v>
      </c>
      <c r="AB19" s="157">
        <v>117</v>
      </c>
      <c r="AC19" s="157">
        <v>107</v>
      </c>
      <c r="AD19" s="157">
        <v>106</v>
      </c>
      <c r="AE19" s="157">
        <v>69</v>
      </c>
      <c r="AF19" s="157">
        <v>56</v>
      </c>
      <c r="AG19" s="157">
        <v>48</v>
      </c>
      <c r="AH19" s="157">
        <v>39</v>
      </c>
      <c r="AI19" s="157">
        <v>22</v>
      </c>
      <c r="AJ19" s="157">
        <v>15</v>
      </c>
      <c r="AK19" s="157">
        <v>15</v>
      </c>
      <c r="AL19" s="157">
        <v>11</v>
      </c>
      <c r="AM19" s="157">
        <v>7</v>
      </c>
      <c r="AN19" s="408">
        <v>3</v>
      </c>
      <c r="AO19" s="409">
        <v>2</v>
      </c>
    </row>
    <row r="20" spans="1:41" ht="12.75">
      <c r="A20" s="140"/>
      <c r="B20" s="530" t="s">
        <v>644</v>
      </c>
      <c r="C20" s="156" t="s">
        <v>640</v>
      </c>
      <c r="D20" s="407">
        <v>113.7</v>
      </c>
      <c r="E20" s="407">
        <v>106.2</v>
      </c>
      <c r="F20" s="407">
        <v>106.4</v>
      </c>
      <c r="G20" s="407">
        <v>99.2</v>
      </c>
      <c r="H20" s="407">
        <v>87.8</v>
      </c>
      <c r="I20" s="407">
        <v>88.1</v>
      </c>
      <c r="J20" s="407">
        <v>80.7</v>
      </c>
      <c r="K20" s="407">
        <v>68.9</v>
      </c>
      <c r="L20" s="407">
        <v>62.7</v>
      </c>
      <c r="M20" s="407">
        <v>55.9</v>
      </c>
      <c r="N20" s="407">
        <v>60.8</v>
      </c>
      <c r="O20" s="407">
        <v>55.5</v>
      </c>
      <c r="P20" s="407">
        <v>44</v>
      </c>
      <c r="Q20" s="407">
        <v>0</v>
      </c>
      <c r="R20" s="407">
        <v>0</v>
      </c>
      <c r="S20" s="407">
        <v>0</v>
      </c>
      <c r="T20" s="407">
        <v>0</v>
      </c>
      <c r="U20" s="407">
        <v>0</v>
      </c>
      <c r="V20" s="407">
        <v>0</v>
      </c>
      <c r="W20" s="407">
        <v>0</v>
      </c>
      <c r="X20" s="407">
        <v>0</v>
      </c>
      <c r="Y20" s="407">
        <v>0</v>
      </c>
      <c r="Z20" s="407">
        <v>0</v>
      </c>
      <c r="AA20" s="407">
        <v>0</v>
      </c>
      <c r="AB20" s="407">
        <v>0.2</v>
      </c>
      <c r="AC20" s="407">
        <v>0</v>
      </c>
      <c r="AD20" s="407">
        <v>0</v>
      </c>
      <c r="AE20" s="407">
        <v>0</v>
      </c>
      <c r="AF20" s="407">
        <v>0</v>
      </c>
      <c r="AG20" s="407">
        <v>0</v>
      </c>
      <c r="AH20" s="407">
        <v>0</v>
      </c>
      <c r="AI20" s="408">
        <v>0</v>
      </c>
      <c r="AJ20" s="408">
        <v>0</v>
      </c>
      <c r="AK20" s="408">
        <v>0</v>
      </c>
      <c r="AL20" s="408">
        <v>0</v>
      </c>
      <c r="AM20" s="408">
        <v>0</v>
      </c>
      <c r="AN20" s="408">
        <v>0</v>
      </c>
      <c r="AO20" s="409">
        <v>0</v>
      </c>
    </row>
    <row r="21" spans="1:41" ht="12.75">
      <c r="A21" s="140"/>
      <c r="B21" s="530"/>
      <c r="C21" s="156" t="s">
        <v>641</v>
      </c>
      <c r="D21" s="157" t="s">
        <v>232</v>
      </c>
      <c r="E21" s="407">
        <v>49.8</v>
      </c>
      <c r="F21" s="407">
        <v>59.9</v>
      </c>
      <c r="G21" s="407">
        <v>53.2</v>
      </c>
      <c r="H21" s="407">
        <v>36.8</v>
      </c>
      <c r="I21" s="407">
        <v>25.9</v>
      </c>
      <c r="J21" s="407">
        <v>21.7</v>
      </c>
      <c r="K21" s="407">
        <v>9.3</v>
      </c>
      <c r="L21" s="407">
        <v>4.2</v>
      </c>
      <c r="M21" s="407">
        <v>2.6</v>
      </c>
      <c r="N21" s="407">
        <v>2.5</v>
      </c>
      <c r="O21" s="407">
        <v>2.4</v>
      </c>
      <c r="P21" s="407">
        <v>2.7</v>
      </c>
      <c r="Q21" s="407">
        <v>0</v>
      </c>
      <c r="R21" s="407">
        <v>0.5</v>
      </c>
      <c r="S21" s="407">
        <v>1.1</v>
      </c>
      <c r="T21" s="407">
        <v>5.9</v>
      </c>
      <c r="U21" s="407">
        <v>6.5</v>
      </c>
      <c r="V21" s="407">
        <v>4.1</v>
      </c>
      <c r="W21" s="407">
        <v>1.2</v>
      </c>
      <c r="X21" s="407">
        <v>2.3</v>
      </c>
      <c r="Y21" s="407">
        <v>2.4</v>
      </c>
      <c r="Z21" s="407">
        <v>4.4</v>
      </c>
      <c r="AA21" s="407">
        <v>3.3</v>
      </c>
      <c r="AB21" s="407">
        <v>0.7</v>
      </c>
      <c r="AC21" s="407">
        <v>1</v>
      </c>
      <c r="AD21" s="407">
        <v>0.4</v>
      </c>
      <c r="AE21" s="407">
        <v>0</v>
      </c>
      <c r="AF21" s="407">
        <v>0</v>
      </c>
      <c r="AG21" s="407">
        <v>0</v>
      </c>
      <c r="AH21" s="407">
        <v>0</v>
      </c>
      <c r="AI21" s="408">
        <v>0</v>
      </c>
      <c r="AJ21" s="408">
        <v>0</v>
      </c>
      <c r="AK21" s="408">
        <v>0</v>
      </c>
      <c r="AL21" s="408">
        <v>0</v>
      </c>
      <c r="AM21" s="408">
        <v>0</v>
      </c>
      <c r="AN21" s="408">
        <v>0</v>
      </c>
      <c r="AO21" s="409">
        <v>0</v>
      </c>
    </row>
    <row r="22" spans="1:41" ht="12.75">
      <c r="A22" s="140"/>
      <c r="B22" s="530"/>
      <c r="C22" s="156" t="s">
        <v>642</v>
      </c>
      <c r="D22" s="157"/>
      <c r="E22" s="157"/>
      <c r="F22" s="157"/>
      <c r="G22" s="157"/>
      <c r="H22" s="157"/>
      <c r="I22" s="157"/>
      <c r="J22" s="157"/>
      <c r="K22" s="157"/>
      <c r="L22" s="157"/>
      <c r="M22" s="157"/>
      <c r="N22" s="157"/>
      <c r="O22" s="157"/>
      <c r="P22" s="157"/>
      <c r="Q22" s="157" t="s">
        <v>232</v>
      </c>
      <c r="R22" s="157">
        <v>128</v>
      </c>
      <c r="S22" s="157">
        <v>102</v>
      </c>
      <c r="T22" s="157">
        <v>101</v>
      </c>
      <c r="U22" s="157">
        <v>100</v>
      </c>
      <c r="V22" s="157">
        <v>97</v>
      </c>
      <c r="W22" s="157">
        <v>91</v>
      </c>
      <c r="X22" s="157">
        <v>72</v>
      </c>
      <c r="Y22" s="157">
        <v>69</v>
      </c>
      <c r="Z22" s="157">
        <v>69</v>
      </c>
      <c r="AA22" s="157">
        <v>61</v>
      </c>
      <c r="AB22" s="157">
        <v>48</v>
      </c>
      <c r="AC22" s="157">
        <v>11</v>
      </c>
      <c r="AD22" s="157">
        <v>1</v>
      </c>
      <c r="AE22" s="157">
        <v>1</v>
      </c>
      <c r="AF22" s="157">
        <v>1</v>
      </c>
      <c r="AG22" s="157">
        <v>1</v>
      </c>
      <c r="AH22" s="157">
        <v>1</v>
      </c>
      <c r="AI22" s="157">
        <v>1</v>
      </c>
      <c r="AJ22" s="157">
        <v>1</v>
      </c>
      <c r="AK22" s="157">
        <v>1</v>
      </c>
      <c r="AL22" s="157">
        <v>1</v>
      </c>
      <c r="AM22" s="157">
        <v>1</v>
      </c>
      <c r="AN22" s="408">
        <v>1</v>
      </c>
      <c r="AO22" s="409">
        <v>1</v>
      </c>
    </row>
    <row r="23" spans="1:41" ht="12.75">
      <c r="A23" s="140"/>
      <c r="B23" s="530" t="s">
        <v>645</v>
      </c>
      <c r="C23" s="156" t="s">
        <v>640</v>
      </c>
      <c r="D23" s="407">
        <v>56.9</v>
      </c>
      <c r="E23" s="407">
        <v>59</v>
      </c>
      <c r="F23" s="407">
        <v>70.6</v>
      </c>
      <c r="G23" s="407">
        <v>68.6</v>
      </c>
      <c r="H23" s="407">
        <v>71.2</v>
      </c>
      <c r="I23" s="407">
        <v>68.6</v>
      </c>
      <c r="J23" s="407">
        <v>81.7</v>
      </c>
      <c r="K23" s="407">
        <v>80.3</v>
      </c>
      <c r="L23" s="407">
        <v>73.2</v>
      </c>
      <c r="M23" s="407">
        <v>74.6</v>
      </c>
      <c r="N23" s="407">
        <v>76</v>
      </c>
      <c r="O23" s="407">
        <v>70.7</v>
      </c>
      <c r="P23" s="407">
        <v>53.5</v>
      </c>
      <c r="Q23" s="407">
        <v>24.3</v>
      </c>
      <c r="R23" s="407">
        <v>21</v>
      </c>
      <c r="S23" s="407">
        <v>15.9</v>
      </c>
      <c r="T23" s="407">
        <v>7.3</v>
      </c>
      <c r="U23" s="407">
        <v>0</v>
      </c>
      <c r="V23" s="407">
        <v>0</v>
      </c>
      <c r="W23" s="407">
        <v>0</v>
      </c>
      <c r="X23" s="407">
        <v>0</v>
      </c>
      <c r="Y23" s="407">
        <v>0</v>
      </c>
      <c r="Z23" s="407">
        <v>0</v>
      </c>
      <c r="AA23" s="407">
        <v>0</v>
      </c>
      <c r="AB23" s="407">
        <v>0</v>
      </c>
      <c r="AC23" s="407">
        <v>0</v>
      </c>
      <c r="AD23" s="407">
        <v>0</v>
      </c>
      <c r="AE23" s="407">
        <v>0</v>
      </c>
      <c r="AF23" s="407">
        <v>0</v>
      </c>
      <c r="AG23" s="407">
        <v>0</v>
      </c>
      <c r="AH23" s="407">
        <v>0</v>
      </c>
      <c r="AI23" s="408">
        <v>0</v>
      </c>
      <c r="AJ23" s="408">
        <v>0</v>
      </c>
      <c r="AK23" s="408">
        <v>0</v>
      </c>
      <c r="AL23" s="408">
        <v>0</v>
      </c>
      <c r="AM23" s="408">
        <v>0</v>
      </c>
      <c r="AN23" s="408">
        <v>0</v>
      </c>
      <c r="AO23" s="409">
        <v>0</v>
      </c>
    </row>
    <row r="24" spans="1:41" ht="12.75">
      <c r="A24" s="140"/>
      <c r="B24" s="530"/>
      <c r="C24" s="156" t="s">
        <v>641</v>
      </c>
      <c r="D24" s="157" t="s">
        <v>232</v>
      </c>
      <c r="E24" s="407">
        <v>30.1</v>
      </c>
      <c r="F24" s="407">
        <v>38.8</v>
      </c>
      <c r="G24" s="407">
        <v>62.7</v>
      </c>
      <c r="H24" s="407">
        <v>42.5</v>
      </c>
      <c r="I24" s="407">
        <v>26.1</v>
      </c>
      <c r="J24" s="407">
        <v>65.1</v>
      </c>
      <c r="K24" s="407">
        <v>64.6</v>
      </c>
      <c r="L24" s="407">
        <v>61</v>
      </c>
      <c r="M24" s="407">
        <v>46</v>
      </c>
      <c r="N24" s="407">
        <v>39.6</v>
      </c>
      <c r="O24" s="407">
        <v>34.3</v>
      </c>
      <c r="P24" s="407">
        <v>17.2</v>
      </c>
      <c r="Q24" s="407">
        <v>3.9</v>
      </c>
      <c r="R24" s="407">
        <v>5.3</v>
      </c>
      <c r="S24" s="407">
        <v>2.5</v>
      </c>
      <c r="T24" s="407">
        <v>1.4</v>
      </c>
      <c r="U24" s="407">
        <v>1</v>
      </c>
      <c r="V24" s="407">
        <v>0</v>
      </c>
      <c r="W24" s="407">
        <v>0</v>
      </c>
      <c r="X24" s="407">
        <v>0.1</v>
      </c>
      <c r="Y24" s="407">
        <v>1.2</v>
      </c>
      <c r="Z24" s="407">
        <v>0.2</v>
      </c>
      <c r="AA24" s="407">
        <v>0</v>
      </c>
      <c r="AB24" s="407">
        <v>1.1</v>
      </c>
      <c r="AC24" s="407">
        <v>0.9</v>
      </c>
      <c r="AD24" s="407">
        <v>1.3</v>
      </c>
      <c r="AE24" s="407">
        <v>1.1</v>
      </c>
      <c r="AF24" s="407">
        <v>2</v>
      </c>
      <c r="AG24" s="407">
        <v>1.9</v>
      </c>
      <c r="AH24" s="407">
        <v>0</v>
      </c>
      <c r="AI24" s="408">
        <v>1.3</v>
      </c>
      <c r="AJ24" s="408">
        <v>0</v>
      </c>
      <c r="AK24" s="408">
        <v>1.16</v>
      </c>
      <c r="AL24" s="408">
        <v>0.923</v>
      </c>
      <c r="AM24" s="408">
        <v>0.58</v>
      </c>
      <c r="AN24" s="408">
        <v>0.5</v>
      </c>
      <c r="AO24" s="507">
        <v>0.396</v>
      </c>
    </row>
    <row r="25" spans="1:41" ht="12.75">
      <c r="A25" s="140"/>
      <c r="B25" s="530"/>
      <c r="C25" s="156" t="s">
        <v>642</v>
      </c>
      <c r="D25" s="157"/>
      <c r="E25" s="157"/>
      <c r="F25" s="157"/>
      <c r="G25" s="157"/>
      <c r="H25" s="157"/>
      <c r="I25" s="157"/>
      <c r="J25" s="157"/>
      <c r="K25" s="157"/>
      <c r="L25" s="157"/>
      <c r="M25" s="157"/>
      <c r="N25" s="157"/>
      <c r="O25" s="157"/>
      <c r="P25" s="157"/>
      <c r="Q25" s="157" t="s">
        <v>232</v>
      </c>
      <c r="R25" s="157">
        <v>18</v>
      </c>
      <c r="S25" s="157">
        <v>18</v>
      </c>
      <c r="T25" s="157">
        <v>56</v>
      </c>
      <c r="U25" s="157">
        <v>56</v>
      </c>
      <c r="V25" s="157">
        <v>56</v>
      </c>
      <c r="W25" s="157">
        <v>56</v>
      </c>
      <c r="X25" s="157">
        <v>55</v>
      </c>
      <c r="Y25" s="157">
        <v>54</v>
      </c>
      <c r="Z25" s="157">
        <v>54</v>
      </c>
      <c r="AA25" s="157">
        <v>53</v>
      </c>
      <c r="AB25" s="157">
        <v>53</v>
      </c>
      <c r="AC25" s="157">
        <v>44</v>
      </c>
      <c r="AD25" s="157">
        <v>40</v>
      </c>
      <c r="AE25" s="157">
        <v>37</v>
      </c>
      <c r="AF25" s="157">
        <v>35</v>
      </c>
      <c r="AG25" s="157">
        <v>33</v>
      </c>
      <c r="AH25" s="157">
        <v>29</v>
      </c>
      <c r="AI25" s="157">
        <v>27</v>
      </c>
      <c r="AJ25" s="157">
        <v>27</v>
      </c>
      <c r="AK25" s="157">
        <v>14</v>
      </c>
      <c r="AL25" s="157">
        <v>11</v>
      </c>
      <c r="AM25" s="157">
        <v>6</v>
      </c>
      <c r="AN25" s="408">
        <v>4</v>
      </c>
      <c r="AO25" s="409">
        <v>3</v>
      </c>
    </row>
    <row r="26" spans="1:41" ht="12.75">
      <c r="A26" s="140"/>
      <c r="B26" s="530" t="s">
        <v>646</v>
      </c>
      <c r="C26" s="156" t="s">
        <v>640</v>
      </c>
      <c r="D26" s="407">
        <v>127.3</v>
      </c>
      <c r="E26" s="407">
        <v>105.8</v>
      </c>
      <c r="F26" s="407">
        <v>118.8</v>
      </c>
      <c r="G26" s="407">
        <v>98.2</v>
      </c>
      <c r="H26" s="407">
        <v>98.7</v>
      </c>
      <c r="I26" s="407">
        <v>89.9</v>
      </c>
      <c r="J26" s="407">
        <v>99.9</v>
      </c>
      <c r="K26" s="407">
        <v>98.8</v>
      </c>
      <c r="L26" s="407">
        <v>87.4</v>
      </c>
      <c r="M26" s="407">
        <v>91.8</v>
      </c>
      <c r="N26" s="407">
        <v>88</v>
      </c>
      <c r="O26" s="407">
        <v>80.8</v>
      </c>
      <c r="P26" s="407">
        <v>64.8</v>
      </c>
      <c r="Q26" s="407">
        <v>3.8</v>
      </c>
      <c r="R26" s="407">
        <v>4.3</v>
      </c>
      <c r="S26" s="407">
        <v>5.1</v>
      </c>
      <c r="T26" s="407">
        <v>3.9</v>
      </c>
      <c r="U26" s="407">
        <v>4.5</v>
      </c>
      <c r="V26" s="407">
        <v>3.5</v>
      </c>
      <c r="W26" s="407">
        <v>1.4</v>
      </c>
      <c r="X26" s="407">
        <v>1.7</v>
      </c>
      <c r="Y26" s="407">
        <v>1.2</v>
      </c>
      <c r="Z26" s="407">
        <v>0.5</v>
      </c>
      <c r="AA26" s="407">
        <v>0.5</v>
      </c>
      <c r="AB26" s="407">
        <v>0.6</v>
      </c>
      <c r="AC26" s="407">
        <v>1.4</v>
      </c>
      <c r="AD26" s="407">
        <v>2</v>
      </c>
      <c r="AE26" s="407">
        <v>1.7</v>
      </c>
      <c r="AF26" s="407">
        <v>1.6</v>
      </c>
      <c r="AG26" s="407">
        <v>1.5</v>
      </c>
      <c r="AH26" s="407">
        <v>1.2</v>
      </c>
      <c r="AI26" s="408">
        <v>1.3</v>
      </c>
      <c r="AJ26" s="408">
        <v>1.03</v>
      </c>
      <c r="AK26" s="408">
        <v>0.87</v>
      </c>
      <c r="AL26" s="408">
        <v>0.624</v>
      </c>
      <c r="AM26" s="408">
        <v>0.491</v>
      </c>
      <c r="AN26" s="408">
        <v>0.8</v>
      </c>
      <c r="AO26" s="507">
        <v>0.463</v>
      </c>
    </row>
    <row r="27" spans="1:41" ht="12.75">
      <c r="A27" s="140"/>
      <c r="B27" s="530"/>
      <c r="C27" s="156" t="s">
        <v>641</v>
      </c>
      <c r="D27" s="157" t="s">
        <v>232</v>
      </c>
      <c r="E27" s="407">
        <v>2.2</v>
      </c>
      <c r="F27" s="407">
        <v>5.6</v>
      </c>
      <c r="G27" s="407">
        <v>7</v>
      </c>
      <c r="H27" s="407">
        <v>8.6</v>
      </c>
      <c r="I27" s="407">
        <v>13.4</v>
      </c>
      <c r="J27" s="407">
        <v>20.9</v>
      </c>
      <c r="K27" s="407">
        <v>23.4</v>
      </c>
      <c r="L27" s="407">
        <v>17.7</v>
      </c>
      <c r="M27" s="407">
        <v>26</v>
      </c>
      <c r="N27" s="407">
        <v>23.5</v>
      </c>
      <c r="O27" s="407">
        <v>28.3</v>
      </c>
      <c r="P27" s="407">
        <v>31.8</v>
      </c>
      <c r="Q27" s="407">
        <v>19.4</v>
      </c>
      <c r="R27" s="407">
        <v>26.3</v>
      </c>
      <c r="S27" s="407">
        <v>26</v>
      </c>
      <c r="T27" s="407">
        <v>22.4</v>
      </c>
      <c r="U27" s="407">
        <v>24.1</v>
      </c>
      <c r="V27" s="407">
        <v>29.5</v>
      </c>
      <c r="W27" s="407">
        <v>28.4</v>
      </c>
      <c r="X27" s="407">
        <v>20.3</v>
      </c>
      <c r="Y27" s="407">
        <v>16.4</v>
      </c>
      <c r="Z27" s="407">
        <v>17.7</v>
      </c>
      <c r="AA27" s="407">
        <v>18.9</v>
      </c>
      <c r="AB27" s="407">
        <v>5.6</v>
      </c>
      <c r="AC27" s="407">
        <v>5.1</v>
      </c>
      <c r="AD27" s="407">
        <v>7.1</v>
      </c>
      <c r="AE27" s="407">
        <v>13.7</v>
      </c>
      <c r="AF27" s="407">
        <v>14.8</v>
      </c>
      <c r="AG27" s="407">
        <v>4.8</v>
      </c>
      <c r="AH27" s="407">
        <v>9.8</v>
      </c>
      <c r="AI27" s="408">
        <v>10</v>
      </c>
      <c r="AJ27" s="408">
        <v>10.12</v>
      </c>
      <c r="AK27" s="408">
        <v>10.69</v>
      </c>
      <c r="AL27" s="408">
        <v>11.529</v>
      </c>
      <c r="AM27" s="408">
        <v>16.312</v>
      </c>
      <c r="AN27" s="408">
        <v>12.2</v>
      </c>
      <c r="AO27" s="507">
        <v>13.224</v>
      </c>
    </row>
    <row r="28" spans="1:41" ht="12.75">
      <c r="A28" s="140"/>
      <c r="B28" s="530"/>
      <c r="C28" s="156" t="s">
        <v>642</v>
      </c>
      <c r="D28" s="157"/>
      <c r="E28" s="157"/>
      <c r="F28" s="157"/>
      <c r="G28" s="157"/>
      <c r="H28" s="157"/>
      <c r="I28" s="157"/>
      <c r="J28" s="157"/>
      <c r="K28" s="157"/>
      <c r="L28" s="157"/>
      <c r="M28" s="157"/>
      <c r="N28" s="157"/>
      <c r="O28" s="157"/>
      <c r="P28" s="157"/>
      <c r="Q28" s="157" t="s">
        <v>232</v>
      </c>
      <c r="R28" s="157">
        <v>118</v>
      </c>
      <c r="S28" s="157">
        <v>118</v>
      </c>
      <c r="T28" s="157">
        <v>117</v>
      </c>
      <c r="U28" s="157">
        <v>116</v>
      </c>
      <c r="V28" s="157">
        <v>130</v>
      </c>
      <c r="W28" s="157">
        <v>128</v>
      </c>
      <c r="X28" s="157">
        <v>124</v>
      </c>
      <c r="Y28" s="157">
        <v>121</v>
      </c>
      <c r="Z28" s="157">
        <v>104</v>
      </c>
      <c r="AA28" s="157">
        <v>88</v>
      </c>
      <c r="AB28" s="157">
        <v>46</v>
      </c>
      <c r="AC28" s="157">
        <v>44</v>
      </c>
      <c r="AD28" s="157">
        <v>35</v>
      </c>
      <c r="AE28" s="157">
        <v>34</v>
      </c>
      <c r="AF28" s="157">
        <v>32</v>
      </c>
      <c r="AG28" s="157">
        <v>30</v>
      </c>
      <c r="AH28" s="157">
        <v>20</v>
      </c>
      <c r="AI28" s="157">
        <v>18</v>
      </c>
      <c r="AJ28" s="157">
        <v>16</v>
      </c>
      <c r="AK28" s="157">
        <v>10</v>
      </c>
      <c r="AL28" s="157">
        <v>10</v>
      </c>
      <c r="AM28" s="157">
        <f>1+7</f>
        <v>8</v>
      </c>
      <c r="AN28" s="408">
        <v>5</v>
      </c>
      <c r="AO28" s="409">
        <v>4</v>
      </c>
    </row>
    <row r="29" spans="1:41" ht="12.75">
      <c r="A29" s="140"/>
      <c r="B29" s="530" t="s">
        <v>647</v>
      </c>
      <c r="C29" s="156" t="s">
        <v>640</v>
      </c>
      <c r="D29" s="407">
        <v>155.4</v>
      </c>
      <c r="E29" s="407">
        <v>118.9</v>
      </c>
      <c r="F29" s="407">
        <v>117.2</v>
      </c>
      <c r="G29" s="407">
        <v>96.9</v>
      </c>
      <c r="H29" s="407">
        <v>85.9</v>
      </c>
      <c r="I29" s="407">
        <v>81.5</v>
      </c>
      <c r="J29" s="407">
        <v>91.2</v>
      </c>
      <c r="K29" s="407">
        <v>79.3</v>
      </c>
      <c r="L29" s="407">
        <v>51.9</v>
      </c>
      <c r="M29" s="407">
        <v>48.4</v>
      </c>
      <c r="N29" s="407">
        <v>45.4</v>
      </c>
      <c r="O29" s="407">
        <v>36</v>
      </c>
      <c r="P29" s="407">
        <v>32.9</v>
      </c>
      <c r="Q29" s="407">
        <v>6.3</v>
      </c>
      <c r="R29" s="407">
        <v>1.8</v>
      </c>
      <c r="S29" s="407">
        <v>0</v>
      </c>
      <c r="T29" s="407">
        <v>0</v>
      </c>
      <c r="U29" s="407">
        <v>0</v>
      </c>
      <c r="V29" s="407">
        <v>0</v>
      </c>
      <c r="W29" s="407">
        <v>0</v>
      </c>
      <c r="X29" s="407">
        <v>0</v>
      </c>
      <c r="Y29" s="407">
        <v>0</v>
      </c>
      <c r="Z29" s="407">
        <v>0</v>
      </c>
      <c r="AA29" s="407">
        <v>0</v>
      </c>
      <c r="AB29" s="407">
        <v>0</v>
      </c>
      <c r="AC29" s="407">
        <v>0</v>
      </c>
      <c r="AD29" s="407">
        <v>0</v>
      </c>
      <c r="AE29" s="407">
        <v>0</v>
      </c>
      <c r="AF29" s="407">
        <v>0</v>
      </c>
      <c r="AG29" s="407">
        <v>0</v>
      </c>
      <c r="AH29" s="407">
        <v>0</v>
      </c>
      <c r="AI29" s="408">
        <v>0</v>
      </c>
      <c r="AJ29" s="408">
        <v>0</v>
      </c>
      <c r="AK29" s="408">
        <v>0</v>
      </c>
      <c r="AL29" s="408">
        <v>0</v>
      </c>
      <c r="AM29" s="408">
        <v>0</v>
      </c>
      <c r="AN29" s="408">
        <v>0</v>
      </c>
      <c r="AO29" s="409">
        <v>0</v>
      </c>
    </row>
    <row r="30" spans="1:41" ht="12.75">
      <c r="A30" s="140"/>
      <c r="B30" s="530"/>
      <c r="C30" s="156" t="s">
        <v>641</v>
      </c>
      <c r="D30" s="157" t="s">
        <v>232</v>
      </c>
      <c r="E30" s="407">
        <v>0.2</v>
      </c>
      <c r="F30" s="157" t="s">
        <v>232</v>
      </c>
      <c r="G30" s="157" t="s">
        <v>232</v>
      </c>
      <c r="H30" s="157" t="s">
        <v>232</v>
      </c>
      <c r="I30" s="407">
        <v>0.2</v>
      </c>
      <c r="J30" s="407">
        <v>0.3</v>
      </c>
      <c r="K30" s="407">
        <v>0.1</v>
      </c>
      <c r="L30" s="407">
        <v>0.3</v>
      </c>
      <c r="M30" s="407">
        <v>0.4</v>
      </c>
      <c r="N30" s="407">
        <v>0.1</v>
      </c>
      <c r="O30" s="407">
        <v>0</v>
      </c>
      <c r="P30" s="407">
        <v>0.1</v>
      </c>
      <c r="Q30" s="407">
        <v>0</v>
      </c>
      <c r="R30" s="407">
        <v>1.2</v>
      </c>
      <c r="S30" s="407">
        <v>2.7</v>
      </c>
      <c r="T30" s="407">
        <v>1.8</v>
      </c>
      <c r="U30" s="407">
        <v>2.9</v>
      </c>
      <c r="V30" s="407">
        <v>3</v>
      </c>
      <c r="W30" s="407">
        <v>3.7</v>
      </c>
      <c r="X30" s="407">
        <v>9.2</v>
      </c>
      <c r="Y30" s="407">
        <v>8.5</v>
      </c>
      <c r="Z30" s="407">
        <v>6.2</v>
      </c>
      <c r="AA30" s="407">
        <v>8</v>
      </c>
      <c r="AB30" s="407">
        <v>5.6</v>
      </c>
      <c r="AC30" s="407">
        <v>5.3</v>
      </c>
      <c r="AD30" s="407">
        <v>5</v>
      </c>
      <c r="AE30" s="407">
        <v>8.6</v>
      </c>
      <c r="AF30" s="407">
        <v>5.4</v>
      </c>
      <c r="AG30" s="407">
        <v>4.5</v>
      </c>
      <c r="AH30" s="407">
        <v>6</v>
      </c>
      <c r="AI30" s="408">
        <v>3.2</v>
      </c>
      <c r="AJ30" s="408">
        <v>3.22</v>
      </c>
      <c r="AK30" s="408">
        <v>2.73</v>
      </c>
      <c r="AL30" s="408">
        <v>0.63</v>
      </c>
      <c r="AM30" s="408">
        <v>0.801</v>
      </c>
      <c r="AN30" s="408">
        <v>1.9</v>
      </c>
      <c r="AO30" s="507">
        <v>1.504</v>
      </c>
    </row>
    <row r="31" spans="1:41" ht="12.75">
      <c r="A31" s="140"/>
      <c r="B31" s="530"/>
      <c r="C31" s="156" t="s">
        <v>642</v>
      </c>
      <c r="D31" s="157"/>
      <c r="E31" s="157"/>
      <c r="F31" s="157"/>
      <c r="G31" s="157"/>
      <c r="H31" s="157"/>
      <c r="I31" s="157"/>
      <c r="J31" s="157"/>
      <c r="K31" s="157"/>
      <c r="L31" s="157"/>
      <c r="M31" s="157"/>
      <c r="N31" s="157"/>
      <c r="O31" s="157"/>
      <c r="P31" s="157"/>
      <c r="Q31" s="157" t="s">
        <v>232</v>
      </c>
      <c r="R31" s="157">
        <v>77</v>
      </c>
      <c r="S31" s="157">
        <v>77</v>
      </c>
      <c r="T31" s="157">
        <v>77</v>
      </c>
      <c r="U31" s="157">
        <v>77</v>
      </c>
      <c r="V31" s="157">
        <v>76</v>
      </c>
      <c r="W31" s="157">
        <v>76</v>
      </c>
      <c r="X31" s="157">
        <v>76</v>
      </c>
      <c r="Y31" s="157">
        <v>68</v>
      </c>
      <c r="Z31" s="157">
        <v>68</v>
      </c>
      <c r="AA31" s="157">
        <v>61</v>
      </c>
      <c r="AB31" s="157">
        <v>23</v>
      </c>
      <c r="AC31" s="157">
        <v>19</v>
      </c>
      <c r="AD31" s="157">
        <v>17</v>
      </c>
      <c r="AE31" s="157">
        <v>16</v>
      </c>
      <c r="AF31" s="157">
        <v>13</v>
      </c>
      <c r="AG31" s="157">
        <v>10</v>
      </c>
      <c r="AH31" s="157">
        <v>10</v>
      </c>
      <c r="AI31" s="157">
        <v>6</v>
      </c>
      <c r="AJ31" s="157">
        <v>6</v>
      </c>
      <c r="AK31" s="157">
        <v>1</v>
      </c>
      <c r="AL31" s="157">
        <v>0</v>
      </c>
      <c r="AM31" s="157">
        <v>0</v>
      </c>
      <c r="AN31" s="408">
        <v>0</v>
      </c>
      <c r="AO31" s="409">
        <v>0</v>
      </c>
    </row>
    <row r="32" spans="1:41" ht="12.75">
      <c r="A32" s="140"/>
      <c r="B32" s="530" t="s">
        <v>648</v>
      </c>
      <c r="C32" s="156" t="s">
        <v>640</v>
      </c>
      <c r="D32" s="407">
        <v>116.7</v>
      </c>
      <c r="E32" s="407">
        <v>72.1</v>
      </c>
      <c r="F32" s="407">
        <v>71</v>
      </c>
      <c r="G32" s="407">
        <v>68.8</v>
      </c>
      <c r="H32" s="407">
        <v>65</v>
      </c>
      <c r="I32" s="407">
        <v>64.7</v>
      </c>
      <c r="J32" s="407">
        <v>55.2</v>
      </c>
      <c r="K32" s="407">
        <v>63.6</v>
      </c>
      <c r="L32" s="407">
        <v>57.6</v>
      </c>
      <c r="M32" s="407">
        <v>51.8</v>
      </c>
      <c r="N32" s="407">
        <v>53.6</v>
      </c>
      <c r="O32" s="407">
        <v>42.7</v>
      </c>
      <c r="P32" s="407">
        <v>45.1</v>
      </c>
      <c r="Q32" s="407">
        <v>4.3</v>
      </c>
      <c r="R32" s="407">
        <v>0</v>
      </c>
      <c r="S32" s="407">
        <v>0</v>
      </c>
      <c r="T32" s="407">
        <v>0</v>
      </c>
      <c r="U32" s="407">
        <v>0</v>
      </c>
      <c r="V32" s="407">
        <v>0</v>
      </c>
      <c r="W32" s="407">
        <v>0</v>
      </c>
      <c r="X32" s="407">
        <v>0</v>
      </c>
      <c r="Y32" s="407">
        <v>0</v>
      </c>
      <c r="Z32" s="407">
        <v>0.5</v>
      </c>
      <c r="AA32" s="407">
        <v>0</v>
      </c>
      <c r="AB32" s="407">
        <v>0.7</v>
      </c>
      <c r="AC32" s="407">
        <v>3.3</v>
      </c>
      <c r="AD32" s="407">
        <v>2.8</v>
      </c>
      <c r="AE32" s="407">
        <v>2.5</v>
      </c>
      <c r="AF32" s="407">
        <v>2.8</v>
      </c>
      <c r="AG32" s="407">
        <v>1.7</v>
      </c>
      <c r="AH32" s="407">
        <v>2.5</v>
      </c>
      <c r="AI32" s="408">
        <v>2</v>
      </c>
      <c r="AJ32" s="408">
        <v>0.66</v>
      </c>
      <c r="AK32" s="408">
        <v>0.53</v>
      </c>
      <c r="AL32" s="408">
        <v>0.549</v>
      </c>
      <c r="AM32" s="408">
        <v>0.497</v>
      </c>
      <c r="AN32" s="408">
        <v>0.3</v>
      </c>
      <c r="AO32" s="409">
        <v>0</v>
      </c>
    </row>
    <row r="33" spans="1:41" ht="12.75">
      <c r="A33" s="140"/>
      <c r="B33" s="530"/>
      <c r="C33" s="156" t="s">
        <v>641</v>
      </c>
      <c r="D33" s="157" t="s">
        <v>232</v>
      </c>
      <c r="E33" s="407">
        <v>1.2</v>
      </c>
      <c r="F33" s="407">
        <v>2.3</v>
      </c>
      <c r="G33" s="407">
        <v>8.5</v>
      </c>
      <c r="H33" s="407">
        <v>7.2</v>
      </c>
      <c r="I33" s="407">
        <v>0</v>
      </c>
      <c r="J33" s="407">
        <v>8.6</v>
      </c>
      <c r="K33" s="407">
        <v>9.1</v>
      </c>
      <c r="L33" s="407">
        <v>7.8</v>
      </c>
      <c r="M33" s="407">
        <v>6.7</v>
      </c>
      <c r="N33" s="407">
        <v>5.5</v>
      </c>
      <c r="O33" s="407">
        <v>3.5</v>
      </c>
      <c r="P33" s="407">
        <v>7.7</v>
      </c>
      <c r="Q33" s="407">
        <v>7.5</v>
      </c>
      <c r="R33" s="407">
        <v>14</v>
      </c>
      <c r="S33" s="407">
        <v>13.7</v>
      </c>
      <c r="T33" s="407">
        <v>14.3</v>
      </c>
      <c r="U33" s="407">
        <v>16.1</v>
      </c>
      <c r="V33" s="407">
        <v>14.6</v>
      </c>
      <c r="W33" s="407">
        <v>15.6</v>
      </c>
      <c r="X33" s="407">
        <v>9.2</v>
      </c>
      <c r="Y33" s="407">
        <v>10.5</v>
      </c>
      <c r="Z33" s="407">
        <v>10</v>
      </c>
      <c r="AA33" s="407">
        <v>1.1</v>
      </c>
      <c r="AB33" s="407">
        <v>3.8</v>
      </c>
      <c r="AC33" s="407">
        <v>4.6</v>
      </c>
      <c r="AD33" s="407">
        <v>3.1</v>
      </c>
      <c r="AE33" s="407">
        <v>4.9</v>
      </c>
      <c r="AF33" s="407">
        <v>5.3</v>
      </c>
      <c r="AG33" s="407">
        <v>4.1</v>
      </c>
      <c r="AH33" s="407">
        <v>9.9</v>
      </c>
      <c r="AI33" s="408">
        <v>18.5</v>
      </c>
      <c r="AJ33" s="408">
        <v>14.25</v>
      </c>
      <c r="AK33" s="408">
        <v>10.23</v>
      </c>
      <c r="AL33" s="408">
        <v>12.144</v>
      </c>
      <c r="AM33" s="408">
        <v>13.094</v>
      </c>
      <c r="AN33" s="408">
        <v>9.4</v>
      </c>
      <c r="AO33" s="507">
        <v>10.187</v>
      </c>
    </row>
    <row r="34" spans="1:41" ht="12.75">
      <c r="A34" s="140"/>
      <c r="B34" s="530"/>
      <c r="C34" s="156" t="s">
        <v>642</v>
      </c>
      <c r="D34" s="157"/>
      <c r="E34" s="157"/>
      <c r="F34" s="157"/>
      <c r="G34" s="157"/>
      <c r="H34" s="157"/>
      <c r="I34" s="157"/>
      <c r="J34" s="157"/>
      <c r="K34" s="157"/>
      <c r="L34" s="157"/>
      <c r="M34" s="157"/>
      <c r="N34" s="157"/>
      <c r="O34" s="157"/>
      <c r="P34" s="157"/>
      <c r="Q34" s="157" t="s">
        <v>232</v>
      </c>
      <c r="R34" s="157">
        <v>66</v>
      </c>
      <c r="S34" s="157">
        <v>65</v>
      </c>
      <c r="T34" s="157">
        <v>65</v>
      </c>
      <c r="U34" s="157">
        <v>63</v>
      </c>
      <c r="V34" s="157">
        <v>64</v>
      </c>
      <c r="W34" s="157">
        <v>63</v>
      </c>
      <c r="X34" s="157">
        <v>63</v>
      </c>
      <c r="Y34" s="157">
        <v>63</v>
      </c>
      <c r="Z34" s="157">
        <v>63</v>
      </c>
      <c r="AA34" s="157">
        <v>63</v>
      </c>
      <c r="AB34" s="157">
        <v>51</v>
      </c>
      <c r="AC34" s="157">
        <v>42</v>
      </c>
      <c r="AD34" s="157">
        <v>40</v>
      </c>
      <c r="AE34" s="157">
        <v>39</v>
      </c>
      <c r="AF34" s="157">
        <v>32</v>
      </c>
      <c r="AG34" s="157">
        <v>32</v>
      </c>
      <c r="AH34" s="157">
        <v>28</v>
      </c>
      <c r="AI34" s="157">
        <v>25</v>
      </c>
      <c r="AJ34" s="157">
        <v>23</v>
      </c>
      <c r="AK34" s="157">
        <v>10</v>
      </c>
      <c r="AL34" s="157">
        <v>6</v>
      </c>
      <c r="AM34" s="157">
        <v>5</v>
      </c>
      <c r="AN34" s="408">
        <v>4</v>
      </c>
      <c r="AO34" s="409">
        <v>1</v>
      </c>
    </row>
    <row r="35" spans="1:41" ht="12.75">
      <c r="A35" s="140"/>
      <c r="B35" s="530" t="s">
        <v>649</v>
      </c>
      <c r="C35" s="156" t="s">
        <v>640</v>
      </c>
      <c r="D35" s="407">
        <v>147</v>
      </c>
      <c r="E35" s="407">
        <v>75</v>
      </c>
      <c r="F35" s="407">
        <v>65.5</v>
      </c>
      <c r="G35" s="407">
        <v>60.5</v>
      </c>
      <c r="H35" s="407">
        <v>54.7</v>
      </c>
      <c r="I35" s="407">
        <v>54.6</v>
      </c>
      <c r="J35" s="407">
        <v>50.6</v>
      </c>
      <c r="K35" s="407">
        <v>46.8</v>
      </c>
      <c r="L35" s="407">
        <v>34.8</v>
      </c>
      <c r="M35" s="407">
        <v>34</v>
      </c>
      <c r="N35" s="407">
        <v>27.3</v>
      </c>
      <c r="O35" s="407">
        <v>26.9</v>
      </c>
      <c r="P35" s="407">
        <v>14</v>
      </c>
      <c r="Q35" s="407">
        <v>0</v>
      </c>
      <c r="R35" s="407">
        <v>0</v>
      </c>
      <c r="S35" s="407">
        <v>0</v>
      </c>
      <c r="T35" s="407">
        <v>0</v>
      </c>
      <c r="U35" s="407">
        <v>0</v>
      </c>
      <c r="V35" s="407">
        <v>0</v>
      </c>
      <c r="W35" s="407">
        <v>0</v>
      </c>
      <c r="X35" s="407">
        <v>0</v>
      </c>
      <c r="Y35" s="407">
        <v>0</v>
      </c>
      <c r="Z35" s="407">
        <v>0</v>
      </c>
      <c r="AA35" s="407">
        <v>0</v>
      </c>
      <c r="AB35" s="407">
        <v>0</v>
      </c>
      <c r="AC35" s="407">
        <v>0</v>
      </c>
      <c r="AD35" s="407">
        <v>0</v>
      </c>
      <c r="AE35" s="407">
        <v>0</v>
      </c>
      <c r="AF35" s="407">
        <v>0</v>
      </c>
      <c r="AG35" s="407">
        <v>0</v>
      </c>
      <c r="AH35" s="407">
        <v>0</v>
      </c>
      <c r="AI35" s="408">
        <v>0</v>
      </c>
      <c r="AJ35" s="408">
        <v>0</v>
      </c>
      <c r="AK35" s="408">
        <v>0</v>
      </c>
      <c r="AL35" s="408">
        <v>0</v>
      </c>
      <c r="AM35" s="408">
        <v>0</v>
      </c>
      <c r="AN35" s="408">
        <v>0</v>
      </c>
      <c r="AO35" s="409">
        <v>0</v>
      </c>
    </row>
    <row r="36" spans="1:41" ht="12.75">
      <c r="A36" s="140"/>
      <c r="B36" s="530"/>
      <c r="C36" s="156" t="s">
        <v>641</v>
      </c>
      <c r="D36" s="157" t="s">
        <v>232</v>
      </c>
      <c r="E36" s="407">
        <v>1.2</v>
      </c>
      <c r="F36" s="407">
        <v>0.8</v>
      </c>
      <c r="G36" s="407">
        <v>2.1</v>
      </c>
      <c r="H36" s="407">
        <v>1.1</v>
      </c>
      <c r="I36" s="407">
        <v>1.8</v>
      </c>
      <c r="J36" s="407">
        <v>2</v>
      </c>
      <c r="K36" s="407">
        <v>1</v>
      </c>
      <c r="L36" s="407">
        <v>1.6</v>
      </c>
      <c r="M36" s="407">
        <v>1.3</v>
      </c>
      <c r="N36" s="407">
        <v>0.6</v>
      </c>
      <c r="O36" s="407">
        <v>0.3</v>
      </c>
      <c r="P36" s="407">
        <v>0.1</v>
      </c>
      <c r="Q36" s="407">
        <v>0</v>
      </c>
      <c r="R36" s="407">
        <v>0</v>
      </c>
      <c r="S36" s="407">
        <v>0</v>
      </c>
      <c r="T36" s="407">
        <v>0</v>
      </c>
      <c r="U36" s="407">
        <v>0</v>
      </c>
      <c r="V36" s="407">
        <v>0</v>
      </c>
      <c r="W36" s="407">
        <v>0</v>
      </c>
      <c r="X36" s="407">
        <v>1.7</v>
      </c>
      <c r="Y36" s="157"/>
      <c r="Z36" s="157"/>
      <c r="AA36" s="157"/>
      <c r="AB36" s="157"/>
      <c r="AC36" s="157"/>
      <c r="AD36" s="157"/>
      <c r="AE36" s="157"/>
      <c r="AF36" s="157"/>
      <c r="AG36" s="157"/>
      <c r="AH36" s="157"/>
      <c r="AI36" s="157">
        <v>0</v>
      </c>
      <c r="AJ36" s="157">
        <v>0</v>
      </c>
      <c r="AK36" s="157">
        <v>0</v>
      </c>
      <c r="AL36" s="157">
        <v>0</v>
      </c>
      <c r="AM36" s="157">
        <v>0</v>
      </c>
      <c r="AN36" s="408">
        <v>0</v>
      </c>
      <c r="AO36" s="409"/>
    </row>
    <row r="37" spans="1:41" ht="12.75">
      <c r="A37" s="140"/>
      <c r="B37" s="530"/>
      <c r="C37" s="156" t="s">
        <v>642</v>
      </c>
      <c r="D37" s="157"/>
      <c r="E37" s="157"/>
      <c r="F37" s="157"/>
      <c r="G37" s="157"/>
      <c r="H37" s="157"/>
      <c r="I37" s="157"/>
      <c r="J37" s="157"/>
      <c r="K37" s="157"/>
      <c r="L37" s="157"/>
      <c r="M37" s="157"/>
      <c r="N37" s="157"/>
      <c r="O37" s="157"/>
      <c r="P37" s="157"/>
      <c r="Q37" s="157" t="s">
        <v>232</v>
      </c>
      <c r="R37" s="157">
        <v>61</v>
      </c>
      <c r="S37" s="157">
        <v>61</v>
      </c>
      <c r="T37" s="157">
        <v>60</v>
      </c>
      <c r="U37" s="157">
        <v>60</v>
      </c>
      <c r="V37" s="157">
        <v>59</v>
      </c>
      <c r="W37" s="157">
        <v>58</v>
      </c>
      <c r="X37" s="157">
        <v>57</v>
      </c>
      <c r="Y37" s="157">
        <v>56</v>
      </c>
      <c r="Z37" s="157">
        <v>51</v>
      </c>
      <c r="AA37" s="157">
        <v>45</v>
      </c>
      <c r="AB37" s="157">
        <v>33</v>
      </c>
      <c r="AC37" s="157">
        <v>33</v>
      </c>
      <c r="AD37" s="157">
        <v>0</v>
      </c>
      <c r="AE37" s="157">
        <v>0</v>
      </c>
      <c r="AF37" s="157">
        <v>0</v>
      </c>
      <c r="AG37" s="157">
        <v>0</v>
      </c>
      <c r="AH37" s="157">
        <v>0</v>
      </c>
      <c r="AI37" s="157">
        <v>0</v>
      </c>
      <c r="AJ37" s="157">
        <v>0</v>
      </c>
      <c r="AK37" s="157">
        <v>0</v>
      </c>
      <c r="AL37" s="157">
        <v>0</v>
      </c>
      <c r="AM37" s="157">
        <v>0</v>
      </c>
      <c r="AN37" s="408">
        <v>0</v>
      </c>
      <c r="AO37" s="409">
        <v>0</v>
      </c>
    </row>
    <row r="38" spans="1:40" ht="18.75">
      <c r="A38" s="173">
        <v>1</v>
      </c>
      <c r="B38" s="174" t="s">
        <v>650</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40"/>
      <c r="AA38" s="140"/>
      <c r="AB38" s="140"/>
      <c r="AC38" s="140"/>
      <c r="AD38" s="140"/>
      <c r="AE38" s="140"/>
      <c r="AF38" s="140"/>
      <c r="AG38" s="140"/>
      <c r="AH38" s="140"/>
      <c r="AI38" s="140"/>
      <c r="AJ38" s="140"/>
      <c r="AK38" s="140"/>
      <c r="AL38" s="140"/>
      <c r="AM38" s="140"/>
      <c r="AN38" s="140"/>
    </row>
    <row r="39" spans="1:40" ht="18.75">
      <c r="A39" s="173">
        <v>2</v>
      </c>
      <c r="B39" s="174" t="s">
        <v>651</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40"/>
      <c r="AA39" s="140"/>
      <c r="AB39" s="140"/>
      <c r="AC39" s="140"/>
      <c r="AD39" s="140"/>
      <c r="AE39" s="140"/>
      <c r="AF39" s="140"/>
      <c r="AG39" s="140"/>
      <c r="AH39" s="140"/>
      <c r="AI39" s="140"/>
      <c r="AJ39" s="140"/>
      <c r="AK39" s="140"/>
      <c r="AL39" s="140"/>
      <c r="AM39" s="140"/>
      <c r="AN39" s="140"/>
    </row>
    <row r="40" spans="1:40" ht="18.75">
      <c r="A40" s="173">
        <v>3</v>
      </c>
      <c r="B40" s="174" t="s">
        <v>652</v>
      </c>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40"/>
      <c r="AA40" s="140"/>
      <c r="AB40" s="140"/>
      <c r="AC40" s="140"/>
      <c r="AD40" s="140"/>
      <c r="AE40" s="140"/>
      <c r="AF40" s="140"/>
      <c r="AG40" s="140"/>
      <c r="AH40" s="140"/>
      <c r="AI40" s="140"/>
      <c r="AJ40" s="140"/>
      <c r="AK40" s="140"/>
      <c r="AL40" s="140"/>
      <c r="AM40" s="140"/>
      <c r="AN40" s="140"/>
    </row>
  </sheetData>
  <sheetProtection/>
  <mergeCells count="11">
    <mergeCell ref="B32:B34"/>
    <mergeCell ref="B35:B37"/>
    <mergeCell ref="B7:C7"/>
    <mergeCell ref="B8:B10"/>
    <mergeCell ref="B11:B13"/>
    <mergeCell ref="B14:B16"/>
    <mergeCell ref="B17:B19"/>
    <mergeCell ref="B20:B22"/>
    <mergeCell ref="B23:B25"/>
    <mergeCell ref="B26:B28"/>
    <mergeCell ref="B29:B3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M114"/>
  <sheetViews>
    <sheetView showGridLines="0" zoomScalePageLayoutView="0" workbookViewId="0" topLeftCell="A1">
      <selection activeCell="K11" sqref="K11"/>
    </sheetView>
  </sheetViews>
  <sheetFormatPr defaultColWidth="12" defaultRowHeight="11.25"/>
  <cols>
    <col min="1" max="1" width="5.83203125" style="0" customWidth="1"/>
    <col min="2" max="2" width="90.83203125" style="0" customWidth="1"/>
    <col min="3" max="13" width="7.83203125" style="0" customWidth="1"/>
    <col min="14" max="38" width="9" style="0" customWidth="1"/>
  </cols>
  <sheetData>
    <row r="1" spans="1:39" ht="11.25">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row>
    <row r="2" spans="1:39" ht="15.75">
      <c r="A2" s="214"/>
      <c r="B2" s="238" t="s">
        <v>521</v>
      </c>
      <c r="C2" s="214"/>
      <c r="D2" s="214"/>
      <c r="E2" s="214"/>
      <c r="F2" s="214"/>
      <c r="G2" s="214"/>
      <c r="H2" s="214"/>
      <c r="I2" s="214"/>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row>
    <row r="3" spans="1:39" ht="11.25">
      <c r="A3" s="214"/>
      <c r="B3" s="214"/>
      <c r="C3" s="214"/>
      <c r="D3" s="214"/>
      <c r="E3" s="214"/>
      <c r="F3" s="214"/>
      <c r="G3" s="214"/>
      <c r="H3" s="214"/>
      <c r="I3" s="214"/>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row>
    <row r="4" spans="1:39" ht="12.75">
      <c r="A4" s="214"/>
      <c r="B4" s="397" t="s">
        <v>522</v>
      </c>
      <c r="C4" s="214"/>
      <c r="D4" s="214"/>
      <c r="E4" s="214"/>
      <c r="F4" s="214"/>
      <c r="G4" s="214"/>
      <c r="H4" s="214"/>
      <c r="I4" s="214"/>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row>
    <row r="5" spans="1:39" ht="11.25">
      <c r="A5" s="214"/>
      <c r="B5" s="214"/>
      <c r="C5" s="214"/>
      <c r="D5" s="214"/>
      <c r="E5" s="214"/>
      <c r="F5" s="214"/>
      <c r="G5" s="214"/>
      <c r="H5" s="214"/>
      <c r="I5" s="214"/>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row>
    <row r="6" spans="1:39" ht="11.25">
      <c r="A6" s="214"/>
      <c r="B6" s="240" t="s">
        <v>2</v>
      </c>
      <c r="C6" s="241" t="s">
        <v>523</v>
      </c>
      <c r="D6" s="214"/>
      <c r="E6" s="214"/>
      <c r="F6" s="242"/>
      <c r="G6" s="398"/>
      <c r="H6" s="214"/>
      <c r="I6" s="214"/>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row>
    <row r="7" spans="1:39" ht="11.25">
      <c r="A7" s="207"/>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row>
    <row r="8" spans="1:39" ht="12.75">
      <c r="A8" s="207"/>
      <c r="B8" s="379" t="s">
        <v>524</v>
      </c>
      <c r="C8" s="380">
        <v>2007</v>
      </c>
      <c r="D8" s="380">
        <v>2008</v>
      </c>
      <c r="E8" s="380">
        <v>2009</v>
      </c>
      <c r="F8" s="380">
        <v>2010</v>
      </c>
      <c r="G8" s="380">
        <v>2011</v>
      </c>
      <c r="H8" s="380">
        <v>2012</v>
      </c>
      <c r="I8" s="380">
        <v>2013</v>
      </c>
      <c r="J8" s="380">
        <v>2014</v>
      </c>
      <c r="K8" s="146">
        <v>2015</v>
      </c>
      <c r="L8" s="146">
        <v>2016</v>
      </c>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row>
    <row r="9" spans="1:39" ht="12.75">
      <c r="A9" s="207"/>
      <c r="B9" s="232" t="s">
        <v>525</v>
      </c>
      <c r="C9" s="402">
        <v>18</v>
      </c>
      <c r="D9" s="402">
        <v>65</v>
      </c>
      <c r="E9" s="402">
        <v>19</v>
      </c>
      <c r="F9" s="402">
        <v>25</v>
      </c>
      <c r="G9" s="390">
        <v>21</v>
      </c>
      <c r="H9" s="390">
        <v>21</v>
      </c>
      <c r="I9" s="390">
        <v>23</v>
      </c>
      <c r="J9" s="390">
        <v>19</v>
      </c>
      <c r="K9" s="158">
        <v>29</v>
      </c>
      <c r="L9" s="158">
        <v>15</v>
      </c>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row>
    <row r="10" spans="1:39" ht="12.75">
      <c r="A10" s="207"/>
      <c r="B10" s="232" t="s">
        <v>526</v>
      </c>
      <c r="C10" s="402">
        <v>98</v>
      </c>
      <c r="D10" s="402">
        <v>184</v>
      </c>
      <c r="E10" s="402">
        <v>90</v>
      </c>
      <c r="F10" s="402">
        <v>140</v>
      </c>
      <c r="G10" s="390">
        <v>168</v>
      </c>
      <c r="H10" s="390">
        <v>123</v>
      </c>
      <c r="I10" s="390">
        <v>127</v>
      </c>
      <c r="J10" s="390">
        <v>94</v>
      </c>
      <c r="K10" s="158">
        <v>83</v>
      </c>
      <c r="L10" s="158">
        <v>59</v>
      </c>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row>
    <row r="11" spans="1:39" ht="12.75">
      <c r="A11" s="207"/>
      <c r="B11" s="232" t="s">
        <v>527</v>
      </c>
      <c r="C11" s="402">
        <v>25</v>
      </c>
      <c r="D11" s="402">
        <v>51</v>
      </c>
      <c r="E11" s="402">
        <v>42</v>
      </c>
      <c r="F11" s="402">
        <v>61</v>
      </c>
      <c r="G11" s="390">
        <v>50</v>
      </c>
      <c r="H11" s="390">
        <v>41</v>
      </c>
      <c r="I11" s="390">
        <v>37</v>
      </c>
      <c r="J11" s="390">
        <v>32</v>
      </c>
      <c r="K11" s="158">
        <v>25</v>
      </c>
      <c r="L11" s="158">
        <v>21</v>
      </c>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row>
    <row r="12" spans="1:39" ht="12.75">
      <c r="A12" s="207"/>
      <c r="B12" s="232" t="s">
        <v>528</v>
      </c>
      <c r="C12" s="402">
        <v>225</v>
      </c>
      <c r="D12" s="402">
        <v>691</v>
      </c>
      <c r="E12" s="402">
        <v>335</v>
      </c>
      <c r="F12" s="402">
        <v>360</v>
      </c>
      <c r="G12" s="390">
        <v>214</v>
      </c>
      <c r="H12" s="390">
        <v>225</v>
      </c>
      <c r="I12" s="390">
        <v>198</v>
      </c>
      <c r="J12" s="390">
        <v>201</v>
      </c>
      <c r="K12" s="158">
        <v>189</v>
      </c>
      <c r="L12" s="158">
        <v>115</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ht="12.75">
      <c r="A13" s="207"/>
      <c r="B13" s="232" t="s">
        <v>529</v>
      </c>
      <c r="C13" s="402">
        <v>1479</v>
      </c>
      <c r="D13" s="402">
        <v>1664</v>
      </c>
      <c r="E13" s="402">
        <v>1388</v>
      </c>
      <c r="F13" s="402">
        <v>1666</v>
      </c>
      <c r="G13" s="390">
        <v>1061</v>
      </c>
      <c r="H13" s="390">
        <v>883</v>
      </c>
      <c r="I13" s="390">
        <v>792</v>
      </c>
      <c r="J13" s="390">
        <v>805</v>
      </c>
      <c r="K13" s="158">
        <v>779</v>
      </c>
      <c r="L13" s="158">
        <v>413</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row>
    <row r="14" spans="1:39" ht="12.75">
      <c r="A14" s="207"/>
      <c r="B14" s="232" t="s">
        <v>530</v>
      </c>
      <c r="C14" s="402">
        <v>17</v>
      </c>
      <c r="D14" s="402">
        <v>25</v>
      </c>
      <c r="E14" s="402">
        <v>18</v>
      </c>
      <c r="F14" s="402">
        <v>23</v>
      </c>
      <c r="G14" s="390">
        <v>22</v>
      </c>
      <c r="H14" s="390">
        <v>31</v>
      </c>
      <c r="I14" s="390">
        <v>31</v>
      </c>
      <c r="J14" s="390">
        <v>26</v>
      </c>
      <c r="K14" s="158">
        <v>24</v>
      </c>
      <c r="L14" s="158">
        <v>14</v>
      </c>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row>
    <row r="15" spans="1:39" ht="12.75">
      <c r="A15" s="207"/>
      <c r="B15" s="232" t="s">
        <v>531</v>
      </c>
      <c r="C15" s="402">
        <v>126</v>
      </c>
      <c r="D15" s="402">
        <v>239</v>
      </c>
      <c r="E15" s="402">
        <v>128</v>
      </c>
      <c r="F15" s="402">
        <v>182</v>
      </c>
      <c r="G15" s="390">
        <v>117</v>
      </c>
      <c r="H15" s="390">
        <v>125</v>
      </c>
      <c r="I15" s="390">
        <v>112</v>
      </c>
      <c r="J15" s="390">
        <v>37</v>
      </c>
      <c r="K15" s="158">
        <v>109</v>
      </c>
      <c r="L15" s="158">
        <v>86</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row>
    <row r="16" spans="1:39" ht="12.75">
      <c r="A16" s="207"/>
      <c r="B16" s="232" t="s">
        <v>532</v>
      </c>
      <c r="C16" s="402">
        <v>29</v>
      </c>
      <c r="D16" s="402">
        <v>53</v>
      </c>
      <c r="E16" s="402">
        <v>59</v>
      </c>
      <c r="F16" s="402">
        <v>192</v>
      </c>
      <c r="G16" s="390">
        <v>71</v>
      </c>
      <c r="H16" s="390">
        <v>82</v>
      </c>
      <c r="I16" s="390">
        <v>73</v>
      </c>
      <c r="J16" s="390">
        <v>59</v>
      </c>
      <c r="K16" s="158">
        <v>77</v>
      </c>
      <c r="L16" s="158">
        <v>84</v>
      </c>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row>
    <row r="17" spans="1:39" ht="12.75">
      <c r="A17" s="207"/>
      <c r="B17" s="232" t="s">
        <v>533</v>
      </c>
      <c r="C17" s="402">
        <v>134</v>
      </c>
      <c r="D17" s="402">
        <v>269</v>
      </c>
      <c r="E17" s="402">
        <v>130</v>
      </c>
      <c r="F17" s="402">
        <v>188</v>
      </c>
      <c r="G17" s="390">
        <v>135</v>
      </c>
      <c r="H17" s="390">
        <v>168</v>
      </c>
      <c r="I17" s="390">
        <v>160</v>
      </c>
      <c r="J17" s="390">
        <v>178</v>
      </c>
      <c r="K17" s="158">
        <v>165</v>
      </c>
      <c r="L17" s="158">
        <v>79</v>
      </c>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row>
    <row r="18" spans="1:39" ht="12.75">
      <c r="A18" s="207"/>
      <c r="B18" s="232" t="s">
        <v>534</v>
      </c>
      <c r="C18" s="402">
        <v>18</v>
      </c>
      <c r="D18" s="402">
        <v>39</v>
      </c>
      <c r="E18" s="402">
        <v>47</v>
      </c>
      <c r="F18" s="402">
        <v>82</v>
      </c>
      <c r="G18" s="390">
        <v>65</v>
      </c>
      <c r="H18" s="390">
        <v>65</v>
      </c>
      <c r="I18" s="390">
        <v>69</v>
      </c>
      <c r="J18" s="390">
        <v>47</v>
      </c>
      <c r="K18" s="158">
        <v>33</v>
      </c>
      <c r="L18" s="158">
        <v>34</v>
      </c>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row>
    <row r="19" spans="1:39" ht="12.75">
      <c r="A19" s="207"/>
      <c r="B19" s="232" t="s">
        <v>535</v>
      </c>
      <c r="C19" s="402">
        <v>96</v>
      </c>
      <c r="D19" s="402">
        <v>406</v>
      </c>
      <c r="E19" s="402">
        <v>235</v>
      </c>
      <c r="F19" s="402">
        <v>322</v>
      </c>
      <c r="G19" s="390">
        <v>199</v>
      </c>
      <c r="H19" s="390">
        <v>175</v>
      </c>
      <c r="I19" s="390">
        <v>208</v>
      </c>
      <c r="J19" s="390">
        <v>223</v>
      </c>
      <c r="K19" s="158">
        <v>187</v>
      </c>
      <c r="L19" s="158">
        <v>95</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row>
    <row r="20" spans="1:39" ht="12.75">
      <c r="A20" s="207"/>
      <c r="B20" s="232" t="s">
        <v>536</v>
      </c>
      <c r="C20" s="402">
        <v>332</v>
      </c>
      <c r="D20" s="402">
        <v>442</v>
      </c>
      <c r="E20" s="402">
        <v>527</v>
      </c>
      <c r="F20" s="402">
        <v>406</v>
      </c>
      <c r="G20" s="390">
        <v>437</v>
      </c>
      <c r="H20" s="390">
        <v>332</v>
      </c>
      <c r="I20" s="390">
        <v>282</v>
      </c>
      <c r="J20" s="390">
        <v>262</v>
      </c>
      <c r="K20" s="158">
        <v>279</v>
      </c>
      <c r="L20" s="158">
        <v>204</v>
      </c>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row>
    <row r="21" spans="1:39" ht="14.25">
      <c r="A21" s="207"/>
      <c r="B21" s="232" t="s">
        <v>537</v>
      </c>
      <c r="C21" s="402">
        <v>3</v>
      </c>
      <c r="D21" s="402">
        <v>17</v>
      </c>
      <c r="E21" s="402">
        <v>6</v>
      </c>
      <c r="F21" s="402">
        <v>10</v>
      </c>
      <c r="G21" s="390">
        <v>1</v>
      </c>
      <c r="H21" s="390">
        <v>1</v>
      </c>
      <c r="I21" s="390"/>
      <c r="J21" s="390"/>
      <c r="K21" s="158"/>
      <c r="L21" s="158"/>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row>
    <row r="22" spans="1:39" ht="12.75">
      <c r="A22" s="207"/>
      <c r="B22" s="232" t="s">
        <v>538</v>
      </c>
      <c r="C22" s="402">
        <v>86</v>
      </c>
      <c r="D22" s="402">
        <v>193</v>
      </c>
      <c r="E22" s="402">
        <v>64</v>
      </c>
      <c r="F22" s="402">
        <v>134</v>
      </c>
      <c r="G22" s="390">
        <v>116</v>
      </c>
      <c r="H22" s="390">
        <v>113</v>
      </c>
      <c r="I22" s="390">
        <v>92</v>
      </c>
      <c r="J22" s="390">
        <v>78</v>
      </c>
      <c r="K22" s="158">
        <v>79</v>
      </c>
      <c r="L22" s="158">
        <v>81</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row>
    <row r="23" spans="1:39" ht="12.75">
      <c r="A23" s="207"/>
      <c r="B23" s="232" t="s">
        <v>539</v>
      </c>
      <c r="C23" s="402">
        <v>65</v>
      </c>
      <c r="D23" s="402">
        <v>121</v>
      </c>
      <c r="E23" s="402">
        <v>39</v>
      </c>
      <c r="F23" s="402">
        <v>60</v>
      </c>
      <c r="G23" s="390">
        <v>36</v>
      </c>
      <c r="H23" s="390">
        <v>49</v>
      </c>
      <c r="I23" s="390">
        <v>59</v>
      </c>
      <c r="J23" s="390">
        <v>76</v>
      </c>
      <c r="K23" s="158">
        <v>39</v>
      </c>
      <c r="L23" s="158">
        <v>56</v>
      </c>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row>
    <row r="24" spans="1:39" ht="12.75">
      <c r="A24" s="207"/>
      <c r="B24" s="232" t="s">
        <v>540</v>
      </c>
      <c r="C24" s="402">
        <v>157</v>
      </c>
      <c r="D24" s="402">
        <v>286</v>
      </c>
      <c r="E24" s="402">
        <v>154</v>
      </c>
      <c r="F24" s="402">
        <v>231</v>
      </c>
      <c r="G24" s="390">
        <v>144</v>
      </c>
      <c r="H24" s="390">
        <v>135</v>
      </c>
      <c r="I24" s="390">
        <v>113</v>
      </c>
      <c r="J24" s="390">
        <v>156</v>
      </c>
      <c r="K24" s="158">
        <v>110</v>
      </c>
      <c r="L24" s="158">
        <v>67</v>
      </c>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row>
    <row r="25" spans="1:39" ht="12.75">
      <c r="A25" s="207"/>
      <c r="B25" s="232" t="s">
        <v>541</v>
      </c>
      <c r="C25" s="402">
        <v>16</v>
      </c>
      <c r="D25" s="402">
        <v>67</v>
      </c>
      <c r="E25" s="402">
        <v>19</v>
      </c>
      <c r="F25" s="402">
        <v>53</v>
      </c>
      <c r="G25" s="390">
        <v>80</v>
      </c>
      <c r="H25" s="390">
        <v>64</v>
      </c>
      <c r="I25" s="390">
        <v>59</v>
      </c>
      <c r="J25" s="390">
        <v>80</v>
      </c>
      <c r="K25" s="158">
        <v>66</v>
      </c>
      <c r="L25" s="158">
        <v>49</v>
      </c>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row>
    <row r="26" spans="1:39" ht="12.75">
      <c r="A26" s="207"/>
      <c r="B26" s="232" t="s">
        <v>542</v>
      </c>
      <c r="C26" s="402">
        <v>89</v>
      </c>
      <c r="D26" s="402">
        <v>175</v>
      </c>
      <c r="E26" s="402">
        <v>65</v>
      </c>
      <c r="F26" s="402">
        <v>101</v>
      </c>
      <c r="G26" s="390">
        <v>84</v>
      </c>
      <c r="H26" s="390">
        <v>71</v>
      </c>
      <c r="I26" s="390">
        <v>63</v>
      </c>
      <c r="J26" s="390">
        <v>82</v>
      </c>
      <c r="K26" s="158">
        <v>77</v>
      </c>
      <c r="L26" s="158">
        <v>57</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row>
    <row r="27" spans="1:39" ht="12.75">
      <c r="A27" s="207"/>
      <c r="B27" s="232" t="s">
        <v>543</v>
      </c>
      <c r="C27" s="402"/>
      <c r="D27" s="402">
        <v>24</v>
      </c>
      <c r="E27" s="402">
        <v>32</v>
      </c>
      <c r="F27" s="402">
        <v>68</v>
      </c>
      <c r="G27" s="390">
        <v>50</v>
      </c>
      <c r="H27" s="390">
        <v>45</v>
      </c>
      <c r="I27" s="390">
        <v>60</v>
      </c>
      <c r="J27" s="390">
        <v>80</v>
      </c>
      <c r="K27" s="158">
        <v>69</v>
      </c>
      <c r="L27" s="158">
        <v>56</v>
      </c>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row>
    <row r="28" spans="1:39" ht="12.75">
      <c r="A28" s="207"/>
      <c r="B28" s="232" t="s">
        <v>544</v>
      </c>
      <c r="C28" s="402"/>
      <c r="D28" s="402">
        <v>14</v>
      </c>
      <c r="E28" s="402">
        <v>14</v>
      </c>
      <c r="F28" s="402">
        <v>12</v>
      </c>
      <c r="G28" s="390">
        <v>9</v>
      </c>
      <c r="H28" s="390">
        <v>7</v>
      </c>
      <c r="I28" s="390">
        <v>11</v>
      </c>
      <c r="J28" s="390">
        <v>6</v>
      </c>
      <c r="K28" s="158">
        <v>1</v>
      </c>
      <c r="L28" s="158">
        <v>8</v>
      </c>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row>
    <row r="29" spans="1:39" ht="12.75">
      <c r="A29" s="207"/>
      <c r="B29" s="232" t="s">
        <v>545</v>
      </c>
      <c r="C29" s="402">
        <v>192</v>
      </c>
      <c r="D29" s="402">
        <v>370</v>
      </c>
      <c r="E29" s="402">
        <v>243</v>
      </c>
      <c r="F29" s="402">
        <v>269</v>
      </c>
      <c r="G29" s="390">
        <v>302</v>
      </c>
      <c r="H29" s="390">
        <v>297</v>
      </c>
      <c r="I29" s="390">
        <v>284</v>
      </c>
      <c r="J29" s="390">
        <v>322</v>
      </c>
      <c r="K29" s="158">
        <v>253</v>
      </c>
      <c r="L29" s="158">
        <v>206</v>
      </c>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row>
    <row r="30" spans="1:39" ht="12.75">
      <c r="A30" s="207"/>
      <c r="B30" s="232" t="s">
        <v>546</v>
      </c>
      <c r="C30" s="402">
        <v>1021</v>
      </c>
      <c r="D30" s="402">
        <v>1269</v>
      </c>
      <c r="E30" s="402">
        <v>1131</v>
      </c>
      <c r="F30" s="402">
        <v>1489</v>
      </c>
      <c r="G30" s="390">
        <v>1566</v>
      </c>
      <c r="H30" s="390">
        <v>1253</v>
      </c>
      <c r="I30" s="390">
        <v>1438</v>
      </c>
      <c r="J30" s="390">
        <v>1261</v>
      </c>
      <c r="K30" s="158">
        <v>1141</v>
      </c>
      <c r="L30" s="158">
        <v>624</v>
      </c>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row>
    <row r="31" spans="1:39" ht="12.75">
      <c r="A31" s="207"/>
      <c r="B31" s="232" t="s">
        <v>547</v>
      </c>
      <c r="C31" s="402">
        <v>125</v>
      </c>
      <c r="D31" s="402">
        <v>201</v>
      </c>
      <c r="E31" s="402">
        <v>207</v>
      </c>
      <c r="F31" s="402">
        <v>157</v>
      </c>
      <c r="G31" s="390">
        <v>176</v>
      </c>
      <c r="H31" s="390">
        <v>107</v>
      </c>
      <c r="I31" s="390">
        <v>117</v>
      </c>
      <c r="J31" s="390">
        <v>126</v>
      </c>
      <c r="K31" s="158">
        <v>111</v>
      </c>
      <c r="L31" s="158">
        <v>81</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row>
    <row r="32" spans="1:39" ht="12.75">
      <c r="A32" s="207"/>
      <c r="B32" s="232" t="s">
        <v>548</v>
      </c>
      <c r="C32" s="402">
        <v>3</v>
      </c>
      <c r="D32" s="402">
        <v>14</v>
      </c>
      <c r="E32" s="402">
        <v>8</v>
      </c>
      <c r="F32" s="402">
        <v>7</v>
      </c>
      <c r="G32" s="390">
        <v>3</v>
      </c>
      <c r="H32" s="390">
        <v>6</v>
      </c>
      <c r="I32" s="390">
        <v>12</v>
      </c>
      <c r="J32" s="390">
        <v>12</v>
      </c>
      <c r="K32" s="158">
        <v>8</v>
      </c>
      <c r="L32" s="158">
        <v>6</v>
      </c>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row>
    <row r="33" spans="1:39" ht="12.75">
      <c r="A33" s="207"/>
      <c r="B33" s="232" t="s">
        <v>549</v>
      </c>
      <c r="C33" s="402">
        <v>7</v>
      </c>
      <c r="D33" s="402">
        <v>20</v>
      </c>
      <c r="E33" s="402">
        <v>14</v>
      </c>
      <c r="F33" s="402">
        <v>18</v>
      </c>
      <c r="G33" s="390">
        <v>21</v>
      </c>
      <c r="H33" s="390">
        <v>20</v>
      </c>
      <c r="I33" s="390">
        <v>17</v>
      </c>
      <c r="J33" s="390">
        <v>19</v>
      </c>
      <c r="K33" s="158">
        <v>27</v>
      </c>
      <c r="L33" s="158">
        <v>27</v>
      </c>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row>
    <row r="34" spans="1:39" ht="12.75">
      <c r="A34" s="207"/>
      <c r="B34" s="232" t="s">
        <v>550</v>
      </c>
      <c r="C34" s="402">
        <v>11</v>
      </c>
      <c r="D34" s="402">
        <v>46</v>
      </c>
      <c r="E34" s="402">
        <v>21</v>
      </c>
      <c r="F34" s="402">
        <v>38</v>
      </c>
      <c r="G34" s="390">
        <v>53</v>
      </c>
      <c r="H34" s="390">
        <v>51</v>
      </c>
      <c r="I34" s="390">
        <v>61</v>
      </c>
      <c r="J34" s="390">
        <v>43</v>
      </c>
      <c r="K34" s="158">
        <v>59</v>
      </c>
      <c r="L34" s="158">
        <v>53</v>
      </c>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row>
    <row r="35" spans="1:39" ht="12.75">
      <c r="A35" s="207"/>
      <c r="B35" s="232" t="s">
        <v>551</v>
      </c>
      <c r="C35" s="402">
        <v>383</v>
      </c>
      <c r="D35" s="402">
        <v>490</v>
      </c>
      <c r="E35" s="402">
        <v>315</v>
      </c>
      <c r="F35" s="402">
        <v>366</v>
      </c>
      <c r="G35" s="390">
        <v>423</v>
      </c>
      <c r="H35" s="390">
        <v>372</v>
      </c>
      <c r="I35" s="390">
        <v>316</v>
      </c>
      <c r="J35" s="390">
        <v>308</v>
      </c>
      <c r="K35" s="158">
        <v>345</v>
      </c>
      <c r="L35" s="158">
        <v>350</v>
      </c>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row>
    <row r="36" spans="1:39" ht="12.75">
      <c r="A36" s="207"/>
      <c r="B36" s="232" t="s">
        <v>552</v>
      </c>
      <c r="C36" s="402"/>
      <c r="D36" s="402">
        <v>10</v>
      </c>
      <c r="E36" s="402"/>
      <c r="F36" s="402"/>
      <c r="G36" s="390"/>
      <c r="H36" s="390"/>
      <c r="I36" s="390"/>
      <c r="J36" s="390"/>
      <c r="K36" s="158"/>
      <c r="L36" s="158"/>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row>
    <row r="37" spans="1:39" ht="12.75">
      <c r="A37" s="207"/>
      <c r="B37" s="232" t="s">
        <v>553</v>
      </c>
      <c r="C37" s="402"/>
      <c r="D37" s="402">
        <v>60</v>
      </c>
      <c r="E37" s="402">
        <v>2</v>
      </c>
      <c r="F37" s="402">
        <v>4</v>
      </c>
      <c r="G37" s="390">
        <v>3</v>
      </c>
      <c r="H37" s="390">
        <v>2</v>
      </c>
      <c r="I37" s="390">
        <v>7</v>
      </c>
      <c r="J37" s="390">
        <v>2</v>
      </c>
      <c r="K37" s="158">
        <v>3</v>
      </c>
      <c r="L37" s="158">
        <v>1</v>
      </c>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row>
    <row r="38" spans="1:39" ht="12.75">
      <c r="A38" s="207"/>
      <c r="B38" s="232" t="s">
        <v>554</v>
      </c>
      <c r="C38" s="402"/>
      <c r="D38" s="402"/>
      <c r="E38" s="402"/>
      <c r="F38" s="402">
        <v>3</v>
      </c>
      <c r="G38" s="390">
        <v>2</v>
      </c>
      <c r="H38" s="390">
        <v>6</v>
      </c>
      <c r="I38" s="390">
        <v>9</v>
      </c>
      <c r="J38" s="390">
        <v>6</v>
      </c>
      <c r="K38" s="158">
        <v>9</v>
      </c>
      <c r="L38" s="158">
        <v>5</v>
      </c>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row>
    <row r="39" spans="1:39" ht="12.75">
      <c r="A39" s="207"/>
      <c r="B39" s="232" t="s">
        <v>555</v>
      </c>
      <c r="C39" s="402"/>
      <c r="D39" s="402">
        <v>16</v>
      </c>
      <c r="E39" s="402">
        <v>3</v>
      </c>
      <c r="F39" s="402">
        <v>12</v>
      </c>
      <c r="G39" s="390">
        <v>2</v>
      </c>
      <c r="H39" s="390">
        <v>14</v>
      </c>
      <c r="I39" s="390">
        <v>9</v>
      </c>
      <c r="J39" s="390">
        <v>14</v>
      </c>
      <c r="K39" s="158">
        <v>13</v>
      </c>
      <c r="L39" s="158">
        <v>20</v>
      </c>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row>
    <row r="40" spans="1:39" ht="12.75">
      <c r="A40" s="207"/>
      <c r="B40" s="232" t="s">
        <v>556</v>
      </c>
      <c r="C40" s="402">
        <v>320</v>
      </c>
      <c r="D40" s="402">
        <v>619</v>
      </c>
      <c r="E40" s="402">
        <v>552</v>
      </c>
      <c r="F40" s="402">
        <v>727</v>
      </c>
      <c r="G40" s="390">
        <v>588</v>
      </c>
      <c r="H40" s="390">
        <v>568</v>
      </c>
      <c r="I40" s="390">
        <v>592</v>
      </c>
      <c r="J40" s="390">
        <v>596</v>
      </c>
      <c r="K40" s="158">
        <v>618</v>
      </c>
      <c r="L40" s="158">
        <v>450</v>
      </c>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row>
    <row r="41" spans="1:39" ht="12.75">
      <c r="A41" s="207"/>
      <c r="B41" s="232" t="s">
        <v>557</v>
      </c>
      <c r="C41" s="402">
        <v>11</v>
      </c>
      <c r="D41" s="402">
        <v>3</v>
      </c>
      <c r="E41" s="402">
        <v>1</v>
      </c>
      <c r="F41" s="402">
        <v>1</v>
      </c>
      <c r="G41" s="390">
        <v>43</v>
      </c>
      <c r="H41" s="390">
        <v>107</v>
      </c>
      <c r="I41" s="390">
        <v>54</v>
      </c>
      <c r="J41" s="390">
        <v>63</v>
      </c>
      <c r="K41" s="158">
        <v>63</v>
      </c>
      <c r="L41" s="158">
        <v>65</v>
      </c>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row>
    <row r="42" spans="1:39" ht="12.75">
      <c r="A42" s="207"/>
      <c r="B42" s="232" t="s">
        <v>558</v>
      </c>
      <c r="C42" s="402">
        <v>20</v>
      </c>
      <c r="D42" s="402">
        <v>46</v>
      </c>
      <c r="E42" s="402">
        <v>43</v>
      </c>
      <c r="F42" s="402">
        <v>145</v>
      </c>
      <c r="G42" s="390">
        <v>71</v>
      </c>
      <c r="H42" s="390">
        <v>175</v>
      </c>
      <c r="I42" s="390">
        <v>153</v>
      </c>
      <c r="J42" s="390">
        <v>148</v>
      </c>
      <c r="K42" s="158">
        <v>150</v>
      </c>
      <c r="L42" s="158">
        <v>184</v>
      </c>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row>
    <row r="43" spans="1:39" ht="12.75">
      <c r="A43" s="207"/>
      <c r="B43" s="232" t="s">
        <v>559</v>
      </c>
      <c r="C43" s="402">
        <v>5</v>
      </c>
      <c r="D43" s="402">
        <v>39</v>
      </c>
      <c r="E43" s="402">
        <v>45</v>
      </c>
      <c r="F43" s="402">
        <v>89</v>
      </c>
      <c r="G43" s="390">
        <v>61</v>
      </c>
      <c r="H43" s="390">
        <v>257</v>
      </c>
      <c r="I43" s="390">
        <v>187</v>
      </c>
      <c r="J43" s="390">
        <v>171</v>
      </c>
      <c r="K43" s="158">
        <v>174</v>
      </c>
      <c r="L43" s="158">
        <v>191</v>
      </c>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row>
    <row r="44" spans="1:39" ht="12.75">
      <c r="A44" s="207"/>
      <c r="B44" s="232" t="s">
        <v>560</v>
      </c>
      <c r="C44" s="402">
        <v>43</v>
      </c>
      <c r="D44" s="402">
        <v>116</v>
      </c>
      <c r="E44" s="402">
        <v>73</v>
      </c>
      <c r="F44" s="402">
        <v>88</v>
      </c>
      <c r="G44" s="390">
        <v>153</v>
      </c>
      <c r="H44" s="390">
        <v>132</v>
      </c>
      <c r="I44" s="390">
        <v>127</v>
      </c>
      <c r="J44" s="390">
        <v>117</v>
      </c>
      <c r="K44" s="158">
        <v>130</v>
      </c>
      <c r="L44" s="158">
        <v>147</v>
      </c>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row>
    <row r="45" spans="1:39" ht="12.75">
      <c r="A45" s="207"/>
      <c r="B45" s="232" t="s">
        <v>561</v>
      </c>
      <c r="C45" s="402">
        <v>55</v>
      </c>
      <c r="D45" s="402">
        <v>92</v>
      </c>
      <c r="E45" s="402">
        <v>61</v>
      </c>
      <c r="F45" s="402">
        <v>104</v>
      </c>
      <c r="G45" s="390">
        <v>67</v>
      </c>
      <c r="H45" s="390">
        <v>62</v>
      </c>
      <c r="I45" s="390">
        <v>77</v>
      </c>
      <c r="J45" s="390">
        <v>70</v>
      </c>
      <c r="K45" s="158">
        <v>73</v>
      </c>
      <c r="L45" s="158">
        <v>72</v>
      </c>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row>
    <row r="46" spans="1:39" ht="12.75">
      <c r="A46" s="207"/>
      <c r="B46" s="232" t="s">
        <v>562</v>
      </c>
      <c r="C46" s="402">
        <v>136</v>
      </c>
      <c r="D46" s="402">
        <v>172</v>
      </c>
      <c r="E46" s="402">
        <v>121</v>
      </c>
      <c r="F46" s="402">
        <v>161</v>
      </c>
      <c r="G46" s="390">
        <v>145</v>
      </c>
      <c r="H46" s="390">
        <v>183</v>
      </c>
      <c r="I46" s="390">
        <v>165</v>
      </c>
      <c r="J46" s="390">
        <v>173</v>
      </c>
      <c r="K46" s="158">
        <v>226</v>
      </c>
      <c r="L46" s="158">
        <v>197</v>
      </c>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row>
    <row r="47" spans="1:39" ht="12.75">
      <c r="A47" s="207"/>
      <c r="B47" s="232" t="s">
        <v>563</v>
      </c>
      <c r="C47" s="402">
        <v>135</v>
      </c>
      <c r="D47" s="402">
        <v>192</v>
      </c>
      <c r="E47" s="402">
        <v>150</v>
      </c>
      <c r="F47" s="402">
        <v>154</v>
      </c>
      <c r="G47" s="390">
        <v>72</v>
      </c>
      <c r="H47" s="390">
        <v>71</v>
      </c>
      <c r="I47" s="390">
        <v>96</v>
      </c>
      <c r="J47" s="390">
        <v>86</v>
      </c>
      <c r="K47" s="158">
        <v>101</v>
      </c>
      <c r="L47" s="158">
        <v>103</v>
      </c>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row>
    <row r="48" spans="1:39" ht="12.75">
      <c r="A48" s="207"/>
      <c r="B48" s="232" t="s">
        <v>564</v>
      </c>
      <c r="C48" s="402">
        <v>84</v>
      </c>
      <c r="D48" s="402">
        <v>108</v>
      </c>
      <c r="E48" s="402">
        <v>33</v>
      </c>
      <c r="F48" s="402">
        <v>0</v>
      </c>
      <c r="G48" s="390">
        <v>12</v>
      </c>
      <c r="H48" s="158">
        <v>14</v>
      </c>
      <c r="I48" s="158">
        <v>19</v>
      </c>
      <c r="J48" s="158">
        <v>11</v>
      </c>
      <c r="K48" s="158">
        <v>22</v>
      </c>
      <c r="L48" s="158">
        <v>17</v>
      </c>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row>
    <row r="49" spans="1:39" ht="12.75">
      <c r="A49" s="207"/>
      <c r="B49" s="232" t="s">
        <v>565</v>
      </c>
      <c r="C49" s="402">
        <v>178</v>
      </c>
      <c r="D49" s="402">
        <v>292</v>
      </c>
      <c r="E49" s="402">
        <v>109</v>
      </c>
      <c r="F49" s="402">
        <v>0</v>
      </c>
      <c r="G49" s="390">
        <v>132</v>
      </c>
      <c r="H49" s="158">
        <v>116</v>
      </c>
      <c r="I49" s="158">
        <v>115</v>
      </c>
      <c r="J49" s="158">
        <v>121</v>
      </c>
      <c r="K49" s="158">
        <v>133</v>
      </c>
      <c r="L49" s="158">
        <v>95</v>
      </c>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row>
    <row r="50" spans="1:39" ht="18.75">
      <c r="A50" s="212">
        <v>1</v>
      </c>
      <c r="B50" s="213" t="s">
        <v>566</v>
      </c>
      <c r="C50" s="214"/>
      <c r="D50" s="214"/>
      <c r="E50" s="214"/>
      <c r="F50" s="214"/>
      <c r="G50" s="214"/>
      <c r="H50" s="214"/>
      <c r="I50" s="214"/>
      <c r="J50" s="214"/>
      <c r="K50" s="214"/>
      <c r="L50" s="214"/>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row>
    <row r="51" spans="1:39" ht="15.75">
      <c r="A51" s="405"/>
      <c r="B51" s="213"/>
      <c r="C51" s="214"/>
      <c r="D51" s="214"/>
      <c r="E51" s="214"/>
      <c r="F51" s="214"/>
      <c r="G51" s="214"/>
      <c r="H51" s="214"/>
      <c r="I51" s="214"/>
      <c r="J51" s="214"/>
      <c r="K51" s="214"/>
      <c r="L51" s="214"/>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row>
    <row r="52" spans="1:39" ht="11.25">
      <c r="A52" s="214"/>
      <c r="B52" s="214"/>
      <c r="C52" s="214"/>
      <c r="D52" s="214"/>
      <c r="E52" s="214"/>
      <c r="F52" s="214"/>
      <c r="G52" s="214"/>
      <c r="H52" s="214"/>
      <c r="I52" s="214"/>
      <c r="J52" s="214"/>
      <c r="K52" s="214"/>
      <c r="L52" s="214"/>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row>
    <row r="53" spans="1:39" ht="12.75">
      <c r="A53" s="214"/>
      <c r="B53" s="397" t="s">
        <v>567</v>
      </c>
      <c r="C53" s="214"/>
      <c r="D53" s="214"/>
      <c r="E53" s="214"/>
      <c r="F53" s="214"/>
      <c r="G53" s="214"/>
      <c r="H53" s="214"/>
      <c r="I53" s="214"/>
      <c r="J53" s="214"/>
      <c r="K53" s="214"/>
      <c r="L53" s="214"/>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row>
    <row r="54" spans="1:39" ht="11.25">
      <c r="A54" s="214"/>
      <c r="B54" s="214"/>
      <c r="C54" s="214"/>
      <c r="D54" s="214"/>
      <c r="E54" s="214"/>
      <c r="F54" s="214"/>
      <c r="G54" s="214"/>
      <c r="H54" s="214"/>
      <c r="I54" s="214"/>
      <c r="J54" s="214"/>
      <c r="K54" s="214"/>
      <c r="L54" s="214"/>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row>
    <row r="55" spans="1:39" ht="11.25">
      <c r="A55" s="214"/>
      <c r="B55" s="240" t="s">
        <v>2</v>
      </c>
      <c r="C55" s="241" t="s">
        <v>523</v>
      </c>
      <c r="D55" s="214"/>
      <c r="E55" s="214"/>
      <c r="F55" s="214"/>
      <c r="G55" s="214"/>
      <c r="H55" s="214"/>
      <c r="I55" s="214"/>
      <c r="J55" s="214"/>
      <c r="K55" s="214"/>
      <c r="L55" s="214"/>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row>
    <row r="56" spans="1:39" ht="11.25">
      <c r="A56" s="207"/>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row>
    <row r="57" spans="1:39" ht="12.75">
      <c r="A57" s="207"/>
      <c r="B57" s="379"/>
      <c r="C57" s="403">
        <v>1980</v>
      </c>
      <c r="D57" s="403">
        <v>1981</v>
      </c>
      <c r="E57" s="403">
        <v>1982</v>
      </c>
      <c r="F57" s="403">
        <v>1983</v>
      </c>
      <c r="G57" s="403">
        <v>1984</v>
      </c>
      <c r="H57" s="403">
        <v>1985</v>
      </c>
      <c r="I57" s="403">
        <v>1986</v>
      </c>
      <c r="J57" s="403">
        <v>1987</v>
      </c>
      <c r="K57" s="403">
        <v>1988</v>
      </c>
      <c r="L57" s="403">
        <v>1989</v>
      </c>
      <c r="M57" s="403">
        <v>1990</v>
      </c>
      <c r="N57" s="403">
        <v>1991</v>
      </c>
      <c r="O57" s="403">
        <v>1992</v>
      </c>
      <c r="P57" s="403">
        <v>1993</v>
      </c>
      <c r="Q57" s="403">
        <v>1994</v>
      </c>
      <c r="R57" s="403">
        <v>1995</v>
      </c>
      <c r="S57" s="403">
        <v>1996</v>
      </c>
      <c r="T57" s="403">
        <v>1997</v>
      </c>
      <c r="U57" s="403">
        <v>1998</v>
      </c>
      <c r="V57" s="403" t="s">
        <v>568</v>
      </c>
      <c r="W57" s="403" t="s">
        <v>569</v>
      </c>
      <c r="X57" s="403" t="s">
        <v>570</v>
      </c>
      <c r="Y57" s="403" t="s">
        <v>571</v>
      </c>
      <c r="Z57" s="403">
        <v>2003</v>
      </c>
      <c r="AA57" s="403">
        <v>2004</v>
      </c>
      <c r="AB57" s="403">
        <v>2005</v>
      </c>
      <c r="AC57" s="403">
        <v>2006</v>
      </c>
      <c r="AD57" s="403">
        <v>2007</v>
      </c>
      <c r="AE57" s="403">
        <v>2008</v>
      </c>
      <c r="AF57" s="403">
        <v>2009</v>
      </c>
      <c r="AG57" s="403">
        <v>2010</v>
      </c>
      <c r="AH57" s="403">
        <v>2011</v>
      </c>
      <c r="AI57" s="403">
        <v>2012</v>
      </c>
      <c r="AJ57" s="403">
        <v>2013</v>
      </c>
      <c r="AK57" s="403">
        <v>2014</v>
      </c>
      <c r="AL57" s="403">
        <v>2015</v>
      </c>
      <c r="AM57" s="404">
        <v>2016</v>
      </c>
    </row>
    <row r="58" spans="1:39" ht="12.75">
      <c r="A58" s="207"/>
      <c r="B58" s="233" t="s">
        <v>572</v>
      </c>
      <c r="C58" s="234">
        <v>348</v>
      </c>
      <c r="D58" s="234">
        <v>324</v>
      </c>
      <c r="E58" s="234">
        <v>284</v>
      </c>
      <c r="F58" s="234">
        <v>258</v>
      </c>
      <c r="G58" s="234">
        <v>220</v>
      </c>
      <c r="H58" s="234">
        <v>151</v>
      </c>
      <c r="I58" s="234">
        <v>93</v>
      </c>
      <c r="J58" s="234">
        <v>59</v>
      </c>
      <c r="K58" s="234">
        <v>66</v>
      </c>
      <c r="L58" s="234">
        <v>97</v>
      </c>
      <c r="M58" s="234">
        <v>252</v>
      </c>
      <c r="N58" s="234">
        <v>384</v>
      </c>
      <c r="O58" s="234">
        <v>534</v>
      </c>
      <c r="P58" s="234">
        <v>544</v>
      </c>
      <c r="Q58" s="234">
        <v>485</v>
      </c>
      <c r="R58" s="234">
        <v>361</v>
      </c>
      <c r="S58" s="234">
        <v>411</v>
      </c>
      <c r="T58" s="234">
        <v>438</v>
      </c>
      <c r="U58" s="234" t="s">
        <v>232</v>
      </c>
      <c r="V58" s="234" t="s">
        <v>232</v>
      </c>
      <c r="W58" s="234" t="s">
        <v>573</v>
      </c>
      <c r="X58" s="234">
        <v>380</v>
      </c>
      <c r="Y58" s="234">
        <v>360</v>
      </c>
      <c r="Z58" s="234">
        <v>368</v>
      </c>
      <c r="AA58" s="234">
        <v>352</v>
      </c>
      <c r="AB58" s="234">
        <v>301</v>
      </c>
      <c r="AC58" s="234">
        <v>320</v>
      </c>
      <c r="AD58" s="234">
        <v>379</v>
      </c>
      <c r="AE58" s="234">
        <v>440</v>
      </c>
      <c r="AF58" s="234">
        <v>548</v>
      </c>
      <c r="AG58" s="234">
        <v>639</v>
      </c>
      <c r="AH58" s="223" t="s">
        <v>574</v>
      </c>
      <c r="AI58" s="223" t="s">
        <v>574</v>
      </c>
      <c r="AJ58" s="223" t="s">
        <v>574</v>
      </c>
      <c r="AK58" s="223">
        <v>478</v>
      </c>
      <c r="AL58" s="223">
        <v>393</v>
      </c>
      <c r="AM58" s="267">
        <v>364</v>
      </c>
    </row>
    <row r="59" spans="1:39" ht="12.75">
      <c r="A59" s="207"/>
      <c r="B59" s="233" t="s">
        <v>575</v>
      </c>
      <c r="C59" s="234">
        <v>150</v>
      </c>
      <c r="D59" s="234">
        <v>150</v>
      </c>
      <c r="E59" s="234">
        <v>160</v>
      </c>
      <c r="F59" s="234">
        <v>160</v>
      </c>
      <c r="G59" s="234">
        <v>120</v>
      </c>
      <c r="H59" s="234">
        <v>90</v>
      </c>
      <c r="I59" s="234">
        <v>50</v>
      </c>
      <c r="J59" s="234">
        <v>38</v>
      </c>
      <c r="K59" s="234">
        <v>39</v>
      </c>
      <c r="L59" s="234">
        <v>70</v>
      </c>
      <c r="M59" s="234">
        <v>80</v>
      </c>
      <c r="N59" s="234">
        <v>100</v>
      </c>
      <c r="O59" s="234">
        <v>105</v>
      </c>
      <c r="P59" s="234">
        <v>100</v>
      </c>
      <c r="Q59" s="234">
        <v>90</v>
      </c>
      <c r="R59" s="234">
        <v>90</v>
      </c>
      <c r="S59" s="234">
        <v>125</v>
      </c>
      <c r="T59" s="234" t="s">
        <v>576</v>
      </c>
      <c r="U59" s="234">
        <v>165</v>
      </c>
      <c r="V59" s="234" t="s">
        <v>232</v>
      </c>
      <c r="W59" s="234" t="s">
        <v>577</v>
      </c>
      <c r="X59" s="234">
        <v>184</v>
      </c>
      <c r="Y59" s="234">
        <v>140</v>
      </c>
      <c r="Z59" s="234">
        <v>160</v>
      </c>
      <c r="AA59" s="234">
        <v>165</v>
      </c>
      <c r="AB59" s="234">
        <v>164</v>
      </c>
      <c r="AC59" s="234">
        <v>120</v>
      </c>
      <c r="AD59" s="234">
        <v>162</v>
      </c>
      <c r="AE59" s="234">
        <v>190</v>
      </c>
      <c r="AF59" s="234">
        <v>194</v>
      </c>
      <c r="AG59" s="234">
        <v>205</v>
      </c>
      <c r="AH59" s="234">
        <v>201</v>
      </c>
      <c r="AI59" s="234">
        <v>178</v>
      </c>
      <c r="AJ59" s="234">
        <v>114</v>
      </c>
      <c r="AK59" s="234">
        <v>140</v>
      </c>
      <c r="AL59" s="234">
        <v>91</v>
      </c>
      <c r="AM59" s="310">
        <v>100</v>
      </c>
    </row>
    <row r="60" spans="1:39" ht="12.75">
      <c r="A60" s="207"/>
      <c r="B60" s="233" t="s">
        <v>578</v>
      </c>
      <c r="C60" s="234">
        <v>150</v>
      </c>
      <c r="D60" s="234">
        <v>130</v>
      </c>
      <c r="E60" s="234">
        <v>162</v>
      </c>
      <c r="F60" s="234">
        <v>175</v>
      </c>
      <c r="G60" s="234">
        <v>173</v>
      </c>
      <c r="H60" s="234">
        <v>131</v>
      </c>
      <c r="I60" s="234">
        <v>92</v>
      </c>
      <c r="J60" s="234">
        <v>71</v>
      </c>
      <c r="K60" s="234">
        <v>39</v>
      </c>
      <c r="L60" s="234">
        <v>44</v>
      </c>
      <c r="M60" s="234">
        <v>74</v>
      </c>
      <c r="N60" s="234">
        <v>109</v>
      </c>
      <c r="O60" s="234">
        <v>81</v>
      </c>
      <c r="P60" s="234">
        <v>103</v>
      </c>
      <c r="Q60" s="234" t="s">
        <v>579</v>
      </c>
      <c r="R60" s="234" t="s">
        <v>580</v>
      </c>
      <c r="S60" s="234" t="s">
        <v>581</v>
      </c>
      <c r="T60" s="234">
        <v>122</v>
      </c>
      <c r="U60" s="234">
        <v>113</v>
      </c>
      <c r="V60" s="234" t="s">
        <v>232</v>
      </c>
      <c r="W60" s="234" t="s">
        <v>582</v>
      </c>
      <c r="X60" s="234">
        <v>172</v>
      </c>
      <c r="Y60" s="234">
        <v>136</v>
      </c>
      <c r="Z60" s="234">
        <v>136</v>
      </c>
      <c r="AA60" s="234">
        <v>157</v>
      </c>
      <c r="AB60" s="234">
        <v>154</v>
      </c>
      <c r="AC60" s="234">
        <v>128</v>
      </c>
      <c r="AD60" s="234">
        <v>140</v>
      </c>
      <c r="AE60" s="234">
        <v>168</v>
      </c>
      <c r="AF60" s="234">
        <v>196</v>
      </c>
      <c r="AG60" s="234">
        <v>158</v>
      </c>
      <c r="AH60" s="234">
        <v>207</v>
      </c>
      <c r="AI60" s="234">
        <v>177</v>
      </c>
      <c r="AJ60" s="234">
        <v>149</v>
      </c>
      <c r="AK60" s="234">
        <v>99</v>
      </c>
      <c r="AL60" s="234">
        <v>110</v>
      </c>
      <c r="AM60" s="310">
        <v>124</v>
      </c>
    </row>
    <row r="61" spans="1:39" ht="12.75">
      <c r="A61" s="207"/>
      <c r="B61" s="233" t="s">
        <v>583</v>
      </c>
      <c r="C61" s="234">
        <v>203</v>
      </c>
      <c r="D61" s="234">
        <v>165</v>
      </c>
      <c r="E61" s="234">
        <v>156</v>
      </c>
      <c r="F61" s="234">
        <v>181</v>
      </c>
      <c r="G61" s="234">
        <v>183</v>
      </c>
      <c r="H61" s="234">
        <v>189</v>
      </c>
      <c r="I61" s="234">
        <v>163</v>
      </c>
      <c r="J61" s="234">
        <v>142</v>
      </c>
      <c r="K61" s="234">
        <v>59</v>
      </c>
      <c r="L61" s="234">
        <v>73</v>
      </c>
      <c r="M61" s="234">
        <v>52</v>
      </c>
      <c r="N61" s="234">
        <v>79</v>
      </c>
      <c r="O61" s="234">
        <v>88</v>
      </c>
      <c r="P61" s="234">
        <v>115</v>
      </c>
      <c r="Q61" s="234" t="s">
        <v>584</v>
      </c>
      <c r="R61" s="234" t="s">
        <v>585</v>
      </c>
      <c r="S61" s="234">
        <v>105</v>
      </c>
      <c r="T61" s="234">
        <v>93</v>
      </c>
      <c r="U61" s="234">
        <v>129</v>
      </c>
      <c r="V61" s="234">
        <v>104</v>
      </c>
      <c r="W61" s="234" t="s">
        <v>586</v>
      </c>
      <c r="X61" s="234" t="s">
        <v>587</v>
      </c>
      <c r="Y61" s="234">
        <v>151</v>
      </c>
      <c r="Z61" s="234">
        <v>151</v>
      </c>
      <c r="AA61" s="234">
        <v>125</v>
      </c>
      <c r="AB61" s="234">
        <v>145</v>
      </c>
      <c r="AC61" s="234">
        <v>153</v>
      </c>
      <c r="AD61" s="234">
        <v>132</v>
      </c>
      <c r="AE61" s="234">
        <v>135</v>
      </c>
      <c r="AF61" s="234">
        <v>160</v>
      </c>
      <c r="AG61" s="234">
        <v>185</v>
      </c>
      <c r="AH61" s="234">
        <v>157</v>
      </c>
      <c r="AI61" s="234">
        <v>218</v>
      </c>
      <c r="AJ61" s="234">
        <v>166</v>
      </c>
      <c r="AK61" s="234">
        <v>145</v>
      </c>
      <c r="AL61" s="234">
        <v>100</v>
      </c>
      <c r="AM61" s="310">
        <v>98</v>
      </c>
    </row>
    <row r="62" spans="1:39" ht="12.75">
      <c r="A62" s="207"/>
      <c r="B62" s="233" t="s">
        <v>588</v>
      </c>
      <c r="C62" s="234">
        <v>143</v>
      </c>
      <c r="D62" s="234">
        <v>190</v>
      </c>
      <c r="E62" s="234">
        <v>158</v>
      </c>
      <c r="F62" s="234">
        <v>209</v>
      </c>
      <c r="G62" s="234">
        <v>146</v>
      </c>
      <c r="H62" s="234">
        <v>133</v>
      </c>
      <c r="I62" s="234">
        <v>145</v>
      </c>
      <c r="J62" s="234">
        <v>151</v>
      </c>
      <c r="K62" s="234">
        <v>158</v>
      </c>
      <c r="L62" s="234">
        <v>133</v>
      </c>
      <c r="M62" s="234">
        <v>114</v>
      </c>
      <c r="N62" s="234">
        <v>70</v>
      </c>
      <c r="O62" s="234">
        <v>69</v>
      </c>
      <c r="P62" s="234">
        <v>104</v>
      </c>
      <c r="Q62" s="234">
        <v>18</v>
      </c>
      <c r="R62" s="234">
        <v>19</v>
      </c>
      <c r="S62" s="234" t="s">
        <v>232</v>
      </c>
      <c r="T62" s="234" t="s">
        <v>232</v>
      </c>
      <c r="U62" s="234" t="s">
        <v>232</v>
      </c>
      <c r="V62" s="234" t="s">
        <v>232</v>
      </c>
      <c r="W62" s="234"/>
      <c r="X62" s="234"/>
      <c r="Y62" s="234"/>
      <c r="Z62" s="234"/>
      <c r="AA62" s="234"/>
      <c r="AB62" s="234"/>
      <c r="AC62" s="234"/>
      <c r="AD62" s="234"/>
      <c r="AE62" s="234"/>
      <c r="AF62" s="234"/>
      <c r="AG62" s="234"/>
      <c r="AH62" s="223" t="s">
        <v>574</v>
      </c>
      <c r="AI62" s="223" t="s">
        <v>574</v>
      </c>
      <c r="AJ62" s="223" t="s">
        <v>574</v>
      </c>
      <c r="AK62" s="223">
        <v>160</v>
      </c>
      <c r="AL62" s="223">
        <v>154</v>
      </c>
      <c r="AM62" s="267">
        <v>149</v>
      </c>
    </row>
    <row r="63" spans="1:39" ht="12.75">
      <c r="A63" s="207"/>
      <c r="B63" s="233" t="s">
        <v>589</v>
      </c>
      <c r="C63" s="234"/>
      <c r="D63" s="234"/>
      <c r="E63" s="234"/>
      <c r="F63" s="234"/>
      <c r="G63" s="234"/>
      <c r="H63" s="234"/>
      <c r="I63" s="234"/>
      <c r="J63" s="234"/>
      <c r="K63" s="234"/>
      <c r="L63" s="234"/>
      <c r="M63" s="234"/>
      <c r="N63" s="234"/>
      <c r="O63" s="234"/>
      <c r="P63" s="234"/>
      <c r="Q63" s="234">
        <v>72</v>
      </c>
      <c r="R63" s="234">
        <v>62</v>
      </c>
      <c r="S63" s="234">
        <v>114</v>
      </c>
      <c r="T63" s="234">
        <v>111</v>
      </c>
      <c r="U63" s="234" t="s">
        <v>232</v>
      </c>
      <c r="V63" s="234" t="s">
        <v>232</v>
      </c>
      <c r="W63" s="234" t="s">
        <v>590</v>
      </c>
      <c r="X63" s="234">
        <v>125</v>
      </c>
      <c r="Y63" s="234">
        <v>110</v>
      </c>
      <c r="Z63" s="234"/>
      <c r="AA63" s="234"/>
      <c r="AB63" s="234"/>
      <c r="AC63" s="234"/>
      <c r="AD63" s="234"/>
      <c r="AE63" s="234"/>
      <c r="AF63" s="234"/>
      <c r="AG63" s="234"/>
      <c r="AH63" s="234">
        <v>142</v>
      </c>
      <c r="AI63" s="234">
        <v>137</v>
      </c>
      <c r="AJ63" s="234">
        <v>159</v>
      </c>
      <c r="AK63" s="234">
        <v>173</v>
      </c>
      <c r="AL63" s="234">
        <v>161</v>
      </c>
      <c r="AM63" s="310">
        <v>153</v>
      </c>
    </row>
    <row r="64" spans="1:39" ht="18.75">
      <c r="A64" s="212">
        <v>1</v>
      </c>
      <c r="B64" s="213" t="s">
        <v>591</v>
      </c>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07"/>
      <c r="AG64" s="207"/>
      <c r="AH64" s="207"/>
      <c r="AI64" s="207"/>
      <c r="AJ64" s="207"/>
      <c r="AK64" s="207"/>
      <c r="AL64" s="207"/>
      <c r="AM64" s="207"/>
    </row>
    <row r="65" spans="1:39" ht="18.75">
      <c r="A65" s="212">
        <v>2</v>
      </c>
      <c r="B65" s="213" t="s">
        <v>592</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07"/>
      <c r="AG65" s="207"/>
      <c r="AH65" s="207"/>
      <c r="AI65" s="207"/>
      <c r="AJ65" s="207"/>
      <c r="AK65" s="207"/>
      <c r="AL65" s="207"/>
      <c r="AM65" s="207"/>
    </row>
    <row r="66" spans="1:39" ht="18.75">
      <c r="A66" s="212">
        <v>3</v>
      </c>
      <c r="B66" s="213" t="s">
        <v>593</v>
      </c>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07"/>
      <c r="AG66" s="207"/>
      <c r="AH66" s="207"/>
      <c r="AI66" s="207"/>
      <c r="AJ66" s="207"/>
      <c r="AK66" s="207"/>
      <c r="AL66" s="207"/>
      <c r="AM66" s="207"/>
    </row>
    <row r="67" spans="1:39" ht="18.75">
      <c r="A67" s="212">
        <v>4</v>
      </c>
      <c r="B67" s="213" t="s">
        <v>594</v>
      </c>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07"/>
      <c r="AG67" s="207"/>
      <c r="AH67" s="207"/>
      <c r="AI67" s="207"/>
      <c r="AJ67" s="207"/>
      <c r="AK67" s="207"/>
      <c r="AL67" s="207"/>
      <c r="AM67" s="207"/>
    </row>
    <row r="68" spans="1:39" ht="18.75">
      <c r="A68" s="212">
        <v>5</v>
      </c>
      <c r="B68" s="213" t="s">
        <v>595</v>
      </c>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07"/>
      <c r="AG68" s="207"/>
      <c r="AH68" s="207"/>
      <c r="AI68" s="207"/>
      <c r="AJ68" s="207"/>
      <c r="AK68" s="207"/>
      <c r="AL68" s="207"/>
      <c r="AM68" s="207"/>
    </row>
    <row r="69" spans="1:39" ht="18.75">
      <c r="A69" s="212">
        <v>6</v>
      </c>
      <c r="B69" s="213" t="s">
        <v>596</v>
      </c>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07"/>
      <c r="AG69" s="207"/>
      <c r="AH69" s="207"/>
      <c r="AI69" s="207"/>
      <c r="AJ69" s="207"/>
      <c r="AK69" s="207"/>
      <c r="AL69" s="207"/>
      <c r="AM69" s="207"/>
    </row>
    <row r="70" spans="1:39" ht="18.75">
      <c r="A70" s="212">
        <v>7</v>
      </c>
      <c r="B70" s="213" t="s">
        <v>597</v>
      </c>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07"/>
      <c r="AG70" s="207"/>
      <c r="AH70" s="207"/>
      <c r="AI70" s="207"/>
      <c r="AJ70" s="207"/>
      <c r="AK70" s="207"/>
      <c r="AL70" s="207"/>
      <c r="AM70" s="207"/>
    </row>
    <row r="71" spans="1:39" ht="18.75">
      <c r="A71" s="212">
        <v>8</v>
      </c>
      <c r="B71" s="213" t="s">
        <v>598</v>
      </c>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07"/>
      <c r="AG71" s="207"/>
      <c r="AH71" s="207"/>
      <c r="AI71" s="207"/>
      <c r="AJ71" s="207"/>
      <c r="AK71" s="207"/>
      <c r="AL71" s="207"/>
      <c r="AM71" s="207"/>
    </row>
    <row r="72" spans="1:39" ht="18.75">
      <c r="A72" s="212">
        <v>9</v>
      </c>
      <c r="B72" s="213" t="s">
        <v>599</v>
      </c>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07"/>
      <c r="AG72" s="207"/>
      <c r="AH72" s="207"/>
      <c r="AI72" s="207"/>
      <c r="AJ72" s="207"/>
      <c r="AK72" s="207"/>
      <c r="AL72" s="207"/>
      <c r="AM72" s="207"/>
    </row>
    <row r="73" spans="1:39" ht="18.75">
      <c r="A73" s="212">
        <v>10</v>
      </c>
      <c r="B73" s="213" t="s">
        <v>600</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07"/>
      <c r="AG73" s="207"/>
      <c r="AH73" s="207"/>
      <c r="AI73" s="207"/>
      <c r="AJ73" s="207"/>
      <c r="AK73" s="207"/>
      <c r="AL73" s="207"/>
      <c r="AM73" s="207"/>
    </row>
    <row r="74" spans="1:39" ht="11.25">
      <c r="A74" s="214"/>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07"/>
      <c r="AG74" s="207"/>
      <c r="AH74" s="207"/>
      <c r="AI74" s="207"/>
      <c r="AJ74" s="207"/>
      <c r="AK74" s="207"/>
      <c r="AL74" s="207"/>
      <c r="AM74" s="207"/>
    </row>
    <row r="75" spans="1:39" ht="11.25">
      <c r="A75" s="214"/>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07"/>
      <c r="AG75" s="207"/>
      <c r="AH75" s="207"/>
      <c r="AI75" s="207"/>
      <c r="AJ75" s="207"/>
      <c r="AK75" s="207"/>
      <c r="AL75" s="207"/>
      <c r="AM75" s="207"/>
    </row>
    <row r="76" spans="1:39" ht="11.25">
      <c r="A76" s="214"/>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07"/>
      <c r="AG76" s="207"/>
      <c r="AH76" s="207"/>
      <c r="AI76" s="207"/>
      <c r="AJ76" s="207"/>
      <c r="AK76" s="207"/>
      <c r="AL76" s="207"/>
      <c r="AM76" s="207"/>
    </row>
    <row r="77" spans="1:39" ht="12.75">
      <c r="A77" s="214"/>
      <c r="B77" s="406" t="s">
        <v>601</v>
      </c>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07"/>
      <c r="AG77" s="207"/>
      <c r="AH77" s="207"/>
      <c r="AI77" s="207"/>
      <c r="AJ77" s="207"/>
      <c r="AK77" s="207"/>
      <c r="AL77" s="207"/>
      <c r="AM77" s="207"/>
    </row>
    <row r="78" spans="1:39" ht="15.75">
      <c r="A78" s="214"/>
      <c r="B78" s="238" t="s">
        <v>521</v>
      </c>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07"/>
      <c r="AG78" s="207"/>
      <c r="AH78" s="207"/>
      <c r="AI78" s="207"/>
      <c r="AJ78" s="207"/>
      <c r="AK78" s="207"/>
      <c r="AL78" s="207"/>
      <c r="AM78" s="207"/>
    </row>
    <row r="79" spans="1:39" ht="11.25">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07"/>
      <c r="AG79" s="207"/>
      <c r="AH79" s="207"/>
      <c r="AI79" s="207"/>
      <c r="AJ79" s="207"/>
      <c r="AK79" s="207"/>
      <c r="AL79" s="207"/>
      <c r="AM79" s="207"/>
    </row>
    <row r="80" spans="1:39" ht="12.75">
      <c r="A80" s="214"/>
      <c r="B80" s="397" t="s">
        <v>602</v>
      </c>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07"/>
      <c r="AG80" s="207"/>
      <c r="AH80" s="207"/>
      <c r="AI80" s="207"/>
      <c r="AJ80" s="207"/>
      <c r="AK80" s="207"/>
      <c r="AL80" s="207"/>
      <c r="AM80" s="207"/>
    </row>
    <row r="81" spans="1:39" ht="11.25">
      <c r="A81" s="214"/>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07"/>
      <c r="AG81" s="207"/>
      <c r="AH81" s="207"/>
      <c r="AI81" s="207"/>
      <c r="AJ81" s="207"/>
      <c r="AK81" s="207"/>
      <c r="AL81" s="207"/>
      <c r="AM81" s="207"/>
    </row>
    <row r="82" spans="1:39" ht="11.25">
      <c r="A82" s="214"/>
      <c r="B82" s="240" t="s">
        <v>2</v>
      </c>
      <c r="C82" s="241" t="s">
        <v>523</v>
      </c>
      <c r="D82" s="214"/>
      <c r="E82" s="214"/>
      <c r="F82" s="242"/>
      <c r="G82" s="398"/>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07"/>
      <c r="AG82" s="207"/>
      <c r="AH82" s="207"/>
      <c r="AI82" s="207"/>
      <c r="AJ82" s="207"/>
      <c r="AK82" s="207"/>
      <c r="AL82" s="207"/>
      <c r="AM82" s="207"/>
    </row>
    <row r="83" spans="1:39" ht="11.25">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row>
    <row r="84" spans="1:39" ht="12.75">
      <c r="A84" s="207"/>
      <c r="B84" s="379" t="s">
        <v>603</v>
      </c>
      <c r="C84" s="380">
        <v>1980</v>
      </c>
      <c r="D84" s="380">
        <v>1981</v>
      </c>
      <c r="E84" s="380">
        <v>1982</v>
      </c>
      <c r="F84" s="380">
        <v>1983</v>
      </c>
      <c r="G84" s="380">
        <v>1984</v>
      </c>
      <c r="H84" s="380">
        <v>1985</v>
      </c>
      <c r="I84" s="380">
        <v>1986</v>
      </c>
      <c r="J84" s="380">
        <v>1987</v>
      </c>
      <c r="K84" s="380">
        <v>1988</v>
      </c>
      <c r="L84" s="380">
        <v>1989</v>
      </c>
      <c r="M84" s="380">
        <v>1990</v>
      </c>
      <c r="N84" s="380">
        <v>1991</v>
      </c>
      <c r="O84" s="380">
        <v>1992</v>
      </c>
      <c r="P84" s="380">
        <v>1993</v>
      </c>
      <c r="Q84" s="380">
        <v>1994</v>
      </c>
      <c r="R84" s="380">
        <v>1995</v>
      </c>
      <c r="S84" s="380">
        <v>1996</v>
      </c>
      <c r="T84" s="380">
        <v>1997</v>
      </c>
      <c r="U84" s="380">
        <v>1998</v>
      </c>
      <c r="V84" s="380">
        <v>1999</v>
      </c>
      <c r="W84" s="380">
        <v>2000</v>
      </c>
      <c r="X84" s="380">
        <v>2001</v>
      </c>
      <c r="Y84" s="380">
        <v>2002</v>
      </c>
      <c r="Z84" s="380">
        <v>2003</v>
      </c>
      <c r="AA84" s="380">
        <v>2004</v>
      </c>
      <c r="AB84" s="380">
        <v>2005</v>
      </c>
      <c r="AC84" s="380">
        <v>2006</v>
      </c>
      <c r="AD84" s="207"/>
      <c r="AE84" s="207"/>
      <c r="AF84" s="207"/>
      <c r="AG84" s="207"/>
      <c r="AH84" s="207"/>
      <c r="AI84" s="207"/>
      <c r="AJ84" s="207"/>
      <c r="AK84" s="207"/>
      <c r="AL84" s="207"/>
      <c r="AM84" s="207"/>
    </row>
    <row r="85" spans="1:39" ht="12.75">
      <c r="A85" s="207"/>
      <c r="B85" s="232" t="s">
        <v>604</v>
      </c>
      <c r="C85" s="402">
        <v>14</v>
      </c>
      <c r="D85" s="402">
        <v>10</v>
      </c>
      <c r="E85" s="402">
        <v>7</v>
      </c>
      <c r="F85" s="402">
        <v>2</v>
      </c>
      <c r="G85" s="402">
        <v>3</v>
      </c>
      <c r="H85" s="402">
        <v>1</v>
      </c>
      <c r="I85" s="402">
        <v>1</v>
      </c>
      <c r="J85" s="402" t="s">
        <v>232</v>
      </c>
      <c r="K85" s="402">
        <v>2</v>
      </c>
      <c r="L85" s="402"/>
      <c r="M85" s="402"/>
      <c r="N85" s="402"/>
      <c r="O85" s="402"/>
      <c r="P85" s="402"/>
      <c r="Q85" s="402"/>
      <c r="R85" s="402"/>
      <c r="S85" s="402"/>
      <c r="T85" s="402"/>
      <c r="U85" s="402"/>
      <c r="V85" s="402"/>
      <c r="W85" s="402"/>
      <c r="X85" s="402"/>
      <c r="Y85" s="402"/>
      <c r="Z85" s="402"/>
      <c r="AA85" s="402"/>
      <c r="AB85" s="402"/>
      <c r="AC85" s="402"/>
      <c r="AD85" s="207"/>
      <c r="AE85" s="207"/>
      <c r="AF85" s="207"/>
      <c r="AG85" s="207"/>
      <c r="AH85" s="207"/>
      <c r="AI85" s="207"/>
      <c r="AJ85" s="207"/>
      <c r="AK85" s="207"/>
      <c r="AL85" s="207"/>
      <c r="AM85" s="207"/>
    </row>
    <row r="86" spans="1:39" ht="12.75">
      <c r="A86" s="207"/>
      <c r="B86" s="232" t="s">
        <v>605</v>
      </c>
      <c r="C86" s="402">
        <v>24</v>
      </c>
      <c r="D86" s="402">
        <v>31</v>
      </c>
      <c r="E86" s="402">
        <v>73</v>
      </c>
      <c r="F86" s="402">
        <v>49</v>
      </c>
      <c r="G86" s="402">
        <v>66</v>
      </c>
      <c r="H86" s="402">
        <v>65</v>
      </c>
      <c r="I86" s="402">
        <v>64</v>
      </c>
      <c r="J86" s="402">
        <v>53</v>
      </c>
      <c r="K86" s="402">
        <v>58</v>
      </c>
      <c r="L86" s="402">
        <v>33</v>
      </c>
      <c r="M86" s="402">
        <v>30</v>
      </c>
      <c r="N86" s="402">
        <v>33</v>
      </c>
      <c r="O86" s="402">
        <v>37</v>
      </c>
      <c r="P86" s="402">
        <v>31</v>
      </c>
      <c r="Q86" s="402">
        <v>43</v>
      </c>
      <c r="R86" s="402">
        <v>31</v>
      </c>
      <c r="S86" s="402">
        <v>32</v>
      </c>
      <c r="T86" s="402">
        <v>25</v>
      </c>
      <c r="U86" s="402">
        <v>16</v>
      </c>
      <c r="V86" s="402">
        <v>17</v>
      </c>
      <c r="W86" s="402">
        <v>29</v>
      </c>
      <c r="X86" s="402">
        <v>24</v>
      </c>
      <c r="Y86" s="402">
        <v>3</v>
      </c>
      <c r="Z86" s="402">
        <v>3</v>
      </c>
      <c r="AA86" s="402" t="s">
        <v>232</v>
      </c>
      <c r="AB86" s="402" t="s">
        <v>232</v>
      </c>
      <c r="AC86" s="402" t="s">
        <v>232</v>
      </c>
      <c r="AD86" s="207"/>
      <c r="AE86" s="207"/>
      <c r="AF86" s="207"/>
      <c r="AG86" s="207"/>
      <c r="AH86" s="207"/>
      <c r="AI86" s="207"/>
      <c r="AJ86" s="207"/>
      <c r="AK86" s="207"/>
      <c r="AL86" s="207"/>
      <c r="AM86" s="207"/>
    </row>
    <row r="87" spans="1:39" ht="12.75">
      <c r="A87" s="207"/>
      <c r="B87" s="232" t="s">
        <v>606</v>
      </c>
      <c r="C87" s="402">
        <v>16</v>
      </c>
      <c r="D87" s="402">
        <v>23</v>
      </c>
      <c r="E87" s="402">
        <v>11</v>
      </c>
      <c r="F87" s="402">
        <v>14</v>
      </c>
      <c r="G87" s="402">
        <v>26</v>
      </c>
      <c r="H87" s="402">
        <v>21</v>
      </c>
      <c r="I87" s="402">
        <v>18</v>
      </c>
      <c r="J87" s="402">
        <v>16</v>
      </c>
      <c r="K87" s="402">
        <v>12</v>
      </c>
      <c r="L87" s="402">
        <v>16</v>
      </c>
      <c r="M87" s="402">
        <v>16</v>
      </c>
      <c r="N87" s="402">
        <v>19</v>
      </c>
      <c r="O87" s="402">
        <v>24</v>
      </c>
      <c r="P87" s="402">
        <v>30</v>
      </c>
      <c r="Q87" s="402">
        <v>34</v>
      </c>
      <c r="R87" s="402">
        <v>33</v>
      </c>
      <c r="S87" s="402">
        <v>30</v>
      </c>
      <c r="T87" s="402">
        <v>29</v>
      </c>
      <c r="U87" s="402">
        <v>21</v>
      </c>
      <c r="V87" s="402">
        <v>16</v>
      </c>
      <c r="W87" s="402">
        <v>21</v>
      </c>
      <c r="X87" s="402">
        <v>22</v>
      </c>
      <c r="Y87" s="402">
        <v>25</v>
      </c>
      <c r="Z87" s="402">
        <v>25</v>
      </c>
      <c r="AA87" s="402">
        <v>15</v>
      </c>
      <c r="AB87" s="402">
        <v>8</v>
      </c>
      <c r="AC87" s="402">
        <v>9</v>
      </c>
      <c r="AD87" s="207"/>
      <c r="AE87" s="207"/>
      <c r="AF87" s="207"/>
      <c r="AG87" s="207"/>
      <c r="AH87" s="207"/>
      <c r="AI87" s="207"/>
      <c r="AJ87" s="207"/>
      <c r="AK87" s="207"/>
      <c r="AL87" s="207"/>
      <c r="AM87" s="207"/>
    </row>
    <row r="88" spans="1:39" ht="12.75">
      <c r="A88" s="207"/>
      <c r="B88" s="232" t="s">
        <v>607</v>
      </c>
      <c r="C88" s="402">
        <v>28</v>
      </c>
      <c r="D88" s="402">
        <v>5</v>
      </c>
      <c r="E88" s="402">
        <v>20</v>
      </c>
      <c r="F88" s="402">
        <v>16</v>
      </c>
      <c r="G88" s="402">
        <v>19</v>
      </c>
      <c r="H88" s="402">
        <v>15</v>
      </c>
      <c r="I88" s="402">
        <v>11</v>
      </c>
      <c r="J88" s="402">
        <v>17</v>
      </c>
      <c r="K88" s="402">
        <v>4</v>
      </c>
      <c r="L88" s="402">
        <v>6</v>
      </c>
      <c r="M88" s="402"/>
      <c r="N88" s="402"/>
      <c r="O88" s="402"/>
      <c r="P88" s="402"/>
      <c r="Q88" s="402"/>
      <c r="R88" s="402"/>
      <c r="S88" s="402"/>
      <c r="T88" s="402"/>
      <c r="U88" s="402"/>
      <c r="V88" s="402"/>
      <c r="W88" s="402"/>
      <c r="X88" s="402"/>
      <c r="Y88" s="402"/>
      <c r="Z88" s="402"/>
      <c r="AA88" s="402"/>
      <c r="AB88" s="402"/>
      <c r="AC88" s="402"/>
      <c r="AD88" s="207"/>
      <c r="AE88" s="207"/>
      <c r="AF88" s="207"/>
      <c r="AG88" s="207"/>
      <c r="AH88" s="207"/>
      <c r="AI88" s="207"/>
      <c r="AJ88" s="207"/>
      <c r="AK88" s="207"/>
      <c r="AL88" s="207"/>
      <c r="AM88" s="207"/>
    </row>
    <row r="89" spans="1:39" ht="12.75">
      <c r="A89" s="207"/>
      <c r="B89" s="232" t="s">
        <v>608</v>
      </c>
      <c r="C89" s="402">
        <v>8</v>
      </c>
      <c r="D89" s="402">
        <v>6</v>
      </c>
      <c r="E89" s="402">
        <v>8</v>
      </c>
      <c r="F89" s="402">
        <v>11</v>
      </c>
      <c r="G89" s="402">
        <v>8</v>
      </c>
      <c r="H89" s="402">
        <v>12</v>
      </c>
      <c r="I89" s="402">
        <v>9</v>
      </c>
      <c r="J89" s="402">
        <v>2</v>
      </c>
      <c r="K89" s="402">
        <v>7</v>
      </c>
      <c r="L89" s="402">
        <v>1</v>
      </c>
      <c r="M89" s="402">
        <v>5</v>
      </c>
      <c r="N89" s="402">
        <v>6</v>
      </c>
      <c r="O89" s="402">
        <v>2</v>
      </c>
      <c r="P89" s="402">
        <v>3</v>
      </c>
      <c r="Q89" s="402">
        <v>3</v>
      </c>
      <c r="R89" s="402">
        <v>7</v>
      </c>
      <c r="S89" s="402">
        <v>8</v>
      </c>
      <c r="T89" s="402">
        <v>2</v>
      </c>
      <c r="U89" s="402"/>
      <c r="V89" s="402"/>
      <c r="W89" s="402"/>
      <c r="X89" s="402"/>
      <c r="Y89" s="402"/>
      <c r="Z89" s="402"/>
      <c r="AA89" s="402"/>
      <c r="AB89" s="402"/>
      <c r="AC89" s="402"/>
      <c r="AD89" s="207"/>
      <c r="AE89" s="207"/>
      <c r="AF89" s="207"/>
      <c r="AG89" s="207"/>
      <c r="AH89" s="207"/>
      <c r="AI89" s="207"/>
      <c r="AJ89" s="207"/>
      <c r="AK89" s="207"/>
      <c r="AL89" s="207"/>
      <c r="AM89" s="207"/>
    </row>
    <row r="90" spans="1:39" ht="12.75">
      <c r="A90" s="207"/>
      <c r="B90" s="232" t="s">
        <v>609</v>
      </c>
      <c r="C90" s="402">
        <v>10</v>
      </c>
      <c r="D90" s="402">
        <v>9</v>
      </c>
      <c r="E90" s="402">
        <v>9</v>
      </c>
      <c r="F90" s="402">
        <v>9</v>
      </c>
      <c r="G90" s="402">
        <v>8</v>
      </c>
      <c r="H90" s="402">
        <v>5</v>
      </c>
      <c r="I90" s="402">
        <v>8</v>
      </c>
      <c r="J90" s="402">
        <v>6</v>
      </c>
      <c r="K90" s="402">
        <v>2</v>
      </c>
      <c r="L90" s="402">
        <v>2</v>
      </c>
      <c r="M90" s="402">
        <v>4</v>
      </c>
      <c r="N90" s="402">
        <v>10</v>
      </c>
      <c r="O90" s="402">
        <v>7</v>
      </c>
      <c r="P90" s="402">
        <v>6</v>
      </c>
      <c r="Q90" s="402">
        <v>4</v>
      </c>
      <c r="R90" s="402">
        <v>5</v>
      </c>
      <c r="S90" s="402">
        <v>4</v>
      </c>
      <c r="T90" s="402">
        <v>1</v>
      </c>
      <c r="U90" s="402"/>
      <c r="V90" s="402"/>
      <c r="W90" s="402"/>
      <c r="X90" s="402"/>
      <c r="Y90" s="402"/>
      <c r="Z90" s="402"/>
      <c r="AA90" s="402"/>
      <c r="AB90" s="402"/>
      <c r="AC90" s="402"/>
      <c r="AD90" s="207"/>
      <c r="AE90" s="207"/>
      <c r="AF90" s="207"/>
      <c r="AG90" s="207"/>
      <c r="AH90" s="207"/>
      <c r="AI90" s="207"/>
      <c r="AJ90" s="207"/>
      <c r="AK90" s="207"/>
      <c r="AL90" s="207"/>
      <c r="AM90" s="207"/>
    </row>
    <row r="91" spans="1:39" ht="12.75">
      <c r="A91" s="207"/>
      <c r="B91" s="232" t="s">
        <v>610</v>
      </c>
      <c r="C91" s="402"/>
      <c r="D91" s="402"/>
      <c r="E91" s="402"/>
      <c r="F91" s="402"/>
      <c r="G91" s="402"/>
      <c r="H91" s="402"/>
      <c r="I91" s="402"/>
      <c r="J91" s="402"/>
      <c r="K91" s="402"/>
      <c r="L91" s="402"/>
      <c r="M91" s="402"/>
      <c r="N91" s="402"/>
      <c r="O91" s="402"/>
      <c r="P91" s="402"/>
      <c r="Q91" s="402"/>
      <c r="R91" s="402"/>
      <c r="S91" s="402"/>
      <c r="T91" s="402"/>
      <c r="U91" s="402"/>
      <c r="V91" s="402"/>
      <c r="W91" s="402"/>
      <c r="X91" s="402">
        <v>12</v>
      </c>
      <c r="Y91" s="402" t="s">
        <v>232</v>
      </c>
      <c r="Z91" s="402" t="s">
        <v>232</v>
      </c>
      <c r="AA91" s="402"/>
      <c r="AB91" s="402"/>
      <c r="AC91" s="402"/>
      <c r="AD91" s="207"/>
      <c r="AE91" s="207"/>
      <c r="AF91" s="207"/>
      <c r="AG91" s="207"/>
      <c r="AH91" s="207"/>
      <c r="AI91" s="207"/>
      <c r="AJ91" s="207"/>
      <c r="AK91" s="207"/>
      <c r="AL91" s="207"/>
      <c r="AM91" s="207"/>
    </row>
    <row r="92" spans="1:39" ht="12.75">
      <c r="A92" s="207"/>
      <c r="B92" s="232" t="s">
        <v>611</v>
      </c>
      <c r="C92" s="402">
        <v>21</v>
      </c>
      <c r="D92" s="402">
        <v>3</v>
      </c>
      <c r="E92" s="402">
        <v>7</v>
      </c>
      <c r="F92" s="402">
        <v>2</v>
      </c>
      <c r="G92" s="402">
        <v>1</v>
      </c>
      <c r="H92" s="402">
        <v>1</v>
      </c>
      <c r="I92" s="402">
        <v>1</v>
      </c>
      <c r="J92" s="402" t="s">
        <v>232</v>
      </c>
      <c r="K92" s="402">
        <v>1</v>
      </c>
      <c r="L92" s="402"/>
      <c r="M92" s="402"/>
      <c r="N92" s="402"/>
      <c r="O92" s="402"/>
      <c r="P92" s="402"/>
      <c r="Q92" s="402"/>
      <c r="R92" s="402"/>
      <c r="S92" s="402"/>
      <c r="T92" s="402"/>
      <c r="U92" s="402"/>
      <c r="V92" s="402"/>
      <c r="W92" s="402"/>
      <c r="X92" s="402"/>
      <c r="Y92" s="402"/>
      <c r="Z92" s="402"/>
      <c r="AA92" s="402"/>
      <c r="AB92" s="402"/>
      <c r="AC92" s="402"/>
      <c r="AD92" s="207"/>
      <c r="AE92" s="207"/>
      <c r="AF92" s="207"/>
      <c r="AG92" s="207"/>
      <c r="AH92" s="207"/>
      <c r="AI92" s="207"/>
      <c r="AJ92" s="207"/>
      <c r="AK92" s="207"/>
      <c r="AL92" s="207"/>
      <c r="AM92" s="207"/>
    </row>
    <row r="93" spans="1:39" ht="12.75">
      <c r="A93" s="207"/>
      <c r="B93" s="232" t="s">
        <v>612</v>
      </c>
      <c r="C93" s="402">
        <v>1</v>
      </c>
      <c r="D93" s="402" t="s">
        <v>232</v>
      </c>
      <c r="E93" s="402" t="s">
        <v>232</v>
      </c>
      <c r="F93" s="402" t="s">
        <v>232</v>
      </c>
      <c r="G93" s="402" t="s">
        <v>232</v>
      </c>
      <c r="H93" s="402">
        <v>1</v>
      </c>
      <c r="I93" s="402"/>
      <c r="J93" s="402"/>
      <c r="K93" s="402"/>
      <c r="L93" s="402"/>
      <c r="M93" s="402"/>
      <c r="N93" s="402"/>
      <c r="O93" s="402"/>
      <c r="P93" s="402"/>
      <c r="Q93" s="402"/>
      <c r="R93" s="402"/>
      <c r="S93" s="402"/>
      <c r="T93" s="402"/>
      <c r="U93" s="402"/>
      <c r="V93" s="402"/>
      <c r="W93" s="402"/>
      <c r="X93" s="402"/>
      <c r="Y93" s="402"/>
      <c r="Z93" s="402"/>
      <c r="AA93" s="402"/>
      <c r="AB93" s="402"/>
      <c r="AC93" s="402"/>
      <c r="AD93" s="207"/>
      <c r="AE93" s="207"/>
      <c r="AF93" s="207"/>
      <c r="AG93" s="207"/>
      <c r="AH93" s="207"/>
      <c r="AI93" s="207"/>
      <c r="AJ93" s="207"/>
      <c r="AK93" s="207"/>
      <c r="AL93" s="207"/>
      <c r="AM93" s="207"/>
    </row>
    <row r="94" spans="1:39" ht="12.75">
      <c r="A94" s="207"/>
      <c r="B94" s="232" t="s">
        <v>613</v>
      </c>
      <c r="C94" s="402">
        <v>2</v>
      </c>
      <c r="D94" s="402">
        <v>38</v>
      </c>
      <c r="E94" s="402">
        <v>39</v>
      </c>
      <c r="F94" s="402">
        <v>24</v>
      </c>
      <c r="G94" s="402">
        <v>29</v>
      </c>
      <c r="H94" s="402">
        <v>22</v>
      </c>
      <c r="I94" s="402">
        <v>20</v>
      </c>
      <c r="J94" s="402">
        <v>25</v>
      </c>
      <c r="K94" s="402">
        <v>25</v>
      </c>
      <c r="L94" s="402">
        <v>21</v>
      </c>
      <c r="M94" s="402">
        <v>24</v>
      </c>
      <c r="N94" s="402">
        <v>29</v>
      </c>
      <c r="O94" s="402">
        <v>35</v>
      </c>
      <c r="P94" s="402">
        <v>54</v>
      </c>
      <c r="Q94" s="402">
        <v>101</v>
      </c>
      <c r="R94" s="402">
        <v>51</v>
      </c>
      <c r="S94" s="402">
        <v>49</v>
      </c>
      <c r="T94" s="402">
        <v>50</v>
      </c>
      <c r="U94" s="402">
        <v>35</v>
      </c>
      <c r="V94" s="402">
        <v>34</v>
      </c>
      <c r="W94" s="402">
        <v>72</v>
      </c>
      <c r="X94" s="402">
        <v>37</v>
      </c>
      <c r="Y94" s="402">
        <v>17</v>
      </c>
      <c r="Z94" s="402">
        <v>17</v>
      </c>
      <c r="AA94" s="402">
        <v>5</v>
      </c>
      <c r="AB94" s="402">
        <v>8</v>
      </c>
      <c r="AC94" s="402" t="s">
        <v>232</v>
      </c>
      <c r="AD94" s="207"/>
      <c r="AE94" s="207"/>
      <c r="AF94" s="207"/>
      <c r="AG94" s="207"/>
      <c r="AH94" s="207"/>
      <c r="AI94" s="207"/>
      <c r="AJ94" s="207"/>
      <c r="AK94" s="207"/>
      <c r="AL94" s="207"/>
      <c r="AM94" s="207"/>
    </row>
    <row r="95" spans="1:39" ht="12.75">
      <c r="A95" s="207"/>
      <c r="B95" s="232" t="s">
        <v>614</v>
      </c>
      <c r="C95" s="402">
        <v>197</v>
      </c>
      <c r="D95" s="402">
        <v>172</v>
      </c>
      <c r="E95" s="402">
        <v>148</v>
      </c>
      <c r="F95" s="402">
        <v>110</v>
      </c>
      <c r="G95" s="402">
        <v>184</v>
      </c>
      <c r="H95" s="402">
        <v>161</v>
      </c>
      <c r="I95" s="402">
        <v>149</v>
      </c>
      <c r="J95" s="402">
        <v>139</v>
      </c>
      <c r="K95" s="402">
        <v>96</v>
      </c>
      <c r="L95" s="402">
        <v>49</v>
      </c>
      <c r="M95" s="402">
        <v>57</v>
      </c>
      <c r="N95" s="402">
        <v>59</v>
      </c>
      <c r="O95" s="402">
        <v>58</v>
      </c>
      <c r="P95" s="402">
        <v>142</v>
      </c>
      <c r="Q95" s="402">
        <v>110</v>
      </c>
      <c r="R95" s="402">
        <v>133</v>
      </c>
      <c r="S95" s="402">
        <v>125</v>
      </c>
      <c r="T95" s="402">
        <v>113</v>
      </c>
      <c r="U95" s="402">
        <v>102</v>
      </c>
      <c r="V95" s="402">
        <v>132</v>
      </c>
      <c r="W95" s="402">
        <v>157</v>
      </c>
      <c r="X95" s="402">
        <v>123</v>
      </c>
      <c r="Y95" s="402">
        <v>159</v>
      </c>
      <c r="Z95" s="402"/>
      <c r="AA95" s="402"/>
      <c r="AB95" s="402"/>
      <c r="AC95" s="402"/>
      <c r="AD95" s="207"/>
      <c r="AE95" s="207"/>
      <c r="AF95" s="207"/>
      <c r="AG95" s="207"/>
      <c r="AH95" s="207"/>
      <c r="AI95" s="207"/>
      <c r="AJ95" s="207"/>
      <c r="AK95" s="207"/>
      <c r="AL95" s="207"/>
      <c r="AM95" s="207"/>
    </row>
    <row r="96" spans="1:39" ht="12.75">
      <c r="A96" s="207"/>
      <c r="B96" s="232" t="s">
        <v>615</v>
      </c>
      <c r="C96" s="402"/>
      <c r="D96" s="402"/>
      <c r="E96" s="402"/>
      <c r="F96" s="402"/>
      <c r="G96" s="402"/>
      <c r="H96" s="402"/>
      <c r="I96" s="402"/>
      <c r="J96" s="402"/>
      <c r="K96" s="402"/>
      <c r="L96" s="402"/>
      <c r="M96" s="402"/>
      <c r="N96" s="402"/>
      <c r="O96" s="402"/>
      <c r="P96" s="402"/>
      <c r="Q96" s="402"/>
      <c r="R96" s="402"/>
      <c r="S96" s="402"/>
      <c r="T96" s="402"/>
      <c r="U96" s="402"/>
      <c r="V96" s="402"/>
      <c r="W96" s="402"/>
      <c r="X96" s="402"/>
      <c r="Y96" s="402"/>
      <c r="Z96" s="402">
        <v>159</v>
      </c>
      <c r="AA96" s="402">
        <v>148</v>
      </c>
      <c r="AB96" s="402">
        <v>125</v>
      </c>
      <c r="AC96" s="402">
        <v>127</v>
      </c>
      <c r="AD96" s="207"/>
      <c r="AE96" s="207"/>
      <c r="AF96" s="207"/>
      <c r="AG96" s="207"/>
      <c r="AH96" s="207"/>
      <c r="AI96" s="207"/>
      <c r="AJ96" s="207"/>
      <c r="AK96" s="207"/>
      <c r="AL96" s="207"/>
      <c r="AM96" s="207"/>
    </row>
    <row r="97" spans="1:39" ht="12.75">
      <c r="A97" s="207"/>
      <c r="B97" s="232" t="s">
        <v>616</v>
      </c>
      <c r="C97" s="402">
        <v>166</v>
      </c>
      <c r="D97" s="402">
        <v>195</v>
      </c>
      <c r="E97" s="402">
        <v>204</v>
      </c>
      <c r="F97" s="402">
        <v>174</v>
      </c>
      <c r="G97" s="402">
        <v>150</v>
      </c>
      <c r="H97" s="402">
        <v>119</v>
      </c>
      <c r="I97" s="402">
        <v>162</v>
      </c>
      <c r="J97" s="402">
        <v>146</v>
      </c>
      <c r="K97" s="402">
        <v>133</v>
      </c>
      <c r="L97" s="402">
        <v>179</v>
      </c>
      <c r="M97" s="402">
        <v>100</v>
      </c>
      <c r="N97" s="402">
        <v>56</v>
      </c>
      <c r="O97" s="402">
        <v>58</v>
      </c>
      <c r="P97" s="402">
        <v>108</v>
      </c>
      <c r="Q97" s="402">
        <v>102</v>
      </c>
      <c r="R97" s="402">
        <v>109</v>
      </c>
      <c r="S97" s="402">
        <v>132</v>
      </c>
      <c r="T97" s="402">
        <v>145</v>
      </c>
      <c r="U97" s="402" t="s">
        <v>232</v>
      </c>
      <c r="V97" s="402">
        <v>80</v>
      </c>
      <c r="W97" s="402">
        <v>138</v>
      </c>
      <c r="X97" s="402" t="s">
        <v>232</v>
      </c>
      <c r="Y97" s="402" t="s">
        <v>232</v>
      </c>
      <c r="Z97" s="402" t="s">
        <v>232</v>
      </c>
      <c r="AA97" s="402" t="s">
        <v>232</v>
      </c>
      <c r="AB97" s="402" t="s">
        <v>232</v>
      </c>
      <c r="AC97" s="402" t="s">
        <v>232</v>
      </c>
      <c r="AD97" s="207"/>
      <c r="AE97" s="207"/>
      <c r="AF97" s="207"/>
      <c r="AG97" s="207"/>
      <c r="AH97" s="207"/>
      <c r="AI97" s="207"/>
      <c r="AJ97" s="207"/>
      <c r="AK97" s="207"/>
      <c r="AL97" s="207"/>
      <c r="AM97" s="207"/>
    </row>
    <row r="98" spans="1:39" ht="12.75">
      <c r="A98" s="207"/>
      <c r="B98" s="232" t="s">
        <v>617</v>
      </c>
      <c r="C98" s="402">
        <v>80</v>
      </c>
      <c r="D98" s="402">
        <v>120</v>
      </c>
      <c r="E98" s="402">
        <v>164</v>
      </c>
      <c r="F98" s="402">
        <v>136</v>
      </c>
      <c r="G98" s="402">
        <v>212</v>
      </c>
      <c r="H98" s="402">
        <v>143</v>
      </c>
      <c r="I98" s="402">
        <v>125</v>
      </c>
      <c r="J98" s="402">
        <v>97</v>
      </c>
      <c r="K98" s="402">
        <v>106</v>
      </c>
      <c r="L98" s="402">
        <v>91</v>
      </c>
      <c r="M98" s="402">
        <v>106</v>
      </c>
      <c r="N98" s="402">
        <v>103</v>
      </c>
      <c r="O98" s="402">
        <v>100</v>
      </c>
      <c r="P98" s="402">
        <v>78</v>
      </c>
      <c r="Q98" s="402">
        <v>91</v>
      </c>
      <c r="R98" s="402">
        <v>82</v>
      </c>
      <c r="S98" s="402">
        <v>75</v>
      </c>
      <c r="T98" s="402">
        <v>130</v>
      </c>
      <c r="U98" s="402">
        <v>109</v>
      </c>
      <c r="V98" s="402">
        <v>128</v>
      </c>
      <c r="W98" s="402">
        <v>98</v>
      </c>
      <c r="X98" s="402">
        <v>204</v>
      </c>
      <c r="Y98" s="402" t="s">
        <v>232</v>
      </c>
      <c r="Z98" s="402">
        <v>121</v>
      </c>
      <c r="AA98" s="402">
        <v>105</v>
      </c>
      <c r="AB98" s="402">
        <v>158</v>
      </c>
      <c r="AC98" s="402">
        <v>174</v>
      </c>
      <c r="AD98" s="207"/>
      <c r="AE98" s="207"/>
      <c r="AF98" s="207"/>
      <c r="AG98" s="207"/>
      <c r="AH98" s="207"/>
      <c r="AI98" s="207"/>
      <c r="AJ98" s="207"/>
      <c r="AK98" s="207"/>
      <c r="AL98" s="207"/>
      <c r="AM98" s="207"/>
    </row>
    <row r="99" spans="1:39" ht="12.75">
      <c r="A99" s="207"/>
      <c r="B99" s="232" t="s">
        <v>618</v>
      </c>
      <c r="C99" s="402">
        <v>47</v>
      </c>
      <c r="D99" s="402">
        <v>10</v>
      </c>
      <c r="E99" s="402"/>
      <c r="F99" s="402"/>
      <c r="G99" s="402"/>
      <c r="H99" s="402"/>
      <c r="I99" s="402"/>
      <c r="J99" s="402"/>
      <c r="K99" s="402"/>
      <c r="L99" s="402"/>
      <c r="M99" s="402"/>
      <c r="N99" s="402"/>
      <c r="O99" s="402"/>
      <c r="P99" s="402"/>
      <c r="Q99" s="402"/>
      <c r="R99" s="402"/>
      <c r="S99" s="402"/>
      <c r="T99" s="402"/>
      <c r="U99" s="402"/>
      <c r="V99" s="402"/>
      <c r="W99" s="402"/>
      <c r="X99" s="402"/>
      <c r="Y99" s="402"/>
      <c r="Z99" s="402"/>
      <c r="AA99" s="402"/>
      <c r="AB99" s="402"/>
      <c r="AC99" s="402"/>
      <c r="AD99" s="207"/>
      <c r="AE99" s="207"/>
      <c r="AF99" s="207"/>
      <c r="AG99" s="207"/>
      <c r="AH99" s="207"/>
      <c r="AI99" s="207"/>
      <c r="AJ99" s="207"/>
      <c r="AK99" s="207"/>
      <c r="AL99" s="207"/>
      <c r="AM99" s="207"/>
    </row>
    <row r="100" spans="1:39" ht="12.75">
      <c r="A100" s="207"/>
      <c r="B100" s="232" t="s">
        <v>619</v>
      </c>
      <c r="C100" s="402">
        <v>1</v>
      </c>
      <c r="D100" s="402"/>
      <c r="E100" s="402"/>
      <c r="F100" s="402"/>
      <c r="G100" s="402"/>
      <c r="H100" s="402"/>
      <c r="I100" s="402"/>
      <c r="J100" s="402"/>
      <c r="K100" s="402"/>
      <c r="L100" s="402"/>
      <c r="M100" s="402"/>
      <c r="N100" s="402"/>
      <c r="O100" s="402"/>
      <c r="P100" s="402"/>
      <c r="Q100" s="402"/>
      <c r="R100" s="402"/>
      <c r="S100" s="402"/>
      <c r="T100" s="402"/>
      <c r="U100" s="402"/>
      <c r="V100" s="402"/>
      <c r="W100" s="402"/>
      <c r="X100" s="402"/>
      <c r="Y100" s="402"/>
      <c r="Z100" s="402"/>
      <c r="AA100" s="402"/>
      <c r="AB100" s="402"/>
      <c r="AC100" s="402"/>
      <c r="AD100" s="207"/>
      <c r="AE100" s="207"/>
      <c r="AF100" s="207"/>
      <c r="AG100" s="207"/>
      <c r="AH100" s="207"/>
      <c r="AI100" s="207"/>
      <c r="AJ100" s="207"/>
      <c r="AK100" s="207"/>
      <c r="AL100" s="207"/>
      <c r="AM100" s="207"/>
    </row>
    <row r="101" spans="1:39" ht="12.75">
      <c r="A101" s="207"/>
      <c r="B101" s="232" t="s">
        <v>620</v>
      </c>
      <c r="C101" s="402">
        <v>73</v>
      </c>
      <c r="D101" s="402">
        <v>59</v>
      </c>
      <c r="E101" s="402">
        <v>57</v>
      </c>
      <c r="F101" s="402">
        <v>27</v>
      </c>
      <c r="G101" s="402">
        <v>32</v>
      </c>
      <c r="H101" s="402">
        <v>44</v>
      </c>
      <c r="I101" s="402">
        <v>24</v>
      </c>
      <c r="J101" s="402">
        <v>1</v>
      </c>
      <c r="K101" s="402">
        <v>1</v>
      </c>
      <c r="L101" s="402"/>
      <c r="M101" s="402"/>
      <c r="N101" s="402"/>
      <c r="O101" s="402"/>
      <c r="P101" s="402"/>
      <c r="Q101" s="402"/>
      <c r="R101" s="402"/>
      <c r="S101" s="402"/>
      <c r="T101" s="402"/>
      <c r="U101" s="402"/>
      <c r="V101" s="402"/>
      <c r="W101" s="402"/>
      <c r="X101" s="402"/>
      <c r="Y101" s="402"/>
      <c r="Z101" s="402"/>
      <c r="AA101" s="402"/>
      <c r="AB101" s="402"/>
      <c r="AC101" s="402"/>
      <c r="AD101" s="207"/>
      <c r="AE101" s="207"/>
      <c r="AF101" s="207"/>
      <c r="AG101" s="207"/>
      <c r="AH101" s="207"/>
      <c r="AI101" s="207"/>
      <c r="AJ101" s="207"/>
      <c r="AK101" s="207"/>
      <c r="AL101" s="207"/>
      <c r="AM101" s="207"/>
    </row>
    <row r="102" spans="1:39" ht="12.75">
      <c r="A102" s="207"/>
      <c r="B102" s="232" t="s">
        <v>621</v>
      </c>
      <c r="C102" s="402">
        <v>111</v>
      </c>
      <c r="D102" s="402">
        <v>84</v>
      </c>
      <c r="E102" s="402">
        <v>70</v>
      </c>
      <c r="F102" s="402">
        <v>80</v>
      </c>
      <c r="G102" s="402">
        <v>85</v>
      </c>
      <c r="H102" s="402">
        <v>64</v>
      </c>
      <c r="I102" s="402">
        <v>56</v>
      </c>
      <c r="J102" s="402">
        <v>49</v>
      </c>
      <c r="K102" s="402">
        <v>30</v>
      </c>
      <c r="L102" s="402">
        <v>32</v>
      </c>
      <c r="M102" s="402">
        <v>9</v>
      </c>
      <c r="N102" s="402">
        <v>25</v>
      </c>
      <c r="O102" s="402">
        <v>12</v>
      </c>
      <c r="P102" s="402">
        <v>25</v>
      </c>
      <c r="Q102" s="402">
        <v>15</v>
      </c>
      <c r="R102" s="402">
        <v>33</v>
      </c>
      <c r="S102" s="402">
        <v>33</v>
      </c>
      <c r="T102" s="402">
        <v>33</v>
      </c>
      <c r="U102" s="402">
        <v>20</v>
      </c>
      <c r="V102" s="402">
        <v>37</v>
      </c>
      <c r="W102" s="402">
        <v>79</v>
      </c>
      <c r="X102" s="402">
        <v>95</v>
      </c>
      <c r="Y102" s="402">
        <v>98</v>
      </c>
      <c r="Z102" s="402" t="s">
        <v>232</v>
      </c>
      <c r="AA102" s="402" t="s">
        <v>232</v>
      </c>
      <c r="AB102" s="402" t="s">
        <v>232</v>
      </c>
      <c r="AC102" s="402"/>
      <c r="AD102" s="207"/>
      <c r="AE102" s="207"/>
      <c r="AF102" s="207"/>
      <c r="AG102" s="207"/>
      <c r="AH102" s="207"/>
      <c r="AI102" s="207"/>
      <c r="AJ102" s="207"/>
      <c r="AK102" s="207"/>
      <c r="AL102" s="207"/>
      <c r="AM102" s="207"/>
    </row>
    <row r="103" spans="1:39" ht="12.75">
      <c r="A103" s="207"/>
      <c r="B103" s="232" t="s">
        <v>622</v>
      </c>
      <c r="C103" s="402">
        <v>62</v>
      </c>
      <c r="D103" s="402">
        <v>41</v>
      </c>
      <c r="E103" s="402">
        <v>45</v>
      </c>
      <c r="F103" s="402">
        <v>35</v>
      </c>
      <c r="G103" s="402">
        <v>59</v>
      </c>
      <c r="H103" s="402">
        <v>54</v>
      </c>
      <c r="I103" s="402">
        <v>53</v>
      </c>
      <c r="J103" s="402">
        <v>55</v>
      </c>
      <c r="K103" s="402">
        <v>44</v>
      </c>
      <c r="L103" s="402">
        <v>20</v>
      </c>
      <c r="M103" s="402">
        <v>32</v>
      </c>
      <c r="N103" s="402">
        <v>27</v>
      </c>
      <c r="O103" s="402">
        <v>0</v>
      </c>
      <c r="P103" s="402">
        <v>0</v>
      </c>
      <c r="Q103" s="402">
        <v>10</v>
      </c>
      <c r="R103" s="402">
        <v>0</v>
      </c>
      <c r="S103" s="402">
        <v>3</v>
      </c>
      <c r="T103" s="402">
        <v>4</v>
      </c>
      <c r="U103" s="402"/>
      <c r="V103" s="402"/>
      <c r="W103" s="402"/>
      <c r="X103" s="402"/>
      <c r="Y103" s="402"/>
      <c r="Z103" s="402"/>
      <c r="AA103" s="402"/>
      <c r="AB103" s="402"/>
      <c r="AC103" s="402"/>
      <c r="AD103" s="207"/>
      <c r="AE103" s="207"/>
      <c r="AF103" s="207"/>
      <c r="AG103" s="207"/>
      <c r="AH103" s="207"/>
      <c r="AI103" s="207"/>
      <c r="AJ103" s="207"/>
      <c r="AK103" s="207"/>
      <c r="AL103" s="207"/>
      <c r="AM103" s="207"/>
    </row>
    <row r="104" spans="1:39" ht="12.75">
      <c r="A104" s="207"/>
      <c r="B104" s="232" t="s">
        <v>623</v>
      </c>
      <c r="C104" s="402">
        <v>57</v>
      </c>
      <c r="D104" s="402">
        <v>21</v>
      </c>
      <c r="E104" s="402">
        <v>34</v>
      </c>
      <c r="F104" s="402">
        <v>34</v>
      </c>
      <c r="G104" s="402">
        <v>69</v>
      </c>
      <c r="H104" s="402">
        <v>56</v>
      </c>
      <c r="I104" s="402">
        <v>53</v>
      </c>
      <c r="J104" s="402">
        <v>47</v>
      </c>
      <c r="K104" s="402">
        <v>62</v>
      </c>
      <c r="L104" s="402">
        <v>20</v>
      </c>
      <c r="M104" s="402">
        <v>33</v>
      </c>
      <c r="N104" s="402">
        <v>58</v>
      </c>
      <c r="O104" s="402">
        <v>36</v>
      </c>
      <c r="P104" s="402">
        <v>33</v>
      </c>
      <c r="Q104" s="402">
        <v>39</v>
      </c>
      <c r="R104" s="402">
        <v>48</v>
      </c>
      <c r="S104" s="402">
        <v>41</v>
      </c>
      <c r="T104" s="402">
        <v>51</v>
      </c>
      <c r="U104" s="402">
        <v>49</v>
      </c>
      <c r="V104" s="402">
        <v>51</v>
      </c>
      <c r="W104" s="402">
        <v>44</v>
      </c>
      <c r="X104" s="402">
        <v>40</v>
      </c>
      <c r="Y104" s="402">
        <v>36</v>
      </c>
      <c r="Z104" s="402">
        <v>1</v>
      </c>
      <c r="AA104" s="402" t="s">
        <v>232</v>
      </c>
      <c r="AB104" s="402" t="s">
        <v>232</v>
      </c>
      <c r="AC104" s="402"/>
      <c r="AD104" s="207"/>
      <c r="AE104" s="207"/>
      <c r="AF104" s="207"/>
      <c r="AG104" s="207"/>
      <c r="AH104" s="207"/>
      <c r="AI104" s="207"/>
      <c r="AJ104" s="207"/>
      <c r="AK104" s="207"/>
      <c r="AL104" s="207"/>
      <c r="AM104" s="207"/>
    </row>
    <row r="105" spans="1:39" ht="25.5">
      <c r="A105" s="207"/>
      <c r="B105" s="232" t="s">
        <v>624</v>
      </c>
      <c r="C105" s="402"/>
      <c r="D105" s="402"/>
      <c r="E105" s="402"/>
      <c r="F105" s="402"/>
      <c r="G105" s="402"/>
      <c r="H105" s="402"/>
      <c r="I105" s="402"/>
      <c r="J105" s="402"/>
      <c r="K105" s="402"/>
      <c r="L105" s="402"/>
      <c r="M105" s="402"/>
      <c r="N105" s="402"/>
      <c r="O105" s="402"/>
      <c r="P105" s="402"/>
      <c r="Q105" s="402"/>
      <c r="R105" s="402"/>
      <c r="S105" s="402"/>
      <c r="T105" s="402"/>
      <c r="U105" s="402"/>
      <c r="V105" s="402"/>
      <c r="W105" s="402"/>
      <c r="X105" s="402"/>
      <c r="Y105" s="402"/>
      <c r="Z105" s="402">
        <v>21</v>
      </c>
      <c r="AA105" s="402" t="s">
        <v>232</v>
      </c>
      <c r="AB105" s="402" t="s">
        <v>232</v>
      </c>
      <c r="AC105" s="402"/>
      <c r="AD105" s="207"/>
      <c r="AE105" s="207"/>
      <c r="AF105" s="207"/>
      <c r="AG105" s="207"/>
      <c r="AH105" s="207"/>
      <c r="AI105" s="207"/>
      <c r="AJ105" s="207"/>
      <c r="AK105" s="207"/>
      <c r="AL105" s="207"/>
      <c r="AM105" s="207"/>
    </row>
    <row r="106" spans="1:39" ht="12.75">
      <c r="A106" s="207"/>
      <c r="B106" s="232" t="s">
        <v>625</v>
      </c>
      <c r="C106" s="402">
        <v>12</v>
      </c>
      <c r="D106" s="402">
        <v>19</v>
      </c>
      <c r="E106" s="402">
        <v>15</v>
      </c>
      <c r="F106" s="402">
        <v>21</v>
      </c>
      <c r="G106" s="402">
        <v>27</v>
      </c>
      <c r="H106" s="402">
        <v>33</v>
      </c>
      <c r="I106" s="402">
        <v>31</v>
      </c>
      <c r="J106" s="402">
        <v>28</v>
      </c>
      <c r="K106" s="402">
        <v>29</v>
      </c>
      <c r="L106" s="402">
        <v>32</v>
      </c>
      <c r="M106" s="402">
        <v>50</v>
      </c>
      <c r="N106" s="402">
        <v>32</v>
      </c>
      <c r="O106" s="402">
        <v>34</v>
      </c>
      <c r="P106" s="402">
        <v>22</v>
      </c>
      <c r="Q106" s="402">
        <v>40</v>
      </c>
      <c r="R106" s="402">
        <v>47</v>
      </c>
      <c r="S106" s="402">
        <v>33</v>
      </c>
      <c r="T106" s="402">
        <v>17</v>
      </c>
      <c r="U106" s="402" t="s">
        <v>232</v>
      </c>
      <c r="V106" s="402">
        <v>49</v>
      </c>
      <c r="W106" s="402">
        <v>98</v>
      </c>
      <c r="X106" s="402">
        <v>50</v>
      </c>
      <c r="Y106" s="402">
        <v>48</v>
      </c>
      <c r="Z106" s="402" t="s">
        <v>232</v>
      </c>
      <c r="AA106" s="402" t="s">
        <v>232</v>
      </c>
      <c r="AB106" s="402" t="s">
        <v>232</v>
      </c>
      <c r="AC106" s="402"/>
      <c r="AD106" s="207"/>
      <c r="AE106" s="207"/>
      <c r="AF106" s="207"/>
      <c r="AG106" s="207"/>
      <c r="AH106" s="207"/>
      <c r="AI106" s="207"/>
      <c r="AJ106" s="207"/>
      <c r="AK106" s="207"/>
      <c r="AL106" s="207"/>
      <c r="AM106" s="207"/>
    </row>
    <row r="107" spans="1:39" ht="12.75">
      <c r="A107" s="207"/>
      <c r="B107" s="232" t="s">
        <v>626</v>
      </c>
      <c r="C107" s="402">
        <v>44</v>
      </c>
      <c r="D107" s="402">
        <v>30</v>
      </c>
      <c r="E107" s="402">
        <v>30</v>
      </c>
      <c r="F107" s="402">
        <v>40</v>
      </c>
      <c r="G107" s="402">
        <v>46</v>
      </c>
      <c r="H107" s="402">
        <v>58</v>
      </c>
      <c r="I107" s="402">
        <v>79</v>
      </c>
      <c r="J107" s="402">
        <v>81</v>
      </c>
      <c r="K107" s="402">
        <v>82</v>
      </c>
      <c r="L107" s="402">
        <v>109</v>
      </c>
      <c r="M107" s="402">
        <v>71</v>
      </c>
      <c r="N107" s="402">
        <v>60</v>
      </c>
      <c r="O107" s="402">
        <v>84</v>
      </c>
      <c r="P107" s="402">
        <v>65</v>
      </c>
      <c r="Q107" s="402">
        <v>84</v>
      </c>
      <c r="R107" s="402">
        <v>83</v>
      </c>
      <c r="S107" s="402">
        <v>93</v>
      </c>
      <c r="T107" s="402">
        <v>75</v>
      </c>
      <c r="U107" s="402" t="s">
        <v>232</v>
      </c>
      <c r="V107" s="402">
        <v>47</v>
      </c>
      <c r="W107" s="402">
        <v>75</v>
      </c>
      <c r="X107" s="402">
        <v>55</v>
      </c>
      <c r="Y107" s="402">
        <v>61</v>
      </c>
      <c r="Z107" s="402" t="s">
        <v>232</v>
      </c>
      <c r="AA107" s="402" t="s">
        <v>232</v>
      </c>
      <c r="AB107" s="402" t="s">
        <v>232</v>
      </c>
      <c r="AC107" s="402"/>
      <c r="AD107" s="207"/>
      <c r="AE107" s="207"/>
      <c r="AF107" s="207"/>
      <c r="AG107" s="207"/>
      <c r="AH107" s="207"/>
      <c r="AI107" s="207"/>
      <c r="AJ107" s="207"/>
      <c r="AK107" s="207"/>
      <c r="AL107" s="207"/>
      <c r="AM107" s="207"/>
    </row>
    <row r="108" spans="1:39" ht="12.75">
      <c r="A108" s="207"/>
      <c r="B108" s="232" t="s">
        <v>627</v>
      </c>
      <c r="C108" s="402">
        <v>91</v>
      </c>
      <c r="D108" s="402">
        <v>98</v>
      </c>
      <c r="E108" s="402">
        <v>128</v>
      </c>
      <c r="F108" s="402">
        <v>82</v>
      </c>
      <c r="G108" s="402">
        <v>125</v>
      </c>
      <c r="H108" s="402">
        <v>111</v>
      </c>
      <c r="I108" s="402">
        <v>93</v>
      </c>
      <c r="J108" s="402">
        <v>79</v>
      </c>
      <c r="K108" s="402">
        <v>26</v>
      </c>
      <c r="L108" s="402">
        <v>26</v>
      </c>
      <c r="M108" s="402">
        <v>19</v>
      </c>
      <c r="N108" s="402">
        <v>15</v>
      </c>
      <c r="O108" s="402">
        <v>17</v>
      </c>
      <c r="P108" s="402">
        <v>12</v>
      </c>
      <c r="Q108" s="402">
        <v>22</v>
      </c>
      <c r="R108" s="402">
        <v>0</v>
      </c>
      <c r="S108" s="402">
        <v>7</v>
      </c>
      <c r="T108" s="402">
        <v>1</v>
      </c>
      <c r="U108" s="402"/>
      <c r="V108" s="402"/>
      <c r="W108" s="402"/>
      <c r="X108" s="402"/>
      <c r="Y108" s="402"/>
      <c r="Z108" s="402"/>
      <c r="AA108" s="402"/>
      <c r="AB108" s="402"/>
      <c r="AC108" s="402"/>
      <c r="AD108" s="207"/>
      <c r="AE108" s="207"/>
      <c r="AF108" s="207"/>
      <c r="AG108" s="207"/>
      <c r="AH108" s="207"/>
      <c r="AI108" s="207"/>
      <c r="AJ108" s="207"/>
      <c r="AK108" s="207"/>
      <c r="AL108" s="207"/>
      <c r="AM108" s="207"/>
    </row>
    <row r="109" spans="1:39" ht="12.75">
      <c r="A109" s="207"/>
      <c r="B109" s="232" t="s">
        <v>628</v>
      </c>
      <c r="C109" s="402"/>
      <c r="D109" s="402"/>
      <c r="E109" s="402"/>
      <c r="F109" s="402"/>
      <c r="G109" s="402"/>
      <c r="H109" s="402"/>
      <c r="I109" s="402"/>
      <c r="J109" s="402"/>
      <c r="K109" s="402">
        <v>135</v>
      </c>
      <c r="L109" s="402">
        <v>43</v>
      </c>
      <c r="M109" s="402">
        <v>31</v>
      </c>
      <c r="N109" s="402">
        <v>35</v>
      </c>
      <c r="O109" s="402">
        <v>46</v>
      </c>
      <c r="P109" s="402">
        <v>54</v>
      </c>
      <c r="Q109" s="402">
        <v>54</v>
      </c>
      <c r="R109" s="402">
        <v>51</v>
      </c>
      <c r="S109" s="402">
        <v>48</v>
      </c>
      <c r="T109" s="402">
        <v>35</v>
      </c>
      <c r="U109" s="402">
        <v>41</v>
      </c>
      <c r="V109" s="402">
        <v>45</v>
      </c>
      <c r="W109" s="402">
        <v>45</v>
      </c>
      <c r="X109" s="402">
        <v>56</v>
      </c>
      <c r="Y109" s="402">
        <v>57</v>
      </c>
      <c r="Z109" s="402"/>
      <c r="AA109" s="402"/>
      <c r="AB109" s="402"/>
      <c r="AC109" s="402"/>
      <c r="AD109" s="207"/>
      <c r="AE109" s="207"/>
      <c r="AF109" s="207"/>
      <c r="AG109" s="207"/>
      <c r="AH109" s="207"/>
      <c r="AI109" s="207"/>
      <c r="AJ109" s="207"/>
      <c r="AK109" s="207"/>
      <c r="AL109" s="207"/>
      <c r="AM109" s="207"/>
    </row>
    <row r="110" spans="1:39" ht="12.75">
      <c r="A110" s="207"/>
      <c r="B110" s="232" t="s">
        <v>629</v>
      </c>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v>57</v>
      </c>
      <c r="AA110" s="402">
        <v>60</v>
      </c>
      <c r="AB110" s="402">
        <v>62</v>
      </c>
      <c r="AC110" s="402">
        <v>1</v>
      </c>
      <c r="AD110" s="207"/>
      <c r="AE110" s="207"/>
      <c r="AF110" s="207"/>
      <c r="AG110" s="207"/>
      <c r="AH110" s="207"/>
      <c r="AI110" s="207"/>
      <c r="AJ110" s="207"/>
      <c r="AK110" s="207"/>
      <c r="AL110" s="207"/>
      <c r="AM110" s="207"/>
    </row>
    <row r="111" spans="1:39" ht="12.75">
      <c r="A111" s="207"/>
      <c r="B111" s="232" t="s">
        <v>630</v>
      </c>
      <c r="C111" s="402"/>
      <c r="D111" s="402"/>
      <c r="E111" s="402"/>
      <c r="F111" s="402"/>
      <c r="G111" s="402"/>
      <c r="H111" s="402"/>
      <c r="I111" s="402"/>
      <c r="J111" s="402"/>
      <c r="K111" s="402">
        <v>4</v>
      </c>
      <c r="L111" s="402">
        <v>25</v>
      </c>
      <c r="M111" s="402">
        <v>22</v>
      </c>
      <c r="N111" s="402">
        <v>25</v>
      </c>
      <c r="O111" s="402">
        <v>76</v>
      </c>
      <c r="P111" s="402">
        <v>48</v>
      </c>
      <c r="Q111" s="402">
        <v>44</v>
      </c>
      <c r="R111" s="402">
        <v>62</v>
      </c>
      <c r="S111" s="402">
        <v>67</v>
      </c>
      <c r="T111" s="402">
        <v>36</v>
      </c>
      <c r="U111" s="402" t="s">
        <v>232</v>
      </c>
      <c r="V111" s="402">
        <v>44</v>
      </c>
      <c r="W111" s="402">
        <v>78</v>
      </c>
      <c r="X111" s="402">
        <v>50</v>
      </c>
      <c r="Y111" s="402">
        <v>45</v>
      </c>
      <c r="Z111" s="402" t="s">
        <v>232</v>
      </c>
      <c r="AA111" s="402" t="s">
        <v>232</v>
      </c>
      <c r="AB111" s="402" t="s">
        <v>232</v>
      </c>
      <c r="AC111" s="402"/>
      <c r="AD111" s="207"/>
      <c r="AE111" s="207"/>
      <c r="AF111" s="207"/>
      <c r="AG111" s="207"/>
      <c r="AH111" s="207"/>
      <c r="AI111" s="207"/>
      <c r="AJ111" s="207"/>
      <c r="AK111" s="207"/>
      <c r="AL111" s="207"/>
      <c r="AM111" s="207"/>
    </row>
    <row r="112" spans="1:39" ht="12.75">
      <c r="A112" s="207"/>
      <c r="B112" s="232" t="s">
        <v>631</v>
      </c>
      <c r="C112" s="402"/>
      <c r="D112" s="402"/>
      <c r="E112" s="402"/>
      <c r="F112" s="402"/>
      <c r="G112" s="402"/>
      <c r="H112" s="402"/>
      <c r="I112" s="402"/>
      <c r="J112" s="402"/>
      <c r="K112" s="402"/>
      <c r="L112" s="402"/>
      <c r="M112" s="402"/>
      <c r="N112" s="402"/>
      <c r="O112" s="402">
        <v>510</v>
      </c>
      <c r="P112" s="402">
        <v>708</v>
      </c>
      <c r="Q112" s="402">
        <v>214</v>
      </c>
      <c r="R112" s="402">
        <v>186</v>
      </c>
      <c r="S112" s="402">
        <v>174</v>
      </c>
      <c r="T112" s="402">
        <v>191</v>
      </c>
      <c r="U112" s="402" t="s">
        <v>232</v>
      </c>
      <c r="V112" s="402">
        <v>201</v>
      </c>
      <c r="W112" s="402">
        <v>117</v>
      </c>
      <c r="X112" s="402">
        <v>111</v>
      </c>
      <c r="Y112" s="402">
        <v>143</v>
      </c>
      <c r="Z112" s="402" t="s">
        <v>232</v>
      </c>
      <c r="AA112" s="402" t="s">
        <v>232</v>
      </c>
      <c r="AB112" s="402" t="s">
        <v>232</v>
      </c>
      <c r="AC112" s="402"/>
      <c r="AD112" s="207"/>
      <c r="AE112" s="207"/>
      <c r="AF112" s="207"/>
      <c r="AG112" s="207"/>
      <c r="AH112" s="207"/>
      <c r="AI112" s="207"/>
      <c r="AJ112" s="207"/>
      <c r="AK112" s="207"/>
      <c r="AL112" s="207"/>
      <c r="AM112" s="207"/>
    </row>
    <row r="113" spans="1:39" ht="12.75">
      <c r="A113" s="207"/>
      <c r="B113" s="232" t="s">
        <v>632</v>
      </c>
      <c r="C113" s="402"/>
      <c r="D113" s="402"/>
      <c r="E113" s="402"/>
      <c r="F113" s="402"/>
      <c r="G113" s="402"/>
      <c r="H113" s="402"/>
      <c r="I113" s="402"/>
      <c r="J113" s="402"/>
      <c r="K113" s="402"/>
      <c r="L113" s="402"/>
      <c r="M113" s="402"/>
      <c r="N113" s="402"/>
      <c r="O113" s="402"/>
      <c r="P113" s="402"/>
      <c r="Q113" s="402">
        <v>6</v>
      </c>
      <c r="R113" s="402">
        <v>9</v>
      </c>
      <c r="S113" s="402">
        <v>10</v>
      </c>
      <c r="T113" s="402">
        <v>4</v>
      </c>
      <c r="U113" s="402" t="s">
        <v>232</v>
      </c>
      <c r="V113" s="402">
        <v>6</v>
      </c>
      <c r="W113" s="402" t="s">
        <v>232</v>
      </c>
      <c r="X113" s="402">
        <v>6</v>
      </c>
      <c r="Y113" s="402" t="s">
        <v>232</v>
      </c>
      <c r="Z113" s="402">
        <v>8</v>
      </c>
      <c r="AA113" s="402">
        <v>8</v>
      </c>
      <c r="AB113" s="402">
        <v>9</v>
      </c>
      <c r="AC113" s="402" t="s">
        <v>232</v>
      </c>
      <c r="AD113" s="207"/>
      <c r="AE113" s="207"/>
      <c r="AF113" s="207"/>
      <c r="AG113" s="207"/>
      <c r="AH113" s="207"/>
      <c r="AI113" s="207"/>
      <c r="AJ113" s="207"/>
      <c r="AK113" s="207"/>
      <c r="AL113" s="207"/>
      <c r="AM113" s="207"/>
    </row>
    <row r="114" spans="1:39" ht="12.75">
      <c r="A114" s="207"/>
      <c r="B114" s="232" t="s">
        <v>633</v>
      </c>
      <c r="C114" s="402"/>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v>8</v>
      </c>
      <c r="AA114" s="402" t="s">
        <v>232</v>
      </c>
      <c r="AB114" s="402" t="s">
        <v>232</v>
      </c>
      <c r="AC114" s="402"/>
      <c r="AD114" s="207"/>
      <c r="AE114" s="207"/>
      <c r="AF114" s="207"/>
      <c r="AG114" s="207"/>
      <c r="AH114" s="207"/>
      <c r="AI114" s="207"/>
      <c r="AJ114" s="207"/>
      <c r="AK114" s="207"/>
      <c r="AL114" s="207"/>
      <c r="AM114" s="20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N56"/>
  <sheetViews>
    <sheetView showGridLines="0" zoomScalePageLayoutView="0" workbookViewId="0" topLeftCell="A1">
      <selection activeCell="A1" sqref="A1"/>
    </sheetView>
  </sheetViews>
  <sheetFormatPr defaultColWidth="12" defaultRowHeight="11.25"/>
  <cols>
    <col min="1" max="1" width="6.66015625" style="0" customWidth="1"/>
    <col min="2" max="2" width="27.16015625" style="0" customWidth="1"/>
    <col min="3" max="38" width="10.16015625" style="0" customWidth="1"/>
  </cols>
  <sheetData>
    <row r="1" spans="1:39" ht="11.25">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row>
    <row r="2" spans="1:39" ht="15.75">
      <c r="A2" s="214"/>
      <c r="B2" s="238" t="s">
        <v>434</v>
      </c>
      <c r="C2" s="214"/>
      <c r="D2" s="214"/>
      <c r="E2" s="214"/>
      <c r="F2" s="214"/>
      <c r="G2" s="214"/>
      <c r="H2" s="214"/>
      <c r="I2" s="214"/>
      <c r="J2" s="214"/>
      <c r="K2" s="214"/>
      <c r="L2" s="214"/>
      <c r="M2" s="214"/>
      <c r="N2" s="214"/>
      <c r="O2" s="214"/>
      <c r="P2" s="214"/>
      <c r="Q2" s="214"/>
      <c r="R2" s="214"/>
      <c r="S2" s="207"/>
      <c r="T2" s="207"/>
      <c r="U2" s="207"/>
      <c r="V2" s="207"/>
      <c r="W2" s="207"/>
      <c r="X2" s="207"/>
      <c r="Y2" s="207"/>
      <c r="Z2" s="207"/>
      <c r="AA2" s="207"/>
      <c r="AB2" s="207"/>
      <c r="AC2" s="207"/>
      <c r="AD2" s="207"/>
      <c r="AE2" s="207"/>
      <c r="AF2" s="207"/>
      <c r="AG2" s="207"/>
      <c r="AH2" s="207"/>
      <c r="AI2" s="207"/>
      <c r="AJ2" s="207"/>
      <c r="AK2" s="207"/>
      <c r="AL2" s="207"/>
      <c r="AM2" s="207"/>
    </row>
    <row r="3" spans="1:39" ht="12">
      <c r="A3" s="214"/>
      <c r="B3" s="239" t="s">
        <v>435</v>
      </c>
      <c r="C3" s="214"/>
      <c r="D3" s="214"/>
      <c r="E3" s="214"/>
      <c r="F3" s="214"/>
      <c r="G3" s="214"/>
      <c r="H3" s="214"/>
      <c r="I3" s="214"/>
      <c r="J3" s="214"/>
      <c r="K3" s="214"/>
      <c r="L3" s="214"/>
      <c r="M3" s="214"/>
      <c r="N3" s="214"/>
      <c r="O3" s="214"/>
      <c r="P3" s="214"/>
      <c r="Q3" s="214"/>
      <c r="R3" s="214"/>
      <c r="S3" s="207"/>
      <c r="T3" s="207"/>
      <c r="U3" s="207"/>
      <c r="V3" s="207"/>
      <c r="W3" s="207"/>
      <c r="X3" s="207"/>
      <c r="Y3" s="207"/>
      <c r="Z3" s="207"/>
      <c r="AA3" s="207"/>
      <c r="AB3" s="207"/>
      <c r="AC3" s="207"/>
      <c r="AD3" s="207"/>
      <c r="AE3" s="207"/>
      <c r="AF3" s="207"/>
      <c r="AG3" s="207"/>
      <c r="AH3" s="207"/>
      <c r="AI3" s="207"/>
      <c r="AJ3" s="207"/>
      <c r="AK3" s="207"/>
      <c r="AL3" s="207"/>
      <c r="AM3" s="207"/>
    </row>
    <row r="4" spans="1:39" ht="11.25">
      <c r="A4" s="214"/>
      <c r="B4" s="214"/>
      <c r="C4" s="214"/>
      <c r="D4" s="214"/>
      <c r="E4" s="214"/>
      <c r="F4" s="214"/>
      <c r="G4" s="214"/>
      <c r="H4" s="214"/>
      <c r="I4" s="214"/>
      <c r="J4" s="214"/>
      <c r="K4" s="214"/>
      <c r="L4" s="214"/>
      <c r="M4" s="214"/>
      <c r="N4" s="214"/>
      <c r="O4" s="214"/>
      <c r="P4" s="214"/>
      <c r="Q4" s="214"/>
      <c r="R4" s="214"/>
      <c r="S4" s="207"/>
      <c r="T4" s="207"/>
      <c r="U4" s="207"/>
      <c r="V4" s="207"/>
      <c r="W4" s="207"/>
      <c r="X4" s="207"/>
      <c r="Y4" s="207"/>
      <c r="Z4" s="207"/>
      <c r="AA4" s="207"/>
      <c r="AB4" s="207"/>
      <c r="AC4" s="207"/>
      <c r="AD4" s="207"/>
      <c r="AE4" s="207"/>
      <c r="AF4" s="207"/>
      <c r="AG4" s="207"/>
      <c r="AH4" s="207"/>
      <c r="AI4" s="207"/>
      <c r="AJ4" s="207"/>
      <c r="AK4" s="207"/>
      <c r="AL4" s="207"/>
      <c r="AM4" s="207"/>
    </row>
    <row r="5" spans="1:39" ht="11.25">
      <c r="A5" s="214"/>
      <c r="B5" s="214"/>
      <c r="C5" s="214"/>
      <c r="D5" s="214"/>
      <c r="E5" s="214"/>
      <c r="F5" s="214"/>
      <c r="G5" s="214"/>
      <c r="H5" s="214"/>
      <c r="I5" s="214"/>
      <c r="J5" s="214"/>
      <c r="K5" s="214"/>
      <c r="L5" s="214"/>
      <c r="M5" s="214"/>
      <c r="N5" s="214"/>
      <c r="O5" s="214"/>
      <c r="P5" s="214"/>
      <c r="Q5" s="214"/>
      <c r="R5" s="214"/>
      <c r="S5" s="207"/>
      <c r="T5" s="207"/>
      <c r="U5" s="207"/>
      <c r="V5" s="207"/>
      <c r="W5" s="207"/>
      <c r="X5" s="207"/>
      <c r="Y5" s="207"/>
      <c r="Z5" s="207"/>
      <c r="AA5" s="207"/>
      <c r="AB5" s="207"/>
      <c r="AC5" s="207"/>
      <c r="AD5" s="207"/>
      <c r="AE5" s="207"/>
      <c r="AF5" s="207"/>
      <c r="AG5" s="207"/>
      <c r="AH5" s="207"/>
      <c r="AI5" s="207"/>
      <c r="AJ5" s="207"/>
      <c r="AK5" s="207"/>
      <c r="AL5" s="207"/>
      <c r="AM5" s="207"/>
    </row>
    <row r="6" spans="1:39" ht="12.75">
      <c r="A6" s="214"/>
      <c r="B6" s="397" t="s">
        <v>436</v>
      </c>
      <c r="C6" s="214"/>
      <c r="D6" s="214"/>
      <c r="E6" s="214"/>
      <c r="F6" s="214"/>
      <c r="G6" s="214"/>
      <c r="H6" s="214"/>
      <c r="I6" s="214"/>
      <c r="J6" s="214"/>
      <c r="K6" s="214"/>
      <c r="L6" s="214"/>
      <c r="M6" s="214"/>
      <c r="N6" s="214"/>
      <c r="O6" s="214"/>
      <c r="P6" s="214"/>
      <c r="Q6" s="214"/>
      <c r="R6" s="214"/>
      <c r="S6" s="207"/>
      <c r="T6" s="207"/>
      <c r="U6" s="207"/>
      <c r="V6" s="207"/>
      <c r="W6" s="207"/>
      <c r="X6" s="207"/>
      <c r="Y6" s="207"/>
      <c r="Z6" s="207"/>
      <c r="AA6" s="207"/>
      <c r="AB6" s="207"/>
      <c r="AC6" s="207"/>
      <c r="AD6" s="207"/>
      <c r="AE6" s="207"/>
      <c r="AF6" s="207"/>
      <c r="AG6" s="207"/>
      <c r="AH6" s="207"/>
      <c r="AI6" s="207"/>
      <c r="AJ6" s="207"/>
      <c r="AK6" s="207"/>
      <c r="AL6" s="207"/>
      <c r="AM6" s="207"/>
    </row>
    <row r="7" spans="1:39" ht="11.25">
      <c r="A7" s="214"/>
      <c r="B7" s="214"/>
      <c r="C7" s="214"/>
      <c r="D7" s="214"/>
      <c r="E7" s="214"/>
      <c r="F7" s="214"/>
      <c r="G7" s="214"/>
      <c r="H7" s="214"/>
      <c r="I7" s="214"/>
      <c r="J7" s="214"/>
      <c r="K7" s="214"/>
      <c r="L7" s="214"/>
      <c r="M7" s="214"/>
      <c r="N7" s="214"/>
      <c r="O7" s="214"/>
      <c r="P7" s="214"/>
      <c r="Q7" s="214"/>
      <c r="R7" s="214"/>
      <c r="S7" s="207"/>
      <c r="T7" s="207"/>
      <c r="U7" s="207"/>
      <c r="V7" s="207"/>
      <c r="W7" s="207"/>
      <c r="X7" s="207"/>
      <c r="Y7" s="207"/>
      <c r="Z7" s="207"/>
      <c r="AA7" s="207"/>
      <c r="AB7" s="207"/>
      <c r="AC7" s="207"/>
      <c r="AD7" s="207"/>
      <c r="AE7" s="207"/>
      <c r="AF7" s="207"/>
      <c r="AG7" s="207"/>
      <c r="AH7" s="207"/>
      <c r="AI7" s="207"/>
      <c r="AJ7" s="207"/>
      <c r="AK7" s="207"/>
      <c r="AL7" s="207"/>
      <c r="AM7" s="207"/>
    </row>
    <row r="8" spans="1:39" ht="11.25">
      <c r="A8" s="214"/>
      <c r="B8" s="240" t="s">
        <v>2</v>
      </c>
      <c r="C8" s="241" t="s">
        <v>437</v>
      </c>
      <c r="D8" s="214"/>
      <c r="E8" s="214"/>
      <c r="F8" s="214"/>
      <c r="G8" s="214"/>
      <c r="H8" s="214"/>
      <c r="I8" s="214"/>
      <c r="J8" s="242" t="s">
        <v>95</v>
      </c>
      <c r="K8" s="398" t="s">
        <v>438</v>
      </c>
      <c r="L8" s="214"/>
      <c r="M8" s="214"/>
      <c r="N8" s="214"/>
      <c r="O8" s="214"/>
      <c r="P8" s="214"/>
      <c r="Q8" s="214"/>
      <c r="R8" s="214"/>
      <c r="S8" s="207"/>
      <c r="T8" s="207"/>
      <c r="U8" s="207"/>
      <c r="V8" s="207"/>
      <c r="W8" s="207"/>
      <c r="X8" s="207"/>
      <c r="Y8" s="207"/>
      <c r="Z8" s="207"/>
      <c r="AA8" s="207"/>
      <c r="AB8" s="207"/>
      <c r="AC8" s="207"/>
      <c r="AD8" s="207"/>
      <c r="AE8" s="207"/>
      <c r="AF8" s="207"/>
      <c r="AG8" s="207"/>
      <c r="AH8" s="207"/>
      <c r="AI8" s="207"/>
      <c r="AJ8" s="207"/>
      <c r="AK8" s="207"/>
      <c r="AL8" s="207"/>
      <c r="AM8" s="207"/>
    </row>
    <row r="9" spans="1:39" ht="11.25">
      <c r="A9" s="214"/>
      <c r="B9" s="214"/>
      <c r="C9" s="241" t="s">
        <v>439</v>
      </c>
      <c r="D9" s="214"/>
      <c r="E9" s="214"/>
      <c r="F9" s="214"/>
      <c r="G9" s="214"/>
      <c r="H9" s="214"/>
      <c r="I9" s="214"/>
      <c r="J9" s="214"/>
      <c r="K9" s="214"/>
      <c r="L9" s="214"/>
      <c r="M9" s="214"/>
      <c r="N9" s="214"/>
      <c r="O9" s="214"/>
      <c r="P9" s="214"/>
      <c r="Q9" s="214"/>
      <c r="R9" s="214"/>
      <c r="S9" s="207"/>
      <c r="T9" s="207"/>
      <c r="U9" s="207"/>
      <c r="V9" s="207"/>
      <c r="W9" s="207"/>
      <c r="X9" s="207"/>
      <c r="Y9" s="207"/>
      <c r="Z9" s="207"/>
      <c r="AA9" s="207"/>
      <c r="AB9" s="207"/>
      <c r="AC9" s="207"/>
      <c r="AD9" s="207"/>
      <c r="AE9" s="207"/>
      <c r="AF9" s="207"/>
      <c r="AG9" s="207"/>
      <c r="AH9" s="207"/>
      <c r="AI9" s="207"/>
      <c r="AJ9" s="207"/>
      <c r="AK9" s="207"/>
      <c r="AL9" s="207"/>
      <c r="AM9" s="207"/>
    </row>
    <row r="10" spans="1:39" ht="11.25">
      <c r="A10" s="214"/>
      <c r="B10" s="214"/>
      <c r="C10" s="241" t="s">
        <v>440</v>
      </c>
      <c r="D10" s="214"/>
      <c r="E10" s="214"/>
      <c r="F10" s="214"/>
      <c r="G10" s="214"/>
      <c r="H10" s="214"/>
      <c r="I10" s="214"/>
      <c r="J10" s="214"/>
      <c r="K10" s="214"/>
      <c r="L10" s="214"/>
      <c r="M10" s="214"/>
      <c r="N10" s="214"/>
      <c r="O10" s="214"/>
      <c r="P10" s="214"/>
      <c r="Q10" s="214"/>
      <c r="R10" s="214"/>
      <c r="S10" s="207"/>
      <c r="T10" s="207"/>
      <c r="U10" s="207"/>
      <c r="V10" s="207"/>
      <c r="W10" s="207"/>
      <c r="X10" s="207"/>
      <c r="Y10" s="207"/>
      <c r="Z10" s="207"/>
      <c r="AA10" s="207"/>
      <c r="AB10" s="207"/>
      <c r="AC10" s="207"/>
      <c r="AD10" s="207"/>
      <c r="AE10" s="207"/>
      <c r="AF10" s="207"/>
      <c r="AG10" s="207"/>
      <c r="AH10" s="207"/>
      <c r="AI10" s="207"/>
      <c r="AJ10" s="207"/>
      <c r="AK10" s="207"/>
      <c r="AL10" s="207"/>
      <c r="AM10" s="207"/>
    </row>
    <row r="11" spans="1:39" ht="11.25">
      <c r="A11" s="207"/>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row>
    <row r="12" spans="1:40" ht="12.75">
      <c r="A12" s="207"/>
      <c r="B12" s="379" t="s">
        <v>441</v>
      </c>
      <c r="C12" s="380">
        <v>1980</v>
      </c>
      <c r="D12" s="380">
        <v>1981</v>
      </c>
      <c r="E12" s="380">
        <v>1982</v>
      </c>
      <c r="F12" s="380">
        <v>1983</v>
      </c>
      <c r="G12" s="380">
        <v>1984</v>
      </c>
      <c r="H12" s="380">
        <v>1985</v>
      </c>
      <c r="I12" s="380">
        <v>1986</v>
      </c>
      <c r="J12" s="380">
        <v>1987</v>
      </c>
      <c r="K12" s="380">
        <v>1988</v>
      </c>
      <c r="L12" s="380">
        <v>1989</v>
      </c>
      <c r="M12" s="380">
        <v>1990</v>
      </c>
      <c r="N12" s="380">
        <v>1991</v>
      </c>
      <c r="O12" s="380">
        <v>1992</v>
      </c>
      <c r="P12" s="380">
        <v>1993</v>
      </c>
      <c r="Q12" s="380">
        <v>1994</v>
      </c>
      <c r="R12" s="380">
        <v>1995</v>
      </c>
      <c r="S12" s="380">
        <v>1996</v>
      </c>
      <c r="T12" s="380">
        <v>1997</v>
      </c>
      <c r="U12" s="380">
        <v>1998</v>
      </c>
      <c r="V12" s="380">
        <v>1999</v>
      </c>
      <c r="W12" s="381" t="s">
        <v>442</v>
      </c>
      <c r="X12" s="380">
        <v>2001</v>
      </c>
      <c r="Y12" s="380">
        <v>2002</v>
      </c>
      <c r="Z12" s="380">
        <v>2003</v>
      </c>
      <c r="AA12" s="380">
        <v>2004</v>
      </c>
      <c r="AB12" s="380">
        <v>2005</v>
      </c>
      <c r="AC12" s="380">
        <v>2006</v>
      </c>
      <c r="AD12" s="380">
        <v>2007</v>
      </c>
      <c r="AE12" s="380">
        <v>2008</v>
      </c>
      <c r="AF12" s="380">
        <v>2009</v>
      </c>
      <c r="AG12" s="380">
        <v>2010</v>
      </c>
      <c r="AH12" s="380">
        <v>2011</v>
      </c>
      <c r="AI12" s="380">
        <v>2012</v>
      </c>
      <c r="AJ12" s="380">
        <v>2013</v>
      </c>
      <c r="AK12" s="380">
        <v>2014</v>
      </c>
      <c r="AL12" s="380">
        <v>2015</v>
      </c>
      <c r="AM12" s="380">
        <v>2016</v>
      </c>
      <c r="AN12" s="380">
        <v>2017</v>
      </c>
    </row>
    <row r="13" spans="1:40" ht="12.75">
      <c r="A13" s="382"/>
      <c r="B13" s="233" t="s">
        <v>443</v>
      </c>
      <c r="C13" s="383">
        <v>28</v>
      </c>
      <c r="D13" s="383">
        <v>28</v>
      </c>
      <c r="E13" s="383">
        <v>28</v>
      </c>
      <c r="F13" s="383">
        <v>29</v>
      </c>
      <c r="G13" s="383">
        <v>29</v>
      </c>
      <c r="H13" s="383">
        <v>26</v>
      </c>
      <c r="I13" s="383">
        <v>27</v>
      </c>
      <c r="J13" s="383">
        <v>27</v>
      </c>
      <c r="K13" s="383">
        <v>25</v>
      </c>
      <c r="L13" s="383">
        <v>30</v>
      </c>
      <c r="M13" s="383">
        <v>29</v>
      </c>
      <c r="N13" s="383">
        <v>30</v>
      </c>
      <c r="O13" s="383">
        <v>33</v>
      </c>
      <c r="P13" s="383">
        <v>31</v>
      </c>
      <c r="Q13" s="383">
        <v>38</v>
      </c>
      <c r="R13" s="383">
        <v>37</v>
      </c>
      <c r="S13" s="383">
        <v>39</v>
      </c>
      <c r="T13" s="383">
        <v>38</v>
      </c>
      <c r="U13" s="383">
        <v>37</v>
      </c>
      <c r="V13" s="383">
        <v>38</v>
      </c>
      <c r="W13" s="384" t="s">
        <v>444</v>
      </c>
      <c r="X13" s="383">
        <v>74</v>
      </c>
      <c r="Y13" s="384">
        <v>72</v>
      </c>
      <c r="Z13" s="383">
        <v>76</v>
      </c>
      <c r="AA13" s="383">
        <v>75</v>
      </c>
      <c r="AB13" s="383">
        <v>71</v>
      </c>
      <c r="AC13" s="384">
        <v>70</v>
      </c>
      <c r="AD13" s="383">
        <v>72</v>
      </c>
      <c r="AE13" s="383">
        <v>74</v>
      </c>
      <c r="AF13" s="383">
        <v>74</v>
      </c>
      <c r="AG13" s="384">
        <v>75</v>
      </c>
      <c r="AH13" s="384">
        <v>77</v>
      </c>
      <c r="AI13" s="384">
        <v>75</v>
      </c>
      <c r="AJ13" s="383">
        <v>74</v>
      </c>
      <c r="AK13" s="383">
        <v>72</v>
      </c>
      <c r="AL13" s="383">
        <v>73</v>
      </c>
      <c r="AM13" s="383">
        <v>66</v>
      </c>
      <c r="AN13" s="383">
        <v>62</v>
      </c>
    </row>
    <row r="14" spans="1:40" ht="12.75">
      <c r="A14" s="382"/>
      <c r="B14" s="233" t="s">
        <v>445</v>
      </c>
      <c r="C14" s="383">
        <v>108</v>
      </c>
      <c r="D14" s="383">
        <v>108</v>
      </c>
      <c r="E14" s="383">
        <v>100</v>
      </c>
      <c r="F14" s="383">
        <v>95</v>
      </c>
      <c r="G14" s="383">
        <v>89</v>
      </c>
      <c r="H14" s="383">
        <v>63</v>
      </c>
      <c r="I14" s="383">
        <v>66</v>
      </c>
      <c r="J14" s="383">
        <v>62</v>
      </c>
      <c r="K14" s="383">
        <v>58</v>
      </c>
      <c r="L14" s="383">
        <v>55</v>
      </c>
      <c r="M14" s="383">
        <v>56</v>
      </c>
      <c r="N14" s="383">
        <v>56</v>
      </c>
      <c r="O14" s="383">
        <v>60</v>
      </c>
      <c r="P14" s="383">
        <v>60</v>
      </c>
      <c r="Q14" s="383">
        <v>56</v>
      </c>
      <c r="R14" s="383">
        <v>59</v>
      </c>
      <c r="S14" s="383">
        <v>55</v>
      </c>
      <c r="T14" s="383">
        <v>59</v>
      </c>
      <c r="U14" s="383">
        <v>58</v>
      </c>
      <c r="V14" s="383">
        <v>61</v>
      </c>
      <c r="W14" s="383">
        <v>57</v>
      </c>
      <c r="X14" s="383">
        <v>64</v>
      </c>
      <c r="Y14" s="384">
        <v>62</v>
      </c>
      <c r="Z14" s="383">
        <v>62</v>
      </c>
      <c r="AA14" s="384">
        <v>64</v>
      </c>
      <c r="AB14" s="383">
        <v>63</v>
      </c>
      <c r="AC14" s="384">
        <v>69</v>
      </c>
      <c r="AD14" s="383">
        <v>68</v>
      </c>
      <c r="AE14" s="383">
        <v>67</v>
      </c>
      <c r="AF14" s="383">
        <v>68</v>
      </c>
      <c r="AG14" s="384">
        <v>63</v>
      </c>
      <c r="AH14" s="383">
        <v>64</v>
      </c>
      <c r="AI14" s="383">
        <v>54</v>
      </c>
      <c r="AJ14" s="383">
        <v>52</v>
      </c>
      <c r="AK14" s="383">
        <v>43</v>
      </c>
      <c r="AL14" s="383">
        <v>41</v>
      </c>
      <c r="AM14" s="383">
        <v>42</v>
      </c>
      <c r="AN14" s="383">
        <v>41</v>
      </c>
    </row>
    <row r="15" spans="1:40" ht="12.75">
      <c r="A15" s="382"/>
      <c r="B15" s="233" t="s">
        <v>446</v>
      </c>
      <c r="C15" s="383">
        <v>288</v>
      </c>
      <c r="D15" s="383">
        <v>288</v>
      </c>
      <c r="E15" s="383">
        <v>265</v>
      </c>
      <c r="F15" s="383">
        <v>271</v>
      </c>
      <c r="G15" s="383">
        <v>270</v>
      </c>
      <c r="H15" s="383">
        <v>221</v>
      </c>
      <c r="I15" s="383">
        <v>191</v>
      </c>
      <c r="J15" s="383">
        <v>172</v>
      </c>
      <c r="K15" s="383">
        <v>158</v>
      </c>
      <c r="L15" s="383">
        <v>136</v>
      </c>
      <c r="M15" s="383">
        <v>133</v>
      </c>
      <c r="N15" s="383">
        <v>130</v>
      </c>
      <c r="O15" s="383">
        <v>128</v>
      </c>
      <c r="P15" s="383">
        <v>124</v>
      </c>
      <c r="Q15" s="383">
        <v>113</v>
      </c>
      <c r="R15" s="383">
        <v>113</v>
      </c>
      <c r="S15" s="383">
        <v>116</v>
      </c>
      <c r="T15" s="383">
        <v>113</v>
      </c>
      <c r="U15" s="383">
        <v>115</v>
      </c>
      <c r="V15" s="383">
        <v>110</v>
      </c>
      <c r="W15" s="383" t="s">
        <v>447</v>
      </c>
      <c r="X15" s="383">
        <v>90</v>
      </c>
      <c r="Y15" s="384">
        <v>87</v>
      </c>
      <c r="Z15" s="383">
        <v>77</v>
      </c>
      <c r="AA15" s="383">
        <v>80</v>
      </c>
      <c r="AB15" s="383">
        <v>84</v>
      </c>
      <c r="AC15" s="384">
        <v>79</v>
      </c>
      <c r="AD15" s="383">
        <v>74</v>
      </c>
      <c r="AE15" s="383">
        <v>74</v>
      </c>
      <c r="AF15" s="383">
        <v>75</v>
      </c>
      <c r="AG15" s="384">
        <v>73</v>
      </c>
      <c r="AH15" s="383">
        <v>70</v>
      </c>
      <c r="AI15" s="383">
        <v>68</v>
      </c>
      <c r="AJ15" s="383">
        <v>63</v>
      </c>
      <c r="AK15" s="383">
        <v>62</v>
      </c>
      <c r="AL15" s="383">
        <v>62</v>
      </c>
      <c r="AM15" s="383">
        <v>60</v>
      </c>
      <c r="AN15" s="383">
        <v>62</v>
      </c>
    </row>
    <row r="16" spans="1:40" ht="12.75">
      <c r="A16" s="382"/>
      <c r="B16" s="233" t="s">
        <v>448</v>
      </c>
      <c r="C16" s="385">
        <v>424</v>
      </c>
      <c r="D16" s="385">
        <v>424</v>
      </c>
      <c r="E16" s="385">
        <v>393</v>
      </c>
      <c r="F16" s="385">
        <v>395</v>
      </c>
      <c r="G16" s="385">
        <v>388</v>
      </c>
      <c r="H16" s="385">
        <v>310</v>
      </c>
      <c r="I16" s="385">
        <v>284</v>
      </c>
      <c r="J16" s="385">
        <v>261</v>
      </c>
      <c r="K16" s="385">
        <v>241</v>
      </c>
      <c r="L16" s="385">
        <v>221</v>
      </c>
      <c r="M16" s="385">
        <v>218</v>
      </c>
      <c r="N16" s="385">
        <v>216</v>
      </c>
      <c r="O16" s="385">
        <v>221</v>
      </c>
      <c r="P16" s="385">
        <v>215</v>
      </c>
      <c r="Q16" s="385">
        <v>207</v>
      </c>
      <c r="R16" s="385">
        <v>209</v>
      </c>
      <c r="S16" s="385">
        <v>210</v>
      </c>
      <c r="T16" s="385">
        <v>210</v>
      </c>
      <c r="U16" s="385">
        <v>210</v>
      </c>
      <c r="V16" s="385">
        <v>209</v>
      </c>
      <c r="W16" s="385">
        <v>226</v>
      </c>
      <c r="X16" s="385">
        <v>228</v>
      </c>
      <c r="Y16" s="385">
        <v>221</v>
      </c>
      <c r="Z16" s="385">
        <v>215</v>
      </c>
      <c r="AA16" s="385">
        <v>219</v>
      </c>
      <c r="AB16" s="385">
        <v>218</v>
      </c>
      <c r="AC16" s="385">
        <v>218</v>
      </c>
      <c r="AD16" s="385">
        <v>214</v>
      </c>
      <c r="AE16" s="385">
        <v>215</v>
      </c>
      <c r="AF16" s="385">
        <v>217</v>
      </c>
      <c r="AG16" s="386">
        <v>211</v>
      </c>
      <c r="AH16" s="385">
        <v>211</v>
      </c>
      <c r="AI16" s="385">
        <v>197</v>
      </c>
      <c r="AJ16" s="385">
        <v>189</v>
      </c>
      <c r="AK16" s="385">
        <v>177</v>
      </c>
      <c r="AL16" s="385">
        <v>176</v>
      </c>
      <c r="AM16" s="385">
        <v>168</v>
      </c>
      <c r="AN16" s="385">
        <v>165</v>
      </c>
    </row>
    <row r="17" spans="1:39" ht="12.75">
      <c r="A17" s="382"/>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6"/>
    </row>
    <row r="18" spans="1:39" ht="12.75">
      <c r="A18" s="382"/>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6"/>
    </row>
    <row r="19" spans="1:39" ht="12.75">
      <c r="A19" s="399"/>
      <c r="B19" s="397" t="s">
        <v>449</v>
      </c>
      <c r="C19" s="214"/>
      <c r="D19" s="214"/>
      <c r="E19" s="214"/>
      <c r="F19" s="214"/>
      <c r="G19" s="214"/>
      <c r="H19" s="214"/>
      <c r="I19" s="214"/>
      <c r="J19" s="214"/>
      <c r="K19" s="214"/>
      <c r="L19" s="214"/>
      <c r="M19" s="214"/>
      <c r="N19" s="214"/>
      <c r="O19" s="214"/>
      <c r="P19" s="214"/>
      <c r="Q19" s="214"/>
      <c r="R19" s="207"/>
      <c r="S19" s="207"/>
      <c r="T19" s="207"/>
      <c r="U19" s="207"/>
      <c r="V19" s="207"/>
      <c r="W19" s="207"/>
      <c r="X19" s="207"/>
      <c r="Y19" s="207"/>
      <c r="Z19" s="207"/>
      <c r="AA19" s="207"/>
      <c r="AB19" s="207"/>
      <c r="AC19" s="207"/>
      <c r="AD19" s="207"/>
      <c r="AE19" s="207"/>
      <c r="AF19" s="207"/>
      <c r="AG19" s="207"/>
      <c r="AH19" s="207"/>
      <c r="AI19" s="207"/>
      <c r="AJ19" s="207"/>
      <c r="AK19" s="207"/>
      <c r="AL19" s="207"/>
      <c r="AM19" s="206"/>
    </row>
    <row r="20" spans="1:39" ht="12.75">
      <c r="A20" s="399"/>
      <c r="B20" s="214"/>
      <c r="C20" s="214"/>
      <c r="D20" s="214"/>
      <c r="E20" s="214"/>
      <c r="F20" s="214"/>
      <c r="G20" s="214"/>
      <c r="H20" s="214"/>
      <c r="I20" s="214"/>
      <c r="J20" s="214"/>
      <c r="K20" s="214"/>
      <c r="L20" s="214"/>
      <c r="M20" s="214"/>
      <c r="N20" s="214"/>
      <c r="O20" s="214"/>
      <c r="P20" s="214"/>
      <c r="Q20" s="214"/>
      <c r="R20" s="207"/>
      <c r="S20" s="207"/>
      <c r="T20" s="207"/>
      <c r="U20" s="207"/>
      <c r="V20" s="207"/>
      <c r="W20" s="207"/>
      <c r="X20" s="207"/>
      <c r="Y20" s="207"/>
      <c r="Z20" s="207"/>
      <c r="AA20" s="207"/>
      <c r="AB20" s="207"/>
      <c r="AC20" s="207"/>
      <c r="AD20" s="207"/>
      <c r="AE20" s="207"/>
      <c r="AF20" s="207"/>
      <c r="AG20" s="207"/>
      <c r="AH20" s="207"/>
      <c r="AI20" s="207"/>
      <c r="AJ20" s="207"/>
      <c r="AK20" s="207"/>
      <c r="AL20" s="207"/>
      <c r="AM20" s="206"/>
    </row>
    <row r="21" spans="1:39" ht="12.75">
      <c r="A21" s="399"/>
      <c r="B21" s="240" t="s">
        <v>2</v>
      </c>
      <c r="C21" s="241" t="s">
        <v>437</v>
      </c>
      <c r="D21" s="214"/>
      <c r="E21" s="214"/>
      <c r="F21" s="214"/>
      <c r="G21" s="214"/>
      <c r="H21" s="214"/>
      <c r="I21" s="214"/>
      <c r="J21" s="242" t="s">
        <v>95</v>
      </c>
      <c r="K21" s="243" t="s">
        <v>450</v>
      </c>
      <c r="L21" s="214"/>
      <c r="M21" s="214"/>
      <c r="N21" s="214"/>
      <c r="O21" s="214"/>
      <c r="P21" s="214"/>
      <c r="Q21" s="214"/>
      <c r="R21" s="207"/>
      <c r="S21" s="207"/>
      <c r="T21" s="207"/>
      <c r="U21" s="207"/>
      <c r="V21" s="207"/>
      <c r="W21" s="207"/>
      <c r="X21" s="207"/>
      <c r="Y21" s="207"/>
      <c r="Z21" s="207"/>
      <c r="AA21" s="207"/>
      <c r="AB21" s="207"/>
      <c r="AC21" s="207"/>
      <c r="AD21" s="207"/>
      <c r="AE21" s="207"/>
      <c r="AF21" s="207"/>
      <c r="AG21" s="207"/>
      <c r="AH21" s="207"/>
      <c r="AI21" s="207"/>
      <c r="AJ21" s="207"/>
      <c r="AK21" s="207"/>
      <c r="AL21" s="207"/>
      <c r="AM21" s="206"/>
    </row>
    <row r="22" spans="1:39" ht="12.75">
      <c r="A22" s="399"/>
      <c r="B22" s="214"/>
      <c r="C22" s="241" t="s">
        <v>439</v>
      </c>
      <c r="D22" s="214"/>
      <c r="E22" s="214"/>
      <c r="F22" s="214"/>
      <c r="G22" s="214"/>
      <c r="H22" s="214"/>
      <c r="I22" s="214"/>
      <c r="J22" s="214"/>
      <c r="K22" s="214"/>
      <c r="L22" s="214"/>
      <c r="M22" s="214"/>
      <c r="N22" s="214"/>
      <c r="O22" s="214"/>
      <c r="P22" s="214"/>
      <c r="Q22" s="214"/>
      <c r="R22" s="207"/>
      <c r="S22" s="207"/>
      <c r="T22" s="207"/>
      <c r="U22" s="207"/>
      <c r="V22" s="207"/>
      <c r="W22" s="207"/>
      <c r="X22" s="207"/>
      <c r="Y22" s="207"/>
      <c r="Z22" s="207"/>
      <c r="AA22" s="207"/>
      <c r="AB22" s="207"/>
      <c r="AC22" s="207"/>
      <c r="AD22" s="207"/>
      <c r="AE22" s="207"/>
      <c r="AF22" s="207"/>
      <c r="AG22" s="207"/>
      <c r="AH22" s="207"/>
      <c r="AI22" s="207"/>
      <c r="AJ22" s="207"/>
      <c r="AK22" s="207"/>
      <c r="AL22" s="207"/>
      <c r="AM22" s="206"/>
    </row>
    <row r="23" spans="1:39" ht="12.75">
      <c r="A23" s="399"/>
      <c r="B23" s="214"/>
      <c r="C23" s="241" t="s">
        <v>440</v>
      </c>
      <c r="D23" s="214"/>
      <c r="E23" s="214"/>
      <c r="F23" s="214"/>
      <c r="G23" s="214"/>
      <c r="H23" s="214"/>
      <c r="I23" s="214"/>
      <c r="J23" s="214"/>
      <c r="K23" s="214"/>
      <c r="L23" s="214"/>
      <c r="M23" s="214"/>
      <c r="N23" s="214"/>
      <c r="O23" s="214"/>
      <c r="P23" s="214"/>
      <c r="Q23" s="214"/>
      <c r="R23" s="207"/>
      <c r="S23" s="207"/>
      <c r="T23" s="207"/>
      <c r="U23" s="207"/>
      <c r="V23" s="207"/>
      <c r="W23" s="207"/>
      <c r="X23" s="207"/>
      <c r="Y23" s="207"/>
      <c r="Z23" s="207"/>
      <c r="AA23" s="207"/>
      <c r="AB23" s="207"/>
      <c r="AC23" s="207"/>
      <c r="AD23" s="207"/>
      <c r="AE23" s="207"/>
      <c r="AF23" s="207"/>
      <c r="AG23" s="207"/>
      <c r="AH23" s="207"/>
      <c r="AI23" s="207"/>
      <c r="AJ23" s="207"/>
      <c r="AK23" s="207"/>
      <c r="AL23" s="207"/>
      <c r="AM23" s="206"/>
    </row>
    <row r="24" spans="1:39" ht="12.75">
      <c r="A24" s="382"/>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6"/>
    </row>
    <row r="25" spans="1:40" ht="12.75">
      <c r="A25" s="382"/>
      <c r="B25" s="379" t="s">
        <v>441</v>
      </c>
      <c r="C25" s="380">
        <v>1980</v>
      </c>
      <c r="D25" s="380">
        <v>1981</v>
      </c>
      <c r="E25" s="380">
        <v>1982</v>
      </c>
      <c r="F25" s="380">
        <v>1983</v>
      </c>
      <c r="G25" s="380">
        <v>1984</v>
      </c>
      <c r="H25" s="380">
        <v>1985</v>
      </c>
      <c r="I25" s="380">
        <v>1986</v>
      </c>
      <c r="J25" s="380">
        <v>1987</v>
      </c>
      <c r="K25" s="380">
        <v>1988</v>
      </c>
      <c r="L25" s="380">
        <v>1989</v>
      </c>
      <c r="M25" s="380">
        <v>1990</v>
      </c>
      <c r="N25" s="380">
        <v>1991</v>
      </c>
      <c r="O25" s="380">
        <v>1992</v>
      </c>
      <c r="P25" s="380">
        <v>1993</v>
      </c>
      <c r="Q25" s="380">
        <v>1994</v>
      </c>
      <c r="R25" s="380">
        <v>1995</v>
      </c>
      <c r="S25" s="380">
        <v>1996</v>
      </c>
      <c r="T25" s="380">
        <v>1997</v>
      </c>
      <c r="U25" s="380">
        <v>1998</v>
      </c>
      <c r="V25" s="380">
        <v>1999</v>
      </c>
      <c r="W25" s="381" t="s">
        <v>451</v>
      </c>
      <c r="X25" s="380">
        <v>2001</v>
      </c>
      <c r="Y25" s="380">
        <v>2002</v>
      </c>
      <c r="Z25" s="380">
        <v>2003</v>
      </c>
      <c r="AA25" s="380">
        <v>2004</v>
      </c>
      <c r="AB25" s="380">
        <v>2005</v>
      </c>
      <c r="AC25" s="380">
        <v>2006</v>
      </c>
      <c r="AD25" s="380">
        <v>2007</v>
      </c>
      <c r="AE25" s="380">
        <v>2008</v>
      </c>
      <c r="AF25" s="380">
        <v>2009</v>
      </c>
      <c r="AG25" s="380">
        <v>2010</v>
      </c>
      <c r="AH25" s="380">
        <v>2011</v>
      </c>
      <c r="AI25" s="380">
        <v>2012</v>
      </c>
      <c r="AJ25" s="380">
        <v>2013</v>
      </c>
      <c r="AK25" s="380">
        <v>2014</v>
      </c>
      <c r="AL25" s="380">
        <v>2015</v>
      </c>
      <c r="AM25" s="380">
        <v>2016</v>
      </c>
      <c r="AN25" s="380">
        <v>2017</v>
      </c>
    </row>
    <row r="26" spans="1:40" ht="12.75">
      <c r="A26" s="382"/>
      <c r="B26" s="387" t="s">
        <v>452</v>
      </c>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9"/>
      <c r="AJ26" s="389"/>
      <c r="AK26" s="389"/>
      <c r="AL26" s="389"/>
      <c r="AM26" s="400"/>
      <c r="AN26" s="400"/>
    </row>
    <row r="27" spans="1:40" ht="12.75">
      <c r="A27" s="382"/>
      <c r="B27" s="233" t="s">
        <v>453</v>
      </c>
      <c r="C27" s="234" t="s">
        <v>232</v>
      </c>
      <c r="D27" s="234">
        <v>159</v>
      </c>
      <c r="E27" s="234">
        <v>170</v>
      </c>
      <c r="F27" s="234">
        <v>173</v>
      </c>
      <c r="G27" s="234">
        <v>178</v>
      </c>
      <c r="H27" s="234">
        <v>178</v>
      </c>
      <c r="I27" s="234">
        <v>172</v>
      </c>
      <c r="J27" s="234">
        <v>171</v>
      </c>
      <c r="K27" s="234">
        <v>167</v>
      </c>
      <c r="L27" s="234">
        <v>224</v>
      </c>
      <c r="M27" s="234">
        <v>203</v>
      </c>
      <c r="N27" s="234">
        <v>209</v>
      </c>
      <c r="O27" s="234">
        <v>212</v>
      </c>
      <c r="P27" s="234">
        <v>211</v>
      </c>
      <c r="Q27" s="234">
        <v>216</v>
      </c>
      <c r="R27" s="234">
        <v>218</v>
      </c>
      <c r="S27" s="234">
        <v>228</v>
      </c>
      <c r="T27" s="234">
        <v>243</v>
      </c>
      <c r="U27" s="234">
        <v>245</v>
      </c>
      <c r="V27" s="234">
        <v>256</v>
      </c>
      <c r="W27" s="223" t="s">
        <v>454</v>
      </c>
      <c r="X27" s="223" t="s">
        <v>455</v>
      </c>
      <c r="Y27" s="223" t="s">
        <v>456</v>
      </c>
      <c r="Z27" s="223" t="s">
        <v>457</v>
      </c>
      <c r="AA27" s="223" t="s">
        <v>458</v>
      </c>
      <c r="AB27" s="223" t="s">
        <v>459</v>
      </c>
      <c r="AC27" s="223" t="s">
        <v>456</v>
      </c>
      <c r="AD27" s="223" t="s">
        <v>460</v>
      </c>
      <c r="AE27" s="223" t="s">
        <v>461</v>
      </c>
      <c r="AF27" s="223" t="s">
        <v>462</v>
      </c>
      <c r="AG27" s="223" t="s">
        <v>463</v>
      </c>
      <c r="AH27" s="223">
        <v>154</v>
      </c>
      <c r="AI27" s="390">
        <v>122</v>
      </c>
      <c r="AJ27" s="390">
        <v>132.482</v>
      </c>
      <c r="AK27" s="390">
        <v>132</v>
      </c>
      <c r="AL27" s="390">
        <v>140.388</v>
      </c>
      <c r="AM27" s="391">
        <v>121.25</v>
      </c>
      <c r="AN27" s="391">
        <v>133.805</v>
      </c>
    </row>
    <row r="28" spans="1:40" ht="12.75">
      <c r="A28" s="382"/>
      <c r="B28" s="233" t="s">
        <v>464</v>
      </c>
      <c r="C28" s="234" t="s">
        <v>232</v>
      </c>
      <c r="D28" s="234" t="s">
        <v>232</v>
      </c>
      <c r="E28" s="234" t="s">
        <v>232</v>
      </c>
      <c r="F28" s="234" t="s">
        <v>232</v>
      </c>
      <c r="G28" s="234" t="s">
        <v>232</v>
      </c>
      <c r="H28" s="234" t="s">
        <v>232</v>
      </c>
      <c r="I28" s="234" t="s">
        <v>232</v>
      </c>
      <c r="J28" s="234" t="s">
        <v>232</v>
      </c>
      <c r="K28" s="234" t="s">
        <v>232</v>
      </c>
      <c r="L28" s="234" t="s">
        <v>232</v>
      </c>
      <c r="M28" s="234">
        <v>25</v>
      </c>
      <c r="N28" s="234">
        <v>25</v>
      </c>
      <c r="O28" s="234">
        <v>88</v>
      </c>
      <c r="P28" s="234">
        <v>119</v>
      </c>
      <c r="Q28" s="234">
        <v>119</v>
      </c>
      <c r="R28" s="234">
        <v>119</v>
      </c>
      <c r="S28" s="234">
        <v>163</v>
      </c>
      <c r="T28" s="234">
        <v>163</v>
      </c>
      <c r="U28" s="234">
        <v>163</v>
      </c>
      <c r="V28" s="234">
        <v>211</v>
      </c>
      <c r="W28" s="234">
        <v>394</v>
      </c>
      <c r="X28" s="234">
        <v>476</v>
      </c>
      <c r="Y28" s="234">
        <v>562</v>
      </c>
      <c r="Z28" s="234">
        <v>598</v>
      </c>
      <c r="AA28" s="234">
        <v>592</v>
      </c>
      <c r="AB28" s="234">
        <v>627</v>
      </c>
      <c r="AC28" s="223">
        <v>547</v>
      </c>
      <c r="AD28" s="223">
        <v>547</v>
      </c>
      <c r="AE28" s="223">
        <v>578</v>
      </c>
      <c r="AF28" s="234">
        <v>637</v>
      </c>
      <c r="AG28" s="234">
        <v>637</v>
      </c>
      <c r="AH28" s="234">
        <v>716</v>
      </c>
      <c r="AI28" s="390">
        <v>743</v>
      </c>
      <c r="AJ28" s="390">
        <v>762</v>
      </c>
      <c r="AK28" s="390">
        <v>678</v>
      </c>
      <c r="AL28" s="390">
        <v>669.967</v>
      </c>
      <c r="AM28" s="390">
        <v>668</v>
      </c>
      <c r="AN28" s="390">
        <v>649.162</v>
      </c>
    </row>
    <row r="29" spans="1:40" ht="12.75">
      <c r="A29" s="382"/>
      <c r="B29" s="235" t="s">
        <v>448</v>
      </c>
      <c r="C29" s="236">
        <v>159</v>
      </c>
      <c r="D29" s="236">
        <v>159</v>
      </c>
      <c r="E29" s="236">
        <v>170</v>
      </c>
      <c r="F29" s="236">
        <v>173</v>
      </c>
      <c r="G29" s="236">
        <v>178</v>
      </c>
      <c r="H29" s="236">
        <v>178</v>
      </c>
      <c r="I29" s="236">
        <v>172</v>
      </c>
      <c r="J29" s="236">
        <v>171</v>
      </c>
      <c r="K29" s="236">
        <v>167</v>
      </c>
      <c r="L29" s="236">
        <v>224</v>
      </c>
      <c r="M29" s="236">
        <v>228</v>
      </c>
      <c r="N29" s="236">
        <v>234</v>
      </c>
      <c r="O29" s="236">
        <v>300</v>
      </c>
      <c r="P29" s="236">
        <v>330</v>
      </c>
      <c r="Q29" s="236">
        <v>335</v>
      </c>
      <c r="R29" s="236">
        <v>337</v>
      </c>
      <c r="S29" s="236">
        <v>391</v>
      </c>
      <c r="T29" s="236">
        <v>406</v>
      </c>
      <c r="U29" s="236">
        <v>408</v>
      </c>
      <c r="V29" s="236">
        <v>467</v>
      </c>
      <c r="W29" s="392" t="s">
        <v>465</v>
      </c>
      <c r="X29" s="392" t="s">
        <v>466</v>
      </c>
      <c r="Y29" s="392" t="s">
        <v>467</v>
      </c>
      <c r="Z29" s="392" t="s">
        <v>468</v>
      </c>
      <c r="AA29" s="392" t="s">
        <v>469</v>
      </c>
      <c r="AB29" s="392" t="s">
        <v>470</v>
      </c>
      <c r="AC29" s="392" t="s">
        <v>471</v>
      </c>
      <c r="AD29" s="392" t="s">
        <v>472</v>
      </c>
      <c r="AE29" s="392" t="s">
        <v>473</v>
      </c>
      <c r="AF29" s="392" t="s">
        <v>474</v>
      </c>
      <c r="AG29" s="392" t="s">
        <v>475</v>
      </c>
      <c r="AH29" s="392">
        <v>870</v>
      </c>
      <c r="AI29" s="393">
        <v>865</v>
      </c>
      <c r="AJ29" s="393">
        <v>894.482</v>
      </c>
      <c r="AK29" s="393">
        <f>SUM(AK27:AK28)</f>
        <v>810</v>
      </c>
      <c r="AL29" s="393">
        <f>SUM(AL27:AL28)</f>
        <v>810.355</v>
      </c>
      <c r="AM29" s="393">
        <v>789.25</v>
      </c>
      <c r="AN29" s="393">
        <v>782.9670000000001</v>
      </c>
    </row>
    <row r="30" spans="1:40" ht="12.75">
      <c r="A30" s="382"/>
      <c r="B30" s="14" t="s">
        <v>445</v>
      </c>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94"/>
      <c r="AJ30" s="394"/>
      <c r="AK30" s="394"/>
      <c r="AL30" s="394"/>
      <c r="AM30" s="401"/>
      <c r="AN30" s="401"/>
    </row>
    <row r="31" spans="1:40" ht="12.75">
      <c r="A31" s="382"/>
      <c r="B31" s="233" t="s">
        <v>453</v>
      </c>
      <c r="C31" s="234" t="s">
        <v>232</v>
      </c>
      <c r="D31" s="234">
        <v>165</v>
      </c>
      <c r="E31" s="234">
        <v>193</v>
      </c>
      <c r="F31" s="234">
        <v>230</v>
      </c>
      <c r="G31" s="234">
        <v>206</v>
      </c>
      <c r="H31" s="234">
        <v>174</v>
      </c>
      <c r="I31" s="234">
        <v>218</v>
      </c>
      <c r="J31" s="234">
        <v>225</v>
      </c>
      <c r="K31" s="234">
        <v>190</v>
      </c>
      <c r="L31" s="234">
        <v>212</v>
      </c>
      <c r="M31" s="234">
        <v>217</v>
      </c>
      <c r="N31" s="234">
        <v>207</v>
      </c>
      <c r="O31" s="234">
        <v>207</v>
      </c>
      <c r="P31" s="234">
        <v>187</v>
      </c>
      <c r="Q31" s="234">
        <v>181</v>
      </c>
      <c r="R31" s="234">
        <v>167</v>
      </c>
      <c r="S31" s="234">
        <v>143</v>
      </c>
      <c r="T31" s="234">
        <v>142</v>
      </c>
      <c r="U31" s="234">
        <v>140</v>
      </c>
      <c r="V31" s="234">
        <v>126</v>
      </c>
      <c r="W31" s="234">
        <v>110</v>
      </c>
      <c r="X31" s="223">
        <v>118</v>
      </c>
      <c r="Y31" s="234">
        <v>135</v>
      </c>
      <c r="Z31" s="234">
        <v>157</v>
      </c>
      <c r="AA31" s="234">
        <v>134</v>
      </c>
      <c r="AB31" s="234">
        <v>121</v>
      </c>
      <c r="AC31" s="234">
        <v>105</v>
      </c>
      <c r="AD31" s="234">
        <v>98</v>
      </c>
      <c r="AE31" s="234">
        <v>111</v>
      </c>
      <c r="AF31" s="223" t="s">
        <v>476</v>
      </c>
      <c r="AG31" s="223" t="s">
        <v>477</v>
      </c>
      <c r="AH31" s="223">
        <v>63</v>
      </c>
      <c r="AI31" s="390">
        <v>60</v>
      </c>
      <c r="AJ31" s="390">
        <v>153.801</v>
      </c>
      <c r="AK31" s="390">
        <v>140</v>
      </c>
      <c r="AL31" s="390">
        <v>85.397</v>
      </c>
      <c r="AM31" s="390">
        <v>85</v>
      </c>
      <c r="AN31" s="390">
        <v>85.475</v>
      </c>
    </row>
    <row r="32" spans="1:40" ht="12.75">
      <c r="A32" s="382"/>
      <c r="B32" s="233" t="s">
        <v>464</v>
      </c>
      <c r="C32" s="234" t="s">
        <v>232</v>
      </c>
      <c r="D32" s="234">
        <v>7707</v>
      </c>
      <c r="E32" s="234">
        <v>6896</v>
      </c>
      <c r="F32" s="234">
        <v>6004</v>
      </c>
      <c r="G32" s="234">
        <v>5399</v>
      </c>
      <c r="H32" s="234">
        <v>2794</v>
      </c>
      <c r="I32" s="234">
        <v>2396</v>
      </c>
      <c r="J32" s="234">
        <v>2169</v>
      </c>
      <c r="K32" s="234">
        <v>2079</v>
      </c>
      <c r="L32" s="234">
        <v>1898</v>
      </c>
      <c r="M32" s="234">
        <v>1867</v>
      </c>
      <c r="N32" s="234">
        <v>1851</v>
      </c>
      <c r="O32" s="234">
        <v>1899</v>
      </c>
      <c r="P32" s="234">
        <v>2002</v>
      </c>
      <c r="Q32" s="234">
        <v>2152</v>
      </c>
      <c r="R32" s="234">
        <v>2295</v>
      </c>
      <c r="S32" s="234">
        <v>2211</v>
      </c>
      <c r="T32" s="234">
        <v>2452</v>
      </c>
      <c r="U32" s="234">
        <v>2396</v>
      </c>
      <c r="V32" s="234">
        <v>2619</v>
      </c>
      <c r="W32" s="234">
        <v>2540</v>
      </c>
      <c r="X32" s="234">
        <v>2395</v>
      </c>
      <c r="Y32" s="234">
        <v>2808</v>
      </c>
      <c r="Z32" s="234">
        <v>2371</v>
      </c>
      <c r="AA32" s="234">
        <v>2743</v>
      </c>
      <c r="AB32" s="234">
        <v>2654</v>
      </c>
      <c r="AC32" s="234">
        <v>2987</v>
      </c>
      <c r="AD32" s="234">
        <v>2974</v>
      </c>
      <c r="AE32" s="234">
        <v>2893</v>
      </c>
      <c r="AF32" s="223">
        <v>3340</v>
      </c>
      <c r="AG32" s="234">
        <v>3021</v>
      </c>
      <c r="AH32" s="234">
        <v>3048</v>
      </c>
      <c r="AI32" s="390">
        <v>2252</v>
      </c>
      <c r="AJ32" s="390">
        <v>2094.332</v>
      </c>
      <c r="AK32" s="390">
        <v>2022</v>
      </c>
      <c r="AL32" s="390">
        <v>2341.656</v>
      </c>
      <c r="AM32" s="390">
        <v>2449</v>
      </c>
      <c r="AN32" s="390">
        <v>2322.366</v>
      </c>
    </row>
    <row r="33" spans="1:40" ht="12.75">
      <c r="A33" s="382"/>
      <c r="B33" s="235" t="s">
        <v>448</v>
      </c>
      <c r="C33" s="236">
        <v>7872</v>
      </c>
      <c r="D33" s="236">
        <v>7872</v>
      </c>
      <c r="E33" s="236">
        <v>7089</v>
      </c>
      <c r="F33" s="236">
        <v>6234</v>
      </c>
      <c r="G33" s="236">
        <v>5605</v>
      </c>
      <c r="H33" s="236">
        <v>2968</v>
      </c>
      <c r="I33" s="236">
        <v>2614</v>
      </c>
      <c r="J33" s="236">
        <v>2394</v>
      </c>
      <c r="K33" s="236">
        <v>2269</v>
      </c>
      <c r="L33" s="236">
        <v>2110</v>
      </c>
      <c r="M33" s="236">
        <v>2084</v>
      </c>
      <c r="N33" s="236">
        <v>2058</v>
      </c>
      <c r="O33" s="236">
        <v>2106</v>
      </c>
      <c r="P33" s="236">
        <v>2189</v>
      </c>
      <c r="Q33" s="236">
        <v>2333</v>
      </c>
      <c r="R33" s="236">
        <v>2462</v>
      </c>
      <c r="S33" s="236">
        <v>2354</v>
      </c>
      <c r="T33" s="236">
        <v>2594</v>
      </c>
      <c r="U33" s="236">
        <v>2536</v>
      </c>
      <c r="V33" s="236">
        <v>2745</v>
      </c>
      <c r="W33" s="236">
        <v>2650</v>
      </c>
      <c r="X33" s="392">
        <v>2513</v>
      </c>
      <c r="Y33" s="236">
        <v>2943</v>
      </c>
      <c r="Z33" s="236">
        <v>2528</v>
      </c>
      <c r="AA33" s="236">
        <v>2877</v>
      </c>
      <c r="AB33" s="236">
        <v>2775</v>
      </c>
      <c r="AC33" s="236">
        <v>3092</v>
      </c>
      <c r="AD33" s="236">
        <v>3072</v>
      </c>
      <c r="AE33" s="236">
        <v>3004</v>
      </c>
      <c r="AF33" s="392" t="s">
        <v>478</v>
      </c>
      <c r="AG33" s="392" t="s">
        <v>479</v>
      </c>
      <c r="AH33" s="392">
        <v>3111</v>
      </c>
      <c r="AI33" s="393">
        <v>2312</v>
      </c>
      <c r="AJ33" s="393">
        <v>2248.133</v>
      </c>
      <c r="AK33" s="393">
        <f>SUM(AK31:AK32)</f>
        <v>2162</v>
      </c>
      <c r="AL33" s="393">
        <f>SUM(AL31:AL32)</f>
        <v>2427.053</v>
      </c>
      <c r="AM33" s="393">
        <v>2534</v>
      </c>
      <c r="AN33" s="393">
        <v>2407.841</v>
      </c>
    </row>
    <row r="34" spans="1:40" ht="12.75">
      <c r="A34" s="382"/>
      <c r="B34" s="14" t="s">
        <v>480</v>
      </c>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94"/>
      <c r="AJ34" s="394"/>
      <c r="AK34" s="394"/>
      <c r="AL34" s="394"/>
      <c r="AM34" s="401"/>
      <c r="AN34" s="401"/>
    </row>
    <row r="35" spans="1:40" ht="12.75">
      <c r="A35" s="382"/>
      <c r="B35" s="233" t="s">
        <v>453</v>
      </c>
      <c r="C35" s="234" t="s">
        <v>232</v>
      </c>
      <c r="D35" s="234">
        <v>1669</v>
      </c>
      <c r="E35" s="234">
        <v>1559</v>
      </c>
      <c r="F35" s="234">
        <v>1501</v>
      </c>
      <c r="G35" s="234">
        <v>1407</v>
      </c>
      <c r="H35" s="234">
        <v>1064</v>
      </c>
      <c r="I35" s="234">
        <v>806</v>
      </c>
      <c r="J35" s="234">
        <v>809</v>
      </c>
      <c r="K35" s="234">
        <v>456</v>
      </c>
      <c r="L35" s="234">
        <v>362</v>
      </c>
      <c r="M35" s="234">
        <v>362</v>
      </c>
      <c r="N35" s="234">
        <v>328</v>
      </c>
      <c r="O35" s="234">
        <v>265</v>
      </c>
      <c r="P35" s="234">
        <v>216</v>
      </c>
      <c r="Q35" s="234">
        <v>179</v>
      </c>
      <c r="R35" s="234">
        <v>174</v>
      </c>
      <c r="S35" s="234">
        <v>201</v>
      </c>
      <c r="T35" s="234">
        <v>182</v>
      </c>
      <c r="U35" s="234">
        <v>228</v>
      </c>
      <c r="V35" s="234">
        <v>218</v>
      </c>
      <c r="W35" s="223" t="s">
        <v>481</v>
      </c>
      <c r="X35" s="223">
        <v>288</v>
      </c>
      <c r="Y35" s="223">
        <v>270</v>
      </c>
      <c r="Z35" s="223">
        <v>238</v>
      </c>
      <c r="AA35" s="223" t="s">
        <v>482</v>
      </c>
      <c r="AB35" s="223" t="s">
        <v>483</v>
      </c>
      <c r="AC35" s="234">
        <v>247</v>
      </c>
      <c r="AD35" s="234">
        <v>270</v>
      </c>
      <c r="AE35" s="234">
        <v>300</v>
      </c>
      <c r="AF35" s="223">
        <v>340</v>
      </c>
      <c r="AG35" s="234">
        <v>335</v>
      </c>
      <c r="AH35" s="234">
        <v>335</v>
      </c>
      <c r="AI35" s="390">
        <v>316</v>
      </c>
      <c r="AJ35" s="390">
        <v>175.515</v>
      </c>
      <c r="AK35" s="390">
        <v>176</v>
      </c>
      <c r="AL35" s="390">
        <v>175.205</v>
      </c>
      <c r="AM35" s="390">
        <v>158</v>
      </c>
      <c r="AN35" s="390">
        <v>161.042</v>
      </c>
    </row>
    <row r="36" spans="1:40" ht="12.75">
      <c r="A36" s="382"/>
      <c r="B36" s="233" t="s">
        <v>464</v>
      </c>
      <c r="C36" s="234" t="s">
        <v>232</v>
      </c>
      <c r="D36" s="234">
        <v>1539</v>
      </c>
      <c r="E36" s="234">
        <v>1501</v>
      </c>
      <c r="F36" s="234">
        <v>1850</v>
      </c>
      <c r="G36" s="234">
        <v>1933</v>
      </c>
      <c r="H36" s="234">
        <v>1620</v>
      </c>
      <c r="I36" s="234">
        <v>1370</v>
      </c>
      <c r="J36" s="234">
        <v>1014</v>
      </c>
      <c r="K36" s="234">
        <v>1236</v>
      </c>
      <c r="L36" s="234">
        <v>1154</v>
      </c>
      <c r="M36" s="234">
        <v>1039</v>
      </c>
      <c r="N36" s="234">
        <v>1104</v>
      </c>
      <c r="O36" s="234">
        <v>1162</v>
      </c>
      <c r="P36" s="234">
        <v>1193</v>
      </c>
      <c r="Q36" s="234">
        <v>1137</v>
      </c>
      <c r="R36" s="234">
        <v>974</v>
      </c>
      <c r="S36" s="234">
        <v>1138</v>
      </c>
      <c r="T36" s="234">
        <v>1029</v>
      </c>
      <c r="U36" s="234">
        <v>983</v>
      </c>
      <c r="V36" s="234">
        <v>1054</v>
      </c>
      <c r="W36" s="234">
        <v>1018</v>
      </c>
      <c r="X36" s="234">
        <v>1090</v>
      </c>
      <c r="Y36" s="223">
        <v>1088</v>
      </c>
      <c r="Z36" s="234">
        <v>995</v>
      </c>
      <c r="AA36" s="223" t="s">
        <v>484</v>
      </c>
      <c r="AB36" s="234">
        <v>1307</v>
      </c>
      <c r="AC36" s="234">
        <v>1776</v>
      </c>
      <c r="AD36" s="234">
        <v>1798</v>
      </c>
      <c r="AE36" s="234">
        <v>1798</v>
      </c>
      <c r="AF36" s="223">
        <v>1786</v>
      </c>
      <c r="AG36" s="234">
        <v>2036</v>
      </c>
      <c r="AH36" s="234">
        <v>2036</v>
      </c>
      <c r="AI36" s="390">
        <v>2135</v>
      </c>
      <c r="AJ36" s="390">
        <v>2031.673</v>
      </c>
      <c r="AK36" s="390">
        <v>2011</v>
      </c>
      <c r="AL36" s="390">
        <v>2186.496</v>
      </c>
      <c r="AM36" s="390">
        <v>2187</v>
      </c>
      <c r="AN36" s="390">
        <v>2404.169</v>
      </c>
    </row>
    <row r="37" spans="1:40" ht="12.75">
      <c r="A37" s="382"/>
      <c r="B37" s="235" t="s">
        <v>448</v>
      </c>
      <c r="C37" s="236">
        <v>3208</v>
      </c>
      <c r="D37" s="236">
        <v>3208</v>
      </c>
      <c r="E37" s="236">
        <v>3060</v>
      </c>
      <c r="F37" s="236">
        <v>3351</v>
      </c>
      <c r="G37" s="236">
        <v>3340</v>
      </c>
      <c r="H37" s="236">
        <v>2684</v>
      </c>
      <c r="I37" s="236">
        <v>2176</v>
      </c>
      <c r="J37" s="236">
        <v>1823</v>
      </c>
      <c r="K37" s="236">
        <v>1692</v>
      </c>
      <c r="L37" s="236">
        <v>1516</v>
      </c>
      <c r="M37" s="236">
        <v>1401</v>
      </c>
      <c r="N37" s="236">
        <v>1432</v>
      </c>
      <c r="O37" s="236">
        <v>1427</v>
      </c>
      <c r="P37" s="236">
        <v>1409</v>
      </c>
      <c r="Q37" s="236">
        <v>1316</v>
      </c>
      <c r="R37" s="236">
        <v>1148</v>
      </c>
      <c r="S37" s="236">
        <v>1339</v>
      </c>
      <c r="T37" s="236">
        <v>1211</v>
      </c>
      <c r="U37" s="236">
        <v>1211</v>
      </c>
      <c r="V37" s="236">
        <v>1272</v>
      </c>
      <c r="W37" s="392" t="s">
        <v>485</v>
      </c>
      <c r="X37" s="392">
        <v>1378</v>
      </c>
      <c r="Y37" s="392">
        <v>1358</v>
      </c>
      <c r="Z37" s="392">
        <v>1233</v>
      </c>
      <c r="AA37" s="392" t="s">
        <v>486</v>
      </c>
      <c r="AB37" s="392" t="s">
        <v>487</v>
      </c>
      <c r="AC37" s="236">
        <v>2023</v>
      </c>
      <c r="AD37" s="236">
        <v>2068</v>
      </c>
      <c r="AE37" s="236">
        <v>2098</v>
      </c>
      <c r="AF37" s="392">
        <v>2126</v>
      </c>
      <c r="AG37" s="236">
        <v>2371</v>
      </c>
      <c r="AH37" s="236">
        <v>2371</v>
      </c>
      <c r="AI37" s="393">
        <v>2451</v>
      </c>
      <c r="AJ37" s="393">
        <v>2207.188</v>
      </c>
      <c r="AK37" s="393">
        <f>SUM(AK35:AK36)</f>
        <v>2187</v>
      </c>
      <c r="AL37" s="393">
        <f>SUM(AL35:AL36)</f>
        <v>2361.701</v>
      </c>
      <c r="AM37" s="393">
        <v>2345</v>
      </c>
      <c r="AN37" s="393">
        <v>2565.211</v>
      </c>
    </row>
    <row r="38" spans="1:40" ht="12.75">
      <c r="A38" s="382"/>
      <c r="B38" s="14" t="s">
        <v>488</v>
      </c>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94"/>
      <c r="AJ38" s="394"/>
      <c r="AK38" s="394"/>
      <c r="AL38" s="394"/>
      <c r="AM38" s="401"/>
      <c r="AN38" s="401"/>
    </row>
    <row r="39" spans="1:40" ht="12.75">
      <c r="A39" s="382"/>
      <c r="B39" s="233" t="s">
        <v>453</v>
      </c>
      <c r="C39" s="234" t="s">
        <v>232</v>
      </c>
      <c r="D39" s="234">
        <v>1994</v>
      </c>
      <c r="E39" s="234">
        <v>1921</v>
      </c>
      <c r="F39" s="234">
        <v>1904</v>
      </c>
      <c r="G39" s="234">
        <v>1791</v>
      </c>
      <c r="H39" s="234">
        <v>1416</v>
      </c>
      <c r="I39" s="234">
        <v>1196</v>
      </c>
      <c r="J39" s="234">
        <v>1205</v>
      </c>
      <c r="K39" s="234">
        <v>813</v>
      </c>
      <c r="L39" s="234">
        <v>802</v>
      </c>
      <c r="M39" s="234">
        <v>782</v>
      </c>
      <c r="N39" s="234">
        <v>744</v>
      </c>
      <c r="O39" s="234">
        <v>684</v>
      </c>
      <c r="P39" s="234">
        <v>614</v>
      </c>
      <c r="Q39" s="234">
        <v>576</v>
      </c>
      <c r="R39" s="234">
        <v>559</v>
      </c>
      <c r="S39" s="234">
        <v>572</v>
      </c>
      <c r="T39" s="234">
        <v>567</v>
      </c>
      <c r="U39" s="234">
        <v>613</v>
      </c>
      <c r="V39" s="234">
        <v>600</v>
      </c>
      <c r="W39" s="223" t="s">
        <v>489</v>
      </c>
      <c r="X39" s="223" t="s">
        <v>490</v>
      </c>
      <c r="Y39" s="223" t="s">
        <v>491</v>
      </c>
      <c r="Z39" s="223" t="s">
        <v>492</v>
      </c>
      <c r="AA39" s="223" t="s">
        <v>493</v>
      </c>
      <c r="AB39" s="223">
        <v>509</v>
      </c>
      <c r="AC39" s="223" t="s">
        <v>494</v>
      </c>
      <c r="AD39" s="223" t="s">
        <v>495</v>
      </c>
      <c r="AE39" s="223" t="s">
        <v>465</v>
      </c>
      <c r="AF39" s="223">
        <v>607</v>
      </c>
      <c r="AG39" s="223" t="s">
        <v>496</v>
      </c>
      <c r="AH39" s="223">
        <v>569</v>
      </c>
      <c r="AI39" s="390">
        <v>498</v>
      </c>
      <c r="AJ39" s="390">
        <v>461.798</v>
      </c>
      <c r="AK39" s="390">
        <f>AK27+AK31+AK35</f>
        <v>448</v>
      </c>
      <c r="AL39" s="390">
        <f>AL27+AL31+AL35</f>
        <v>400.99</v>
      </c>
      <c r="AM39" s="390">
        <v>364.25</v>
      </c>
      <c r="AN39" s="390">
        <v>380.322</v>
      </c>
    </row>
    <row r="40" spans="1:40" ht="12.75">
      <c r="A40" s="382"/>
      <c r="B40" s="233" t="s">
        <v>464</v>
      </c>
      <c r="C40" s="234" t="s">
        <v>232</v>
      </c>
      <c r="D40" s="234">
        <v>9245</v>
      </c>
      <c r="E40" s="234">
        <v>8398</v>
      </c>
      <c r="F40" s="234">
        <v>7854</v>
      </c>
      <c r="G40" s="234">
        <v>7332</v>
      </c>
      <c r="H40" s="234">
        <v>4414</v>
      </c>
      <c r="I40" s="234">
        <v>3766</v>
      </c>
      <c r="J40" s="234">
        <v>3183</v>
      </c>
      <c r="K40" s="234">
        <v>3315</v>
      </c>
      <c r="L40" s="234">
        <v>3052</v>
      </c>
      <c r="M40" s="234">
        <v>2931</v>
      </c>
      <c r="N40" s="234">
        <v>2980</v>
      </c>
      <c r="O40" s="234">
        <v>3149</v>
      </c>
      <c r="P40" s="234">
        <v>3314</v>
      </c>
      <c r="Q40" s="234">
        <v>3408</v>
      </c>
      <c r="R40" s="234">
        <v>3388</v>
      </c>
      <c r="S40" s="234">
        <v>3512</v>
      </c>
      <c r="T40" s="234">
        <v>3644</v>
      </c>
      <c r="U40" s="234">
        <v>3542</v>
      </c>
      <c r="V40" s="234">
        <v>3884</v>
      </c>
      <c r="W40" s="223" t="s">
        <v>497</v>
      </c>
      <c r="X40" s="234">
        <v>3961</v>
      </c>
      <c r="Y40" s="234">
        <v>4458</v>
      </c>
      <c r="Z40" s="234">
        <v>3964</v>
      </c>
      <c r="AA40" s="223">
        <v>4373</v>
      </c>
      <c r="AB40" s="234">
        <v>4588</v>
      </c>
      <c r="AC40" s="223">
        <v>5310</v>
      </c>
      <c r="AD40" s="223">
        <v>5319</v>
      </c>
      <c r="AE40" s="223">
        <v>5269</v>
      </c>
      <c r="AF40" s="234">
        <v>5763</v>
      </c>
      <c r="AG40" s="234">
        <v>5694</v>
      </c>
      <c r="AH40" s="234">
        <v>5694</v>
      </c>
      <c r="AI40" s="390">
        <v>5130</v>
      </c>
      <c r="AJ40" s="390">
        <v>4888.005</v>
      </c>
      <c r="AK40" s="390">
        <f>AK28+AK32+AK36</f>
        <v>4711</v>
      </c>
      <c r="AL40" s="390">
        <f>AL28+AL32+AL36</f>
        <v>5198.119000000001</v>
      </c>
      <c r="AM40" s="390">
        <v>5304</v>
      </c>
      <c r="AN40" s="390">
        <v>5375.697</v>
      </c>
    </row>
    <row r="41" spans="1:40" ht="14.25">
      <c r="A41" s="395"/>
      <c r="B41" s="235" t="s">
        <v>448</v>
      </c>
      <c r="C41" s="236">
        <v>11239</v>
      </c>
      <c r="D41" s="236">
        <v>11239</v>
      </c>
      <c r="E41" s="236">
        <v>10319</v>
      </c>
      <c r="F41" s="236">
        <v>9758</v>
      </c>
      <c r="G41" s="236">
        <v>9123</v>
      </c>
      <c r="H41" s="236">
        <v>5830</v>
      </c>
      <c r="I41" s="236">
        <v>4962</v>
      </c>
      <c r="J41" s="236">
        <v>4388</v>
      </c>
      <c r="K41" s="236">
        <v>4128</v>
      </c>
      <c r="L41" s="236">
        <v>3854</v>
      </c>
      <c r="M41" s="236">
        <v>3713</v>
      </c>
      <c r="N41" s="236">
        <v>3724</v>
      </c>
      <c r="O41" s="236">
        <v>3833</v>
      </c>
      <c r="P41" s="236">
        <v>3928</v>
      </c>
      <c r="Q41" s="236">
        <v>3984</v>
      </c>
      <c r="R41" s="236">
        <v>3947</v>
      </c>
      <c r="S41" s="236">
        <v>4084</v>
      </c>
      <c r="T41" s="236">
        <v>4211</v>
      </c>
      <c r="U41" s="236">
        <v>4155</v>
      </c>
      <c r="V41" s="236">
        <v>4484</v>
      </c>
      <c r="W41" s="392" t="s">
        <v>498</v>
      </c>
      <c r="X41" s="392" t="s">
        <v>499</v>
      </c>
      <c r="Y41" s="392" t="s">
        <v>500</v>
      </c>
      <c r="Z41" s="392" t="s">
        <v>501</v>
      </c>
      <c r="AA41" s="392" t="s">
        <v>502</v>
      </c>
      <c r="AB41" s="392">
        <v>5097</v>
      </c>
      <c r="AC41" s="392" t="s">
        <v>503</v>
      </c>
      <c r="AD41" s="392" t="s">
        <v>504</v>
      </c>
      <c r="AE41" s="392" t="s">
        <v>505</v>
      </c>
      <c r="AF41" s="392">
        <v>6370</v>
      </c>
      <c r="AG41" s="392" t="s">
        <v>506</v>
      </c>
      <c r="AH41" s="392">
        <v>6352</v>
      </c>
      <c r="AI41" s="393">
        <v>5628</v>
      </c>
      <c r="AJ41" s="396">
        <v>5349.803</v>
      </c>
      <c r="AK41" s="393">
        <f>SUM(AK39:AK40)</f>
        <v>5159</v>
      </c>
      <c r="AL41" s="393">
        <f>SUM(AL39:AL40)</f>
        <v>5599.109</v>
      </c>
      <c r="AM41" s="393">
        <v>5668.25</v>
      </c>
      <c r="AN41" s="393">
        <v>5756.019</v>
      </c>
    </row>
    <row r="42" spans="1:39" ht="18.75">
      <c r="A42" s="173" t="s">
        <v>217</v>
      </c>
      <c r="B42" s="213" t="s">
        <v>507</v>
      </c>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07"/>
      <c r="AC42" s="207"/>
      <c r="AD42" s="207"/>
      <c r="AE42" s="207"/>
      <c r="AF42" s="207"/>
      <c r="AG42" s="207"/>
      <c r="AH42" s="207"/>
      <c r="AI42" s="207"/>
      <c r="AJ42" s="207"/>
      <c r="AK42" s="207"/>
      <c r="AL42" s="207"/>
      <c r="AM42" s="206"/>
    </row>
    <row r="43" spans="1:39" ht="18.75">
      <c r="A43" s="173" t="s">
        <v>508</v>
      </c>
      <c r="B43" s="213" t="s">
        <v>509</v>
      </c>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07"/>
      <c r="AC43" s="207"/>
      <c r="AD43" s="207"/>
      <c r="AE43" s="207"/>
      <c r="AF43" s="207"/>
      <c r="AG43" s="207"/>
      <c r="AH43" s="207"/>
      <c r="AI43" s="207"/>
      <c r="AJ43" s="207"/>
      <c r="AK43" s="207"/>
      <c r="AL43" s="207"/>
      <c r="AM43" s="207"/>
    </row>
    <row r="44" spans="1:39" ht="18.75">
      <c r="A44" s="173"/>
      <c r="B44" s="213" t="s">
        <v>510</v>
      </c>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07"/>
      <c r="AC44" s="207"/>
      <c r="AD44" s="207"/>
      <c r="AE44" s="207"/>
      <c r="AF44" s="207"/>
      <c r="AG44" s="207"/>
      <c r="AH44" s="207"/>
      <c r="AI44" s="207"/>
      <c r="AJ44" s="207"/>
      <c r="AK44" s="207"/>
      <c r="AL44" s="207"/>
      <c r="AM44" s="207"/>
    </row>
    <row r="45" spans="1:39" ht="18.75">
      <c r="A45" s="173" t="s">
        <v>511</v>
      </c>
      <c r="B45" s="213" t="s">
        <v>512</v>
      </c>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07"/>
      <c r="AC45" s="207"/>
      <c r="AD45" s="207"/>
      <c r="AE45" s="207"/>
      <c r="AF45" s="207"/>
      <c r="AG45" s="207"/>
      <c r="AH45" s="207"/>
      <c r="AI45" s="207"/>
      <c r="AJ45" s="207"/>
      <c r="AK45" s="207"/>
      <c r="AL45" s="207"/>
      <c r="AM45" s="207"/>
    </row>
    <row r="46" spans="1:39" ht="18.75">
      <c r="A46" s="173" t="s">
        <v>513</v>
      </c>
      <c r="B46" s="213" t="s">
        <v>417</v>
      </c>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07"/>
      <c r="AC46" s="207"/>
      <c r="AD46" s="207"/>
      <c r="AE46" s="207"/>
      <c r="AF46" s="207"/>
      <c r="AG46" s="207"/>
      <c r="AH46" s="207"/>
      <c r="AI46" s="207"/>
      <c r="AJ46" s="207"/>
      <c r="AK46" s="207"/>
      <c r="AL46" s="207"/>
      <c r="AM46" s="207"/>
    </row>
    <row r="47" spans="1:39" ht="18.75">
      <c r="A47" s="173" t="s">
        <v>139</v>
      </c>
      <c r="B47" s="214"/>
      <c r="C47" s="213" t="s">
        <v>514</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07"/>
      <c r="AC47" s="207"/>
      <c r="AD47" s="207"/>
      <c r="AE47" s="207"/>
      <c r="AF47" s="207"/>
      <c r="AG47" s="207"/>
      <c r="AH47" s="207"/>
      <c r="AI47" s="207"/>
      <c r="AJ47" s="207"/>
      <c r="AK47" s="207"/>
      <c r="AL47" s="207"/>
      <c r="AM47" s="207"/>
    </row>
    <row r="48" spans="1:39" ht="18.75">
      <c r="A48" s="173" t="s">
        <v>139</v>
      </c>
      <c r="B48" s="214"/>
      <c r="C48" s="213" t="s">
        <v>515</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07"/>
      <c r="AC48" s="207"/>
      <c r="AD48" s="207"/>
      <c r="AE48" s="207"/>
      <c r="AF48" s="207"/>
      <c r="AG48" s="207"/>
      <c r="AH48" s="207"/>
      <c r="AI48" s="207"/>
      <c r="AJ48" s="207"/>
      <c r="AK48" s="207"/>
      <c r="AL48" s="207"/>
      <c r="AM48" s="207"/>
    </row>
    <row r="49" spans="1:39" ht="18.75">
      <c r="A49" s="173" t="s">
        <v>139</v>
      </c>
      <c r="B49" s="214"/>
      <c r="C49" s="213" t="s">
        <v>420</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07"/>
      <c r="AC49" s="207"/>
      <c r="AD49" s="207"/>
      <c r="AE49" s="207"/>
      <c r="AF49" s="207"/>
      <c r="AG49" s="207"/>
      <c r="AH49" s="207"/>
      <c r="AI49" s="207"/>
      <c r="AJ49" s="207"/>
      <c r="AK49" s="207"/>
      <c r="AL49" s="207"/>
      <c r="AM49" s="207"/>
    </row>
    <row r="50" spans="1:39" ht="18.75">
      <c r="A50" s="173" t="s">
        <v>139</v>
      </c>
      <c r="B50" s="214"/>
      <c r="C50" s="213" t="s">
        <v>421</v>
      </c>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07"/>
      <c r="AC50" s="207"/>
      <c r="AD50" s="207"/>
      <c r="AE50" s="207"/>
      <c r="AF50" s="207"/>
      <c r="AG50" s="207"/>
      <c r="AH50" s="207"/>
      <c r="AI50" s="207"/>
      <c r="AJ50" s="207"/>
      <c r="AK50" s="207"/>
      <c r="AL50" s="207"/>
      <c r="AM50" s="207"/>
    </row>
    <row r="51" spans="1:39" ht="18.75">
      <c r="A51" s="173">
        <v>-5</v>
      </c>
      <c r="B51" s="213" t="s">
        <v>516</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07"/>
      <c r="AC51" s="207"/>
      <c r="AD51" s="207"/>
      <c r="AE51" s="207"/>
      <c r="AF51" s="207"/>
      <c r="AG51" s="207"/>
      <c r="AH51" s="207"/>
      <c r="AI51" s="207"/>
      <c r="AJ51" s="207"/>
      <c r="AK51" s="207"/>
      <c r="AL51" s="207"/>
      <c r="AM51" s="207"/>
    </row>
    <row r="52" spans="1:39" ht="14.25">
      <c r="A52" s="261"/>
      <c r="B52" s="213" t="s">
        <v>517</v>
      </c>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07"/>
      <c r="AC52" s="207"/>
      <c r="AD52" s="207"/>
      <c r="AE52" s="207"/>
      <c r="AF52" s="207"/>
      <c r="AG52" s="207"/>
      <c r="AH52" s="207"/>
      <c r="AI52" s="207"/>
      <c r="AJ52" s="207"/>
      <c r="AK52" s="207"/>
      <c r="AL52" s="207"/>
      <c r="AM52" s="207"/>
    </row>
    <row r="53" spans="1:39" ht="14.25">
      <c r="A53" s="261"/>
      <c r="B53" s="213" t="s">
        <v>518</v>
      </c>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07"/>
      <c r="AC53" s="207"/>
      <c r="AD53" s="207"/>
      <c r="AE53" s="207"/>
      <c r="AF53" s="207"/>
      <c r="AG53" s="207"/>
      <c r="AH53" s="207"/>
      <c r="AI53" s="207"/>
      <c r="AJ53" s="207"/>
      <c r="AK53" s="207"/>
      <c r="AL53" s="207"/>
      <c r="AM53" s="207"/>
    </row>
    <row r="54" spans="1:39" ht="18.75">
      <c r="A54" s="173">
        <v>-6</v>
      </c>
      <c r="B54" s="213" t="s">
        <v>519</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07"/>
      <c r="AC54" s="207"/>
      <c r="AD54" s="207"/>
      <c r="AE54" s="207"/>
      <c r="AF54" s="207"/>
      <c r="AG54" s="207"/>
      <c r="AH54" s="207"/>
      <c r="AI54" s="207"/>
      <c r="AJ54" s="207"/>
      <c r="AK54" s="207"/>
      <c r="AL54" s="207"/>
      <c r="AM54" s="207"/>
    </row>
    <row r="55" spans="1:39" ht="14.25">
      <c r="A55" s="261"/>
      <c r="B55" s="213" t="s">
        <v>520</v>
      </c>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07"/>
      <c r="AC55" s="207"/>
      <c r="AD55" s="207"/>
      <c r="AE55" s="207"/>
      <c r="AF55" s="207"/>
      <c r="AG55" s="207"/>
      <c r="AH55" s="207"/>
      <c r="AI55" s="207"/>
      <c r="AJ55" s="207"/>
      <c r="AK55" s="207"/>
      <c r="AL55" s="207"/>
      <c r="AM55" s="207"/>
    </row>
    <row r="56" spans="1:39" ht="14.25">
      <c r="A56" s="395"/>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row>
  </sheetData>
  <sheetProtection/>
  <printOptions/>
  <pageMargins left="0.7" right="0.7" top="0.75" bottom="0.75" header="0.3" footer="0.3"/>
  <pageSetup orientation="portrait" paperSize="9"/>
  <ignoredErrors>
    <ignoredError sqref="A42:A46" numberStoredAsText="1"/>
  </ignoredErrors>
</worksheet>
</file>

<file path=xl/worksheets/sheet9.xml><?xml version="1.0" encoding="utf-8"?>
<worksheet xmlns="http://schemas.openxmlformats.org/spreadsheetml/2006/main" xmlns:r="http://schemas.openxmlformats.org/officeDocument/2006/relationships">
  <dimension ref="A1:J629"/>
  <sheetViews>
    <sheetView showGridLines="0" zoomScalePageLayoutView="0" workbookViewId="0" topLeftCell="A1">
      <selection activeCell="K11" sqref="K11"/>
    </sheetView>
  </sheetViews>
  <sheetFormatPr defaultColWidth="12" defaultRowHeight="11.25"/>
  <cols>
    <col min="1" max="1" width="8.66015625" style="0" customWidth="1"/>
    <col min="2" max="2" width="43.5" style="0" customWidth="1"/>
    <col min="3" max="3" width="20.5" style="0" customWidth="1"/>
    <col min="4" max="4" width="37.83203125" style="0" customWidth="1"/>
    <col min="5" max="5" width="19.5" style="0" customWidth="1"/>
    <col min="6" max="6" width="26.16015625" style="0" customWidth="1"/>
    <col min="9" max="9" width="14.5" style="0" customWidth="1"/>
    <col min="10" max="10" width="16.66015625" style="0" customWidth="1"/>
  </cols>
  <sheetData>
    <row r="1" spans="1:10" ht="12.75">
      <c r="A1" s="370"/>
      <c r="B1" s="140"/>
      <c r="C1" s="140"/>
      <c r="D1" s="140"/>
      <c r="E1" s="140"/>
      <c r="F1" s="140"/>
      <c r="G1" s="140"/>
      <c r="H1" s="140"/>
      <c r="I1" s="140"/>
      <c r="J1" s="366"/>
    </row>
    <row r="2" spans="1:6" ht="15.75">
      <c r="A2" s="508"/>
      <c r="B2" s="509" t="s">
        <v>351</v>
      </c>
      <c r="C2" s="510"/>
      <c r="D2" s="511"/>
      <c r="E2" s="511"/>
      <c r="F2" s="512"/>
    </row>
    <row r="3" spans="1:6" ht="12.75">
      <c r="A3" s="508"/>
      <c r="B3" s="71" t="s">
        <v>726</v>
      </c>
      <c r="C3" s="510"/>
      <c r="D3" s="511"/>
      <c r="E3" s="511"/>
      <c r="F3" s="512"/>
    </row>
    <row r="4" spans="1:6" ht="12.75">
      <c r="A4" s="508"/>
      <c r="B4" s="513"/>
      <c r="C4" s="532"/>
      <c r="D4" s="532"/>
      <c r="E4" s="532"/>
      <c r="F4" s="532"/>
    </row>
    <row r="5" spans="1:6" ht="12.75">
      <c r="A5" s="508"/>
      <c r="B5" s="177" t="s">
        <v>2</v>
      </c>
      <c r="C5" s="514" t="s">
        <v>413</v>
      </c>
      <c r="D5" s="511"/>
      <c r="E5" s="511"/>
      <c r="F5" s="512"/>
    </row>
    <row r="6" spans="1:6" ht="12.75">
      <c r="A6" s="508"/>
      <c r="B6" s="513"/>
      <c r="C6" s="508"/>
      <c r="D6" s="508"/>
      <c r="E6" s="508"/>
      <c r="F6" s="508"/>
    </row>
    <row r="7" spans="1:6" ht="24">
      <c r="A7" s="508"/>
      <c r="B7" s="145" t="s">
        <v>354</v>
      </c>
      <c r="C7" s="145" t="s">
        <v>355</v>
      </c>
      <c r="D7" s="182" t="s">
        <v>429</v>
      </c>
      <c r="E7" s="182" t="s">
        <v>727</v>
      </c>
      <c r="F7" s="182" t="s">
        <v>358</v>
      </c>
    </row>
    <row r="8" spans="1:6" ht="12.75">
      <c r="A8" s="508"/>
      <c r="B8" s="208">
        <v>1</v>
      </c>
      <c r="C8" s="208" t="s">
        <v>359</v>
      </c>
      <c r="D8" s="515">
        <v>217794.698</v>
      </c>
      <c r="E8" s="515">
        <f>D8-D52</f>
        <v>-3032.426999999996</v>
      </c>
      <c r="F8" s="516">
        <v>0.16831798902855</v>
      </c>
    </row>
    <row r="9" spans="1:6" ht="12.75">
      <c r="A9" s="508"/>
      <c r="B9" s="208">
        <v>2</v>
      </c>
      <c r="C9" s="208" t="s">
        <v>367</v>
      </c>
      <c r="D9" s="515">
        <v>146396.482</v>
      </c>
      <c r="E9" s="515">
        <f>D9-D54</f>
        <v>13518.900999999983</v>
      </c>
      <c r="F9" s="516">
        <v>0.11313939998252077</v>
      </c>
    </row>
    <row r="10" spans="1:6" ht="12.75">
      <c r="A10" s="508"/>
      <c r="B10" s="208">
        <v>3</v>
      </c>
      <c r="C10" s="208" t="s">
        <v>360</v>
      </c>
      <c r="D10" s="515">
        <v>143113.988</v>
      </c>
      <c r="E10" s="515">
        <f aca="true" t="shared" si="0" ref="E10:E19">D10-D54</f>
        <v>10236.407000000007</v>
      </c>
      <c r="F10" s="516">
        <v>0.11060259447645525</v>
      </c>
    </row>
    <row r="11" spans="1:6" ht="12.75">
      <c r="A11" s="508"/>
      <c r="B11" s="208">
        <v>4</v>
      </c>
      <c r="C11" s="208" t="s">
        <v>153</v>
      </c>
      <c r="D11" s="515">
        <v>113566.078</v>
      </c>
      <c r="E11" s="515">
        <f t="shared" si="0"/>
        <v>6489.966</v>
      </c>
      <c r="F11" s="516">
        <v>0.08776712218595631</v>
      </c>
    </row>
    <row r="12" spans="1:6" ht="12.75">
      <c r="A12" s="508"/>
      <c r="B12" s="208">
        <v>5</v>
      </c>
      <c r="C12" s="208" t="s">
        <v>145</v>
      </c>
      <c r="D12" s="515">
        <v>84404.297</v>
      </c>
      <c r="E12" s="515">
        <f t="shared" si="0"/>
        <v>1969.274000000005</v>
      </c>
      <c r="F12" s="516">
        <v>0.0652300614609474</v>
      </c>
    </row>
    <row r="13" spans="1:6" ht="12.75">
      <c r="A13" s="508"/>
      <c r="B13" s="208">
        <v>6</v>
      </c>
      <c r="C13" s="208" t="s">
        <v>363</v>
      </c>
      <c r="D13" s="515">
        <v>73210.279</v>
      </c>
      <c r="E13" s="515">
        <f t="shared" si="0"/>
        <v>5894.981999999989</v>
      </c>
      <c r="F13" s="516">
        <v>0.05657900330291366</v>
      </c>
    </row>
    <row r="14" spans="1:6" ht="12.75">
      <c r="A14" s="508"/>
      <c r="B14" s="208">
        <v>7</v>
      </c>
      <c r="C14" s="208" t="s">
        <v>361</v>
      </c>
      <c r="D14" s="515">
        <v>58505.928</v>
      </c>
      <c r="E14" s="515">
        <f t="shared" si="0"/>
        <v>-676.211000000003</v>
      </c>
      <c r="F14" s="516">
        <v>0.04521505912512681</v>
      </c>
    </row>
    <row r="15" spans="1:6" ht="12.75">
      <c r="A15" s="508"/>
      <c r="B15" s="208">
        <v>8</v>
      </c>
      <c r="C15" s="208" t="s">
        <v>366</v>
      </c>
      <c r="D15" s="515">
        <v>49901.883</v>
      </c>
      <c r="E15" s="515">
        <f t="shared" si="0"/>
        <v>4485.161</v>
      </c>
      <c r="F15" s="516">
        <v>0.038565606382658525</v>
      </c>
    </row>
    <row r="16" spans="1:6" ht="12.75">
      <c r="A16" s="508"/>
      <c r="B16" s="208">
        <v>9</v>
      </c>
      <c r="C16" s="208" t="s">
        <v>362</v>
      </c>
      <c r="D16" s="515">
        <v>41143.496</v>
      </c>
      <c r="E16" s="515">
        <f t="shared" si="0"/>
        <v>274.52500000000146</v>
      </c>
      <c r="F16" s="516">
        <v>0.0317968737160176</v>
      </c>
    </row>
    <row r="17" spans="1:6" ht="12.75">
      <c r="A17" s="508"/>
      <c r="B17" s="208">
        <v>10</v>
      </c>
      <c r="C17" s="208" t="s">
        <v>368</v>
      </c>
      <c r="D17" s="515">
        <v>26440.632</v>
      </c>
      <c r="E17" s="515">
        <f t="shared" si="0"/>
        <v>1861.6320000000014</v>
      </c>
      <c r="F17" s="516">
        <v>0.020434078734478323</v>
      </c>
    </row>
    <row r="18" spans="1:6" ht="12.75">
      <c r="A18" s="508"/>
      <c r="B18" s="208">
        <v>11</v>
      </c>
      <c r="C18" s="208" t="s">
        <v>364</v>
      </c>
      <c r="D18" s="515">
        <v>22542.005</v>
      </c>
      <c r="E18" s="515">
        <f t="shared" si="0"/>
        <v>817.3530000000028</v>
      </c>
      <c r="F18" s="516">
        <v>0.01742110797514235</v>
      </c>
    </row>
    <row r="19" spans="1:6" ht="12.75">
      <c r="A19" s="508"/>
      <c r="B19" s="208">
        <v>12</v>
      </c>
      <c r="C19" s="208" t="s">
        <v>365</v>
      </c>
      <c r="D19" s="515">
        <v>17732.369</v>
      </c>
      <c r="E19" s="515">
        <f t="shared" si="0"/>
        <v>345.1949999999997</v>
      </c>
      <c r="F19" s="516">
        <v>0.013704083332608032</v>
      </c>
    </row>
    <row r="20" spans="1:6" ht="12.75">
      <c r="A20" s="508"/>
      <c r="B20" s="208">
        <v>13</v>
      </c>
      <c r="C20" s="208" t="s">
        <v>373</v>
      </c>
      <c r="D20" s="515">
        <v>17337.369</v>
      </c>
      <c r="E20" s="515">
        <f>D20-D66</f>
        <v>1855.0329999999994</v>
      </c>
      <c r="F20" s="516">
        <v>0.013398816003895204</v>
      </c>
    </row>
    <row r="21" spans="1:6" ht="12.75">
      <c r="A21" s="508"/>
      <c r="B21" s="208">
        <v>14</v>
      </c>
      <c r="C21" s="208" t="s">
        <v>425</v>
      </c>
      <c r="D21" s="515">
        <v>16482.023</v>
      </c>
      <c r="E21" s="515">
        <f>D21-D65</f>
        <v>967.9110000000019</v>
      </c>
      <c r="F21" s="516">
        <v>0.012737780083527602</v>
      </c>
    </row>
    <row r="22" spans="1:6" ht="12.75">
      <c r="A22" s="508"/>
      <c r="B22" s="208">
        <v>15</v>
      </c>
      <c r="C22" s="208" t="s">
        <v>387</v>
      </c>
      <c r="D22" s="515">
        <v>16222.416</v>
      </c>
      <c r="E22" s="515">
        <f>D22-D67</f>
        <v>1273.7169999999987</v>
      </c>
      <c r="F22" s="516">
        <v>0.012537148348324686</v>
      </c>
    </row>
    <row r="23" spans="1:6" ht="12.75">
      <c r="A23" s="508"/>
      <c r="B23" s="208">
        <v>16</v>
      </c>
      <c r="C23" s="208" t="s">
        <v>369</v>
      </c>
      <c r="D23" s="515">
        <v>15997.74</v>
      </c>
      <c r="E23" s="515">
        <f>D23-D68</f>
        <v>1240.098</v>
      </c>
      <c r="F23" s="516">
        <v>0.01236351229175283</v>
      </c>
    </row>
    <row r="24" spans="1:6" ht="12.75">
      <c r="A24" s="508"/>
      <c r="B24" s="208">
        <v>17</v>
      </c>
      <c r="C24" s="208" t="s">
        <v>372</v>
      </c>
      <c r="D24" s="515">
        <v>15922.079</v>
      </c>
      <c r="E24" s="515">
        <f>D24-D64</f>
        <v>-211.67599999999948</v>
      </c>
      <c r="F24" s="516">
        <v>0.012305039300973738</v>
      </c>
    </row>
    <row r="25" spans="1:6" ht="12.75">
      <c r="A25" s="508"/>
      <c r="B25" s="208">
        <v>18</v>
      </c>
      <c r="C25" s="208" t="s">
        <v>431</v>
      </c>
      <c r="D25" s="515">
        <v>14997.252</v>
      </c>
      <c r="E25" s="515">
        <f>D25-D69</f>
        <v>2834.2569999999996</v>
      </c>
      <c r="F25" s="516">
        <v>0.01159030647107121</v>
      </c>
    </row>
    <row r="26" spans="1:6" ht="12.75">
      <c r="A26" s="508"/>
      <c r="B26" s="208">
        <v>19</v>
      </c>
      <c r="C26" s="208" t="s">
        <v>371</v>
      </c>
      <c r="D26" s="515">
        <v>11786.155</v>
      </c>
      <c r="E26" s="515">
        <f>D26-D70</f>
        <v>312.121000000001</v>
      </c>
      <c r="F26" s="516">
        <v>0.009108678614292024</v>
      </c>
    </row>
    <row r="27" spans="1:6" ht="12.75">
      <c r="A27" s="508"/>
      <c r="B27" s="208">
        <v>20</v>
      </c>
      <c r="C27" s="208" t="s">
        <v>378</v>
      </c>
      <c r="D27" s="515">
        <v>10987.776</v>
      </c>
      <c r="E27" s="515">
        <f>D27-D73</f>
        <v>352.0750000000007</v>
      </c>
      <c r="F27" s="516">
        <v>0.008491668425354253</v>
      </c>
    </row>
    <row r="28" spans="1:6" ht="12.75">
      <c r="A28" s="508"/>
      <c r="B28" s="208">
        <v>21</v>
      </c>
      <c r="C28" s="208" t="s">
        <v>383</v>
      </c>
      <c r="D28" s="515">
        <v>10819.433</v>
      </c>
      <c r="E28" s="515">
        <f>D28-D72</f>
        <v>-43.55399999999827</v>
      </c>
      <c r="F28" s="516">
        <v>0.008361568126828927</v>
      </c>
    </row>
    <row r="29" spans="1:6" ht="12.75">
      <c r="A29" s="508"/>
      <c r="B29" s="208">
        <v>22</v>
      </c>
      <c r="C29" s="208" t="s">
        <v>375</v>
      </c>
      <c r="D29" s="515">
        <v>10789.568</v>
      </c>
      <c r="E29" s="515">
        <f>D29-D71</f>
        <v>-293.47500000000036</v>
      </c>
      <c r="F29" s="516">
        <v>0.008338487598292196</v>
      </c>
    </row>
    <row r="30" spans="1:6" ht="12.75">
      <c r="A30" s="508"/>
      <c r="B30" s="208">
        <v>23</v>
      </c>
      <c r="C30" s="208" t="s">
        <v>370</v>
      </c>
      <c r="D30" s="515">
        <v>9449.737</v>
      </c>
      <c r="E30" s="515">
        <f>D30-D75</f>
        <v>562.723</v>
      </c>
      <c r="F30" s="516">
        <v>0.007303027774756403</v>
      </c>
    </row>
    <row r="31" spans="1:6" ht="12.75">
      <c r="A31" s="508"/>
      <c r="B31" s="208">
        <v>24</v>
      </c>
      <c r="C31" s="208" t="s">
        <v>377</v>
      </c>
      <c r="D31" s="515">
        <v>9260.129</v>
      </c>
      <c r="E31" s="515">
        <f>D31-D74</f>
        <v>-358.73399999999856</v>
      </c>
      <c r="F31" s="516">
        <v>0.007156493274344805</v>
      </c>
    </row>
    <row r="32" spans="1:6" ht="12.75">
      <c r="A32" s="508"/>
      <c r="B32" s="208">
        <v>25</v>
      </c>
      <c r="C32" s="208" t="s">
        <v>728</v>
      </c>
      <c r="D32" s="515">
        <v>7728.106</v>
      </c>
      <c r="E32" s="515"/>
      <c r="F32" s="516">
        <v>0.005972501961087553</v>
      </c>
    </row>
    <row r="33" spans="1:6" ht="12.75">
      <c r="A33" s="508"/>
      <c r="B33" s="208">
        <v>26</v>
      </c>
      <c r="C33" s="208" t="s">
        <v>380</v>
      </c>
      <c r="D33" s="515">
        <v>7170.235</v>
      </c>
      <c r="E33" s="515">
        <f>D33-D77</f>
        <v>-236.39100000000053</v>
      </c>
      <c r="F33" s="516">
        <v>0.005541363252387922</v>
      </c>
    </row>
    <row r="34" spans="1:6" ht="12.75">
      <c r="A34" s="508"/>
      <c r="B34" s="208">
        <v>27</v>
      </c>
      <c r="C34" s="208" t="s">
        <v>374</v>
      </c>
      <c r="D34" s="515">
        <v>7034.673</v>
      </c>
      <c r="E34" s="515">
        <f>D34-D78</f>
        <v>10.279999999999745</v>
      </c>
      <c r="F34" s="516">
        <v>0.0054365970508310395</v>
      </c>
    </row>
    <row r="35" spans="1:6" ht="12.75">
      <c r="A35" s="508"/>
      <c r="B35" s="208">
        <v>28</v>
      </c>
      <c r="C35" s="208" t="s">
        <v>382</v>
      </c>
      <c r="D35" s="515">
        <v>6452.136</v>
      </c>
      <c r="E35" s="515">
        <f>D35-D76</f>
        <v>-1028.6669999999995</v>
      </c>
      <c r="F35" s="516">
        <v>0.004986395749903483</v>
      </c>
    </row>
    <row r="36" spans="1:6" ht="12.75">
      <c r="A36" s="508"/>
      <c r="B36" s="363">
        <v>29</v>
      </c>
      <c r="C36" s="362" t="s">
        <v>384</v>
      </c>
      <c r="D36" s="517">
        <v>6112.836</v>
      </c>
      <c r="E36" s="518">
        <f>D36-D79</f>
        <v>-210.24299999999948</v>
      </c>
      <c r="F36" s="519">
        <v>0.004724174978682564</v>
      </c>
    </row>
    <row r="37" spans="1:6" ht="12.75">
      <c r="A37" s="508"/>
      <c r="B37" s="208">
        <v>30</v>
      </c>
      <c r="C37" s="208" t="s">
        <v>379</v>
      </c>
      <c r="D37" s="515">
        <v>5755.377</v>
      </c>
      <c r="E37" s="515">
        <f>D37-D80</f>
        <v>-38.32199999999921</v>
      </c>
      <c r="F37" s="516">
        <v>0.004447920411456339</v>
      </c>
    </row>
    <row r="39" spans="1:10" ht="18.75">
      <c r="A39" s="375">
        <v>1</v>
      </c>
      <c r="B39" s="174" t="s">
        <v>417</v>
      </c>
      <c r="C39" s="171"/>
      <c r="D39" s="171"/>
      <c r="E39" s="171"/>
      <c r="F39" s="171"/>
      <c r="G39" s="171"/>
      <c r="H39" s="171"/>
      <c r="I39" s="171"/>
      <c r="J39" s="366"/>
    </row>
    <row r="40" spans="1:10" ht="18.75">
      <c r="A40" s="375" t="s">
        <v>139</v>
      </c>
      <c r="B40" s="171"/>
      <c r="C40" s="174" t="s">
        <v>418</v>
      </c>
      <c r="D40" s="171"/>
      <c r="E40" s="171"/>
      <c r="F40" s="171"/>
      <c r="G40" s="171"/>
      <c r="H40" s="171"/>
      <c r="I40" s="171"/>
      <c r="J40" s="366"/>
    </row>
    <row r="41" spans="1:10" ht="18.75">
      <c r="A41" s="375" t="s">
        <v>139</v>
      </c>
      <c r="B41" s="171"/>
      <c r="C41" s="174" t="s">
        <v>419</v>
      </c>
      <c r="D41" s="171"/>
      <c r="E41" s="171"/>
      <c r="F41" s="171"/>
      <c r="G41" s="171"/>
      <c r="H41" s="171"/>
      <c r="I41" s="171"/>
      <c r="J41" s="366"/>
    </row>
    <row r="42" spans="1:10" ht="18.75">
      <c r="A42" s="375" t="s">
        <v>139</v>
      </c>
      <c r="B42" s="171"/>
      <c r="C42" s="174" t="s">
        <v>420</v>
      </c>
      <c r="D42" s="171"/>
      <c r="E42" s="171"/>
      <c r="F42" s="171"/>
      <c r="G42" s="171"/>
      <c r="H42" s="171"/>
      <c r="I42" s="171"/>
      <c r="J42" s="366"/>
    </row>
    <row r="43" spans="1:10" ht="18.75">
      <c r="A43" s="375" t="s">
        <v>139</v>
      </c>
      <c r="B43" s="171"/>
      <c r="C43" s="174" t="s">
        <v>421</v>
      </c>
      <c r="D43" s="171"/>
      <c r="E43" s="171"/>
      <c r="F43" s="171"/>
      <c r="G43" s="171"/>
      <c r="H43" s="171"/>
      <c r="I43" s="171"/>
      <c r="J43" s="366"/>
    </row>
    <row r="45" spans="1:10" ht="12.75">
      <c r="A45" s="370"/>
      <c r="B45" s="140"/>
      <c r="C45" s="140"/>
      <c r="D45" s="140"/>
      <c r="E45" s="140"/>
      <c r="F45" s="140"/>
      <c r="G45" s="140"/>
      <c r="H45" s="140"/>
      <c r="I45" s="140"/>
      <c r="J45" s="366"/>
    </row>
    <row r="46" spans="1:10" ht="15.75">
      <c r="A46" s="370"/>
      <c r="B46" s="195" t="s">
        <v>351</v>
      </c>
      <c r="C46" s="376"/>
      <c r="D46" s="344"/>
      <c r="E46" s="344"/>
      <c r="F46" s="377"/>
      <c r="G46" s="140"/>
      <c r="H46" s="140"/>
      <c r="I46" s="140"/>
      <c r="J46" s="366"/>
    </row>
    <row r="47" spans="1:10" ht="12.75">
      <c r="A47" s="370"/>
      <c r="B47" s="209" t="s">
        <v>432</v>
      </c>
      <c r="C47" s="376"/>
      <c r="D47" s="344"/>
      <c r="E47" s="344"/>
      <c r="F47" s="377"/>
      <c r="G47" s="140"/>
      <c r="H47" s="140"/>
      <c r="I47" s="140"/>
      <c r="J47" s="366"/>
    </row>
    <row r="48" spans="1:10" ht="12.75">
      <c r="A48" s="370"/>
      <c r="B48" s="343"/>
      <c r="C48" s="376"/>
      <c r="D48" s="344"/>
      <c r="E48" s="344"/>
      <c r="F48" s="377"/>
      <c r="G48" s="140"/>
      <c r="H48" s="140"/>
      <c r="I48" s="140"/>
      <c r="J48" s="366"/>
    </row>
    <row r="49" spans="1:10" ht="12.75">
      <c r="A49" s="370"/>
      <c r="B49" s="196" t="s">
        <v>2</v>
      </c>
      <c r="C49" s="210" t="s">
        <v>413</v>
      </c>
      <c r="D49" s="344"/>
      <c r="E49" s="344"/>
      <c r="F49" s="377"/>
      <c r="G49" s="140"/>
      <c r="H49" s="140"/>
      <c r="I49" s="140"/>
      <c r="J49" s="366"/>
    </row>
    <row r="50" spans="1:10" ht="12.75">
      <c r="A50" s="370"/>
      <c r="B50" s="343"/>
      <c r="C50" s="370"/>
      <c r="D50" s="370"/>
      <c r="E50" s="370"/>
      <c r="F50" s="370"/>
      <c r="G50" s="140"/>
      <c r="H50" s="140"/>
      <c r="I50" s="140"/>
      <c r="J50" s="366"/>
    </row>
    <row r="51" spans="1:10" ht="24">
      <c r="A51" s="370"/>
      <c r="B51" s="145" t="s">
        <v>354</v>
      </c>
      <c r="C51" s="145" t="s">
        <v>355</v>
      </c>
      <c r="D51" s="182" t="s">
        <v>429</v>
      </c>
      <c r="E51" s="182" t="s">
        <v>433</v>
      </c>
      <c r="F51" s="182" t="s">
        <v>358</v>
      </c>
      <c r="G51" s="140"/>
      <c r="H51" s="140"/>
      <c r="I51" s="140"/>
      <c r="J51" s="366"/>
    </row>
    <row r="52" spans="1:10" ht="12.75">
      <c r="A52" s="370"/>
      <c r="B52" s="208">
        <v>1</v>
      </c>
      <c r="C52" s="208" t="s">
        <v>359</v>
      </c>
      <c r="D52" s="158">
        <v>220827.125</v>
      </c>
      <c r="E52" s="158">
        <v>4021.429999999993</v>
      </c>
      <c r="F52" s="364">
        <v>0.17686216463273757</v>
      </c>
      <c r="G52" s="140"/>
      <c r="H52" s="140"/>
      <c r="I52" s="140"/>
      <c r="J52" s="366"/>
    </row>
    <row r="53" spans="1:10" ht="12.75">
      <c r="A53" s="370"/>
      <c r="B53" s="208">
        <v>2</v>
      </c>
      <c r="C53" s="208" t="s">
        <v>360</v>
      </c>
      <c r="D53" s="158">
        <v>138735.562</v>
      </c>
      <c r="E53" s="158">
        <v>7691.760000000009</v>
      </c>
      <c r="F53" s="364">
        <v>0.11111439234133656</v>
      </c>
      <c r="G53" s="140"/>
      <c r="H53" s="140"/>
      <c r="I53" s="140"/>
      <c r="J53" s="366"/>
    </row>
    <row r="54" spans="1:10" ht="12.75">
      <c r="A54" s="370"/>
      <c r="B54" s="208">
        <v>3</v>
      </c>
      <c r="C54" s="208" t="s">
        <v>367</v>
      </c>
      <c r="D54" s="158">
        <v>132877.581</v>
      </c>
      <c r="E54" s="158">
        <v>11994.788</v>
      </c>
      <c r="F54" s="364">
        <v>0.10642268972537647</v>
      </c>
      <c r="G54" s="140"/>
      <c r="H54" s="140"/>
      <c r="I54" s="140"/>
      <c r="J54" s="366"/>
    </row>
    <row r="55" spans="1:10" ht="12.75">
      <c r="A55" s="370"/>
      <c r="B55" s="208">
        <v>4</v>
      </c>
      <c r="C55" s="208" t="s">
        <v>153</v>
      </c>
      <c r="D55" s="158">
        <v>107076.112</v>
      </c>
      <c r="E55" s="158">
        <v>5038.2469999999885</v>
      </c>
      <c r="F55" s="364">
        <v>0.085758092212528</v>
      </c>
      <c r="G55" s="140"/>
      <c r="H55" s="140"/>
      <c r="I55" s="140"/>
      <c r="J55" s="366"/>
    </row>
    <row r="56" spans="1:10" ht="12.75">
      <c r="A56" s="370"/>
      <c r="B56" s="208">
        <v>5</v>
      </c>
      <c r="C56" s="208" t="s">
        <v>145</v>
      </c>
      <c r="D56" s="158">
        <v>82435.023</v>
      </c>
      <c r="E56" s="158">
        <v>1452.5690000000031</v>
      </c>
      <c r="F56" s="364">
        <v>0.06602285208091854</v>
      </c>
      <c r="G56" s="140"/>
      <c r="H56" s="140"/>
      <c r="I56" s="140"/>
      <c r="J56" s="366"/>
    </row>
    <row r="57" spans="1:10" ht="12.75">
      <c r="A57" s="370"/>
      <c r="B57" s="208">
        <v>6</v>
      </c>
      <c r="C57" s="208" t="s">
        <v>363</v>
      </c>
      <c r="D57" s="158">
        <v>67315.297</v>
      </c>
      <c r="E57" s="158">
        <v>3142.444000000003</v>
      </c>
      <c r="F57" s="364">
        <v>0.05391334574643231</v>
      </c>
      <c r="G57" s="140"/>
      <c r="H57" s="140"/>
      <c r="I57" s="140"/>
      <c r="J57" s="366"/>
    </row>
    <row r="58" spans="1:10" ht="12.75">
      <c r="A58" s="370"/>
      <c r="B58" s="208">
        <v>7</v>
      </c>
      <c r="C58" s="208" t="s">
        <v>361</v>
      </c>
      <c r="D58" s="158">
        <v>59182.139</v>
      </c>
      <c r="E58" s="158">
        <v>-268.6619999999966</v>
      </c>
      <c r="F58" s="364">
        <v>0.04739943614778103</v>
      </c>
      <c r="G58" s="140"/>
      <c r="H58" s="140"/>
      <c r="I58" s="140"/>
      <c r="J58" s="366"/>
    </row>
    <row r="59" spans="1:10" ht="12.75">
      <c r="A59" s="370"/>
      <c r="B59" s="208">
        <v>8</v>
      </c>
      <c r="C59" s="208" t="s">
        <v>366</v>
      </c>
      <c r="D59" s="158">
        <v>45416.722</v>
      </c>
      <c r="E59" s="158">
        <v>1138.8320000000022</v>
      </c>
      <c r="F59" s="364">
        <v>0.03637460644132044</v>
      </c>
      <c r="G59" s="140"/>
      <c r="H59" s="140"/>
      <c r="I59" s="140"/>
      <c r="J59" s="366"/>
    </row>
    <row r="60" spans="1:10" ht="12.75">
      <c r="A60" s="370"/>
      <c r="B60" s="208">
        <v>9</v>
      </c>
      <c r="C60" s="208" t="s">
        <v>362</v>
      </c>
      <c r="D60" s="158">
        <v>40868.971</v>
      </c>
      <c r="E60" s="158">
        <v>-361.0420000000013</v>
      </c>
      <c r="F60" s="364">
        <v>0.032732277238915176</v>
      </c>
      <c r="G60" s="140"/>
      <c r="H60" s="140"/>
      <c r="I60" s="140"/>
      <c r="J60" s="366"/>
    </row>
    <row r="61" spans="1:10" ht="12.75">
      <c r="A61" s="370"/>
      <c r="B61" s="208">
        <v>10</v>
      </c>
      <c r="C61" s="208" t="s">
        <v>368</v>
      </c>
      <c r="D61" s="158">
        <v>24579</v>
      </c>
      <c r="E61" s="158">
        <v>1962.3319999999985</v>
      </c>
      <c r="F61" s="364">
        <v>0.019685512567842636</v>
      </c>
      <c r="G61" s="140"/>
      <c r="H61" s="140"/>
      <c r="I61" s="140"/>
      <c r="J61" s="366"/>
    </row>
    <row r="62" spans="1:10" ht="12.75">
      <c r="A62" s="370"/>
      <c r="B62" s="208">
        <v>11</v>
      </c>
      <c r="C62" s="208" t="s">
        <v>364</v>
      </c>
      <c r="D62" s="158">
        <v>21724.652</v>
      </c>
      <c r="E62" s="158">
        <v>454.252999999997</v>
      </c>
      <c r="F62" s="364">
        <v>0.01739944301956986</v>
      </c>
      <c r="G62" s="140"/>
      <c r="H62" s="140"/>
      <c r="I62" s="140"/>
      <c r="J62" s="366"/>
    </row>
    <row r="63" spans="1:10" ht="12.75">
      <c r="A63" s="370"/>
      <c r="B63" s="208">
        <v>12</v>
      </c>
      <c r="C63" s="208" t="s">
        <v>365</v>
      </c>
      <c r="D63" s="158">
        <v>17387.174</v>
      </c>
      <c r="E63" s="158">
        <v>940.3899999999994</v>
      </c>
      <c r="F63" s="364">
        <v>0.013925523100869308</v>
      </c>
      <c r="G63" s="140"/>
      <c r="H63" s="140"/>
      <c r="I63" s="140"/>
      <c r="J63" s="366"/>
    </row>
    <row r="64" spans="1:10" ht="12.75">
      <c r="A64" s="370"/>
      <c r="B64" s="208">
        <v>13</v>
      </c>
      <c r="C64" s="208" t="s">
        <v>372</v>
      </c>
      <c r="D64" s="158">
        <v>16133.755</v>
      </c>
      <c r="E64" s="158">
        <v>-3.9830000000001746</v>
      </c>
      <c r="F64" s="364">
        <v>0.012921650059766221</v>
      </c>
      <c r="G64" s="140"/>
      <c r="H64" s="140"/>
      <c r="I64" s="140"/>
      <c r="J64" s="366"/>
    </row>
    <row r="65" spans="1:10" ht="12.75">
      <c r="A65" s="370"/>
      <c r="B65" s="208">
        <v>14</v>
      </c>
      <c r="C65" s="208" t="s">
        <v>425</v>
      </c>
      <c r="D65" s="158">
        <v>15514.112</v>
      </c>
      <c r="E65" s="158">
        <v>1215.4659999999985</v>
      </c>
      <c r="F65" s="364">
        <v>0.012425373154111975</v>
      </c>
      <c r="G65" s="140"/>
      <c r="H65" s="140"/>
      <c r="I65" s="140"/>
      <c r="J65" s="366"/>
    </row>
    <row r="66" spans="1:10" ht="12.75">
      <c r="A66" s="370"/>
      <c r="B66" s="208">
        <v>15</v>
      </c>
      <c r="C66" s="208" t="s">
        <v>373</v>
      </c>
      <c r="D66" s="158">
        <v>15482.336</v>
      </c>
      <c r="E66" s="158">
        <v>-2.867000000000189</v>
      </c>
      <c r="F66" s="364">
        <v>0.012399923508180255</v>
      </c>
      <c r="G66" s="140"/>
      <c r="H66" s="140"/>
      <c r="I66" s="140"/>
      <c r="J66" s="366"/>
    </row>
    <row r="67" spans="1:10" ht="12.75">
      <c r="A67" s="370"/>
      <c r="B67" s="208">
        <v>16</v>
      </c>
      <c r="C67" s="208" t="s">
        <v>387</v>
      </c>
      <c r="D67" s="158">
        <v>14948.699</v>
      </c>
      <c r="E67" s="158">
        <v>209.8119999999999</v>
      </c>
      <c r="F67" s="364">
        <v>0.011972529477903766</v>
      </c>
      <c r="G67" s="140"/>
      <c r="H67" s="140"/>
      <c r="I67" s="140"/>
      <c r="J67" s="366"/>
    </row>
    <row r="68" spans="1:10" ht="12.75">
      <c r="A68" s="370"/>
      <c r="B68" s="208">
        <v>17</v>
      </c>
      <c r="C68" s="208" t="s">
        <v>369</v>
      </c>
      <c r="D68" s="158">
        <v>14757.642</v>
      </c>
      <c r="E68" s="158">
        <v>104.61700000000019</v>
      </c>
      <c r="F68" s="364">
        <v>0.011819510438289693</v>
      </c>
      <c r="G68" s="140"/>
      <c r="H68" s="140"/>
      <c r="I68" s="140"/>
      <c r="J68" s="366"/>
    </row>
    <row r="69" spans="1:10" ht="12.75">
      <c r="A69" s="370"/>
      <c r="B69" s="208">
        <v>18</v>
      </c>
      <c r="C69" s="208" t="s">
        <v>431</v>
      </c>
      <c r="D69" s="158">
        <v>12162.995</v>
      </c>
      <c r="E69" s="158">
        <v>3936.2760000000017</v>
      </c>
      <c r="F69" s="364">
        <v>0.009741437443960582</v>
      </c>
      <c r="G69" s="140"/>
      <c r="H69" s="140"/>
      <c r="I69" s="140"/>
      <c r="J69" s="366"/>
    </row>
    <row r="70" spans="1:10" ht="12.75">
      <c r="A70" s="370"/>
      <c r="B70" s="208">
        <v>19</v>
      </c>
      <c r="C70" s="208" t="s">
        <v>371</v>
      </c>
      <c r="D70" s="158">
        <v>11474.034</v>
      </c>
      <c r="E70" s="158">
        <v>191.8169999999991</v>
      </c>
      <c r="F70" s="364">
        <v>0.009189643212126355</v>
      </c>
      <c r="G70" s="140"/>
      <c r="H70" s="140"/>
      <c r="I70" s="140"/>
      <c r="J70" s="366"/>
    </row>
    <row r="71" spans="1:10" ht="12.75">
      <c r="A71" s="370"/>
      <c r="B71" s="208">
        <v>20</v>
      </c>
      <c r="C71" s="208" t="s">
        <v>375</v>
      </c>
      <c r="D71" s="158">
        <v>11083.043</v>
      </c>
      <c r="E71" s="158">
        <v>-399.23199999999997</v>
      </c>
      <c r="F71" s="364">
        <v>0.008876495474447306</v>
      </c>
      <c r="G71" s="140"/>
      <c r="H71" s="140"/>
      <c r="I71" s="140"/>
      <c r="J71" s="366"/>
    </row>
    <row r="72" spans="1:10" ht="12.75">
      <c r="A72" s="370"/>
      <c r="B72" s="208">
        <v>21</v>
      </c>
      <c r="C72" s="208" t="s">
        <v>383</v>
      </c>
      <c r="D72" s="158">
        <v>10862.987</v>
      </c>
      <c r="E72" s="158">
        <v>444.0629999999983</v>
      </c>
      <c r="F72" s="364">
        <v>0.008700250909834051</v>
      </c>
      <c r="G72" s="140"/>
      <c r="H72" s="140"/>
      <c r="I72" s="140"/>
      <c r="J72" s="366"/>
    </row>
    <row r="73" spans="1:10" ht="12.75">
      <c r="A73" s="370"/>
      <c r="B73" s="208">
        <v>22</v>
      </c>
      <c r="C73" s="208" t="s">
        <v>378</v>
      </c>
      <c r="D73" s="158">
        <v>10635.701</v>
      </c>
      <c r="E73" s="158">
        <v>956.8209999999999</v>
      </c>
      <c r="F73" s="364">
        <v>0.008518215781899853</v>
      </c>
      <c r="G73" s="140"/>
      <c r="H73" s="140"/>
      <c r="I73" s="140"/>
      <c r="J73" s="366"/>
    </row>
    <row r="74" spans="1:10" ht="12.75">
      <c r="A74" s="370"/>
      <c r="B74" s="208">
        <v>23</v>
      </c>
      <c r="C74" s="208" t="s">
        <v>377</v>
      </c>
      <c r="D74" s="158">
        <v>9618.863</v>
      </c>
      <c r="E74" s="158">
        <v>-534.7240000000002</v>
      </c>
      <c r="F74" s="364">
        <v>0.007703822306638046</v>
      </c>
      <c r="G74" s="140"/>
      <c r="H74" s="140"/>
      <c r="I74" s="140"/>
      <c r="J74" s="366"/>
    </row>
    <row r="75" spans="1:10" ht="12.75">
      <c r="A75" s="370"/>
      <c r="B75" s="208">
        <v>24</v>
      </c>
      <c r="C75" s="208" t="s">
        <v>370</v>
      </c>
      <c r="D75" s="158">
        <v>8887.014</v>
      </c>
      <c r="E75" s="158">
        <v>379.3109999999997</v>
      </c>
      <c r="F75" s="364">
        <v>0.0071176787415107795</v>
      </c>
      <c r="G75" s="140"/>
      <c r="H75" s="140"/>
      <c r="I75" s="140"/>
      <c r="J75" s="366"/>
    </row>
    <row r="76" spans="1:10" ht="12.75">
      <c r="A76" s="370"/>
      <c r="B76" s="208">
        <v>25</v>
      </c>
      <c r="C76" s="208" t="s">
        <v>382</v>
      </c>
      <c r="D76" s="158">
        <v>7480.803</v>
      </c>
      <c r="E76" s="158">
        <v>-1033.688</v>
      </c>
      <c r="F76" s="364">
        <v>0.005991433397373974</v>
      </c>
      <c r="G76" s="140"/>
      <c r="H76" s="140"/>
      <c r="I76" s="140"/>
      <c r="J76" s="366"/>
    </row>
    <row r="77" spans="1:10" ht="12.75">
      <c r="A77" s="370"/>
      <c r="B77" s="208">
        <v>26</v>
      </c>
      <c r="C77" s="208" t="s">
        <v>380</v>
      </c>
      <c r="D77" s="158">
        <v>7406.626</v>
      </c>
      <c r="E77" s="158">
        <v>388.5560000000005</v>
      </c>
      <c r="F77" s="364">
        <v>0.005932024460242892</v>
      </c>
      <c r="G77" s="140"/>
      <c r="H77" s="140"/>
      <c r="I77" s="140"/>
      <c r="J77" s="366"/>
    </row>
    <row r="78" spans="1:10" ht="12.75">
      <c r="A78" s="370"/>
      <c r="B78" s="208">
        <v>27</v>
      </c>
      <c r="C78" s="208" t="s">
        <v>374</v>
      </c>
      <c r="D78" s="158">
        <v>7024.393</v>
      </c>
      <c r="E78" s="158">
        <v>-81.63699999999972</v>
      </c>
      <c r="F78" s="364">
        <v>0.005625891072987747</v>
      </c>
      <c r="G78" s="140"/>
      <c r="H78" s="140"/>
      <c r="I78" s="140"/>
      <c r="J78" s="366"/>
    </row>
    <row r="79" spans="1:10" ht="12.75">
      <c r="A79" s="370"/>
      <c r="B79" s="363">
        <v>28</v>
      </c>
      <c r="C79" s="362" t="s">
        <v>384</v>
      </c>
      <c r="D79" s="163">
        <v>6323.079</v>
      </c>
      <c r="E79" s="158">
        <v>311.4309999999996</v>
      </c>
      <c r="F79" s="365">
        <v>0.005064203227224942</v>
      </c>
      <c r="G79" s="140"/>
      <c r="H79" s="140"/>
      <c r="I79" s="140"/>
      <c r="J79" s="366"/>
    </row>
    <row r="80" spans="1:10" ht="12.75">
      <c r="A80" s="370"/>
      <c r="B80" s="208">
        <v>29</v>
      </c>
      <c r="C80" s="208" t="s">
        <v>379</v>
      </c>
      <c r="D80" s="158">
        <v>5793.699</v>
      </c>
      <c r="E80" s="158">
        <v>-244.98</v>
      </c>
      <c r="F80" s="364">
        <v>0.004640218661410038</v>
      </c>
      <c r="G80" s="140"/>
      <c r="H80" s="140"/>
      <c r="I80" s="140"/>
      <c r="J80" s="366"/>
    </row>
    <row r="81" spans="1:10" ht="12.75">
      <c r="A81" s="370"/>
      <c r="B81" s="208">
        <v>30</v>
      </c>
      <c r="C81" s="208" t="s">
        <v>159</v>
      </c>
      <c r="D81" s="158">
        <v>4993.8</v>
      </c>
      <c r="E81" s="158">
        <v>69.26800000000003</v>
      </c>
      <c r="F81" s="364">
        <v>0.00399957332118038</v>
      </c>
      <c r="G81" s="140"/>
      <c r="H81" s="140"/>
      <c r="I81" s="140"/>
      <c r="J81" s="366"/>
    </row>
    <row r="82" spans="1:10" ht="11.25">
      <c r="A82" s="70"/>
      <c r="J82" s="70"/>
    </row>
    <row r="83" spans="1:10" ht="12.75">
      <c r="A83" s="370"/>
      <c r="B83" s="140"/>
      <c r="C83" s="140"/>
      <c r="D83" s="140"/>
      <c r="E83" s="140"/>
      <c r="F83" s="140"/>
      <c r="G83" s="140"/>
      <c r="H83" s="140"/>
      <c r="I83" s="140"/>
      <c r="J83" s="366"/>
    </row>
    <row r="84" spans="1:10" ht="15.75">
      <c r="A84" s="171"/>
      <c r="B84" s="195" t="s">
        <v>351</v>
      </c>
      <c r="C84" s="376"/>
      <c r="D84" s="344"/>
      <c r="E84" s="344"/>
      <c r="F84" s="377"/>
      <c r="G84" s="140"/>
      <c r="H84" s="140"/>
      <c r="I84" s="140"/>
      <c r="J84" s="366"/>
    </row>
    <row r="85" spans="1:10" ht="12.75">
      <c r="A85" s="171"/>
      <c r="B85" s="209" t="s">
        <v>428</v>
      </c>
      <c r="C85" s="376"/>
      <c r="D85" s="344"/>
      <c r="E85" s="344"/>
      <c r="F85" s="377"/>
      <c r="G85" s="140"/>
      <c r="H85" s="140"/>
      <c r="I85" s="140"/>
      <c r="J85" s="366"/>
    </row>
    <row r="86" spans="1:10" ht="12.75">
      <c r="A86" s="171"/>
      <c r="B86" s="343"/>
      <c r="C86" s="376"/>
      <c r="D86" s="344"/>
      <c r="E86" s="344"/>
      <c r="F86" s="377"/>
      <c r="G86" s="140"/>
      <c r="H86" s="140"/>
      <c r="I86" s="140"/>
      <c r="J86" s="366"/>
    </row>
    <row r="87" spans="1:10" ht="12.75">
      <c r="A87" s="171"/>
      <c r="B87" s="196" t="s">
        <v>2</v>
      </c>
      <c r="C87" s="210" t="s">
        <v>413</v>
      </c>
      <c r="D87" s="344"/>
      <c r="E87" s="344"/>
      <c r="F87" s="377"/>
      <c r="G87" s="140"/>
      <c r="H87" s="140"/>
      <c r="I87" s="140"/>
      <c r="J87" s="366"/>
    </row>
    <row r="88" spans="1:10" ht="12.75">
      <c r="A88" s="171"/>
      <c r="B88" s="343"/>
      <c r="C88" s="370"/>
      <c r="D88" s="370"/>
      <c r="E88" s="370"/>
      <c r="F88" s="370"/>
      <c r="G88" s="140"/>
      <c r="H88" s="140"/>
      <c r="I88" s="140"/>
      <c r="J88" s="366"/>
    </row>
    <row r="89" spans="1:10" ht="24">
      <c r="A89" s="171"/>
      <c r="B89" s="145" t="s">
        <v>354</v>
      </c>
      <c r="C89" s="145" t="s">
        <v>355</v>
      </c>
      <c r="D89" s="182" t="s">
        <v>429</v>
      </c>
      <c r="E89" s="182" t="s">
        <v>430</v>
      </c>
      <c r="F89" s="182" t="s">
        <v>358</v>
      </c>
      <c r="G89" s="140"/>
      <c r="H89" s="140"/>
      <c r="I89" s="140"/>
      <c r="J89" s="366"/>
    </row>
    <row r="90" spans="1:10" ht="12.75">
      <c r="A90" s="171"/>
      <c r="B90" s="208">
        <v>1</v>
      </c>
      <c r="C90" s="208" t="s">
        <v>359</v>
      </c>
      <c r="D90" s="158">
        <v>216805.695</v>
      </c>
      <c r="E90" s="158">
        <v>-799.1689999999944</v>
      </c>
      <c r="F90" s="359">
        <f aca="true" t="shared" si="1" ref="F90:F119">D90/1211223.165</f>
        <v>0.1789973154947049</v>
      </c>
      <c r="G90" s="140"/>
      <c r="H90" s="140"/>
      <c r="I90" s="140"/>
      <c r="J90" s="366"/>
    </row>
    <row r="91" spans="1:10" ht="12.75">
      <c r="A91" s="171"/>
      <c r="B91" s="208">
        <v>2</v>
      </c>
      <c r="C91" s="208" t="s">
        <v>360</v>
      </c>
      <c r="D91" s="158">
        <v>131043.802</v>
      </c>
      <c r="E91" s="158">
        <v>4053.122000000003</v>
      </c>
      <c r="F91" s="359">
        <f t="shared" si="1"/>
        <v>0.1081912943763753</v>
      </c>
      <c r="G91" s="140"/>
      <c r="H91" s="140"/>
      <c r="I91" s="140"/>
      <c r="J91" s="366"/>
    </row>
    <row r="92" spans="1:10" ht="12.75">
      <c r="A92" s="171"/>
      <c r="B92" s="208">
        <v>3</v>
      </c>
      <c r="C92" s="208" t="s">
        <v>367</v>
      </c>
      <c r="D92" s="158">
        <v>120882.793</v>
      </c>
      <c r="E92" s="158">
        <v>11498.975000000006</v>
      </c>
      <c r="F92" s="359">
        <f t="shared" si="1"/>
        <v>0.09980224659920536</v>
      </c>
      <c r="G92" s="140"/>
      <c r="H92" s="140"/>
      <c r="I92" s="140"/>
      <c r="J92" s="366"/>
    </row>
    <row r="93" spans="1:10" ht="12.75">
      <c r="A93" s="171"/>
      <c r="B93" s="208">
        <v>4</v>
      </c>
      <c r="C93" s="208" t="s">
        <v>153</v>
      </c>
      <c r="D93" s="158">
        <v>102037.865</v>
      </c>
      <c r="E93" s="158">
        <v>9682.581000000006</v>
      </c>
      <c r="F93" s="359">
        <f t="shared" si="1"/>
        <v>0.08424365381089785</v>
      </c>
      <c r="G93" s="140"/>
      <c r="H93" s="140"/>
      <c r="I93" s="140"/>
      <c r="J93" s="171"/>
    </row>
    <row r="94" spans="1:10" ht="12.75">
      <c r="A94" s="171"/>
      <c r="B94" s="208">
        <v>5</v>
      </c>
      <c r="C94" s="208" t="s">
        <v>145</v>
      </c>
      <c r="D94" s="158">
        <v>80982.454</v>
      </c>
      <c r="E94" s="158">
        <v>3941.3669999999984</v>
      </c>
      <c r="F94" s="359">
        <f t="shared" si="1"/>
        <v>0.06686006042495067</v>
      </c>
      <c r="G94" s="140"/>
      <c r="H94" s="140"/>
      <c r="I94" s="140"/>
      <c r="J94" s="171"/>
    </row>
    <row r="95" spans="1:10" ht="12.75">
      <c r="A95" s="171"/>
      <c r="B95" s="208">
        <v>6</v>
      </c>
      <c r="C95" s="208" t="s">
        <v>363</v>
      </c>
      <c r="D95" s="158">
        <v>64172.853</v>
      </c>
      <c r="E95" s="158">
        <v>7934.216</v>
      </c>
      <c r="F95" s="359">
        <f t="shared" si="1"/>
        <v>0.05298185739371984</v>
      </c>
      <c r="G95" s="140"/>
      <c r="H95" s="140"/>
      <c r="I95" s="140"/>
      <c r="J95" s="171"/>
    </row>
    <row r="96" spans="1:10" ht="12.75">
      <c r="A96" s="171"/>
      <c r="B96" s="208">
        <v>7</v>
      </c>
      <c r="C96" s="208" t="s">
        <v>361</v>
      </c>
      <c r="D96" s="158">
        <v>59450.801</v>
      </c>
      <c r="E96" s="158">
        <v>4501.025999999998</v>
      </c>
      <c r="F96" s="359">
        <f t="shared" si="1"/>
        <v>0.04908327607819488</v>
      </c>
      <c r="G96" s="140"/>
      <c r="H96" s="140"/>
      <c r="I96" s="140"/>
      <c r="J96" s="171"/>
    </row>
    <row r="97" spans="1:10" ht="12.75">
      <c r="A97" s="171"/>
      <c r="B97" s="208">
        <v>8</v>
      </c>
      <c r="C97" s="208" t="s">
        <v>366</v>
      </c>
      <c r="D97" s="158">
        <v>44277.89</v>
      </c>
      <c r="E97" s="158">
        <v>-197.01400000000285</v>
      </c>
      <c r="F97" s="359">
        <f t="shared" si="1"/>
        <v>0.03655634343816401</v>
      </c>
      <c r="G97" s="140"/>
      <c r="H97" s="140"/>
      <c r="I97" s="140"/>
      <c r="J97" s="171"/>
    </row>
    <row r="98" spans="1:10" ht="12.75">
      <c r="A98" s="171"/>
      <c r="B98" s="208">
        <v>9</v>
      </c>
      <c r="C98" s="208" t="s">
        <v>362</v>
      </c>
      <c r="D98" s="158">
        <v>41230.013</v>
      </c>
      <c r="E98" s="158">
        <v>-1117.0469999999987</v>
      </c>
      <c r="F98" s="359">
        <f t="shared" si="1"/>
        <v>0.034039980567907975</v>
      </c>
      <c r="G98" s="140"/>
      <c r="H98" s="140"/>
      <c r="I98" s="140"/>
      <c r="J98" s="171"/>
    </row>
    <row r="99" spans="1:10" ht="12.75">
      <c r="A99" s="171"/>
      <c r="B99" s="208">
        <v>10</v>
      </c>
      <c r="C99" s="208" t="s">
        <v>368</v>
      </c>
      <c r="D99" s="158">
        <v>22616.668</v>
      </c>
      <c r="E99" s="158">
        <v>1550.8460000000014</v>
      </c>
      <c r="F99" s="359">
        <f t="shared" si="1"/>
        <v>0.01867258541079835</v>
      </c>
      <c r="G99" s="140"/>
      <c r="H99" s="140"/>
      <c r="I99" s="140"/>
      <c r="J99" s="171"/>
    </row>
    <row r="100" spans="1:10" ht="12.75">
      <c r="A100" s="171"/>
      <c r="B100" s="208">
        <v>11</v>
      </c>
      <c r="C100" s="208" t="s">
        <v>364</v>
      </c>
      <c r="D100" s="158">
        <v>21270.399</v>
      </c>
      <c r="E100" s="158">
        <v>191.81700000000274</v>
      </c>
      <c r="F100" s="359">
        <f t="shared" si="1"/>
        <v>0.01756108999120736</v>
      </c>
      <c r="G100" s="140"/>
      <c r="H100" s="140"/>
      <c r="I100" s="140"/>
      <c r="J100" s="171"/>
    </row>
    <row r="101" spans="1:10" ht="12.75">
      <c r="A101" s="171"/>
      <c r="B101" s="208">
        <v>12</v>
      </c>
      <c r="C101" s="208" t="s">
        <v>365</v>
      </c>
      <c r="D101" s="158">
        <v>16446.784</v>
      </c>
      <c r="E101" s="158">
        <v>531.07</v>
      </c>
      <c r="F101" s="359">
        <f t="shared" si="1"/>
        <v>0.013578657075965022</v>
      </c>
      <c r="G101" s="140"/>
      <c r="H101" s="140"/>
      <c r="I101" s="140"/>
      <c r="J101" s="171"/>
    </row>
    <row r="102" spans="1:10" ht="12.75">
      <c r="A102" s="171"/>
      <c r="B102" s="208">
        <v>13</v>
      </c>
      <c r="C102" s="208" t="s">
        <v>372</v>
      </c>
      <c r="D102" s="158">
        <v>16137.738</v>
      </c>
      <c r="E102" s="158">
        <v>-101.70900000000074</v>
      </c>
      <c r="F102" s="359">
        <f t="shared" si="1"/>
        <v>0.013323505086694738</v>
      </c>
      <c r="G102" s="140"/>
      <c r="H102" s="140"/>
      <c r="I102" s="140"/>
      <c r="J102" s="171"/>
    </row>
    <row r="103" spans="1:10" ht="12.75">
      <c r="A103" s="171"/>
      <c r="B103" s="208">
        <v>14</v>
      </c>
      <c r="C103" s="208" t="s">
        <v>373</v>
      </c>
      <c r="D103" s="158">
        <v>15485.203</v>
      </c>
      <c r="E103" s="158">
        <v>-5825.485999999999</v>
      </c>
      <c r="F103" s="359">
        <f t="shared" si="1"/>
        <v>0.01278476456483558</v>
      </c>
      <c r="G103" s="140"/>
      <c r="H103" s="140"/>
      <c r="I103" s="140"/>
      <c r="J103" s="171"/>
    </row>
    <row r="104" spans="1:10" ht="12.75">
      <c r="A104" s="171"/>
      <c r="B104" s="208">
        <v>15</v>
      </c>
      <c r="C104" s="208" t="s">
        <v>387</v>
      </c>
      <c r="D104" s="158">
        <v>14738.887</v>
      </c>
      <c r="E104" s="158">
        <v>1189.5380000000005</v>
      </c>
      <c r="F104" s="359">
        <f t="shared" si="1"/>
        <v>0.012168597353403492</v>
      </c>
      <c r="G104" s="140"/>
      <c r="H104" s="140"/>
      <c r="I104" s="140"/>
      <c r="J104" s="171"/>
    </row>
    <row r="105" spans="1:10" ht="12.75">
      <c r="A105" s="171"/>
      <c r="B105" s="208">
        <v>16</v>
      </c>
      <c r="C105" s="208" t="s">
        <v>369</v>
      </c>
      <c r="D105" s="158">
        <v>14653.025</v>
      </c>
      <c r="E105" s="158">
        <v>1191.315999999999</v>
      </c>
      <c r="F105" s="359">
        <f t="shared" si="1"/>
        <v>0.012097708682776058</v>
      </c>
      <c r="G105" s="140"/>
      <c r="H105" s="140"/>
      <c r="I105" s="140"/>
      <c r="J105" s="171"/>
    </row>
    <row r="106" spans="1:10" ht="12.75">
      <c r="A106" s="171"/>
      <c r="B106" s="208">
        <v>17</v>
      </c>
      <c r="C106" s="208" t="s">
        <v>425</v>
      </c>
      <c r="D106" s="158">
        <v>14298.646</v>
      </c>
      <c r="E106" s="158">
        <v>-989.3940000000002</v>
      </c>
      <c r="F106" s="359">
        <f t="shared" si="1"/>
        <v>0.011805129238921054</v>
      </c>
      <c r="G106" s="140"/>
      <c r="H106" s="140"/>
      <c r="I106" s="140"/>
      <c r="J106" s="171"/>
    </row>
    <row r="107" spans="1:10" ht="12.75">
      <c r="A107" s="171"/>
      <c r="B107" s="208">
        <v>18</v>
      </c>
      <c r="C107" s="208" t="s">
        <v>375</v>
      </c>
      <c r="D107" s="158">
        <v>11482.275</v>
      </c>
      <c r="E107" s="158">
        <v>-653.1869999999999</v>
      </c>
      <c r="F107" s="359">
        <f t="shared" si="1"/>
        <v>0.009479900427763036</v>
      </c>
      <c r="G107" s="140"/>
      <c r="H107" s="140"/>
      <c r="I107" s="140"/>
      <c r="J107" s="171"/>
    </row>
    <row r="108" spans="1:10" ht="12.75">
      <c r="A108" s="171"/>
      <c r="B108" s="208">
        <v>19</v>
      </c>
      <c r="C108" s="208" t="s">
        <v>371</v>
      </c>
      <c r="D108" s="158">
        <v>11282.217</v>
      </c>
      <c r="E108" s="158">
        <v>-224.5749999999989</v>
      </c>
      <c r="F108" s="359">
        <f t="shared" si="1"/>
        <v>0.009314730204982498</v>
      </c>
      <c r="G108" s="140"/>
      <c r="H108" s="140"/>
      <c r="I108" s="140"/>
      <c r="J108" s="171"/>
    </row>
    <row r="109" spans="1:10" ht="12.75">
      <c r="A109" s="171"/>
      <c r="B109" s="208">
        <v>20</v>
      </c>
      <c r="C109" s="208" t="s">
        <v>383</v>
      </c>
      <c r="D109" s="158">
        <v>10418.924</v>
      </c>
      <c r="E109" s="158">
        <v>-567.4249999999993</v>
      </c>
      <c r="F109" s="359">
        <f t="shared" si="1"/>
        <v>0.008601985415297107</v>
      </c>
      <c r="G109" s="140"/>
      <c r="H109" s="140"/>
      <c r="I109" s="140"/>
      <c r="J109" s="171"/>
    </row>
    <row r="110" spans="1:10" ht="12.75">
      <c r="A110" s="171"/>
      <c r="B110" s="208">
        <v>21</v>
      </c>
      <c r="C110" s="208" t="s">
        <v>377</v>
      </c>
      <c r="D110" s="158">
        <v>10153.587</v>
      </c>
      <c r="E110" s="158">
        <v>-963.0150000000012</v>
      </c>
      <c r="F110" s="359">
        <f t="shared" si="1"/>
        <v>0.008382920087232643</v>
      </c>
      <c r="G110" s="140"/>
      <c r="H110" s="140"/>
      <c r="I110" s="140"/>
      <c r="J110" s="171"/>
    </row>
    <row r="111" spans="1:10" ht="12.75">
      <c r="A111" s="171"/>
      <c r="B111" s="208">
        <v>22</v>
      </c>
      <c r="C111" s="208" t="s">
        <v>378</v>
      </c>
      <c r="D111" s="158">
        <v>9678.88</v>
      </c>
      <c r="E111" s="158">
        <v>485.3799999999992</v>
      </c>
      <c r="F111" s="359">
        <f t="shared" si="1"/>
        <v>0.007990996440362828</v>
      </c>
      <c r="G111" s="140"/>
      <c r="H111" s="140"/>
      <c r="I111" s="140"/>
      <c r="J111" s="171"/>
    </row>
    <row r="112" spans="1:10" ht="12.75">
      <c r="A112" s="171"/>
      <c r="B112" s="208">
        <v>23</v>
      </c>
      <c r="C112" s="208" t="s">
        <v>382</v>
      </c>
      <c r="D112" s="158">
        <v>8514.491</v>
      </c>
      <c r="E112" s="158">
        <v>-1031.0419999999995</v>
      </c>
      <c r="F112" s="359">
        <f t="shared" si="1"/>
        <v>0.007029663274314936</v>
      </c>
      <c r="G112" s="140"/>
      <c r="H112" s="140"/>
      <c r="I112" s="140"/>
      <c r="J112" s="171"/>
    </row>
    <row r="113" spans="1:10" ht="12.75">
      <c r="A113" s="171"/>
      <c r="B113" s="208">
        <v>24</v>
      </c>
      <c r="C113" s="208" t="s">
        <v>370</v>
      </c>
      <c r="D113" s="158">
        <v>8507.703</v>
      </c>
      <c r="E113" s="158">
        <v>251.08299999999872</v>
      </c>
      <c r="F113" s="359">
        <f t="shared" si="1"/>
        <v>0.007024059022186881</v>
      </c>
      <c r="G113" s="140"/>
      <c r="H113" s="140"/>
      <c r="I113" s="140"/>
      <c r="J113" s="171"/>
    </row>
    <row r="114" spans="1:10" ht="12.75">
      <c r="A114" s="171"/>
      <c r="B114" s="208">
        <v>25</v>
      </c>
      <c r="C114" s="208" t="s">
        <v>431</v>
      </c>
      <c r="D114" s="158">
        <v>8226.719</v>
      </c>
      <c r="E114" s="158" t="s">
        <v>232</v>
      </c>
      <c r="F114" s="359">
        <f t="shared" si="1"/>
        <v>0.006792075348063541</v>
      </c>
      <c r="G114" s="140"/>
      <c r="H114" s="140"/>
      <c r="I114" s="140"/>
      <c r="J114" s="171"/>
    </row>
    <row r="115" spans="1:10" ht="12.75">
      <c r="A115" s="171"/>
      <c r="B115" s="208">
        <f>B114+1</f>
        <v>26</v>
      </c>
      <c r="C115" s="208" t="s">
        <v>374</v>
      </c>
      <c r="D115" s="158">
        <v>7106.03</v>
      </c>
      <c r="E115" s="158">
        <v>-510.21</v>
      </c>
      <c r="F115" s="359">
        <f t="shared" si="1"/>
        <v>0.005866821412716293</v>
      </c>
      <c r="G115" s="140"/>
      <c r="H115" s="140"/>
      <c r="I115" s="140"/>
      <c r="J115" s="171"/>
    </row>
    <row r="116" spans="1:10" ht="12.75">
      <c r="A116" s="171"/>
      <c r="B116" s="208">
        <f>B115+1</f>
        <v>27</v>
      </c>
      <c r="C116" s="208" t="s">
        <v>380</v>
      </c>
      <c r="D116" s="158">
        <v>7018.07</v>
      </c>
      <c r="E116" s="158">
        <v>-117.89200000000073</v>
      </c>
      <c r="F116" s="359">
        <f t="shared" si="1"/>
        <v>0.005794200608770556</v>
      </c>
      <c r="G116" s="140"/>
      <c r="H116" s="140"/>
      <c r="I116" s="140"/>
      <c r="J116" s="171"/>
    </row>
    <row r="117" spans="1:10" ht="12.75">
      <c r="A117" s="171"/>
      <c r="B117" s="208">
        <f>B116+1</f>
        <v>28</v>
      </c>
      <c r="C117" s="208" t="s">
        <v>379</v>
      </c>
      <c r="D117" s="158">
        <v>6038.679</v>
      </c>
      <c r="E117" s="158">
        <v>170.8090000000002</v>
      </c>
      <c r="F117" s="359">
        <f t="shared" si="1"/>
        <v>0.0049856039535043075</v>
      </c>
      <c r="G117" s="140"/>
      <c r="H117" s="140"/>
      <c r="I117" s="140"/>
      <c r="J117" s="171"/>
    </row>
    <row r="118" spans="1:10" ht="12.75">
      <c r="A118" s="171"/>
      <c r="B118" s="363">
        <f>B117+1</f>
        <v>29</v>
      </c>
      <c r="C118" s="362" t="s">
        <v>384</v>
      </c>
      <c r="D118" s="163">
        <v>6011.648</v>
      </c>
      <c r="E118" s="153">
        <v>212.42100000000028</v>
      </c>
      <c r="F118" s="361">
        <f t="shared" si="1"/>
        <v>0.004963286844006158</v>
      </c>
      <c r="G118" s="140"/>
      <c r="H118" s="140"/>
      <c r="I118" s="140"/>
      <c r="J118" s="171"/>
    </row>
    <row r="119" spans="1:10" ht="12.75">
      <c r="A119" s="171"/>
      <c r="B119" s="208">
        <f>B118+1</f>
        <v>30</v>
      </c>
      <c r="C119" s="208" t="s">
        <v>159</v>
      </c>
      <c r="D119" s="158">
        <v>4924.532</v>
      </c>
      <c r="E119" s="158">
        <v>-387.10099999999966</v>
      </c>
      <c r="F119" s="359">
        <f t="shared" si="1"/>
        <v>0.00406575116981023</v>
      </c>
      <c r="G119" s="140"/>
      <c r="H119" s="140"/>
      <c r="I119" s="140"/>
      <c r="J119" s="171"/>
    </row>
    <row r="120" spans="1:10" ht="12.75">
      <c r="A120" s="370"/>
      <c r="B120" s="140"/>
      <c r="C120" s="140"/>
      <c r="D120" s="140"/>
      <c r="E120" s="140"/>
      <c r="F120" s="140"/>
      <c r="G120" s="140"/>
      <c r="H120" s="140"/>
      <c r="I120" s="140"/>
      <c r="J120" s="366"/>
    </row>
    <row r="121" spans="1:10" ht="12.75">
      <c r="A121" s="370"/>
      <c r="B121" s="140"/>
      <c r="C121" s="140"/>
      <c r="D121" s="140"/>
      <c r="E121" s="140"/>
      <c r="F121" s="140"/>
      <c r="G121" s="140"/>
      <c r="H121" s="140"/>
      <c r="I121" s="140"/>
      <c r="J121" s="366"/>
    </row>
    <row r="122" spans="1:10" ht="15.75">
      <c r="A122" s="371"/>
      <c r="B122" s="195" t="s">
        <v>351</v>
      </c>
      <c r="C122" s="376"/>
      <c r="D122" s="344"/>
      <c r="E122" s="344"/>
      <c r="F122" s="377"/>
      <c r="G122" s="140"/>
      <c r="H122" s="140"/>
      <c r="I122" s="140"/>
      <c r="J122" s="366"/>
    </row>
    <row r="123" spans="1:10" ht="12.75">
      <c r="A123" s="371"/>
      <c r="B123" s="209" t="s">
        <v>426</v>
      </c>
      <c r="C123" s="376"/>
      <c r="D123" s="344"/>
      <c r="E123" s="344"/>
      <c r="F123" s="377"/>
      <c r="G123" s="140"/>
      <c r="H123" s="140"/>
      <c r="I123" s="140"/>
      <c r="J123" s="366"/>
    </row>
    <row r="124" spans="1:10" ht="12.75">
      <c r="A124" s="371"/>
      <c r="B124" s="343"/>
      <c r="C124" s="376"/>
      <c r="D124" s="344"/>
      <c r="E124" s="344"/>
      <c r="F124" s="377"/>
      <c r="G124" s="140"/>
      <c r="H124" s="140"/>
      <c r="I124" s="140"/>
      <c r="J124" s="366"/>
    </row>
    <row r="125" spans="1:10" ht="12.75">
      <c r="A125" s="371"/>
      <c r="B125" s="196" t="s">
        <v>2</v>
      </c>
      <c r="C125" s="210" t="s">
        <v>413</v>
      </c>
      <c r="D125" s="344"/>
      <c r="E125" s="344"/>
      <c r="F125" s="377"/>
      <c r="G125" s="140"/>
      <c r="H125" s="140"/>
      <c r="I125" s="140"/>
      <c r="J125" s="366"/>
    </row>
    <row r="126" spans="1:10" ht="12.75">
      <c r="A126" s="371"/>
      <c r="B126" s="343"/>
      <c r="C126" s="370"/>
      <c r="D126" s="370"/>
      <c r="E126" s="370"/>
      <c r="F126" s="370"/>
      <c r="G126" s="140"/>
      <c r="H126" s="140"/>
      <c r="I126" s="140"/>
      <c r="J126" s="366"/>
    </row>
    <row r="127" spans="1:10" ht="24">
      <c r="A127" s="371"/>
      <c r="B127" s="346" t="s">
        <v>354</v>
      </c>
      <c r="C127" s="145" t="s">
        <v>355</v>
      </c>
      <c r="D127" s="182" t="s">
        <v>356</v>
      </c>
      <c r="E127" s="182" t="s">
        <v>427</v>
      </c>
      <c r="F127" s="182" t="s">
        <v>358</v>
      </c>
      <c r="G127" s="140"/>
      <c r="H127" s="140"/>
      <c r="I127" s="140"/>
      <c r="J127" s="366"/>
    </row>
    <row r="128" spans="1:10" ht="12.75">
      <c r="A128" s="371"/>
      <c r="B128" s="347">
        <v>1</v>
      </c>
      <c r="C128" s="208" t="s">
        <v>359</v>
      </c>
      <c r="D128" s="266">
        <v>217604.864</v>
      </c>
      <c r="E128" s="266">
        <v>-664.1700000000128</v>
      </c>
      <c r="F128" s="359">
        <v>0.18648955505034126</v>
      </c>
      <c r="G128" s="140"/>
      <c r="H128" s="140"/>
      <c r="I128" s="140"/>
      <c r="J128" s="366"/>
    </row>
    <row r="129" spans="1:10" ht="12.75">
      <c r="A129" s="371"/>
      <c r="B129" s="347">
        <v>2</v>
      </c>
      <c r="C129" s="208" t="s">
        <v>360</v>
      </c>
      <c r="D129" s="266">
        <v>126990.68</v>
      </c>
      <c r="E129" s="266">
        <v>551.3649999999907</v>
      </c>
      <c r="F129" s="359">
        <v>0.1088322888257694</v>
      </c>
      <c r="G129" s="140"/>
      <c r="H129" s="140"/>
      <c r="I129" s="140"/>
      <c r="J129" s="366"/>
    </row>
    <row r="130" spans="1:10" ht="12.75">
      <c r="A130" s="371"/>
      <c r="B130" s="347">
        <v>3</v>
      </c>
      <c r="C130" s="208" t="s">
        <v>367</v>
      </c>
      <c r="D130" s="266">
        <v>109383.818</v>
      </c>
      <c r="E130" s="266">
        <v>14359.130999999994</v>
      </c>
      <c r="F130" s="359">
        <v>0.0937430311692275</v>
      </c>
      <c r="G130" s="140"/>
      <c r="H130" s="140"/>
      <c r="I130" s="140"/>
      <c r="J130" s="366"/>
    </row>
    <row r="131" spans="1:10" ht="12.75">
      <c r="A131" s="371"/>
      <c r="B131" s="347">
        <v>4</v>
      </c>
      <c r="C131" s="208" t="s">
        <v>153</v>
      </c>
      <c r="D131" s="266">
        <v>92355.284</v>
      </c>
      <c r="E131" s="266">
        <v>6779.650999999998</v>
      </c>
      <c r="F131" s="359">
        <v>0.07914940642001413</v>
      </c>
      <c r="G131" s="140"/>
      <c r="H131" s="140"/>
      <c r="I131" s="140"/>
      <c r="J131" s="366"/>
    </row>
    <row r="132" spans="1:10" ht="12.75">
      <c r="A132" s="371"/>
      <c r="B132" s="347">
        <v>5</v>
      </c>
      <c r="C132" s="208" t="s">
        <v>145</v>
      </c>
      <c r="D132" s="266">
        <v>77041.087</v>
      </c>
      <c r="E132" s="266">
        <v>7688.531000000003</v>
      </c>
      <c r="F132" s="359">
        <v>0.06602498570631506</v>
      </c>
      <c r="G132" s="140"/>
      <c r="H132" s="140"/>
      <c r="I132" s="140"/>
      <c r="J132" s="366"/>
    </row>
    <row r="133" spans="1:10" ht="12.75">
      <c r="A133" s="371"/>
      <c r="B133" s="347">
        <v>6</v>
      </c>
      <c r="C133" s="208" t="s">
        <v>363</v>
      </c>
      <c r="D133" s="266">
        <v>56238.637</v>
      </c>
      <c r="E133" s="266">
        <v>6531.573000000004</v>
      </c>
      <c r="F133" s="359">
        <v>0.0481970770229091</v>
      </c>
      <c r="G133" s="140"/>
      <c r="H133" s="140"/>
      <c r="I133" s="140"/>
      <c r="J133" s="366"/>
    </row>
    <row r="134" spans="1:10" ht="12.75">
      <c r="A134" s="371"/>
      <c r="B134" s="347">
        <v>7</v>
      </c>
      <c r="C134" s="208" t="s">
        <v>361</v>
      </c>
      <c r="D134" s="266">
        <v>54949.775</v>
      </c>
      <c r="E134" s="266">
        <v>1963.5670000000027</v>
      </c>
      <c r="F134" s="359">
        <v>0.04709250933778009</v>
      </c>
      <c r="G134" s="140"/>
      <c r="H134" s="140"/>
      <c r="I134" s="140"/>
      <c r="J134" s="366"/>
    </row>
    <row r="135" spans="1:10" ht="12.75">
      <c r="A135" s="371"/>
      <c r="B135" s="347">
        <v>8</v>
      </c>
      <c r="C135" s="208" t="s">
        <v>366</v>
      </c>
      <c r="D135" s="266">
        <v>44474.904</v>
      </c>
      <c r="E135" s="266">
        <v>1410.8780000000042</v>
      </c>
      <c r="F135" s="359">
        <v>0.03811543963404533</v>
      </c>
      <c r="G135" s="140"/>
      <c r="H135" s="140"/>
      <c r="I135" s="140"/>
      <c r="J135" s="366"/>
    </row>
    <row r="136" spans="1:10" ht="12.75">
      <c r="A136" s="371"/>
      <c r="B136" s="347">
        <v>9</v>
      </c>
      <c r="C136" s="208" t="s">
        <v>362</v>
      </c>
      <c r="D136" s="266">
        <v>42347.06</v>
      </c>
      <c r="E136" s="266">
        <v>612.3940000000002</v>
      </c>
      <c r="F136" s="359">
        <v>0.036291855944406204</v>
      </c>
      <c r="G136" s="140"/>
      <c r="H136" s="140"/>
      <c r="I136" s="140"/>
      <c r="J136" s="366"/>
    </row>
    <row r="137" spans="1:10" ht="12.75">
      <c r="A137" s="371"/>
      <c r="B137" s="347">
        <v>10</v>
      </c>
      <c r="C137" s="208" t="s">
        <v>373</v>
      </c>
      <c r="D137" s="158">
        <v>21310.689</v>
      </c>
      <c r="E137" s="266">
        <v>8926.067999999997</v>
      </c>
      <c r="F137" s="359">
        <v>0.01826347461344523</v>
      </c>
      <c r="G137" s="140"/>
      <c r="H137" s="140"/>
      <c r="I137" s="140"/>
      <c r="J137" s="366"/>
    </row>
    <row r="138" spans="1:10" ht="12.75">
      <c r="A138" s="371"/>
      <c r="B138" s="347">
        <v>11</v>
      </c>
      <c r="C138" s="208" t="s">
        <v>364</v>
      </c>
      <c r="D138" s="266">
        <v>21078.582</v>
      </c>
      <c r="E138" s="266">
        <v>29.34599999999773</v>
      </c>
      <c r="F138" s="359">
        <v>0.018064556582118182</v>
      </c>
      <c r="G138" s="140"/>
      <c r="H138" s="140"/>
      <c r="I138" s="140"/>
      <c r="J138" s="366"/>
    </row>
    <row r="139" spans="1:10" ht="12.75">
      <c r="A139" s="371"/>
      <c r="B139" s="347">
        <v>12</v>
      </c>
      <c r="C139" s="208" t="s">
        <v>368</v>
      </c>
      <c r="D139" s="266">
        <v>21065.822</v>
      </c>
      <c r="E139" s="266">
        <v>1265.188000000002</v>
      </c>
      <c r="F139" s="359">
        <v>0.01805362113389933</v>
      </c>
      <c r="G139" s="140"/>
      <c r="H139" s="140"/>
      <c r="I139" s="140"/>
      <c r="J139" s="366"/>
    </row>
    <row r="140" spans="1:10" ht="12.75">
      <c r="A140" s="371"/>
      <c r="B140" s="347">
        <v>13</v>
      </c>
      <c r="C140" s="208" t="s">
        <v>372</v>
      </c>
      <c r="D140" s="266">
        <v>16239.447</v>
      </c>
      <c r="E140" s="266">
        <v>-1903.595</v>
      </c>
      <c r="F140" s="359">
        <v>0.013917369261073132</v>
      </c>
      <c r="G140" s="140"/>
      <c r="H140" s="140"/>
      <c r="I140" s="140"/>
      <c r="J140" s="366"/>
    </row>
    <row r="141" spans="1:10" ht="12.75">
      <c r="A141" s="371"/>
      <c r="B141" s="347">
        <v>14</v>
      </c>
      <c r="C141" s="208" t="s">
        <v>365</v>
      </c>
      <c r="D141" s="266">
        <v>15915.714</v>
      </c>
      <c r="E141" s="266">
        <v>-488.8480000000018</v>
      </c>
      <c r="F141" s="359">
        <v>0.013639926827042282</v>
      </c>
      <c r="G141" s="140"/>
      <c r="H141" s="140"/>
      <c r="I141" s="140"/>
      <c r="J141" s="366"/>
    </row>
    <row r="142" spans="1:10" ht="12.75">
      <c r="A142" s="371"/>
      <c r="B142" s="347">
        <v>15</v>
      </c>
      <c r="C142" s="208" t="s">
        <v>425</v>
      </c>
      <c r="D142" s="266">
        <v>15288.04</v>
      </c>
      <c r="E142" s="266">
        <v>-516.1099999999988</v>
      </c>
      <c r="F142" s="359">
        <v>0.013102003901860481</v>
      </c>
      <c r="G142" s="140"/>
      <c r="H142" s="140"/>
      <c r="I142" s="140"/>
      <c r="J142" s="366"/>
    </row>
    <row r="143" spans="1:10" ht="12.75">
      <c r="A143" s="371"/>
      <c r="B143" s="347">
        <v>16</v>
      </c>
      <c r="C143" s="208" t="s">
        <v>387</v>
      </c>
      <c r="D143" s="266">
        <v>13549.349</v>
      </c>
      <c r="E143" s="266">
        <v>860.5769999999993</v>
      </c>
      <c r="F143" s="359">
        <v>0.011611928243625043</v>
      </c>
      <c r="G143" s="140"/>
      <c r="H143" s="140"/>
      <c r="I143" s="140"/>
      <c r="J143" s="366"/>
    </row>
    <row r="144" spans="1:10" ht="12.75">
      <c r="A144" s="371"/>
      <c r="B144" s="347">
        <v>17</v>
      </c>
      <c r="C144" s="208" t="s">
        <v>369</v>
      </c>
      <c r="D144" s="266">
        <v>13461.709</v>
      </c>
      <c r="E144" s="266">
        <v>-1277.0409999999993</v>
      </c>
      <c r="F144" s="359">
        <v>0.011536819882974558</v>
      </c>
      <c r="G144" s="140"/>
      <c r="H144" s="140"/>
      <c r="I144" s="140"/>
      <c r="J144" s="366"/>
    </row>
    <row r="145" spans="1:10" ht="12.75">
      <c r="A145" s="371"/>
      <c r="B145" s="347">
        <v>18</v>
      </c>
      <c r="C145" s="208" t="s">
        <v>375</v>
      </c>
      <c r="D145" s="266">
        <v>12135.462</v>
      </c>
      <c r="E145" s="266">
        <v>123.75299999999879</v>
      </c>
      <c r="F145" s="359">
        <v>0.010400212877182399</v>
      </c>
      <c r="G145" s="140"/>
      <c r="H145" s="140"/>
      <c r="I145" s="140"/>
      <c r="J145" s="366"/>
    </row>
    <row r="146" spans="1:10" ht="12.75">
      <c r="A146" s="371"/>
      <c r="B146" s="347">
        <v>19</v>
      </c>
      <c r="C146" s="208" t="s">
        <v>371</v>
      </c>
      <c r="D146" s="266">
        <v>11506.792</v>
      </c>
      <c r="E146" s="266">
        <v>250.98599999999897</v>
      </c>
      <c r="F146" s="359">
        <v>0.009861436369992291</v>
      </c>
      <c r="G146" s="140"/>
      <c r="H146" s="140"/>
      <c r="I146" s="140"/>
      <c r="J146" s="366"/>
    </row>
    <row r="147" spans="1:10" ht="12.75">
      <c r="A147" s="371"/>
      <c r="B147" s="347">
        <v>20</v>
      </c>
      <c r="C147" s="208" t="s">
        <v>377</v>
      </c>
      <c r="D147" s="266">
        <v>11116.602</v>
      </c>
      <c r="E147" s="266">
        <v>-1293.976999999999</v>
      </c>
      <c r="F147" s="359">
        <v>0.00952703961916832</v>
      </c>
      <c r="G147" s="140"/>
      <c r="H147" s="140"/>
      <c r="I147" s="140"/>
      <c r="J147" s="366"/>
    </row>
    <row r="148" spans="1:10" ht="12.75">
      <c r="A148" s="371"/>
      <c r="B148" s="347">
        <v>21</v>
      </c>
      <c r="C148" s="208" t="s">
        <v>383</v>
      </c>
      <c r="D148" s="266">
        <v>10986.349</v>
      </c>
      <c r="E148" s="266">
        <v>-44.69499999999971</v>
      </c>
      <c r="F148" s="359">
        <v>0.009415411489321129</v>
      </c>
      <c r="G148" s="140"/>
      <c r="H148" s="140"/>
      <c r="I148" s="140"/>
      <c r="J148" s="366"/>
    </row>
    <row r="149" spans="1:10" ht="12.75">
      <c r="A149" s="371"/>
      <c r="B149" s="347">
        <v>22</v>
      </c>
      <c r="C149" s="208" t="s">
        <v>382</v>
      </c>
      <c r="D149" s="266">
        <v>9545.533</v>
      </c>
      <c r="E149" s="266">
        <v>-501.27</v>
      </c>
      <c r="F149" s="359">
        <v>0.008180617699282444</v>
      </c>
      <c r="G149" s="140"/>
      <c r="H149" s="140"/>
      <c r="I149" s="140"/>
      <c r="J149" s="366"/>
    </row>
    <row r="150" spans="1:10" ht="12.75">
      <c r="A150" s="371"/>
      <c r="B150" s="347">
        <v>23</v>
      </c>
      <c r="C150" s="208" t="s">
        <v>378</v>
      </c>
      <c r="D150" s="266">
        <v>9193.5</v>
      </c>
      <c r="E150" s="266">
        <v>-14.432000000000698</v>
      </c>
      <c r="F150" s="359">
        <v>0.007878921880879061</v>
      </c>
      <c r="G150" s="140"/>
      <c r="H150" s="140"/>
      <c r="I150" s="140"/>
      <c r="J150" s="366"/>
    </row>
    <row r="151" spans="1:10" ht="12.75">
      <c r="A151" s="371"/>
      <c r="B151" s="347">
        <v>24</v>
      </c>
      <c r="C151" s="208" t="s">
        <v>370</v>
      </c>
      <c r="D151" s="266">
        <v>8256.62</v>
      </c>
      <c r="E151" s="266">
        <v>440.27900000000045</v>
      </c>
      <c r="F151" s="359">
        <v>0.007076006306640962</v>
      </c>
      <c r="G151" s="140"/>
      <c r="H151" s="140"/>
      <c r="I151" s="140"/>
      <c r="J151" s="366"/>
    </row>
    <row r="152" spans="1:10" ht="12.75">
      <c r="A152" s="371"/>
      <c r="B152" s="347">
        <v>25</v>
      </c>
      <c r="C152" s="208" t="s">
        <v>374</v>
      </c>
      <c r="D152" s="266">
        <v>7616.24</v>
      </c>
      <c r="E152" s="266">
        <v>-61.95600000000013</v>
      </c>
      <c r="F152" s="359">
        <v>0.006527194211782927</v>
      </c>
      <c r="G152" s="140"/>
      <c r="H152" s="140"/>
      <c r="I152" s="140"/>
      <c r="J152" s="366"/>
    </row>
    <row r="153" spans="1:10" ht="12.75">
      <c r="A153" s="371"/>
      <c r="B153" s="360">
        <v>26</v>
      </c>
      <c r="C153" s="208" t="s">
        <v>380</v>
      </c>
      <c r="D153" s="266">
        <v>7135.962</v>
      </c>
      <c r="E153" s="266">
        <v>142.9920000000002</v>
      </c>
      <c r="F153" s="359">
        <v>0.006115591139709742</v>
      </c>
      <c r="G153" s="140"/>
      <c r="H153" s="140"/>
      <c r="I153" s="140"/>
      <c r="J153" s="366"/>
    </row>
    <row r="154" spans="1:10" ht="12.75">
      <c r="A154" s="371"/>
      <c r="B154" s="347">
        <v>27</v>
      </c>
      <c r="C154" s="208" t="s">
        <v>379</v>
      </c>
      <c r="D154" s="266">
        <v>5867.87</v>
      </c>
      <c r="E154" s="266">
        <v>-58.09400000000005</v>
      </c>
      <c r="F154" s="359">
        <v>0.005028823553288065</v>
      </c>
      <c r="G154" s="140"/>
      <c r="H154" s="140"/>
      <c r="I154" s="140"/>
      <c r="J154" s="366"/>
    </row>
    <row r="155" spans="1:10" ht="12.75">
      <c r="A155" s="371"/>
      <c r="B155" s="326">
        <v>28</v>
      </c>
      <c r="C155" s="362" t="s">
        <v>384</v>
      </c>
      <c r="D155" s="163">
        <v>5799.227</v>
      </c>
      <c r="E155" s="153">
        <v>1.7049999999990177</v>
      </c>
      <c r="F155" s="361">
        <v>0.004969995812528921</v>
      </c>
      <c r="G155" s="140"/>
      <c r="H155" s="140"/>
      <c r="I155" s="140"/>
      <c r="J155" s="366"/>
    </row>
    <row r="156" spans="1:10" ht="12.75">
      <c r="A156" s="371"/>
      <c r="B156" s="347">
        <v>29</v>
      </c>
      <c r="C156" s="208" t="s">
        <v>159</v>
      </c>
      <c r="D156" s="266">
        <v>5311.633</v>
      </c>
      <c r="E156" s="266">
        <v>1263.0429999999997</v>
      </c>
      <c r="F156" s="359">
        <v>0.004552122854940914</v>
      </c>
      <c r="G156" s="140"/>
      <c r="H156" s="140"/>
      <c r="I156" s="140"/>
      <c r="J156" s="366"/>
    </row>
    <row r="157" spans="1:10" ht="12.75">
      <c r="A157" s="370"/>
      <c r="B157" s="140"/>
      <c r="C157" s="140"/>
      <c r="D157" s="140"/>
      <c r="E157" s="140"/>
      <c r="F157" s="140"/>
      <c r="G157" s="140"/>
      <c r="H157" s="140"/>
      <c r="I157" s="140"/>
      <c r="J157" s="366"/>
    </row>
    <row r="159" spans="1:10" ht="15.75">
      <c r="A159" s="371"/>
      <c r="B159" s="195" t="s">
        <v>351</v>
      </c>
      <c r="C159" s="171"/>
      <c r="D159" s="171"/>
      <c r="E159" s="171"/>
      <c r="F159" s="171"/>
      <c r="G159" s="171"/>
      <c r="H159" s="171"/>
      <c r="I159" s="171"/>
      <c r="J159" s="366"/>
    </row>
    <row r="160" spans="1:10" ht="12.75">
      <c r="A160" s="371"/>
      <c r="B160" s="209" t="s">
        <v>423</v>
      </c>
      <c r="C160" s="171"/>
      <c r="D160" s="171"/>
      <c r="E160" s="171"/>
      <c r="F160" s="171"/>
      <c r="G160" s="171"/>
      <c r="H160" s="171"/>
      <c r="I160" s="171"/>
      <c r="J160" s="366"/>
    </row>
    <row r="161" spans="1:10" ht="12.75">
      <c r="A161" s="371"/>
      <c r="B161" s="371"/>
      <c r="C161" s="371"/>
      <c r="D161" s="371"/>
      <c r="E161" s="371"/>
      <c r="F161" s="371"/>
      <c r="G161" s="370"/>
      <c r="H161" s="370"/>
      <c r="I161" s="370"/>
      <c r="J161" s="366"/>
    </row>
    <row r="162" spans="1:10" ht="12.75">
      <c r="A162" s="371"/>
      <c r="B162" s="196" t="s">
        <v>2</v>
      </c>
      <c r="C162" s="210" t="s">
        <v>413</v>
      </c>
      <c r="D162" s="171"/>
      <c r="E162" s="171"/>
      <c r="F162" s="171"/>
      <c r="G162" s="171"/>
      <c r="H162" s="171"/>
      <c r="I162" s="171"/>
      <c r="J162" s="366"/>
    </row>
    <row r="163" spans="1:10" ht="12.75">
      <c r="A163" s="371"/>
      <c r="B163" s="371"/>
      <c r="C163" s="371"/>
      <c r="D163" s="371"/>
      <c r="E163" s="371"/>
      <c r="F163" s="371"/>
      <c r="G163" s="370"/>
      <c r="H163" s="370"/>
      <c r="I163" s="370"/>
      <c r="J163" s="366"/>
    </row>
    <row r="164" spans="1:10" ht="24">
      <c r="A164" s="371"/>
      <c r="B164" s="346" t="s">
        <v>354</v>
      </c>
      <c r="C164" s="346" t="s">
        <v>355</v>
      </c>
      <c r="D164" s="182" t="s">
        <v>356</v>
      </c>
      <c r="E164" s="182" t="s">
        <v>424</v>
      </c>
      <c r="F164" s="182" t="s">
        <v>358</v>
      </c>
      <c r="G164" s="140"/>
      <c r="H164" s="140"/>
      <c r="I164" s="140"/>
      <c r="J164" s="366"/>
    </row>
    <row r="165" spans="1:10" ht="12.75">
      <c r="A165" s="371"/>
      <c r="B165" s="347">
        <v>1</v>
      </c>
      <c r="C165" s="278" t="s">
        <v>359</v>
      </c>
      <c r="D165" s="266">
        <v>218269.034</v>
      </c>
      <c r="E165" s="266">
        <v>-394.179999999993</v>
      </c>
      <c r="F165" s="359">
        <v>0.19442314077272171</v>
      </c>
      <c r="G165" s="140"/>
      <c r="H165" s="140"/>
      <c r="I165" s="140"/>
      <c r="J165" s="366"/>
    </row>
    <row r="166" spans="1:10" ht="12.75">
      <c r="A166" s="371"/>
      <c r="B166" s="347">
        <v>2</v>
      </c>
      <c r="C166" s="278" t="s">
        <v>360</v>
      </c>
      <c r="D166" s="266">
        <v>126439.315</v>
      </c>
      <c r="E166" s="266">
        <v>421.99499999999534</v>
      </c>
      <c r="F166" s="359">
        <v>0.11262581910474531</v>
      </c>
      <c r="G166" s="140"/>
      <c r="H166" s="140"/>
      <c r="I166" s="140"/>
      <c r="J166" s="366"/>
    </row>
    <row r="167" spans="1:10" ht="12.75">
      <c r="A167" s="371"/>
      <c r="B167" s="347">
        <v>3</v>
      </c>
      <c r="C167" s="278" t="s">
        <v>367</v>
      </c>
      <c r="D167" s="266">
        <v>95024.687</v>
      </c>
      <c r="E167" s="266">
        <v>9704.284</v>
      </c>
      <c r="F167" s="359">
        <v>0.08464323939549216</v>
      </c>
      <c r="G167" s="140"/>
      <c r="H167" s="140"/>
      <c r="I167" s="140"/>
      <c r="J167" s="366"/>
    </row>
    <row r="168" spans="1:10" ht="12.75">
      <c r="A168" s="371"/>
      <c r="B168" s="347">
        <v>4</v>
      </c>
      <c r="C168" s="278" t="s">
        <v>153</v>
      </c>
      <c r="D168" s="266">
        <v>85575.633</v>
      </c>
      <c r="E168" s="266">
        <v>7276.536999999997</v>
      </c>
      <c r="F168" s="359">
        <v>0.07622649459965893</v>
      </c>
      <c r="G168" s="140"/>
      <c r="H168" s="140"/>
      <c r="I168" s="140"/>
      <c r="J168" s="366"/>
    </row>
    <row r="169" spans="1:10" ht="12.75">
      <c r="A169" s="371"/>
      <c r="B169" s="347">
        <v>5</v>
      </c>
      <c r="C169" s="278" t="s">
        <v>145</v>
      </c>
      <c r="D169" s="266">
        <v>69352.556</v>
      </c>
      <c r="E169" s="266">
        <v>9034.752999999997</v>
      </c>
      <c r="F169" s="359">
        <v>0.06177578885576625</v>
      </c>
      <c r="G169" s="140"/>
      <c r="H169" s="140"/>
      <c r="I169" s="140"/>
      <c r="J169" s="366"/>
    </row>
    <row r="170" spans="1:10" ht="12.75">
      <c r="A170" s="371"/>
      <c r="B170" s="347">
        <v>6</v>
      </c>
      <c r="C170" s="278" t="s">
        <v>361</v>
      </c>
      <c r="D170" s="266">
        <v>52986.208</v>
      </c>
      <c r="E170" s="266">
        <v>561.9110000000001</v>
      </c>
      <c r="F170" s="359">
        <v>0.04719746446945247</v>
      </c>
      <c r="G170" s="140"/>
      <c r="H170" s="140"/>
      <c r="I170" s="140"/>
      <c r="J170" s="366"/>
    </row>
    <row r="171" spans="1:10" ht="12.75">
      <c r="A171" s="371"/>
      <c r="B171" s="347">
        <v>7</v>
      </c>
      <c r="C171" s="278" t="s">
        <v>363</v>
      </c>
      <c r="D171" s="266">
        <v>49707.064</v>
      </c>
      <c r="E171" s="266">
        <v>5538.956999999995</v>
      </c>
      <c r="F171" s="359">
        <v>0.044276566970423696</v>
      </c>
      <c r="G171" s="140"/>
      <c r="H171" s="140"/>
      <c r="I171" s="140"/>
      <c r="J171" s="366"/>
    </row>
    <row r="172" spans="1:10" ht="12.75">
      <c r="A172" s="371"/>
      <c r="B172" s="347">
        <v>8</v>
      </c>
      <c r="C172" s="278" t="s">
        <v>366</v>
      </c>
      <c r="D172" s="266">
        <v>43064.026</v>
      </c>
      <c r="E172" s="266">
        <v>2451.653999999995</v>
      </c>
      <c r="F172" s="359">
        <v>0.03835928091035647</v>
      </c>
      <c r="G172" s="140"/>
      <c r="H172" s="140"/>
      <c r="I172" s="140"/>
      <c r="J172" s="366"/>
    </row>
    <row r="173" spans="1:10" ht="12.75">
      <c r="A173" s="371"/>
      <c r="B173" s="347">
        <v>9</v>
      </c>
      <c r="C173" s="278" t="s">
        <v>362</v>
      </c>
      <c r="D173" s="266">
        <v>41734.666</v>
      </c>
      <c r="E173" s="266">
        <v>593.7809999999954</v>
      </c>
      <c r="F173" s="359">
        <v>0.03717515349804738</v>
      </c>
      <c r="G173" s="140"/>
      <c r="H173" s="140"/>
      <c r="I173" s="140"/>
      <c r="J173" s="366"/>
    </row>
    <row r="174" spans="1:10" ht="12.75">
      <c r="A174" s="371"/>
      <c r="B174" s="347">
        <v>10</v>
      </c>
      <c r="C174" s="278" t="s">
        <v>364</v>
      </c>
      <c r="D174" s="266">
        <v>21049.236</v>
      </c>
      <c r="E174" s="266">
        <v>1010.7170000000006</v>
      </c>
      <c r="F174" s="359">
        <v>0.018749606845221305</v>
      </c>
      <c r="G174" s="140"/>
      <c r="H174" s="140"/>
      <c r="I174" s="140"/>
      <c r="J174" s="366"/>
    </row>
    <row r="175" spans="1:10" ht="12.75">
      <c r="A175" s="371"/>
      <c r="B175" s="347">
        <v>11</v>
      </c>
      <c r="C175" s="278" t="s">
        <v>368</v>
      </c>
      <c r="D175" s="266">
        <v>19800.634</v>
      </c>
      <c r="E175" s="266">
        <v>1273.1489999999976</v>
      </c>
      <c r="F175" s="359">
        <v>0.01763741462094499</v>
      </c>
      <c r="G175" s="140"/>
      <c r="H175" s="140"/>
      <c r="I175" s="140"/>
      <c r="J175" s="366"/>
    </row>
    <row r="176" spans="1:10" ht="12.75">
      <c r="A176" s="371"/>
      <c r="B176" s="347">
        <v>12</v>
      </c>
      <c r="C176" s="278" t="s">
        <v>372</v>
      </c>
      <c r="D176" s="266">
        <v>18143.042</v>
      </c>
      <c r="E176" s="266">
        <v>-367.382999999998</v>
      </c>
      <c r="F176" s="359">
        <v>0.016160914556534862</v>
      </c>
      <c r="G176" s="140"/>
      <c r="H176" s="140"/>
      <c r="I176" s="140"/>
      <c r="J176" s="366"/>
    </row>
    <row r="177" spans="1:10" ht="12.75">
      <c r="A177" s="371"/>
      <c r="B177" s="347">
        <v>13</v>
      </c>
      <c r="C177" s="278" t="s">
        <v>365</v>
      </c>
      <c r="D177" s="266">
        <v>16404.562</v>
      </c>
      <c r="E177" s="266">
        <v>-423.9969999999994</v>
      </c>
      <c r="F177" s="359">
        <v>0.014612363506592702</v>
      </c>
      <c r="G177" s="140"/>
      <c r="H177" s="140"/>
      <c r="I177" s="140"/>
      <c r="J177" s="366"/>
    </row>
    <row r="178" spans="1:10" ht="12.75">
      <c r="A178" s="371"/>
      <c r="B178" s="347">
        <v>14</v>
      </c>
      <c r="C178" s="278" t="s">
        <v>425</v>
      </c>
      <c r="D178" s="266">
        <v>15804.15</v>
      </c>
      <c r="E178" s="158" t="s">
        <v>232</v>
      </c>
      <c r="F178" s="359">
        <v>0.014077546521066336</v>
      </c>
      <c r="G178" s="140"/>
      <c r="H178" s="140"/>
      <c r="I178" s="140"/>
      <c r="J178" s="366"/>
    </row>
    <row r="179" spans="1:10" ht="12.75">
      <c r="A179" s="371"/>
      <c r="B179" s="347">
        <v>15</v>
      </c>
      <c r="C179" s="278" t="s">
        <v>369</v>
      </c>
      <c r="D179" s="266">
        <v>14738.75</v>
      </c>
      <c r="E179" s="266">
        <v>-2182.874</v>
      </c>
      <c r="F179" s="359">
        <v>0.013128541477230124</v>
      </c>
      <c r="G179" s="140"/>
      <c r="H179" s="140"/>
      <c r="I179" s="140"/>
      <c r="J179" s="366"/>
    </row>
    <row r="180" spans="1:10" ht="12.75">
      <c r="A180" s="371"/>
      <c r="B180" s="347">
        <v>16</v>
      </c>
      <c r="C180" s="278" t="s">
        <v>387</v>
      </c>
      <c r="D180" s="266">
        <v>12688.772</v>
      </c>
      <c r="E180" s="266">
        <v>1018.259</v>
      </c>
      <c r="F180" s="359">
        <v>0.011302523585590111</v>
      </c>
      <c r="G180" s="140"/>
      <c r="H180" s="140"/>
      <c r="I180" s="140"/>
      <c r="J180" s="366"/>
    </row>
    <row r="181" spans="1:10" ht="12.75">
      <c r="A181" s="371"/>
      <c r="B181" s="347">
        <v>17</v>
      </c>
      <c r="C181" s="278" t="s">
        <v>377</v>
      </c>
      <c r="D181" s="266">
        <v>12410.579</v>
      </c>
      <c r="E181" s="266">
        <v>-889.0560000000005</v>
      </c>
      <c r="F181" s="359">
        <v>0.011054723172449573</v>
      </c>
      <c r="G181" s="140"/>
      <c r="H181" s="140"/>
      <c r="I181" s="140"/>
      <c r="J181" s="366"/>
    </row>
    <row r="182" spans="1:10" ht="12.75">
      <c r="A182" s="371"/>
      <c r="B182" s="347">
        <v>18</v>
      </c>
      <c r="C182" s="278" t="s">
        <v>373</v>
      </c>
      <c r="D182" s="158">
        <v>12384.621000000001</v>
      </c>
      <c r="E182" s="266">
        <v>822.3280000000013</v>
      </c>
      <c r="F182" s="359">
        <v>0.011031601084099752</v>
      </c>
      <c r="G182" s="140"/>
      <c r="H182" s="140"/>
      <c r="I182" s="140"/>
      <c r="J182" s="366"/>
    </row>
    <row r="183" spans="1:10" ht="12.75">
      <c r="A183" s="371"/>
      <c r="B183" s="347">
        <v>19</v>
      </c>
      <c r="C183" s="278" t="s">
        <v>375</v>
      </c>
      <c r="D183" s="266">
        <v>12011.709</v>
      </c>
      <c r="E183" s="266">
        <v>218.63400000000001</v>
      </c>
      <c r="F183" s="359">
        <v>0.010699429722257205</v>
      </c>
      <c r="G183" s="140"/>
      <c r="H183" s="140"/>
      <c r="I183" s="140"/>
      <c r="J183" s="366"/>
    </row>
    <row r="184" spans="1:10" ht="12.75">
      <c r="A184" s="371"/>
      <c r="B184" s="347">
        <v>20</v>
      </c>
      <c r="C184" s="278" t="s">
        <v>371</v>
      </c>
      <c r="D184" s="266">
        <v>11255.806</v>
      </c>
      <c r="E184" s="266">
        <v>-51.34599999999955</v>
      </c>
      <c r="F184" s="359">
        <v>0.010026109129380421</v>
      </c>
      <c r="G184" s="140"/>
      <c r="H184" s="140"/>
      <c r="I184" s="140"/>
      <c r="J184" s="366"/>
    </row>
    <row r="185" spans="1:10" ht="12.75">
      <c r="A185" s="371"/>
      <c r="B185" s="347">
        <v>21</v>
      </c>
      <c r="C185" s="278" t="s">
        <v>383</v>
      </c>
      <c r="D185" s="266">
        <v>11031.044</v>
      </c>
      <c r="E185" s="266">
        <v>-563.3880000000008</v>
      </c>
      <c r="F185" s="359">
        <v>0.009825902379180764</v>
      </c>
      <c r="G185" s="140"/>
      <c r="H185" s="140"/>
      <c r="I185" s="140"/>
      <c r="J185" s="366"/>
    </row>
    <row r="186" spans="1:10" ht="12.75">
      <c r="A186" s="371"/>
      <c r="B186" s="347">
        <v>22</v>
      </c>
      <c r="C186" s="278" t="s">
        <v>382</v>
      </c>
      <c r="D186" s="266">
        <v>10046.803</v>
      </c>
      <c r="E186" s="266">
        <v>-617.9249999999993</v>
      </c>
      <c r="F186" s="359">
        <v>0.008949189714125012</v>
      </c>
      <c r="G186" s="140"/>
      <c r="H186" s="140"/>
      <c r="I186" s="140"/>
      <c r="J186" s="366"/>
    </row>
    <row r="187" spans="1:10" ht="12.75">
      <c r="A187" s="371"/>
      <c r="B187" s="347">
        <v>23</v>
      </c>
      <c r="C187" s="278" t="s">
        <v>378</v>
      </c>
      <c r="D187" s="266">
        <v>9207.932</v>
      </c>
      <c r="E187" s="266">
        <v>-156.2489999999998</v>
      </c>
      <c r="F187" s="359">
        <v>0.008201965375728235</v>
      </c>
      <c r="G187" s="140"/>
      <c r="H187" s="140"/>
      <c r="I187" s="140"/>
      <c r="J187" s="366"/>
    </row>
    <row r="188" spans="1:10" ht="12.75">
      <c r="A188" s="371"/>
      <c r="B188" s="347">
        <v>24</v>
      </c>
      <c r="C188" s="278" t="s">
        <v>370</v>
      </c>
      <c r="D188" s="266">
        <v>7816.341</v>
      </c>
      <c r="E188" s="155">
        <v>126.27500000000055</v>
      </c>
      <c r="F188" s="359">
        <v>0.006962405700529175</v>
      </c>
      <c r="G188" s="140"/>
      <c r="H188" s="140"/>
      <c r="I188" s="140"/>
      <c r="J188" s="366"/>
    </row>
    <row r="189" spans="1:10" ht="12.75">
      <c r="A189" s="371"/>
      <c r="B189" s="347">
        <v>25</v>
      </c>
      <c r="C189" s="278" t="s">
        <v>374</v>
      </c>
      <c r="D189" s="266">
        <v>7678.196</v>
      </c>
      <c r="E189" s="266">
        <v>207.19700000000012</v>
      </c>
      <c r="F189" s="359">
        <v>0.006839353042578402</v>
      </c>
      <c r="G189" s="140"/>
      <c r="H189" s="140"/>
      <c r="I189" s="140"/>
      <c r="J189" s="366"/>
    </row>
    <row r="190" spans="1:10" ht="12.75">
      <c r="A190" s="371"/>
      <c r="B190" s="360">
        <v>26</v>
      </c>
      <c r="C190" s="278" t="s">
        <v>380</v>
      </c>
      <c r="D190" s="266">
        <v>6992.97</v>
      </c>
      <c r="E190" s="266">
        <v>-592.9639999999999</v>
      </c>
      <c r="F190" s="359">
        <v>0.006228987987042724</v>
      </c>
      <c r="G190" s="140"/>
      <c r="H190" s="140"/>
      <c r="I190" s="140"/>
      <c r="J190" s="366"/>
    </row>
    <row r="191" spans="1:10" ht="12.75">
      <c r="A191" s="371"/>
      <c r="B191" s="347">
        <v>27</v>
      </c>
      <c r="C191" s="278" t="s">
        <v>379</v>
      </c>
      <c r="D191" s="266">
        <v>5925.964</v>
      </c>
      <c r="E191" s="266">
        <v>-550.4560000000001</v>
      </c>
      <c r="F191" s="359">
        <v>0.005278552398715802</v>
      </c>
      <c r="G191" s="140"/>
      <c r="H191" s="140"/>
      <c r="I191" s="140"/>
      <c r="J191" s="366"/>
    </row>
    <row r="192" spans="1:10" ht="12.75">
      <c r="A192" s="371"/>
      <c r="B192" s="326">
        <v>28</v>
      </c>
      <c r="C192" s="326" t="s">
        <v>384</v>
      </c>
      <c r="D192" s="163">
        <v>5797.522000000001</v>
      </c>
      <c r="E192" s="153">
        <v>-308.5059999999994</v>
      </c>
      <c r="F192" s="361">
        <v>0.005164142687958894</v>
      </c>
      <c r="G192" s="140"/>
      <c r="H192" s="140"/>
      <c r="I192" s="140"/>
      <c r="J192" s="366"/>
    </row>
    <row r="193" spans="1:10" ht="12.75">
      <c r="A193" s="371"/>
      <c r="B193" s="347">
        <v>29</v>
      </c>
      <c r="C193" s="278" t="s">
        <v>381</v>
      </c>
      <c r="D193" s="266">
        <v>4591.888</v>
      </c>
      <c r="E193" s="266">
        <v>142.64599999999973</v>
      </c>
      <c r="F193" s="359">
        <v>0.0040902242094339935</v>
      </c>
      <c r="G193" s="140"/>
      <c r="H193" s="140"/>
      <c r="I193" s="140"/>
      <c r="J193" s="366"/>
    </row>
    <row r="194" spans="1:10" ht="12.75">
      <c r="A194" s="371"/>
      <c r="B194" s="343"/>
      <c r="C194" s="376"/>
      <c r="D194" s="344"/>
      <c r="E194" s="344"/>
      <c r="F194" s="377"/>
      <c r="G194" s="140"/>
      <c r="H194" s="140"/>
      <c r="I194" s="140"/>
      <c r="J194" s="366"/>
    </row>
    <row r="196" spans="1:10" ht="15.75">
      <c r="A196" s="370"/>
      <c r="B196" s="195" t="s">
        <v>351</v>
      </c>
      <c r="C196" s="171"/>
      <c r="D196" s="171"/>
      <c r="E196" s="171"/>
      <c r="F196" s="171"/>
      <c r="G196" s="171"/>
      <c r="H196" s="171"/>
      <c r="I196" s="171"/>
      <c r="J196" s="366"/>
    </row>
    <row r="197" spans="1:10" ht="12.75">
      <c r="A197" s="370"/>
      <c r="B197" s="209" t="s">
        <v>415</v>
      </c>
      <c r="C197" s="171"/>
      <c r="D197" s="171"/>
      <c r="E197" s="171"/>
      <c r="F197" s="171"/>
      <c r="G197" s="171"/>
      <c r="H197" s="171"/>
      <c r="I197" s="171"/>
      <c r="J197" s="366"/>
    </row>
    <row r="198" spans="1:10" ht="12.75">
      <c r="A198" s="371"/>
      <c r="B198" s="371"/>
      <c r="C198" s="371"/>
      <c r="D198" s="371"/>
      <c r="E198" s="371"/>
      <c r="F198" s="371"/>
      <c r="G198" s="370"/>
      <c r="H198" s="370"/>
      <c r="I198" s="370"/>
      <c r="J198" s="366"/>
    </row>
    <row r="199" spans="1:10" ht="12.75">
      <c r="A199" s="370"/>
      <c r="B199" s="196" t="s">
        <v>2</v>
      </c>
      <c r="C199" s="210" t="s">
        <v>413</v>
      </c>
      <c r="D199" s="171"/>
      <c r="E199" s="171"/>
      <c r="F199" s="171"/>
      <c r="G199" s="171"/>
      <c r="H199" s="171"/>
      <c r="I199" s="171"/>
      <c r="J199" s="366"/>
    </row>
    <row r="200" spans="1:10" ht="12.75">
      <c r="A200" s="371"/>
      <c r="B200" s="371"/>
      <c r="C200" s="371"/>
      <c r="D200" s="371"/>
      <c r="E200" s="371"/>
      <c r="F200" s="371"/>
      <c r="G200" s="171"/>
      <c r="H200" s="171"/>
      <c r="I200" s="171"/>
      <c r="J200" s="366"/>
    </row>
    <row r="201" spans="1:10" ht="24">
      <c r="A201" s="370"/>
      <c r="B201" s="346" t="s">
        <v>354</v>
      </c>
      <c r="C201" s="346" t="s">
        <v>355</v>
      </c>
      <c r="D201" s="182" t="s">
        <v>356</v>
      </c>
      <c r="E201" s="182" t="s">
        <v>416</v>
      </c>
      <c r="F201" s="182" t="s">
        <v>358</v>
      </c>
      <c r="G201" s="140"/>
      <c r="H201" s="140"/>
      <c r="I201" s="140"/>
      <c r="J201" s="366"/>
    </row>
    <row r="202" spans="1:10" ht="12.75">
      <c r="A202" s="370"/>
      <c r="B202" s="347">
        <v>1</v>
      </c>
      <c r="C202" s="278" t="s">
        <v>359</v>
      </c>
      <c r="D202" s="266">
        <v>218663.214</v>
      </c>
      <c r="E202" s="266">
        <v>3903.1389999999956</v>
      </c>
      <c r="F202" s="359">
        <v>0.20224033941575145</v>
      </c>
      <c r="G202" s="140"/>
      <c r="H202" s="140"/>
      <c r="I202" s="140"/>
      <c r="J202" s="366"/>
    </row>
    <row r="203" spans="1:10" ht="12.75">
      <c r="A203" s="370"/>
      <c r="B203" s="347">
        <v>2</v>
      </c>
      <c r="C203" s="278" t="s">
        <v>360</v>
      </c>
      <c r="D203" s="266">
        <v>126017.32</v>
      </c>
      <c r="E203" s="266">
        <v>4498.702000000005</v>
      </c>
      <c r="F203" s="359">
        <v>0.1165526889633268</v>
      </c>
      <c r="G203" s="140"/>
      <c r="H203" s="140"/>
      <c r="I203" s="140"/>
      <c r="J203" s="366"/>
    </row>
    <row r="204" spans="1:10" ht="12.75">
      <c r="A204" s="370"/>
      <c r="B204" s="347">
        <v>3</v>
      </c>
      <c r="C204" s="278" t="s">
        <v>367</v>
      </c>
      <c r="D204" s="266">
        <v>85320.403</v>
      </c>
      <c r="E204" s="266">
        <v>9266.260999999999</v>
      </c>
      <c r="F204" s="359">
        <v>0.07891234627973913</v>
      </c>
      <c r="G204" s="140"/>
      <c r="H204" s="140"/>
      <c r="I204" s="140"/>
      <c r="J204" s="366"/>
    </row>
    <row r="205" spans="1:10" ht="12.75">
      <c r="A205" s="370"/>
      <c r="B205" s="347">
        <v>4</v>
      </c>
      <c r="C205" s="278" t="s">
        <v>153</v>
      </c>
      <c r="D205" s="266">
        <v>78299.096</v>
      </c>
      <c r="E205" s="266">
        <v>8093.328999999998</v>
      </c>
      <c r="F205" s="359">
        <v>0.0724183801258245</v>
      </c>
      <c r="G205" s="140"/>
      <c r="H205" s="140"/>
      <c r="I205" s="140"/>
      <c r="J205" s="366"/>
    </row>
    <row r="206" spans="1:10" ht="12.75">
      <c r="A206" s="371"/>
      <c r="B206" s="347">
        <v>5</v>
      </c>
      <c r="C206" s="278" t="s">
        <v>145</v>
      </c>
      <c r="D206" s="266">
        <v>60317.803</v>
      </c>
      <c r="E206" s="266">
        <v>6488</v>
      </c>
      <c r="F206" s="359">
        <v>0.055787586436612205</v>
      </c>
      <c r="G206" s="140"/>
      <c r="H206" s="140"/>
      <c r="I206" s="140"/>
      <c r="J206" s="366"/>
    </row>
    <row r="207" spans="1:10" ht="12.75">
      <c r="A207" s="371"/>
      <c r="B207" s="347">
        <v>6</v>
      </c>
      <c r="C207" s="278" t="s">
        <v>361</v>
      </c>
      <c r="D207" s="266">
        <v>52424.297</v>
      </c>
      <c r="E207" s="266">
        <v>34.78499999999622</v>
      </c>
      <c r="F207" s="359">
        <v>0.0484869284822282</v>
      </c>
      <c r="G207" s="140"/>
      <c r="H207" s="140"/>
      <c r="I207" s="140"/>
      <c r="J207" s="366"/>
    </row>
    <row r="208" spans="1:10" ht="12.75">
      <c r="A208" s="371"/>
      <c r="B208" s="347">
        <v>7</v>
      </c>
      <c r="C208" s="278" t="s">
        <v>363</v>
      </c>
      <c r="D208" s="266">
        <v>44168.107</v>
      </c>
      <c r="E208" s="266">
        <v>-948.804999999993</v>
      </c>
      <c r="F208" s="359">
        <v>0.04085082619809671</v>
      </c>
      <c r="G208" s="140"/>
      <c r="H208" s="140"/>
      <c r="I208" s="140"/>
      <c r="J208" s="366"/>
    </row>
    <row r="209" spans="1:10" ht="12.75">
      <c r="A209" s="371"/>
      <c r="B209" s="347">
        <v>8</v>
      </c>
      <c r="C209" s="278" t="s">
        <v>362</v>
      </c>
      <c r="D209" s="266">
        <v>41140.885</v>
      </c>
      <c r="E209" s="266">
        <v>-135.0679999999993</v>
      </c>
      <c r="F209" s="359">
        <v>0.03805096611387226</v>
      </c>
      <c r="G209" s="140"/>
      <c r="H209" s="140"/>
      <c r="I209" s="140"/>
      <c r="J209" s="366"/>
    </row>
    <row r="210" spans="1:10" ht="12.75">
      <c r="A210" s="371"/>
      <c r="B210" s="347">
        <v>9</v>
      </c>
      <c r="C210" s="278" t="s">
        <v>366</v>
      </c>
      <c r="D210" s="266">
        <v>40612.372</v>
      </c>
      <c r="E210" s="266">
        <v>2688.129000000001</v>
      </c>
      <c r="F210" s="359">
        <v>0.03756214750304897</v>
      </c>
      <c r="G210" s="140"/>
      <c r="H210" s="140"/>
      <c r="I210" s="140"/>
      <c r="J210" s="366"/>
    </row>
    <row r="211" spans="1:10" ht="12.75">
      <c r="A211" s="371"/>
      <c r="B211" s="347">
        <v>10</v>
      </c>
      <c r="C211" s="278" t="s">
        <v>364</v>
      </c>
      <c r="D211" s="266">
        <v>20038.519</v>
      </c>
      <c r="E211" s="266">
        <v>-954.0020000000004</v>
      </c>
      <c r="F211" s="359">
        <v>0.018533510094427608</v>
      </c>
      <c r="G211" s="140"/>
      <c r="H211" s="140"/>
      <c r="I211" s="140"/>
      <c r="J211" s="366"/>
    </row>
    <row r="212" spans="1:10" ht="12.75">
      <c r="A212" s="371"/>
      <c r="B212" s="347">
        <v>11</v>
      </c>
      <c r="C212" s="278" t="s">
        <v>368</v>
      </c>
      <c r="D212" s="266">
        <v>18527.485</v>
      </c>
      <c r="E212" s="266">
        <v>1104.2560000000012</v>
      </c>
      <c r="F212" s="359">
        <v>0.017135963504680964</v>
      </c>
      <c r="G212" s="140"/>
      <c r="H212" s="140"/>
      <c r="I212" s="140"/>
      <c r="J212" s="366"/>
    </row>
    <row r="213" spans="1:10" ht="12.75">
      <c r="A213" s="371"/>
      <c r="B213" s="347">
        <v>12</v>
      </c>
      <c r="C213" s="278" t="s">
        <v>372</v>
      </c>
      <c r="D213" s="266">
        <v>18510.425</v>
      </c>
      <c r="E213" s="266">
        <v>18.18999999999869</v>
      </c>
      <c r="F213" s="359">
        <v>0.017120184809548307</v>
      </c>
      <c r="G213" s="140"/>
      <c r="H213" s="140"/>
      <c r="I213" s="140"/>
      <c r="J213" s="366"/>
    </row>
    <row r="214" spans="1:10" ht="12.75">
      <c r="A214" s="371"/>
      <c r="B214" s="347">
        <v>13</v>
      </c>
      <c r="C214" s="278" t="s">
        <v>369</v>
      </c>
      <c r="D214" s="266">
        <v>16921.624</v>
      </c>
      <c r="E214" s="266">
        <v>-729.8630000000012</v>
      </c>
      <c r="F214" s="359">
        <v>0.0156507119721826</v>
      </c>
      <c r="G214" s="140"/>
      <c r="H214" s="140"/>
      <c r="I214" s="140"/>
      <c r="J214" s="366"/>
    </row>
    <row r="215" spans="1:10" ht="12.75">
      <c r="A215" s="371"/>
      <c r="B215" s="347">
        <v>14</v>
      </c>
      <c r="C215" s="278" t="s">
        <v>365</v>
      </c>
      <c r="D215" s="266">
        <v>16828.559</v>
      </c>
      <c r="E215" s="266">
        <v>316.64900000000125</v>
      </c>
      <c r="F215" s="359">
        <v>0.015564636693019608</v>
      </c>
      <c r="G215" s="140"/>
      <c r="H215" s="140"/>
      <c r="I215" s="140"/>
      <c r="J215" s="366"/>
    </row>
    <row r="216" spans="1:10" ht="12.75">
      <c r="A216" s="371"/>
      <c r="B216" s="347">
        <v>15</v>
      </c>
      <c r="C216" s="278" t="s">
        <v>377</v>
      </c>
      <c r="D216" s="266">
        <v>13299.635</v>
      </c>
      <c r="E216" s="266">
        <v>-2019.9009999999998</v>
      </c>
      <c r="F216" s="359">
        <v>0.012300755336494815</v>
      </c>
      <c r="G216" s="140"/>
      <c r="H216" s="140"/>
      <c r="I216" s="140"/>
      <c r="J216" s="366"/>
    </row>
    <row r="217" spans="1:10" ht="12.75">
      <c r="A217" s="371"/>
      <c r="B217" s="347">
        <v>16</v>
      </c>
      <c r="C217" s="278" t="s">
        <v>375</v>
      </c>
      <c r="D217" s="266">
        <v>11793.075</v>
      </c>
      <c r="E217" s="266">
        <v>-290.66699999999946</v>
      </c>
      <c r="F217" s="359">
        <v>0.010907346723420122</v>
      </c>
      <c r="G217" s="140"/>
      <c r="H217" s="140"/>
      <c r="I217" s="140"/>
      <c r="J217" s="366"/>
    </row>
    <row r="218" spans="1:10" ht="12.75">
      <c r="A218" s="371"/>
      <c r="B218" s="347">
        <v>17</v>
      </c>
      <c r="C218" s="278" t="s">
        <v>387</v>
      </c>
      <c r="D218" s="266">
        <v>11670.513</v>
      </c>
      <c r="E218" s="266">
        <v>1240.554</v>
      </c>
      <c r="F218" s="359">
        <v>0.010793989839900276</v>
      </c>
      <c r="G218" s="140"/>
      <c r="H218" s="140"/>
      <c r="I218" s="140"/>
      <c r="J218" s="366"/>
    </row>
    <row r="219" spans="1:10" ht="12.75">
      <c r="A219" s="371"/>
      <c r="B219" s="347">
        <v>18</v>
      </c>
      <c r="C219" s="278" t="s">
        <v>383</v>
      </c>
      <c r="D219" s="266">
        <v>11594.432</v>
      </c>
      <c r="E219" s="266">
        <v>270.996000000001</v>
      </c>
      <c r="F219" s="359">
        <v>0.010723622963910382</v>
      </c>
      <c r="G219" s="140"/>
      <c r="H219" s="140"/>
      <c r="I219" s="140"/>
      <c r="J219" s="366"/>
    </row>
    <row r="220" spans="1:10" ht="12.75">
      <c r="A220" s="371"/>
      <c r="B220" s="347">
        <v>19</v>
      </c>
      <c r="C220" s="278" t="s">
        <v>373</v>
      </c>
      <c r="D220" s="266">
        <v>11562.293</v>
      </c>
      <c r="E220" s="266">
        <v>-39.707000000000335</v>
      </c>
      <c r="F220" s="359">
        <v>0.010693897789064634</v>
      </c>
      <c r="G220" s="140"/>
      <c r="H220" s="140"/>
      <c r="I220" s="140"/>
      <c r="J220" s="366"/>
    </row>
    <row r="221" spans="1:10" ht="12.75">
      <c r="A221" s="371"/>
      <c r="B221" s="347">
        <v>20</v>
      </c>
      <c r="C221" s="278" t="s">
        <v>371</v>
      </c>
      <c r="D221" s="266">
        <v>11307.152</v>
      </c>
      <c r="E221" s="266">
        <v>-293.9310000000005</v>
      </c>
      <c r="F221" s="359">
        <v>0.010457919356776183</v>
      </c>
      <c r="G221" s="140"/>
      <c r="H221" s="140"/>
      <c r="I221" s="140"/>
      <c r="J221" s="366"/>
    </row>
    <row r="222" spans="1:10" ht="12.75">
      <c r="A222" s="370"/>
      <c r="B222" s="347">
        <v>21</v>
      </c>
      <c r="C222" s="278" t="s">
        <v>382</v>
      </c>
      <c r="D222" s="266">
        <v>10664.728</v>
      </c>
      <c r="E222" s="266">
        <v>-498.58600000000115</v>
      </c>
      <c r="F222" s="359">
        <v>0.00986374512219814</v>
      </c>
      <c r="G222" s="140"/>
      <c r="H222" s="140"/>
      <c r="I222" s="140"/>
      <c r="J222" s="366"/>
    </row>
    <row r="223" spans="1:10" ht="12.75">
      <c r="A223" s="370"/>
      <c r="B223" s="347">
        <v>22</v>
      </c>
      <c r="C223" s="278" t="s">
        <v>378</v>
      </c>
      <c r="D223" s="266">
        <v>9364.181</v>
      </c>
      <c r="E223" s="266">
        <v>-397.8590000000004</v>
      </c>
      <c r="F223" s="359">
        <v>0.008660876738922034</v>
      </c>
      <c r="G223" s="140"/>
      <c r="H223" s="140"/>
      <c r="I223" s="140"/>
      <c r="J223" s="366"/>
    </row>
    <row r="224" spans="1:10" ht="12.75">
      <c r="A224" s="370"/>
      <c r="B224" s="347">
        <v>23</v>
      </c>
      <c r="C224" s="278" t="s">
        <v>370</v>
      </c>
      <c r="D224" s="266">
        <v>7690.066</v>
      </c>
      <c r="E224" s="266">
        <v>99.2460000000001</v>
      </c>
      <c r="F224" s="359">
        <v>0.007112497477374178</v>
      </c>
      <c r="G224" s="140"/>
      <c r="H224" s="140"/>
      <c r="I224" s="140"/>
      <c r="J224" s="366"/>
    </row>
    <row r="225" spans="1:10" ht="12.75">
      <c r="A225" s="370"/>
      <c r="B225" s="347">
        <v>24</v>
      </c>
      <c r="C225" s="278" t="s">
        <v>380</v>
      </c>
      <c r="D225" s="266">
        <v>7585.934</v>
      </c>
      <c r="E225" s="266">
        <v>-611.4219999999996</v>
      </c>
      <c r="F225" s="359">
        <v>0.007016186394047465</v>
      </c>
      <c r="G225" s="140"/>
      <c r="H225" s="140"/>
      <c r="I225" s="140"/>
      <c r="J225" s="366"/>
    </row>
    <row r="226" spans="1:10" ht="12.75">
      <c r="A226" s="370"/>
      <c r="B226" s="347">
        <v>25</v>
      </c>
      <c r="C226" s="278" t="s">
        <v>374</v>
      </c>
      <c r="D226" s="266">
        <v>7470.999</v>
      </c>
      <c r="E226" s="266">
        <v>-99.35300000000007</v>
      </c>
      <c r="F226" s="359">
        <v>0.006909883678627077</v>
      </c>
      <c r="G226" s="140"/>
      <c r="H226" s="140"/>
      <c r="I226" s="140"/>
      <c r="J226" s="366"/>
    </row>
    <row r="227" spans="1:10" ht="12.75">
      <c r="A227" s="370"/>
      <c r="B227" s="360">
        <v>26</v>
      </c>
      <c r="C227" s="360" t="s">
        <v>379</v>
      </c>
      <c r="D227" s="158">
        <v>6476.42</v>
      </c>
      <c r="E227" s="158">
        <v>57.91100000000006</v>
      </c>
      <c r="F227" s="359">
        <v>0.005990003325383121</v>
      </c>
      <c r="G227" s="140"/>
      <c r="H227" s="140"/>
      <c r="I227" s="140"/>
      <c r="J227" s="366"/>
    </row>
    <row r="228" spans="1:10" ht="12.75">
      <c r="A228" s="370"/>
      <c r="B228" s="326">
        <v>27</v>
      </c>
      <c r="C228" s="326" t="s">
        <v>384</v>
      </c>
      <c r="D228" s="266">
        <v>6106.028</v>
      </c>
      <c r="E228" s="266">
        <v>-561.9719999999998</v>
      </c>
      <c r="F228" s="359">
        <v>0.0056474299111055875</v>
      </c>
      <c r="G228" s="140"/>
      <c r="H228" s="140"/>
      <c r="I228" s="140"/>
      <c r="J228" s="366"/>
    </row>
    <row r="229" spans="1:10" ht="12.75">
      <c r="A229" s="370"/>
      <c r="B229" s="347">
        <v>28</v>
      </c>
      <c r="C229" s="278" t="s">
        <v>381</v>
      </c>
      <c r="D229" s="266">
        <v>4449.242</v>
      </c>
      <c r="E229" s="266">
        <v>-562.4229999999998</v>
      </c>
      <c r="F229" s="359">
        <v>0.00411507814123146</v>
      </c>
      <c r="G229" s="140"/>
      <c r="H229" s="140"/>
      <c r="I229" s="140"/>
      <c r="J229" s="366"/>
    </row>
    <row r="230" spans="1:10" ht="14.25">
      <c r="A230" s="374"/>
      <c r="B230" s="347">
        <v>29</v>
      </c>
      <c r="C230" s="278" t="s">
        <v>376</v>
      </c>
      <c r="D230" s="266">
        <v>3409.833</v>
      </c>
      <c r="E230" s="266">
        <v>-610.634</v>
      </c>
      <c r="F230" s="359">
        <v>0.003153734780789557</v>
      </c>
      <c r="G230" s="140"/>
      <c r="H230" s="140"/>
      <c r="I230" s="140"/>
      <c r="J230" s="366"/>
    </row>
    <row r="233" spans="1:10" ht="15.75">
      <c r="A233" s="371"/>
      <c r="B233" s="195" t="s">
        <v>351</v>
      </c>
      <c r="C233" s="171"/>
      <c r="D233" s="171"/>
      <c r="E233" s="171"/>
      <c r="F233" s="171"/>
      <c r="G233" s="171"/>
      <c r="H233" s="171"/>
      <c r="I233" s="171"/>
      <c r="J233" s="366"/>
    </row>
    <row r="234" spans="1:10" ht="12.75">
      <c r="A234" s="371"/>
      <c r="B234" s="209" t="s">
        <v>412</v>
      </c>
      <c r="C234" s="171"/>
      <c r="D234" s="171"/>
      <c r="E234" s="171"/>
      <c r="F234" s="171"/>
      <c r="G234" s="171"/>
      <c r="H234" s="171"/>
      <c r="I234" s="171"/>
      <c r="J234" s="366"/>
    </row>
    <row r="235" spans="1:10" ht="12.75">
      <c r="A235" s="371"/>
      <c r="B235" s="196" t="s">
        <v>2</v>
      </c>
      <c r="C235" s="210" t="s">
        <v>413</v>
      </c>
      <c r="D235" s="171"/>
      <c r="E235" s="171"/>
      <c r="F235" s="171"/>
      <c r="G235" s="171"/>
      <c r="H235" s="171"/>
      <c r="I235" s="171"/>
      <c r="J235" s="366"/>
    </row>
    <row r="236" spans="1:10" ht="12.75">
      <c r="A236" s="371"/>
      <c r="B236" s="371"/>
      <c r="C236" s="371"/>
      <c r="D236" s="371"/>
      <c r="E236" s="371"/>
      <c r="F236" s="371"/>
      <c r="G236" s="370"/>
      <c r="H236" s="370"/>
      <c r="I236" s="370"/>
      <c r="J236" s="366"/>
    </row>
    <row r="237" spans="1:10" ht="24">
      <c r="A237" s="371"/>
      <c r="B237" s="346" t="s">
        <v>354</v>
      </c>
      <c r="C237" s="346" t="s">
        <v>355</v>
      </c>
      <c r="D237" s="356" t="s">
        <v>356</v>
      </c>
      <c r="E237" s="356" t="s">
        <v>414</v>
      </c>
      <c r="F237" s="356" t="s">
        <v>358</v>
      </c>
      <c r="G237" s="140"/>
      <c r="H237" s="140"/>
      <c r="I237" s="140"/>
      <c r="J237" s="366"/>
    </row>
    <row r="238" spans="1:10" ht="12.75">
      <c r="A238" s="371"/>
      <c r="B238" s="347">
        <v>1</v>
      </c>
      <c r="C238" s="278" t="s">
        <v>359</v>
      </c>
      <c r="D238" s="266">
        <v>214760.075</v>
      </c>
      <c r="E238" s="266">
        <v>13495.622000000003</v>
      </c>
      <c r="F238" s="357">
        <v>20.59</v>
      </c>
      <c r="G238" s="140"/>
      <c r="H238" s="355"/>
      <c r="I238" s="140"/>
      <c r="J238" s="366"/>
    </row>
    <row r="239" spans="1:10" ht="12.75">
      <c r="A239" s="371"/>
      <c r="B239" s="347">
        <v>2</v>
      </c>
      <c r="C239" s="278" t="s">
        <v>360</v>
      </c>
      <c r="D239" s="266">
        <v>121518.618</v>
      </c>
      <c r="E239" s="266">
        <v>14810.274000000005</v>
      </c>
      <c r="F239" s="357">
        <v>11.65</v>
      </c>
      <c r="G239" s="140"/>
      <c r="H239" s="355"/>
      <c r="I239" s="140"/>
      <c r="J239" s="366"/>
    </row>
    <row r="240" spans="1:10" ht="12.75">
      <c r="A240" s="371"/>
      <c r="B240" s="347">
        <v>3</v>
      </c>
      <c r="C240" s="278" t="s">
        <v>367</v>
      </c>
      <c r="D240" s="266">
        <v>76054.142</v>
      </c>
      <c r="E240" s="266">
        <v>14042.96</v>
      </c>
      <c r="F240" s="357">
        <v>7.29</v>
      </c>
      <c r="G240" s="140"/>
      <c r="H240" s="355"/>
      <c r="I240" s="140"/>
      <c r="J240" s="366"/>
    </row>
    <row r="241" spans="1:10" ht="12.75">
      <c r="A241" s="371"/>
      <c r="B241" s="347">
        <v>4</v>
      </c>
      <c r="C241" s="278" t="s">
        <v>153</v>
      </c>
      <c r="D241" s="266">
        <v>70205.767</v>
      </c>
      <c r="E241" s="266">
        <v>14662.521000000008</v>
      </c>
      <c r="F241" s="357">
        <v>6.73</v>
      </c>
      <c r="G241" s="140"/>
      <c r="H241" s="355"/>
      <c r="I241" s="140"/>
      <c r="J241" s="366"/>
    </row>
    <row r="242" spans="1:10" ht="12.75">
      <c r="A242" s="371"/>
      <c r="B242" s="347">
        <v>5</v>
      </c>
      <c r="C242" s="278" t="s">
        <v>145</v>
      </c>
      <c r="D242" s="266">
        <v>53829.803</v>
      </c>
      <c r="E242" s="266">
        <v>8959.885000000002</v>
      </c>
      <c r="F242" s="357">
        <v>5.16</v>
      </c>
      <c r="G242" s="140"/>
      <c r="H242" s="355"/>
      <c r="I242" s="140"/>
      <c r="J242" s="366"/>
    </row>
    <row r="243" spans="1:10" ht="12.75">
      <c r="A243" s="371"/>
      <c r="B243" s="347">
        <v>6</v>
      </c>
      <c r="C243" s="278" t="s">
        <v>361</v>
      </c>
      <c r="D243" s="266">
        <v>52389.512</v>
      </c>
      <c r="E243" s="266">
        <v>2019.6759999999995</v>
      </c>
      <c r="F243" s="357">
        <v>5.02</v>
      </c>
      <c r="G243" s="140"/>
      <c r="H243" s="355"/>
      <c r="I243" s="140"/>
      <c r="J243" s="366"/>
    </row>
    <row r="244" spans="1:10" ht="12.75">
      <c r="A244" s="371"/>
      <c r="B244" s="347">
        <v>7</v>
      </c>
      <c r="C244" s="278" t="s">
        <v>363</v>
      </c>
      <c r="D244" s="266">
        <v>45116.912</v>
      </c>
      <c r="E244" s="266">
        <v>6379.254999999997</v>
      </c>
      <c r="F244" s="357">
        <v>4.33</v>
      </c>
      <c r="G244" s="140"/>
      <c r="H244" s="355"/>
      <c r="I244" s="140"/>
      <c r="J244" s="366"/>
    </row>
    <row r="245" spans="1:10" ht="12.75">
      <c r="A245" s="371"/>
      <c r="B245" s="347">
        <v>8</v>
      </c>
      <c r="C245" s="278" t="s">
        <v>362</v>
      </c>
      <c r="D245" s="266">
        <v>41275.953</v>
      </c>
      <c r="E245" s="266">
        <v>480.59500000000116</v>
      </c>
      <c r="F245" s="357">
        <v>3.96</v>
      </c>
      <c r="G245" s="140"/>
      <c r="H245" s="355"/>
      <c r="I245" s="140"/>
      <c r="J245" s="367"/>
    </row>
    <row r="246" spans="1:10" ht="12.75">
      <c r="A246" s="371"/>
      <c r="B246" s="347">
        <v>9</v>
      </c>
      <c r="C246" s="278" t="s">
        <v>366</v>
      </c>
      <c r="D246" s="266">
        <v>37924.243</v>
      </c>
      <c r="E246" s="266">
        <v>3219.101999999999</v>
      </c>
      <c r="F246" s="357">
        <v>3.64</v>
      </c>
      <c r="G246" s="140"/>
      <c r="H246" s="355"/>
      <c r="I246" s="140"/>
      <c r="J246" s="368"/>
    </row>
    <row r="247" spans="1:10" ht="12.75">
      <c r="A247" s="371"/>
      <c r="B247" s="347">
        <v>10</v>
      </c>
      <c r="C247" s="278" t="s">
        <v>364</v>
      </c>
      <c r="D247" s="266">
        <v>20992.521</v>
      </c>
      <c r="E247" s="266">
        <v>260.03299999999945</v>
      </c>
      <c r="F247" s="357">
        <v>2.01</v>
      </c>
      <c r="G247" s="140"/>
      <c r="H247" s="355"/>
      <c r="I247" s="140"/>
      <c r="J247" s="369"/>
    </row>
    <row r="248" spans="1:10" ht="12.75">
      <c r="A248" s="371"/>
      <c r="B248" s="347">
        <v>11</v>
      </c>
      <c r="C248" s="278" t="s">
        <v>372</v>
      </c>
      <c r="D248" s="266">
        <v>18492.235</v>
      </c>
      <c r="E248" s="266">
        <v>1447.916000000001</v>
      </c>
      <c r="F248" s="357">
        <v>1.77</v>
      </c>
      <c r="G248" s="140"/>
      <c r="H248" s="355"/>
      <c r="I248" s="140"/>
      <c r="J248" s="366"/>
    </row>
    <row r="249" spans="1:10" ht="12.75">
      <c r="A249" s="371"/>
      <c r="B249" s="347">
        <v>12</v>
      </c>
      <c r="C249" s="278" t="s">
        <v>369</v>
      </c>
      <c r="D249" s="266">
        <v>17651.487</v>
      </c>
      <c r="E249" s="266">
        <v>1173.5780000000013</v>
      </c>
      <c r="F249" s="357">
        <v>1.69</v>
      </c>
      <c r="G249" s="140"/>
      <c r="H249" s="355"/>
      <c r="I249" s="140"/>
      <c r="J249" s="366"/>
    </row>
    <row r="250" spans="1:10" ht="12.75">
      <c r="A250" s="371"/>
      <c r="B250" s="347">
        <v>13</v>
      </c>
      <c r="C250" s="278" t="s">
        <v>368</v>
      </c>
      <c r="D250" s="266">
        <v>17423.229</v>
      </c>
      <c r="E250" s="266">
        <v>565.3689999999988</v>
      </c>
      <c r="F250" s="357">
        <v>1.67</v>
      </c>
      <c r="G250" s="140"/>
      <c r="H250" s="355"/>
      <c r="I250" s="140"/>
      <c r="J250" s="366"/>
    </row>
    <row r="251" spans="1:10" ht="12.75">
      <c r="A251" s="371"/>
      <c r="B251" s="347">
        <v>14</v>
      </c>
      <c r="C251" s="278" t="s">
        <v>365</v>
      </c>
      <c r="D251" s="266">
        <v>16511.91</v>
      </c>
      <c r="E251" s="266">
        <v>-16.77799999999843</v>
      </c>
      <c r="F251" s="357">
        <v>1.58</v>
      </c>
      <c r="G251" s="140"/>
      <c r="H251" s="355"/>
      <c r="I251" s="140"/>
      <c r="J251" s="366"/>
    </row>
    <row r="252" spans="1:10" ht="12.75">
      <c r="A252" s="371"/>
      <c r="B252" s="347">
        <v>15</v>
      </c>
      <c r="C252" s="278" t="s">
        <v>377</v>
      </c>
      <c r="D252" s="266">
        <v>15319.536</v>
      </c>
      <c r="E252" s="266">
        <v>36.990999999999985</v>
      </c>
      <c r="F252" s="357">
        <v>1.47</v>
      </c>
      <c r="G252" s="140"/>
      <c r="H252" s="355"/>
      <c r="I252" s="140"/>
      <c r="J252" s="366"/>
    </row>
    <row r="253" spans="1:10" ht="12.75">
      <c r="A253" s="371"/>
      <c r="B253" s="347">
        <v>16</v>
      </c>
      <c r="C253" s="278" t="s">
        <v>375</v>
      </c>
      <c r="D253" s="266">
        <v>12083.742</v>
      </c>
      <c r="E253" s="266">
        <v>-428.8070000000007</v>
      </c>
      <c r="F253" s="357">
        <v>1.16</v>
      </c>
      <c r="G253" s="140"/>
      <c r="H253" s="355"/>
      <c r="I253" s="140"/>
      <c r="J253" s="366"/>
    </row>
    <row r="254" spans="1:10" ht="12.75">
      <c r="A254" s="371"/>
      <c r="B254" s="347">
        <v>17</v>
      </c>
      <c r="C254" s="278" t="s">
        <v>373</v>
      </c>
      <c r="D254" s="266">
        <v>11602</v>
      </c>
      <c r="E254" s="266">
        <v>-117.10599999999977</v>
      </c>
      <c r="F254" s="357">
        <v>1.11</v>
      </c>
      <c r="G254" s="140"/>
      <c r="H254" s="355"/>
      <c r="I254" s="140"/>
      <c r="J254" s="366"/>
    </row>
    <row r="255" spans="1:10" ht="12.75">
      <c r="A255" s="371"/>
      <c r="B255" s="347">
        <v>18</v>
      </c>
      <c r="C255" s="278" t="s">
        <v>371</v>
      </c>
      <c r="D255" s="266">
        <v>11601.083</v>
      </c>
      <c r="E255" s="266">
        <v>-340.003999999999</v>
      </c>
      <c r="F255" s="357">
        <v>1.11</v>
      </c>
      <c r="G255" s="140"/>
      <c r="H255" s="355"/>
      <c r="I255" s="140"/>
      <c r="J255" s="366"/>
    </row>
    <row r="256" spans="1:10" ht="12.75">
      <c r="A256" s="371"/>
      <c r="B256" s="347">
        <v>19</v>
      </c>
      <c r="C256" s="278" t="s">
        <v>383</v>
      </c>
      <c r="D256" s="266">
        <v>11323.436</v>
      </c>
      <c r="E256" s="266">
        <v>787.5759999999991</v>
      </c>
      <c r="F256" s="357">
        <v>1.09</v>
      </c>
      <c r="G256" s="140"/>
      <c r="H256" s="355"/>
      <c r="I256" s="140"/>
      <c r="J256" s="366"/>
    </row>
    <row r="257" spans="1:10" ht="12.75">
      <c r="A257" s="371"/>
      <c r="B257" s="347">
        <v>20</v>
      </c>
      <c r="C257" s="278" t="s">
        <v>382</v>
      </c>
      <c r="D257" s="266">
        <v>11163.314</v>
      </c>
      <c r="E257" s="266">
        <v>425.65500000000065</v>
      </c>
      <c r="F257" s="357">
        <v>1.07</v>
      </c>
      <c r="G257" s="140"/>
      <c r="H257" s="355"/>
      <c r="I257" s="140"/>
      <c r="J257" s="366"/>
    </row>
    <row r="258" spans="1:10" ht="12.75">
      <c r="A258" s="371"/>
      <c r="B258" s="347">
        <v>21</v>
      </c>
      <c r="C258" s="278" t="s">
        <v>387</v>
      </c>
      <c r="D258" s="266">
        <v>10429.959</v>
      </c>
      <c r="E258" s="266">
        <v>1151.446</v>
      </c>
      <c r="F258" s="357">
        <v>1</v>
      </c>
      <c r="G258" s="140"/>
      <c r="H258" s="355"/>
      <c r="I258" s="140"/>
      <c r="J258" s="366"/>
    </row>
    <row r="259" spans="1:10" ht="12.75">
      <c r="A259" s="371"/>
      <c r="B259" s="347">
        <v>22</v>
      </c>
      <c r="C259" s="278" t="s">
        <v>378</v>
      </c>
      <c r="D259" s="266">
        <v>9762.04</v>
      </c>
      <c r="E259" s="266">
        <v>517.795</v>
      </c>
      <c r="F259" s="357">
        <v>0.94</v>
      </c>
      <c r="G259" s="140"/>
      <c r="H259" s="355"/>
      <c r="I259" s="140"/>
      <c r="J259" s="366"/>
    </row>
    <row r="260" spans="1:10" ht="12.75">
      <c r="A260" s="371"/>
      <c r="B260" s="347">
        <v>23</v>
      </c>
      <c r="C260" s="278" t="s">
        <v>380</v>
      </c>
      <c r="D260" s="266">
        <v>8197.356</v>
      </c>
      <c r="E260" s="266">
        <v>124.28699999999935</v>
      </c>
      <c r="F260" s="357">
        <v>0.79</v>
      </c>
      <c r="G260" s="140"/>
      <c r="H260" s="355"/>
      <c r="I260" s="140"/>
      <c r="J260" s="366"/>
    </row>
    <row r="261" spans="1:10" ht="12.75">
      <c r="A261" s="371"/>
      <c r="B261" s="347">
        <v>24</v>
      </c>
      <c r="C261" s="278" t="s">
        <v>370</v>
      </c>
      <c r="D261" s="266">
        <v>7590.82</v>
      </c>
      <c r="E261" s="266">
        <v>-119.8730000000005</v>
      </c>
      <c r="F261" s="357">
        <v>0.73</v>
      </c>
      <c r="G261" s="140"/>
      <c r="H261" s="355"/>
      <c r="I261" s="140"/>
      <c r="J261" s="366"/>
    </row>
    <row r="262" spans="1:10" ht="12.75">
      <c r="A262" s="371"/>
      <c r="B262" s="347">
        <v>25</v>
      </c>
      <c r="C262" s="278" t="s">
        <v>374</v>
      </c>
      <c r="D262" s="266">
        <v>7570.352</v>
      </c>
      <c r="E262" s="266">
        <v>832.3829999999998</v>
      </c>
      <c r="F262" s="357">
        <v>0.73</v>
      </c>
      <c r="G262" s="140"/>
      <c r="H262" s="355"/>
      <c r="I262" s="140"/>
      <c r="J262" s="366"/>
    </row>
    <row r="263" spans="1:10" ht="12.75">
      <c r="A263" s="371"/>
      <c r="B263" s="326">
        <v>26</v>
      </c>
      <c r="C263" s="326" t="s">
        <v>384</v>
      </c>
      <c r="D263" s="163">
        <v>6668</v>
      </c>
      <c r="E263" s="153">
        <v>-232</v>
      </c>
      <c r="F263" s="358">
        <v>0.64</v>
      </c>
      <c r="G263" s="140"/>
      <c r="H263" s="355"/>
      <c r="I263" s="140"/>
      <c r="J263" s="366"/>
    </row>
    <row r="264" spans="1:10" ht="12.75">
      <c r="A264" s="370"/>
      <c r="B264" s="347">
        <v>27</v>
      </c>
      <c r="C264" s="278" t="s">
        <v>379</v>
      </c>
      <c r="D264" s="266">
        <v>6418.509</v>
      </c>
      <c r="E264" s="266">
        <v>471.665</v>
      </c>
      <c r="F264" s="357">
        <v>0.62</v>
      </c>
      <c r="G264" s="140"/>
      <c r="H264" s="355"/>
      <c r="I264" s="140"/>
      <c r="J264" s="366"/>
    </row>
    <row r="265" spans="1:10" ht="12.75">
      <c r="A265" s="370"/>
      <c r="B265" s="347">
        <v>28</v>
      </c>
      <c r="C265" s="278" t="s">
        <v>381</v>
      </c>
      <c r="D265" s="266">
        <v>5011.665</v>
      </c>
      <c r="E265" s="266">
        <v>-244.64599999999973</v>
      </c>
      <c r="F265" s="357">
        <v>0.48</v>
      </c>
      <c r="G265" s="140"/>
      <c r="H265" s="355"/>
      <c r="I265" s="140"/>
      <c r="J265" s="366"/>
    </row>
    <row r="266" spans="1:10" ht="12.75">
      <c r="A266" s="370"/>
      <c r="B266" s="347">
        <v>29</v>
      </c>
      <c r="C266" s="278" t="s">
        <v>376</v>
      </c>
      <c r="D266" s="266">
        <v>4020.467</v>
      </c>
      <c r="E266" s="266">
        <v>-686.739</v>
      </c>
      <c r="F266" s="357">
        <v>0.39</v>
      </c>
      <c r="G266" s="140"/>
      <c r="H266" s="355"/>
      <c r="I266" s="140"/>
      <c r="J266" s="366"/>
    </row>
    <row r="267" spans="1:10" ht="15.75">
      <c r="A267" s="372"/>
      <c r="B267" s="174"/>
      <c r="C267" s="171"/>
      <c r="D267" s="171"/>
      <c r="E267" s="171"/>
      <c r="F267" s="378"/>
      <c r="G267" s="171"/>
      <c r="H267" s="171"/>
      <c r="I267" s="171"/>
      <c r="J267" s="366"/>
    </row>
    <row r="268" spans="1:10" ht="12.75">
      <c r="A268" s="373"/>
      <c r="B268" s="209"/>
      <c r="C268" s="209"/>
      <c r="D268" s="209"/>
      <c r="E268" s="209"/>
      <c r="F268" s="209"/>
      <c r="G268" s="171"/>
      <c r="H268" s="171"/>
      <c r="I268" s="171"/>
      <c r="J268" s="366"/>
    </row>
    <row r="269" spans="1:10" ht="15.75">
      <c r="A269" s="370"/>
      <c r="B269" s="195" t="s">
        <v>351</v>
      </c>
      <c r="C269" s="171"/>
      <c r="D269" s="171"/>
      <c r="E269" s="171"/>
      <c r="F269" s="171"/>
      <c r="G269" s="171"/>
      <c r="H269" s="171"/>
      <c r="I269" s="171"/>
      <c r="J269" s="366"/>
    </row>
    <row r="270" spans="1:10" ht="12.75">
      <c r="A270" s="370"/>
      <c r="B270" s="209" t="s">
        <v>410</v>
      </c>
      <c r="C270" s="171"/>
      <c r="D270" s="171"/>
      <c r="E270" s="171"/>
      <c r="F270" s="171"/>
      <c r="G270" s="171"/>
      <c r="H270" s="171"/>
      <c r="I270" s="171"/>
      <c r="J270" s="366"/>
    </row>
    <row r="271" spans="1:10" ht="12.75">
      <c r="A271" s="370"/>
      <c r="B271" s="171"/>
      <c r="C271" s="171"/>
      <c r="D271" s="171"/>
      <c r="E271" s="171"/>
      <c r="F271" s="171"/>
      <c r="G271" s="171"/>
      <c r="H271" s="171"/>
      <c r="I271" s="171"/>
      <c r="J271" s="366"/>
    </row>
    <row r="272" spans="1:10" ht="12.75">
      <c r="A272" s="370"/>
      <c r="B272" s="196" t="s">
        <v>2</v>
      </c>
      <c r="C272" s="210" t="s">
        <v>353</v>
      </c>
      <c r="D272" s="171"/>
      <c r="E272" s="171"/>
      <c r="F272" s="171"/>
      <c r="G272" s="171"/>
      <c r="H272" s="171"/>
      <c r="I272" s="171"/>
      <c r="J272" s="366"/>
    </row>
    <row r="273" spans="1:10" ht="12.75">
      <c r="A273" s="370"/>
      <c r="B273" s="140"/>
      <c r="C273" s="140"/>
      <c r="D273" s="140"/>
      <c r="E273" s="140"/>
      <c r="F273" s="140"/>
      <c r="G273" s="140"/>
      <c r="H273" s="140"/>
      <c r="I273" s="140"/>
      <c r="J273" s="366"/>
    </row>
    <row r="274" spans="1:10" ht="24">
      <c r="A274" s="370"/>
      <c r="B274" s="346" t="s">
        <v>354</v>
      </c>
      <c r="C274" s="145" t="s">
        <v>355</v>
      </c>
      <c r="D274" s="201" t="s">
        <v>356</v>
      </c>
      <c r="E274" s="201" t="s">
        <v>411</v>
      </c>
      <c r="F274" s="201" t="s">
        <v>358</v>
      </c>
      <c r="G274" s="140"/>
      <c r="H274" s="140"/>
      <c r="I274" s="140"/>
      <c r="J274" s="366"/>
    </row>
    <row r="275" spans="1:10" ht="12.75">
      <c r="A275" s="370"/>
      <c r="B275" s="347">
        <v>1</v>
      </c>
      <c r="C275" s="156" t="s">
        <v>359</v>
      </c>
      <c r="D275" s="267">
        <v>201264.453</v>
      </c>
      <c r="E275" s="267">
        <v>10601.326000000001</v>
      </c>
      <c r="F275" s="348">
        <v>21.01</v>
      </c>
      <c r="G275" s="140"/>
      <c r="H275" s="355"/>
      <c r="I275" s="140"/>
      <c r="J275" s="366"/>
    </row>
    <row r="276" spans="1:10" ht="12.75">
      <c r="A276" s="370"/>
      <c r="B276" s="347">
        <v>2</v>
      </c>
      <c r="C276" s="156" t="s">
        <v>360</v>
      </c>
      <c r="D276" s="267">
        <v>106708.344</v>
      </c>
      <c r="E276" s="267">
        <v>15012.498999999996</v>
      </c>
      <c r="F276" s="348">
        <v>11.14</v>
      </c>
      <c r="G276" s="140"/>
      <c r="H276" s="355"/>
      <c r="I276" s="140"/>
      <c r="J276" s="366"/>
    </row>
    <row r="277" spans="1:10" ht="12.75">
      <c r="A277" s="370"/>
      <c r="B277" s="347">
        <v>3</v>
      </c>
      <c r="C277" s="156" t="s">
        <v>367</v>
      </c>
      <c r="D277" s="267">
        <v>62011.182</v>
      </c>
      <c r="E277" s="267">
        <v>12922.915999999997</v>
      </c>
      <c r="F277" s="348">
        <v>6.47</v>
      </c>
      <c r="G277" s="140"/>
      <c r="H277" s="355"/>
      <c r="I277" s="140"/>
      <c r="J277" s="366"/>
    </row>
    <row r="278" spans="1:10" ht="12.75">
      <c r="A278" s="370"/>
      <c r="B278" s="347">
        <v>4</v>
      </c>
      <c r="C278" s="156" t="s">
        <v>153</v>
      </c>
      <c r="D278" s="267">
        <v>55543.246</v>
      </c>
      <c r="E278" s="267">
        <v>10204.972999999998</v>
      </c>
      <c r="F278" s="348">
        <v>5.8</v>
      </c>
      <c r="G278" s="140"/>
      <c r="H278" s="355"/>
      <c r="I278" s="140"/>
      <c r="J278" s="366"/>
    </row>
    <row r="279" spans="1:10" ht="12.75">
      <c r="A279" s="370"/>
      <c r="B279" s="347">
        <v>5</v>
      </c>
      <c r="C279" s="156" t="s">
        <v>361</v>
      </c>
      <c r="D279" s="267">
        <v>50369.836</v>
      </c>
      <c r="E279" s="267">
        <v>2250.755</v>
      </c>
      <c r="F279" s="348">
        <v>5.26</v>
      </c>
      <c r="G279" s="140"/>
      <c r="H279" s="355"/>
      <c r="I279" s="140"/>
      <c r="J279" s="366"/>
    </row>
    <row r="280" spans="1:10" ht="12.75">
      <c r="A280" s="370"/>
      <c r="B280" s="347">
        <v>6</v>
      </c>
      <c r="C280" s="156" t="s">
        <v>145</v>
      </c>
      <c r="D280" s="267">
        <v>44869.918</v>
      </c>
      <c r="E280" s="267">
        <v>3823.341999999997</v>
      </c>
      <c r="F280" s="348">
        <v>4.68</v>
      </c>
      <c r="G280" s="140"/>
      <c r="H280" s="355"/>
      <c r="I280" s="140"/>
      <c r="J280" s="366"/>
    </row>
    <row r="281" spans="1:10" ht="12.75">
      <c r="A281" s="370"/>
      <c r="B281" s="347">
        <v>7</v>
      </c>
      <c r="C281" s="156" t="s">
        <v>362</v>
      </c>
      <c r="D281" s="267">
        <v>40795.358</v>
      </c>
      <c r="E281" s="267">
        <v>1884.775999999998</v>
      </c>
      <c r="F281" s="348">
        <v>4.26</v>
      </c>
      <c r="G281" s="140"/>
      <c r="H281" s="355"/>
      <c r="I281" s="140"/>
      <c r="J281" s="366"/>
    </row>
    <row r="282" spans="1:10" ht="12.75">
      <c r="A282" s="370"/>
      <c r="B282" s="347">
        <v>8</v>
      </c>
      <c r="C282" s="156" t="s">
        <v>363</v>
      </c>
      <c r="D282" s="267">
        <v>38737.657</v>
      </c>
      <c r="E282" s="267">
        <v>3700.6690000000017</v>
      </c>
      <c r="F282" s="348">
        <v>4.04</v>
      </c>
      <c r="G282" s="140"/>
      <c r="H282" s="355"/>
      <c r="I282" s="140"/>
      <c r="J282" s="366"/>
    </row>
    <row r="283" spans="1:10" ht="12.75">
      <c r="A283" s="370"/>
      <c r="B283" s="347">
        <v>9</v>
      </c>
      <c r="C283" s="156" t="s">
        <v>366</v>
      </c>
      <c r="D283" s="267">
        <v>34705.141</v>
      </c>
      <c r="E283" s="267">
        <v>4628.012000000002</v>
      </c>
      <c r="F283" s="348">
        <v>3.62</v>
      </c>
      <c r="G283" s="140"/>
      <c r="H283" s="355"/>
      <c r="I283" s="140"/>
      <c r="J283" s="366"/>
    </row>
    <row r="284" spans="1:10" ht="12.75">
      <c r="A284" s="370"/>
      <c r="B284" s="347">
        <v>10</v>
      </c>
      <c r="C284" s="156" t="s">
        <v>364</v>
      </c>
      <c r="D284" s="267">
        <v>20732.488</v>
      </c>
      <c r="E284" s="267">
        <v>563.5820000000022</v>
      </c>
      <c r="F284" s="348">
        <v>2.16</v>
      </c>
      <c r="G284" s="140"/>
      <c r="H284" s="355"/>
      <c r="I284" s="140"/>
      <c r="J284" s="366"/>
    </row>
    <row r="285" spans="1:10" ht="12.75">
      <c r="A285" s="370"/>
      <c r="B285" s="347">
        <v>11</v>
      </c>
      <c r="C285" s="156" t="s">
        <v>372</v>
      </c>
      <c r="D285" s="267">
        <v>17044.319</v>
      </c>
      <c r="E285" s="267">
        <v>1513.6859999999997</v>
      </c>
      <c r="F285" s="348">
        <v>1.78</v>
      </c>
      <c r="G285" s="140"/>
      <c r="H285" s="355"/>
      <c r="I285" s="140"/>
      <c r="J285" s="366"/>
    </row>
    <row r="286" spans="1:10" ht="12.75">
      <c r="A286" s="370"/>
      <c r="B286" s="347">
        <v>12</v>
      </c>
      <c r="C286" s="156" t="s">
        <v>368</v>
      </c>
      <c r="D286" s="267">
        <v>16857.86</v>
      </c>
      <c r="E286" s="267">
        <v>2132.6710000000003</v>
      </c>
      <c r="F286" s="348">
        <v>1.76</v>
      </c>
      <c r="G286" s="140"/>
      <c r="H286" s="355"/>
      <c r="I286" s="140"/>
      <c r="J286" s="366"/>
    </row>
    <row r="287" spans="1:10" ht="12.75">
      <c r="A287" s="370"/>
      <c r="B287" s="347">
        <v>13</v>
      </c>
      <c r="C287" s="156" t="s">
        <v>365</v>
      </c>
      <c r="D287" s="267">
        <v>16528.688</v>
      </c>
      <c r="E287" s="267">
        <v>-85.61800000000221</v>
      </c>
      <c r="F287" s="348">
        <v>1.73</v>
      </c>
      <c r="G287" s="140"/>
      <c r="H287" s="355"/>
      <c r="I287" s="140"/>
      <c r="J287" s="366"/>
    </row>
    <row r="288" spans="1:10" ht="12.75">
      <c r="A288" s="370"/>
      <c r="B288" s="347">
        <v>14</v>
      </c>
      <c r="C288" s="156" t="s">
        <v>369</v>
      </c>
      <c r="D288" s="267">
        <v>16477.909</v>
      </c>
      <c r="E288" s="267">
        <v>-480.1229999999996</v>
      </c>
      <c r="F288" s="348">
        <v>1.72</v>
      </c>
      <c r="G288" s="140"/>
      <c r="H288" s="355"/>
      <c r="I288" s="140"/>
      <c r="J288" s="366"/>
    </row>
    <row r="289" spans="1:10" ht="12.75">
      <c r="A289" s="370"/>
      <c r="B289" s="347">
        <v>15</v>
      </c>
      <c r="C289" s="156" t="s">
        <v>377</v>
      </c>
      <c r="D289" s="267">
        <v>15282.545</v>
      </c>
      <c r="E289" s="267">
        <v>125.46999999999935</v>
      </c>
      <c r="F289" s="348">
        <v>1.6</v>
      </c>
      <c r="G289" s="140"/>
      <c r="H289" s="355"/>
      <c r="I289" s="140"/>
      <c r="J289" s="366"/>
    </row>
    <row r="290" spans="1:10" ht="12.75">
      <c r="A290" s="370"/>
      <c r="B290" s="347">
        <v>16</v>
      </c>
      <c r="C290" s="156" t="s">
        <v>375</v>
      </c>
      <c r="D290" s="267">
        <v>12512.549</v>
      </c>
      <c r="E290" s="267">
        <v>-379.98599999999897</v>
      </c>
      <c r="F290" s="348">
        <v>1.31</v>
      </c>
      <c r="G290" s="140"/>
      <c r="H290" s="355"/>
      <c r="I290" s="140"/>
      <c r="J290" s="366"/>
    </row>
    <row r="291" spans="1:10" ht="12.75">
      <c r="A291" s="370"/>
      <c r="B291" s="347">
        <v>17</v>
      </c>
      <c r="C291" s="156" t="s">
        <v>371</v>
      </c>
      <c r="D291" s="267">
        <v>11941.087</v>
      </c>
      <c r="E291" s="267">
        <v>-76.66300000000047</v>
      </c>
      <c r="F291" s="348">
        <v>1.25</v>
      </c>
      <c r="G291" s="140"/>
      <c r="H291" s="355"/>
      <c r="I291" s="140"/>
      <c r="J291" s="366"/>
    </row>
    <row r="292" spans="1:10" ht="12.75">
      <c r="A292" s="370"/>
      <c r="B292" s="347">
        <v>18</v>
      </c>
      <c r="C292" s="156" t="s">
        <v>373</v>
      </c>
      <c r="D292" s="267">
        <v>11719.106</v>
      </c>
      <c r="E292" s="267">
        <v>662.1299999999992</v>
      </c>
      <c r="F292" s="348">
        <v>1.22</v>
      </c>
      <c r="G292" s="140"/>
      <c r="H292" s="355"/>
      <c r="I292" s="140"/>
      <c r="J292" s="366"/>
    </row>
    <row r="293" spans="1:10" ht="12.75">
      <c r="A293" s="370"/>
      <c r="B293" s="347">
        <v>19</v>
      </c>
      <c r="C293" s="156" t="s">
        <v>382</v>
      </c>
      <c r="D293" s="267">
        <v>10737.659</v>
      </c>
      <c r="E293" s="267">
        <v>744.7089999999989</v>
      </c>
      <c r="F293" s="348">
        <v>1.12</v>
      </c>
      <c r="G293" s="140"/>
      <c r="H293" s="355"/>
      <c r="I293" s="140"/>
      <c r="J293" s="366"/>
    </row>
    <row r="294" spans="1:10" ht="12.75">
      <c r="A294" s="370"/>
      <c r="B294" s="347">
        <v>20</v>
      </c>
      <c r="C294" s="156" t="s">
        <v>383</v>
      </c>
      <c r="D294" s="267">
        <v>10535.86</v>
      </c>
      <c r="E294" s="267">
        <v>829.893</v>
      </c>
      <c r="F294" s="348">
        <v>1.1</v>
      </c>
      <c r="G294" s="140"/>
      <c r="H294" s="355"/>
      <c r="I294" s="140"/>
      <c r="J294" s="366"/>
    </row>
    <row r="295" spans="1:10" ht="12.75">
      <c r="A295" s="370"/>
      <c r="B295" s="347">
        <v>21</v>
      </c>
      <c r="C295" s="156" t="s">
        <v>387</v>
      </c>
      <c r="D295" s="267">
        <v>9278.513</v>
      </c>
      <c r="E295" s="267">
        <v>1185.4580000000005</v>
      </c>
      <c r="F295" s="348">
        <v>0.97</v>
      </c>
      <c r="G295" s="140"/>
      <c r="H295" s="355"/>
      <c r="I295" s="140"/>
      <c r="J295" s="366"/>
    </row>
    <row r="296" spans="1:10" ht="12.75">
      <c r="A296" s="370"/>
      <c r="B296" s="347">
        <v>22</v>
      </c>
      <c r="C296" s="156" t="s">
        <v>378</v>
      </c>
      <c r="D296" s="267">
        <v>9244.245</v>
      </c>
      <c r="E296" s="267">
        <v>217.3040000000001</v>
      </c>
      <c r="F296" s="348">
        <v>0.96</v>
      </c>
      <c r="G296" s="140"/>
      <c r="H296" s="355"/>
      <c r="I296" s="140"/>
      <c r="J296" s="366"/>
    </row>
    <row r="297" spans="1:10" ht="12.75">
      <c r="A297" s="370"/>
      <c r="B297" s="347">
        <v>23</v>
      </c>
      <c r="C297" s="156" t="s">
        <v>380</v>
      </c>
      <c r="D297" s="267">
        <v>8073.069</v>
      </c>
      <c r="E297" s="267">
        <v>355.28400000000056</v>
      </c>
      <c r="F297" s="348">
        <v>0.84</v>
      </c>
      <c r="G297" s="140"/>
      <c r="H297" s="355"/>
      <c r="I297" s="140"/>
      <c r="J297" s="366"/>
    </row>
    <row r="298" spans="1:10" ht="12.75">
      <c r="A298" s="370"/>
      <c r="B298" s="347">
        <v>24</v>
      </c>
      <c r="C298" s="156" t="s">
        <v>370</v>
      </c>
      <c r="D298" s="267">
        <v>7710.693</v>
      </c>
      <c r="E298" s="267">
        <v>60.73099999999977</v>
      </c>
      <c r="F298" s="348">
        <v>0.8</v>
      </c>
      <c r="G298" s="140"/>
      <c r="H298" s="355"/>
      <c r="I298" s="140"/>
      <c r="J298" s="366"/>
    </row>
    <row r="299" spans="1:10" ht="12.75">
      <c r="A299" s="370"/>
      <c r="B299" s="349">
        <v>25</v>
      </c>
      <c r="C299" s="160" t="s">
        <v>384</v>
      </c>
      <c r="D299" s="276">
        <v>6900</v>
      </c>
      <c r="E299" s="267">
        <v>57.720000000000255</v>
      </c>
      <c r="F299" s="350">
        <v>0.72</v>
      </c>
      <c r="G299" s="140"/>
      <c r="H299" s="355"/>
      <c r="I299" s="140"/>
      <c r="J299" s="366"/>
    </row>
    <row r="300" spans="1:10" ht="12.75">
      <c r="A300" s="370"/>
      <c r="B300" s="347">
        <v>26</v>
      </c>
      <c r="C300" s="156" t="s">
        <v>374</v>
      </c>
      <c r="D300" s="267">
        <v>6737.969</v>
      </c>
      <c r="E300" s="267">
        <v>-228.2430000000004</v>
      </c>
      <c r="F300" s="348">
        <v>0.7</v>
      </c>
      <c r="G300" s="140"/>
      <c r="H300" s="355"/>
      <c r="I300" s="140"/>
      <c r="J300" s="366"/>
    </row>
    <row r="301" spans="1:10" ht="12.75">
      <c r="A301" s="370"/>
      <c r="B301" s="347">
        <v>27</v>
      </c>
      <c r="C301" s="156" t="s">
        <v>379</v>
      </c>
      <c r="D301" s="267">
        <v>5946.844</v>
      </c>
      <c r="E301" s="267">
        <v>496.3289999999997</v>
      </c>
      <c r="F301" s="348">
        <v>0.62</v>
      </c>
      <c r="G301" s="140"/>
      <c r="H301" s="355"/>
      <c r="I301" s="140"/>
      <c r="J301" s="366"/>
    </row>
    <row r="302" spans="1:10" ht="12.75">
      <c r="A302" s="370"/>
      <c r="B302" s="347">
        <v>28</v>
      </c>
      <c r="C302" s="156" t="s">
        <v>381</v>
      </c>
      <c r="D302" s="267">
        <v>5256.311</v>
      </c>
      <c r="E302" s="267">
        <v>37.05999999999949</v>
      </c>
      <c r="F302" s="348">
        <v>0.55</v>
      </c>
      <c r="G302" s="140"/>
      <c r="H302" s="355"/>
      <c r="I302" s="140"/>
      <c r="J302" s="366"/>
    </row>
    <row r="303" spans="1:10" ht="12.75">
      <c r="A303" s="370"/>
      <c r="B303" s="347">
        <v>29</v>
      </c>
      <c r="C303" s="156" t="s">
        <v>376</v>
      </c>
      <c r="D303" s="267">
        <v>4707.206</v>
      </c>
      <c r="E303" s="267">
        <v>-444.91399999999976</v>
      </c>
      <c r="F303" s="348">
        <v>0.49</v>
      </c>
      <c r="G303" s="140"/>
      <c r="H303" s="355"/>
      <c r="I303" s="140"/>
      <c r="J303" s="366"/>
    </row>
    <row r="304" spans="1:10" ht="12.75">
      <c r="A304" s="370"/>
      <c r="B304" s="140"/>
      <c r="C304" s="140"/>
      <c r="D304" s="140"/>
      <c r="E304" s="140"/>
      <c r="F304" s="140"/>
      <c r="G304" s="140"/>
      <c r="H304" s="140"/>
      <c r="I304" s="140"/>
      <c r="J304" s="366"/>
    </row>
    <row r="305" spans="1:10" ht="12.75">
      <c r="A305" s="370"/>
      <c r="B305" s="171"/>
      <c r="C305" s="171"/>
      <c r="D305" s="171"/>
      <c r="E305" s="171"/>
      <c r="F305" s="171"/>
      <c r="G305" s="171"/>
      <c r="H305" s="171"/>
      <c r="I305" s="171"/>
      <c r="J305" s="366"/>
    </row>
    <row r="306" spans="1:10" ht="15.75">
      <c r="A306" s="370"/>
      <c r="B306" s="195" t="s">
        <v>351</v>
      </c>
      <c r="C306" s="171"/>
      <c r="D306" s="171"/>
      <c r="E306" s="171"/>
      <c r="F306" s="171"/>
      <c r="G306" s="171"/>
      <c r="H306" s="171"/>
      <c r="I306" s="171"/>
      <c r="J306" s="366"/>
    </row>
    <row r="307" spans="1:10" ht="12.75">
      <c r="A307" s="370"/>
      <c r="B307" s="209" t="s">
        <v>408</v>
      </c>
      <c r="C307" s="171"/>
      <c r="D307" s="171"/>
      <c r="E307" s="171"/>
      <c r="F307" s="171"/>
      <c r="G307" s="171"/>
      <c r="H307" s="171"/>
      <c r="I307" s="171"/>
      <c r="J307" s="366"/>
    </row>
    <row r="308" spans="1:10" ht="12.75">
      <c r="A308" s="370"/>
      <c r="B308" s="171"/>
      <c r="C308" s="171"/>
      <c r="D308" s="171"/>
      <c r="E308" s="171"/>
      <c r="F308" s="171"/>
      <c r="G308" s="171"/>
      <c r="H308" s="171"/>
      <c r="I308" s="171"/>
      <c r="J308" s="366"/>
    </row>
    <row r="309" spans="1:10" ht="12.75">
      <c r="A309" s="370"/>
      <c r="B309" s="196" t="s">
        <v>2</v>
      </c>
      <c r="C309" s="210" t="s">
        <v>353</v>
      </c>
      <c r="D309" s="171"/>
      <c r="E309" s="171"/>
      <c r="F309" s="171"/>
      <c r="G309" s="171"/>
      <c r="H309" s="171"/>
      <c r="I309" s="171"/>
      <c r="J309" s="366"/>
    </row>
    <row r="310" spans="1:10" ht="12.75">
      <c r="A310" s="370"/>
      <c r="B310" s="171"/>
      <c r="C310" s="171"/>
      <c r="D310" s="171"/>
      <c r="E310" s="171"/>
      <c r="F310" s="171"/>
      <c r="G310" s="171"/>
      <c r="H310" s="171"/>
      <c r="I310" s="171"/>
      <c r="J310" s="366"/>
    </row>
    <row r="311" spans="1:10" ht="24">
      <c r="A311" s="370"/>
      <c r="B311" s="346" t="s">
        <v>354</v>
      </c>
      <c r="C311" s="145" t="s">
        <v>355</v>
      </c>
      <c r="D311" s="201" t="s">
        <v>356</v>
      </c>
      <c r="E311" s="201" t="s">
        <v>409</v>
      </c>
      <c r="F311" s="201" t="s">
        <v>358</v>
      </c>
      <c r="G311" s="140"/>
      <c r="H311" s="140"/>
      <c r="I311" s="140"/>
      <c r="J311" s="366"/>
    </row>
    <row r="312" spans="1:10" ht="12.75">
      <c r="A312" s="370"/>
      <c r="B312" s="347">
        <v>1</v>
      </c>
      <c r="C312" s="156" t="s">
        <v>359</v>
      </c>
      <c r="D312" s="267">
        <v>190663.127</v>
      </c>
      <c r="E312" s="267">
        <v>7159.627999999997</v>
      </c>
      <c r="F312" s="348">
        <v>21.6</v>
      </c>
      <c r="G312" s="140"/>
      <c r="H312" s="355"/>
      <c r="I312" s="140"/>
      <c r="J312" s="366"/>
    </row>
    <row r="313" spans="1:10" ht="12.75">
      <c r="A313" s="370"/>
      <c r="B313" s="347">
        <v>2</v>
      </c>
      <c r="C313" s="156" t="s">
        <v>360</v>
      </c>
      <c r="D313" s="267">
        <v>91695.845</v>
      </c>
      <c r="E313" s="267">
        <v>9306.356</v>
      </c>
      <c r="F313" s="348">
        <v>10.39</v>
      </c>
      <c r="G313" s="140"/>
      <c r="H313" s="355"/>
      <c r="I313" s="140"/>
      <c r="J313" s="366"/>
    </row>
    <row r="314" spans="1:10" ht="12.75">
      <c r="A314" s="370"/>
      <c r="B314" s="347">
        <v>3</v>
      </c>
      <c r="C314" s="156" t="s">
        <v>367</v>
      </c>
      <c r="D314" s="267">
        <v>49088.266</v>
      </c>
      <c r="E314" s="267">
        <v>6451.479000000007</v>
      </c>
      <c r="F314" s="348">
        <v>5.56</v>
      </c>
      <c r="G314" s="140"/>
      <c r="H314" s="355"/>
      <c r="I314" s="140"/>
      <c r="J314" s="366"/>
    </row>
    <row r="315" spans="1:10" ht="12.75">
      <c r="A315" s="370"/>
      <c r="B315" s="347">
        <v>4</v>
      </c>
      <c r="C315" s="156" t="s">
        <v>361</v>
      </c>
      <c r="D315" s="267">
        <v>48119.081</v>
      </c>
      <c r="E315" s="267">
        <v>1576.4470000000001</v>
      </c>
      <c r="F315" s="348">
        <v>5.45</v>
      </c>
      <c r="G315" s="140"/>
      <c r="H315" s="355"/>
      <c r="I315" s="140"/>
      <c r="J315" s="366"/>
    </row>
    <row r="316" spans="1:10" ht="12.75">
      <c r="A316" s="370"/>
      <c r="B316" s="347">
        <v>5</v>
      </c>
      <c r="C316" s="156" t="s">
        <v>153</v>
      </c>
      <c r="D316" s="267">
        <v>45338.273</v>
      </c>
      <c r="E316" s="267">
        <v>6237.8009999999995</v>
      </c>
      <c r="F316" s="348">
        <v>5.14</v>
      </c>
      <c r="G316" s="140"/>
      <c r="H316" s="355"/>
      <c r="I316" s="140"/>
      <c r="J316" s="366"/>
    </row>
    <row r="317" spans="1:10" ht="12.75">
      <c r="A317" s="370"/>
      <c r="B317" s="347">
        <v>6</v>
      </c>
      <c r="C317" s="156" t="s">
        <v>145</v>
      </c>
      <c r="D317" s="267">
        <v>41046.576</v>
      </c>
      <c r="E317" s="267">
        <v>1160.794600000001</v>
      </c>
      <c r="F317" s="348">
        <v>4.65</v>
      </c>
      <c r="G317" s="140"/>
      <c r="H317" s="355"/>
      <c r="I317" s="140"/>
      <c r="J317" s="366"/>
    </row>
    <row r="318" spans="1:10" ht="12.75">
      <c r="A318" s="370"/>
      <c r="B318" s="347">
        <v>7</v>
      </c>
      <c r="C318" s="156" t="s">
        <v>362</v>
      </c>
      <c r="D318" s="267">
        <v>38910.582</v>
      </c>
      <c r="E318" s="267">
        <v>2088.2490000000034</v>
      </c>
      <c r="F318" s="348">
        <v>4.41</v>
      </c>
      <c r="G318" s="140"/>
      <c r="H318" s="355"/>
      <c r="I318" s="140"/>
      <c r="J318" s="366"/>
    </row>
    <row r="319" spans="1:10" ht="12.75">
      <c r="A319" s="370"/>
      <c r="B319" s="347">
        <v>8</v>
      </c>
      <c r="C319" s="156" t="s">
        <v>363</v>
      </c>
      <c r="D319" s="267">
        <v>35036.988</v>
      </c>
      <c r="E319" s="267">
        <v>3403.680999999997</v>
      </c>
      <c r="F319" s="348">
        <v>3.97</v>
      </c>
      <c r="G319" s="140"/>
      <c r="H319" s="355"/>
      <c r="I319" s="140"/>
      <c r="J319" s="366"/>
    </row>
    <row r="320" spans="1:10" ht="12.75">
      <c r="A320" s="370"/>
      <c r="B320" s="347">
        <v>9</v>
      </c>
      <c r="C320" s="156" t="s">
        <v>366</v>
      </c>
      <c r="D320" s="267">
        <v>30077.129</v>
      </c>
      <c r="E320" s="267">
        <v>3266.0480000000025</v>
      </c>
      <c r="F320" s="348">
        <v>3.41</v>
      </c>
      <c r="G320" s="140"/>
      <c r="H320" s="355"/>
      <c r="I320" s="140"/>
      <c r="J320" s="366"/>
    </row>
    <row r="321" spans="1:10" ht="12.75">
      <c r="A321" s="370"/>
      <c r="B321" s="347">
        <v>10</v>
      </c>
      <c r="C321" s="156" t="s">
        <v>364</v>
      </c>
      <c r="D321" s="267">
        <v>20168.906</v>
      </c>
      <c r="E321" s="267">
        <v>59.465000000000146</v>
      </c>
      <c r="F321" s="348">
        <v>2.29</v>
      </c>
      <c r="G321" s="140"/>
      <c r="H321" s="355"/>
      <c r="I321" s="140"/>
      <c r="J321" s="366"/>
    </row>
    <row r="322" spans="1:10" ht="12.75">
      <c r="A322" s="370"/>
      <c r="B322" s="347">
        <v>11</v>
      </c>
      <c r="C322" s="156" t="s">
        <v>369</v>
      </c>
      <c r="D322" s="267">
        <v>16958.032</v>
      </c>
      <c r="E322" s="267">
        <v>1711.135</v>
      </c>
      <c r="F322" s="348">
        <v>1.92</v>
      </c>
      <c r="G322" s="140"/>
      <c r="H322" s="355"/>
      <c r="I322" s="140"/>
      <c r="J322" s="366"/>
    </row>
    <row r="323" spans="1:10" ht="12.75">
      <c r="A323" s="370"/>
      <c r="B323" s="347">
        <v>12</v>
      </c>
      <c r="C323" s="156" t="s">
        <v>365</v>
      </c>
      <c r="D323" s="267">
        <v>16614.306</v>
      </c>
      <c r="E323" s="267">
        <v>-1696.9979999999996</v>
      </c>
      <c r="F323" s="348">
        <v>1.88</v>
      </c>
      <c r="G323" s="140"/>
      <c r="H323" s="355"/>
      <c r="I323" s="140"/>
      <c r="J323" s="366"/>
    </row>
    <row r="324" spans="1:10" ht="12.75">
      <c r="A324" s="370"/>
      <c r="B324" s="347">
        <v>13</v>
      </c>
      <c r="C324" s="156" t="s">
        <v>372</v>
      </c>
      <c r="D324" s="267">
        <v>15530.633</v>
      </c>
      <c r="E324" s="267">
        <v>1930.7579999999998</v>
      </c>
      <c r="F324" s="348">
        <v>1.76</v>
      </c>
      <c r="G324" s="140"/>
      <c r="H324" s="355"/>
      <c r="I324" s="140"/>
      <c r="J324" s="366"/>
    </row>
    <row r="325" spans="1:10" ht="12.75">
      <c r="A325" s="370"/>
      <c r="B325" s="347">
        <v>14</v>
      </c>
      <c r="C325" s="156" t="s">
        <v>377</v>
      </c>
      <c r="D325" s="267">
        <v>15157.075</v>
      </c>
      <c r="E325" s="267">
        <v>-125.73499999999876</v>
      </c>
      <c r="F325" s="348">
        <v>1.72</v>
      </c>
      <c r="G325" s="140"/>
      <c r="H325" s="355"/>
      <c r="I325" s="140"/>
      <c r="J325" s="366"/>
    </row>
    <row r="326" spans="1:10" ht="12.75">
      <c r="A326" s="370"/>
      <c r="B326" s="347">
        <v>15</v>
      </c>
      <c r="C326" s="156" t="s">
        <v>368</v>
      </c>
      <c r="D326" s="267">
        <v>14725.189</v>
      </c>
      <c r="E326" s="267">
        <v>1188.8189999999995</v>
      </c>
      <c r="F326" s="348">
        <v>1.67</v>
      </c>
      <c r="G326" s="140"/>
      <c r="H326" s="355"/>
      <c r="I326" s="140"/>
      <c r="J326" s="366"/>
    </row>
    <row r="327" spans="1:10" ht="12.75">
      <c r="A327" s="370"/>
      <c r="B327" s="347">
        <v>16</v>
      </c>
      <c r="C327" s="156" t="s">
        <v>375</v>
      </c>
      <c r="D327" s="267">
        <v>12892.535</v>
      </c>
      <c r="E327" s="267">
        <v>-1252.192000000001</v>
      </c>
      <c r="F327" s="348">
        <v>1.46</v>
      </c>
      <c r="G327" s="140"/>
      <c r="H327" s="355"/>
      <c r="I327" s="140"/>
      <c r="J327" s="366"/>
    </row>
    <row r="328" spans="1:10" ht="12.75">
      <c r="A328" s="370"/>
      <c r="B328" s="347">
        <v>17</v>
      </c>
      <c r="C328" s="156" t="s">
        <v>371</v>
      </c>
      <c r="D328" s="267">
        <v>12017.75</v>
      </c>
      <c r="E328" s="267">
        <v>878.8979999999992</v>
      </c>
      <c r="F328" s="348">
        <v>1.36</v>
      </c>
      <c r="G328" s="140"/>
      <c r="H328" s="355"/>
      <c r="I328" s="140"/>
      <c r="J328" s="366"/>
    </row>
    <row r="329" spans="1:10" ht="12.75">
      <c r="A329" s="370"/>
      <c r="B329" s="347">
        <v>18</v>
      </c>
      <c r="C329" s="156" t="s">
        <v>373</v>
      </c>
      <c r="D329" s="267">
        <v>11056.976</v>
      </c>
      <c r="E329" s="267" t="s">
        <v>232</v>
      </c>
      <c r="F329" s="348">
        <v>1.25</v>
      </c>
      <c r="G329" s="140"/>
      <c r="H329" s="355"/>
      <c r="I329" s="140"/>
      <c r="J329" s="366"/>
    </row>
    <row r="330" spans="1:10" ht="12.75">
      <c r="A330" s="370"/>
      <c r="B330" s="347">
        <v>19</v>
      </c>
      <c r="C330" s="156" t="s">
        <v>382</v>
      </c>
      <c r="D330" s="267">
        <v>9992.95</v>
      </c>
      <c r="E330" s="267">
        <v>456.0610000000015</v>
      </c>
      <c r="F330" s="348">
        <v>1.13</v>
      </c>
      <c r="G330" s="140"/>
      <c r="H330" s="355"/>
      <c r="I330" s="140"/>
      <c r="J330" s="366"/>
    </row>
    <row r="331" spans="1:10" ht="12.75">
      <c r="A331" s="370"/>
      <c r="B331" s="347">
        <v>20</v>
      </c>
      <c r="C331" s="156" t="s">
        <v>383</v>
      </c>
      <c r="D331" s="267">
        <v>9705.967</v>
      </c>
      <c r="E331" s="267">
        <v>113.46800000000076</v>
      </c>
      <c r="F331" s="348">
        <v>1.1</v>
      </c>
      <c r="G331" s="140"/>
      <c r="H331" s="355"/>
      <c r="I331" s="140"/>
      <c r="J331" s="366"/>
    </row>
    <row r="332" spans="1:10" ht="12.75">
      <c r="A332" s="370"/>
      <c r="B332" s="347">
        <v>21</v>
      </c>
      <c r="C332" s="156" t="s">
        <v>378</v>
      </c>
      <c r="D332" s="267">
        <v>9026.941</v>
      </c>
      <c r="E332" s="267">
        <v>-256.22099999999955</v>
      </c>
      <c r="F332" s="348">
        <v>1.02</v>
      </c>
      <c r="G332" s="140"/>
      <c r="H332" s="355"/>
      <c r="I332" s="140"/>
      <c r="J332" s="366"/>
    </row>
    <row r="333" spans="1:10" ht="12.75">
      <c r="A333" s="370"/>
      <c r="B333" s="347">
        <v>22</v>
      </c>
      <c r="C333" s="156" t="s">
        <v>387</v>
      </c>
      <c r="D333" s="267">
        <v>8093.055</v>
      </c>
      <c r="E333" s="267">
        <v>2282.88</v>
      </c>
      <c r="F333" s="348">
        <v>0.92</v>
      </c>
      <c r="G333" s="140"/>
      <c r="H333" s="355"/>
      <c r="I333" s="140"/>
      <c r="J333" s="366"/>
    </row>
    <row r="334" spans="1:10" ht="12.75">
      <c r="A334" s="370"/>
      <c r="B334" s="347">
        <v>23</v>
      </c>
      <c r="C334" s="156" t="s">
        <v>380</v>
      </c>
      <c r="D334" s="267">
        <v>7717.785</v>
      </c>
      <c r="E334" s="267">
        <v>639.6220000000003</v>
      </c>
      <c r="F334" s="348">
        <v>0.87</v>
      </c>
      <c r="G334" s="140"/>
      <c r="H334" s="355"/>
      <c r="I334" s="140"/>
      <c r="J334" s="366"/>
    </row>
    <row r="335" spans="1:10" ht="12.75">
      <c r="A335" s="370"/>
      <c r="B335" s="347">
        <v>24</v>
      </c>
      <c r="C335" s="156" t="s">
        <v>370</v>
      </c>
      <c r="D335" s="267">
        <v>7649.962</v>
      </c>
      <c r="E335" s="267">
        <v>122.94200000000001</v>
      </c>
      <c r="F335" s="348">
        <v>0.87</v>
      </c>
      <c r="G335" s="140"/>
      <c r="H335" s="355"/>
      <c r="I335" s="140"/>
      <c r="J335" s="366"/>
    </row>
    <row r="336" spans="1:10" ht="12.75">
      <c r="A336" s="370"/>
      <c r="B336" s="347">
        <v>25</v>
      </c>
      <c r="C336" s="156" t="s">
        <v>374</v>
      </c>
      <c r="D336" s="267">
        <v>6966.212</v>
      </c>
      <c r="E336" s="267">
        <v>282.03000000000065</v>
      </c>
      <c r="F336" s="348">
        <v>0.79</v>
      </c>
      <c r="G336" s="140"/>
      <c r="H336" s="355"/>
      <c r="I336" s="140"/>
      <c r="J336" s="366"/>
    </row>
    <row r="337" spans="1:10" ht="12.75">
      <c r="A337" s="370"/>
      <c r="B337" s="349">
        <v>26</v>
      </c>
      <c r="C337" s="160" t="s">
        <v>384</v>
      </c>
      <c r="D337" s="276">
        <v>6842.28</v>
      </c>
      <c r="E337" s="267" t="s">
        <v>232</v>
      </c>
      <c r="F337" s="350">
        <v>0.78</v>
      </c>
      <c r="G337" s="140"/>
      <c r="H337" s="355"/>
      <c r="I337" s="140"/>
      <c r="J337" s="366"/>
    </row>
    <row r="338" spans="1:10" ht="12.75">
      <c r="A338" s="370"/>
      <c r="B338" s="347">
        <v>27</v>
      </c>
      <c r="C338" s="156" t="s">
        <v>379</v>
      </c>
      <c r="D338" s="267">
        <v>5450.515</v>
      </c>
      <c r="E338" s="267">
        <v>269.46800000000076</v>
      </c>
      <c r="F338" s="348">
        <v>0.62</v>
      </c>
      <c r="G338" s="140"/>
      <c r="H338" s="355"/>
      <c r="I338" s="140"/>
      <c r="J338" s="366"/>
    </row>
    <row r="339" spans="1:10" ht="12.75">
      <c r="A339" s="370"/>
      <c r="B339" s="347">
        <v>28</v>
      </c>
      <c r="C339" s="156" t="s">
        <v>381</v>
      </c>
      <c r="D339" s="267">
        <v>5219.251</v>
      </c>
      <c r="E339" s="267">
        <v>190.015</v>
      </c>
      <c r="F339" s="348">
        <v>0.59</v>
      </c>
      <c r="G339" s="140"/>
      <c r="H339" s="355"/>
      <c r="I339" s="140"/>
      <c r="J339" s="366"/>
    </row>
    <row r="340" spans="1:10" ht="12.75">
      <c r="A340" s="370"/>
      <c r="B340" s="347">
        <v>29</v>
      </c>
      <c r="C340" s="156" t="s">
        <v>376</v>
      </c>
      <c r="D340" s="267">
        <v>5152.12</v>
      </c>
      <c r="E340" s="267">
        <v>-51.29899999999998</v>
      </c>
      <c r="F340" s="348">
        <v>0.58</v>
      </c>
      <c r="G340" s="140"/>
      <c r="H340" s="355"/>
      <c r="I340" s="140"/>
      <c r="J340" s="366"/>
    </row>
    <row r="341" spans="1:10" ht="12.75">
      <c r="A341" s="370"/>
      <c r="B341" s="347">
        <v>30</v>
      </c>
      <c r="C341" s="156" t="s">
        <v>159</v>
      </c>
      <c r="D341" s="267">
        <v>4301.049</v>
      </c>
      <c r="E341" s="267" t="s">
        <v>232</v>
      </c>
      <c r="F341" s="348">
        <v>0.49</v>
      </c>
      <c r="G341" s="140"/>
      <c r="H341" s="355"/>
      <c r="I341" s="140"/>
      <c r="J341" s="366"/>
    </row>
    <row r="342" spans="1:10" ht="12.75">
      <c r="A342" s="370"/>
      <c r="B342" s="347">
        <v>31</v>
      </c>
      <c r="C342" s="156" t="s">
        <v>389</v>
      </c>
      <c r="D342" s="267">
        <v>4044.949</v>
      </c>
      <c r="E342" s="267">
        <v>-344.32400000000007</v>
      </c>
      <c r="F342" s="348">
        <v>0.46</v>
      </c>
      <c r="G342" s="140"/>
      <c r="H342" s="355"/>
      <c r="I342" s="140"/>
      <c r="J342" s="366"/>
    </row>
    <row r="343" spans="1:10" ht="12.75">
      <c r="A343" s="370"/>
      <c r="B343" s="140"/>
      <c r="C343" s="140"/>
      <c r="D343" s="140"/>
      <c r="E343" s="140"/>
      <c r="F343" s="140"/>
      <c r="G343" s="140"/>
      <c r="H343" s="140"/>
      <c r="I343" s="140"/>
      <c r="J343" s="366"/>
    </row>
    <row r="344" spans="1:10" ht="12.75">
      <c r="A344" s="370"/>
      <c r="B344" s="140"/>
      <c r="C344" s="140"/>
      <c r="D344" s="140"/>
      <c r="E344" s="140"/>
      <c r="F344" s="140"/>
      <c r="G344" s="140"/>
      <c r="H344" s="140"/>
      <c r="I344" s="140"/>
      <c r="J344" s="366"/>
    </row>
    <row r="345" spans="1:10" ht="15.75">
      <c r="A345" s="370"/>
      <c r="B345" s="195" t="s">
        <v>351</v>
      </c>
      <c r="C345" s="171"/>
      <c r="D345" s="171"/>
      <c r="E345" s="171"/>
      <c r="F345" s="171"/>
      <c r="G345" s="171"/>
      <c r="H345" s="171"/>
      <c r="I345" s="140"/>
      <c r="J345" s="366"/>
    </row>
    <row r="346" spans="1:10" ht="12.75">
      <c r="A346" s="370"/>
      <c r="B346" s="209" t="s">
        <v>406</v>
      </c>
      <c r="C346" s="171"/>
      <c r="D346" s="171"/>
      <c r="E346" s="171"/>
      <c r="F346" s="171"/>
      <c r="G346" s="171"/>
      <c r="H346" s="171"/>
      <c r="I346" s="140"/>
      <c r="J346" s="366"/>
    </row>
    <row r="347" spans="1:10" ht="12.75">
      <c r="A347" s="370"/>
      <c r="B347" s="171"/>
      <c r="C347" s="171"/>
      <c r="D347" s="171"/>
      <c r="E347" s="171"/>
      <c r="F347" s="171"/>
      <c r="G347" s="171"/>
      <c r="H347" s="171"/>
      <c r="I347" s="140"/>
      <c r="J347" s="366"/>
    </row>
    <row r="348" spans="1:10" ht="12.75">
      <c r="A348" s="370"/>
      <c r="B348" s="196" t="s">
        <v>2</v>
      </c>
      <c r="C348" s="210" t="s">
        <v>353</v>
      </c>
      <c r="D348" s="171"/>
      <c r="E348" s="171"/>
      <c r="F348" s="171"/>
      <c r="G348" s="171"/>
      <c r="H348" s="171"/>
      <c r="I348" s="140"/>
      <c r="J348" s="366"/>
    </row>
    <row r="349" spans="1:10" ht="12.75">
      <c r="A349" s="370"/>
      <c r="B349" s="140"/>
      <c r="C349" s="140"/>
      <c r="D349" s="140"/>
      <c r="E349" s="140"/>
      <c r="F349" s="140"/>
      <c r="G349" s="140"/>
      <c r="H349" s="140"/>
      <c r="I349" s="140"/>
      <c r="J349" s="366"/>
    </row>
    <row r="350" spans="1:10" ht="24">
      <c r="A350" s="370"/>
      <c r="B350" s="346" t="s">
        <v>354</v>
      </c>
      <c r="C350" s="145" t="s">
        <v>355</v>
      </c>
      <c r="D350" s="201" t="s">
        <v>356</v>
      </c>
      <c r="E350" s="201" t="s">
        <v>407</v>
      </c>
      <c r="F350" s="201" t="s">
        <v>358</v>
      </c>
      <c r="G350" s="140"/>
      <c r="H350" s="140"/>
      <c r="I350" s="140"/>
      <c r="J350" s="366"/>
    </row>
    <row r="351" spans="1:10" ht="12.75">
      <c r="A351" s="370"/>
      <c r="B351" s="347">
        <v>1</v>
      </c>
      <c r="C351" s="156" t="s">
        <v>359</v>
      </c>
      <c r="D351" s="267">
        <v>183503.499</v>
      </c>
      <c r="E351" s="267">
        <v>15338</v>
      </c>
      <c r="F351" s="348">
        <v>22.09</v>
      </c>
      <c r="G351" s="140"/>
      <c r="H351" s="140"/>
      <c r="I351" s="140"/>
      <c r="J351" s="366"/>
    </row>
    <row r="352" spans="1:10" ht="12.75">
      <c r="A352" s="370"/>
      <c r="B352" s="347">
        <v>2</v>
      </c>
      <c r="C352" s="156" t="s">
        <v>360</v>
      </c>
      <c r="D352" s="267">
        <v>82389.489</v>
      </c>
      <c r="E352" s="267">
        <v>5817</v>
      </c>
      <c r="F352" s="348">
        <v>9.92</v>
      </c>
      <c r="G352" s="140"/>
      <c r="H352" s="140"/>
      <c r="I352" s="140"/>
      <c r="J352" s="366"/>
    </row>
    <row r="353" spans="1:10" ht="12.75">
      <c r="A353" s="370"/>
      <c r="B353" s="347">
        <v>3</v>
      </c>
      <c r="C353" s="156" t="s">
        <v>361</v>
      </c>
      <c r="D353" s="267">
        <v>46542.634</v>
      </c>
      <c r="E353" s="267">
        <v>2804</v>
      </c>
      <c r="F353" s="348">
        <v>5.6</v>
      </c>
      <c r="G353" s="140"/>
      <c r="H353" s="140"/>
      <c r="I353" s="140"/>
      <c r="J353" s="366"/>
    </row>
    <row r="354" spans="1:10" ht="12.75">
      <c r="A354" s="370"/>
      <c r="B354" s="347">
        <v>4</v>
      </c>
      <c r="C354" s="156" t="s">
        <v>367</v>
      </c>
      <c r="D354" s="267">
        <v>42636.787</v>
      </c>
      <c r="E354" s="267">
        <v>6673</v>
      </c>
      <c r="F354" s="348">
        <v>5.13</v>
      </c>
      <c r="G354" s="140"/>
      <c r="H354" s="140"/>
      <c r="I354" s="140"/>
      <c r="J354" s="366"/>
    </row>
    <row r="355" spans="1:10" ht="12.75">
      <c r="A355" s="370"/>
      <c r="B355" s="347">
        <v>5</v>
      </c>
      <c r="C355" s="156" t="s">
        <v>145</v>
      </c>
      <c r="D355" s="267">
        <v>39885.7814</v>
      </c>
      <c r="E355" s="267">
        <v>3635</v>
      </c>
      <c r="F355" s="348">
        <v>4.8</v>
      </c>
      <c r="G355" s="140"/>
      <c r="H355" s="140"/>
      <c r="I355" s="140"/>
      <c r="J355" s="366"/>
    </row>
    <row r="356" spans="1:10" ht="12.75">
      <c r="A356" s="370"/>
      <c r="B356" s="347">
        <v>6</v>
      </c>
      <c r="C356" s="156" t="s">
        <v>153</v>
      </c>
      <c r="D356" s="267">
        <v>39100.472</v>
      </c>
      <c r="E356" s="267">
        <v>3284</v>
      </c>
      <c r="F356" s="348">
        <v>4.71</v>
      </c>
      <c r="G356" s="140"/>
      <c r="H356" s="140"/>
      <c r="I356" s="140"/>
      <c r="J356" s="366"/>
    </row>
    <row r="357" spans="1:10" ht="12.75">
      <c r="A357" s="370"/>
      <c r="B357" s="347">
        <v>7</v>
      </c>
      <c r="C357" s="156" t="s">
        <v>362</v>
      </c>
      <c r="D357" s="267">
        <v>36822.333</v>
      </c>
      <c r="E357" s="267">
        <v>1118</v>
      </c>
      <c r="F357" s="348">
        <v>4.43</v>
      </c>
      <c r="G357" s="140"/>
      <c r="H357" s="140"/>
      <c r="I357" s="140"/>
      <c r="J357" s="366"/>
    </row>
    <row r="358" spans="1:10" ht="12.75">
      <c r="A358" s="370"/>
      <c r="B358" s="347">
        <v>8</v>
      </c>
      <c r="C358" s="156" t="s">
        <v>363</v>
      </c>
      <c r="D358" s="267">
        <v>31633.307</v>
      </c>
      <c r="E358" s="267">
        <v>3879</v>
      </c>
      <c r="F358" s="348">
        <v>3.81</v>
      </c>
      <c r="G358" s="140"/>
      <c r="H358" s="140"/>
      <c r="I358" s="140"/>
      <c r="J358" s="366"/>
    </row>
    <row r="359" spans="1:10" ht="12.75">
      <c r="A359" s="370"/>
      <c r="B359" s="347">
        <v>9</v>
      </c>
      <c r="C359" s="156" t="s">
        <v>366</v>
      </c>
      <c r="D359" s="267">
        <v>26811.081</v>
      </c>
      <c r="E359" s="267">
        <v>1893</v>
      </c>
      <c r="F359" s="348">
        <v>3.23</v>
      </c>
      <c r="G359" s="140"/>
      <c r="H359" s="140"/>
      <c r="I359" s="140"/>
      <c r="J359" s="366"/>
    </row>
    <row r="360" spans="1:10" ht="12.75">
      <c r="A360" s="370"/>
      <c r="B360" s="347">
        <v>10</v>
      </c>
      <c r="C360" s="156" t="s">
        <v>364</v>
      </c>
      <c r="D360" s="267">
        <v>20109.441</v>
      </c>
      <c r="E360" s="267">
        <v>1155</v>
      </c>
      <c r="F360" s="348">
        <v>2.42</v>
      </c>
      <c r="G360" s="140"/>
      <c r="H360" s="140"/>
      <c r="I360" s="140"/>
      <c r="J360" s="366"/>
    </row>
    <row r="361" spans="1:10" ht="12.75">
      <c r="A361" s="370"/>
      <c r="B361" s="347">
        <v>11</v>
      </c>
      <c r="C361" s="156" t="s">
        <v>365</v>
      </c>
      <c r="D361" s="267">
        <v>18311.304</v>
      </c>
      <c r="E361" s="267">
        <v>155</v>
      </c>
      <c r="F361" s="348">
        <v>2.2</v>
      </c>
      <c r="G361" s="140"/>
      <c r="H361" s="140"/>
      <c r="I361" s="140"/>
      <c r="J361" s="366"/>
    </row>
    <row r="362" spans="1:10" ht="12.75">
      <c r="A362" s="370"/>
      <c r="B362" s="347">
        <v>12</v>
      </c>
      <c r="C362" s="156" t="s">
        <v>377</v>
      </c>
      <c r="D362" s="267">
        <v>15282.81</v>
      </c>
      <c r="E362" s="267">
        <v>2348.81</v>
      </c>
      <c r="F362" s="348">
        <v>1.84</v>
      </c>
      <c r="G362" s="140"/>
      <c r="H362" s="140"/>
      <c r="I362" s="140"/>
      <c r="J362" s="366"/>
    </row>
    <row r="363" spans="1:10" ht="12.75">
      <c r="A363" s="370"/>
      <c r="B363" s="347">
        <v>13</v>
      </c>
      <c r="C363" s="156" t="s">
        <v>369</v>
      </c>
      <c r="D363" s="267">
        <v>15246.897</v>
      </c>
      <c r="E363" s="267">
        <v>1803.0610000000015</v>
      </c>
      <c r="F363" s="352">
        <v>1.84</v>
      </c>
      <c r="G363" s="140"/>
      <c r="H363" s="140"/>
      <c r="I363" s="140"/>
      <c r="J363" s="366"/>
    </row>
    <row r="364" spans="1:10" ht="12.75">
      <c r="A364" s="370"/>
      <c r="B364" s="347">
        <v>14</v>
      </c>
      <c r="C364" s="156" t="s">
        <v>375</v>
      </c>
      <c r="D364" s="267">
        <v>14144.727</v>
      </c>
      <c r="E364" s="267">
        <v>1044</v>
      </c>
      <c r="F364" s="348">
        <v>1.7</v>
      </c>
      <c r="G364" s="140"/>
      <c r="H364" s="140"/>
      <c r="I364" s="140"/>
      <c r="J364" s="366"/>
    </row>
    <row r="365" spans="1:10" ht="12.75">
      <c r="A365" s="370"/>
      <c r="B365" s="347">
        <v>15</v>
      </c>
      <c r="C365" s="156" t="s">
        <v>372</v>
      </c>
      <c r="D365" s="267">
        <v>13599.875</v>
      </c>
      <c r="E365" s="267">
        <v>629</v>
      </c>
      <c r="F365" s="348">
        <v>1.64</v>
      </c>
      <c r="G365" s="140"/>
      <c r="H365" s="140"/>
      <c r="I365" s="140"/>
      <c r="J365" s="366"/>
    </row>
    <row r="366" spans="1:10" ht="12.75">
      <c r="A366" s="370"/>
      <c r="B366" s="347">
        <v>16</v>
      </c>
      <c r="C366" s="156" t="s">
        <v>368</v>
      </c>
      <c r="D366" s="267">
        <v>13536.37</v>
      </c>
      <c r="E366" s="267">
        <v>749.3700000000008</v>
      </c>
      <c r="F366" s="348">
        <v>1.63</v>
      </c>
      <c r="G366" s="140"/>
      <c r="H366" s="140"/>
      <c r="I366" s="140"/>
      <c r="J366" s="366"/>
    </row>
    <row r="367" spans="1:10" ht="12.75">
      <c r="A367" s="370"/>
      <c r="B367" s="347">
        <v>17</v>
      </c>
      <c r="C367" s="156" t="s">
        <v>371</v>
      </c>
      <c r="D367" s="267">
        <v>11138.852</v>
      </c>
      <c r="E367" s="267">
        <v>-272.14799999999923</v>
      </c>
      <c r="F367" s="348">
        <v>1.34</v>
      </c>
      <c r="G367" s="140"/>
      <c r="H367" s="140"/>
      <c r="I367" s="140"/>
      <c r="J367" s="366"/>
    </row>
    <row r="368" spans="1:10" ht="12.75">
      <c r="A368" s="370"/>
      <c r="B368" s="347">
        <v>18</v>
      </c>
      <c r="C368" s="156" t="s">
        <v>373</v>
      </c>
      <c r="D368" s="267" t="s">
        <v>232</v>
      </c>
      <c r="E368" s="267" t="s">
        <v>232</v>
      </c>
      <c r="F368" s="352" t="s">
        <v>232</v>
      </c>
      <c r="G368" s="140"/>
      <c r="H368" s="140"/>
      <c r="I368" s="140"/>
      <c r="J368" s="366"/>
    </row>
    <row r="369" spans="1:10" ht="12.75">
      <c r="A369" s="370"/>
      <c r="B369" s="347">
        <v>19</v>
      </c>
      <c r="C369" s="156" t="s">
        <v>383</v>
      </c>
      <c r="D369" s="267">
        <v>9592.499</v>
      </c>
      <c r="E369" s="267">
        <v>423.4989999999998</v>
      </c>
      <c r="F369" s="348">
        <v>1.15</v>
      </c>
      <c r="G369" s="140"/>
      <c r="H369" s="140"/>
      <c r="I369" s="140"/>
      <c r="J369" s="366"/>
    </row>
    <row r="370" spans="1:10" ht="12.75">
      <c r="A370" s="370"/>
      <c r="B370" s="347">
        <v>20</v>
      </c>
      <c r="C370" s="156" t="s">
        <v>382</v>
      </c>
      <c r="D370" s="267">
        <v>9536.889</v>
      </c>
      <c r="E370" s="267">
        <v>902.8889999999992</v>
      </c>
      <c r="F370" s="348">
        <v>1.15</v>
      </c>
      <c r="G370" s="140"/>
      <c r="H370" s="140"/>
      <c r="I370" s="140"/>
      <c r="J370" s="366"/>
    </row>
    <row r="371" spans="1:10" ht="12.75">
      <c r="A371" s="370"/>
      <c r="B371" s="347">
        <v>21</v>
      </c>
      <c r="C371" s="156" t="s">
        <v>378</v>
      </c>
      <c r="D371" s="267">
        <v>9283.162</v>
      </c>
      <c r="E371" s="267">
        <v>115.16200000000026</v>
      </c>
      <c r="F371" s="348">
        <v>1.12</v>
      </c>
      <c r="G371" s="140"/>
      <c r="H371" s="140"/>
      <c r="I371" s="140"/>
      <c r="J371" s="366"/>
    </row>
    <row r="372" spans="1:10" ht="12.75">
      <c r="A372" s="370"/>
      <c r="B372" s="347">
        <v>22</v>
      </c>
      <c r="C372" s="156" t="s">
        <v>370</v>
      </c>
      <c r="D372" s="267">
        <v>7527.02</v>
      </c>
      <c r="E372" s="267">
        <v>-59.97999999999956</v>
      </c>
      <c r="F372" s="348">
        <v>0.91</v>
      </c>
      <c r="G372" s="140"/>
      <c r="H372" s="140"/>
      <c r="I372" s="140"/>
      <c r="J372" s="366"/>
    </row>
    <row r="373" spans="1:10" ht="12.75">
      <c r="A373" s="370"/>
      <c r="B373" s="347">
        <v>23</v>
      </c>
      <c r="C373" s="156" t="s">
        <v>380</v>
      </c>
      <c r="D373" s="267">
        <v>7078.163</v>
      </c>
      <c r="E373" s="267">
        <v>104.16299999999956</v>
      </c>
      <c r="F373" s="348">
        <v>0.85</v>
      </c>
      <c r="G373" s="140"/>
      <c r="H373" s="140"/>
      <c r="I373" s="140"/>
      <c r="J373" s="366"/>
    </row>
    <row r="374" spans="1:10" ht="12.75">
      <c r="A374" s="370"/>
      <c r="B374" s="347">
        <v>24</v>
      </c>
      <c r="C374" s="156" t="s">
        <v>374</v>
      </c>
      <c r="D374" s="267">
        <v>6684.182</v>
      </c>
      <c r="E374" s="267">
        <v>544.79</v>
      </c>
      <c r="F374" s="352">
        <v>0.8</v>
      </c>
      <c r="G374" s="140"/>
      <c r="H374" s="140"/>
      <c r="I374" s="140"/>
      <c r="J374" s="366"/>
    </row>
    <row r="375" spans="1:10" ht="12.75">
      <c r="A375" s="370"/>
      <c r="B375" s="349">
        <v>25</v>
      </c>
      <c r="C375" s="160" t="s">
        <v>384</v>
      </c>
      <c r="D375" s="276" t="s">
        <v>232</v>
      </c>
      <c r="E375" s="267" t="s">
        <v>232</v>
      </c>
      <c r="F375" s="353" t="s">
        <v>232</v>
      </c>
      <c r="G375" s="140"/>
      <c r="H375" s="140"/>
      <c r="I375" s="140"/>
      <c r="J375" s="366"/>
    </row>
    <row r="376" spans="1:10" ht="12.75">
      <c r="A376" s="370"/>
      <c r="B376" s="347">
        <v>26</v>
      </c>
      <c r="C376" s="156" t="s">
        <v>387</v>
      </c>
      <c r="D376" s="267">
        <v>5810.175</v>
      </c>
      <c r="E376" s="267">
        <v>141.175</v>
      </c>
      <c r="F376" s="348">
        <v>0.7</v>
      </c>
      <c r="G376" s="140"/>
      <c r="H376" s="140"/>
      <c r="I376" s="140"/>
      <c r="J376" s="366"/>
    </row>
    <row r="377" spans="1:10" ht="12.75">
      <c r="A377" s="370"/>
      <c r="B377" s="347">
        <v>27</v>
      </c>
      <c r="C377" s="156" t="s">
        <v>376</v>
      </c>
      <c r="D377" s="267">
        <v>5203.419</v>
      </c>
      <c r="E377" s="267">
        <v>-723.5810000000001</v>
      </c>
      <c r="F377" s="348">
        <v>0.63</v>
      </c>
      <c r="G377" s="140"/>
      <c r="H377" s="140"/>
      <c r="I377" s="140"/>
      <c r="J377" s="366"/>
    </row>
    <row r="378" spans="1:10" ht="12.75">
      <c r="A378" s="370"/>
      <c r="B378" s="347">
        <v>28</v>
      </c>
      <c r="C378" s="156" t="s">
        <v>379</v>
      </c>
      <c r="D378" s="267">
        <v>5181.047</v>
      </c>
      <c r="E378" s="267">
        <v>186.04699999999957</v>
      </c>
      <c r="F378" s="348">
        <v>0.62</v>
      </c>
      <c r="G378" s="140"/>
      <c r="H378" s="140"/>
      <c r="I378" s="140"/>
      <c r="J378" s="366"/>
    </row>
    <row r="379" spans="1:10" ht="12.75">
      <c r="A379" s="370"/>
      <c r="B379" s="347">
        <v>29</v>
      </c>
      <c r="C379" s="156" t="s">
        <v>381</v>
      </c>
      <c r="D379" s="267">
        <v>5029.236</v>
      </c>
      <c r="E379" s="267">
        <v>-36.764000000000124</v>
      </c>
      <c r="F379" s="348">
        <v>0.61</v>
      </c>
      <c r="G379" s="140"/>
      <c r="H379" s="140"/>
      <c r="I379" s="140"/>
      <c r="J379" s="366"/>
    </row>
    <row r="380" spans="1:10" ht="12.75">
      <c r="A380" s="370"/>
      <c r="B380" s="347">
        <v>30</v>
      </c>
      <c r="C380" s="156" t="s">
        <v>159</v>
      </c>
      <c r="D380" s="267" t="s">
        <v>232</v>
      </c>
      <c r="E380" s="267" t="s">
        <v>232</v>
      </c>
      <c r="F380" s="352" t="s">
        <v>232</v>
      </c>
      <c r="G380" s="140"/>
      <c r="H380" s="140"/>
      <c r="I380" s="140"/>
      <c r="J380" s="366"/>
    </row>
    <row r="381" spans="1:10" ht="12.75">
      <c r="A381" s="370"/>
      <c r="B381" s="347">
        <v>31</v>
      </c>
      <c r="C381" s="156" t="s">
        <v>389</v>
      </c>
      <c r="D381" s="267">
        <v>4389.273</v>
      </c>
      <c r="E381" s="267">
        <v>345.27300000000014</v>
      </c>
      <c r="F381" s="354">
        <v>0.53</v>
      </c>
      <c r="G381" s="140"/>
      <c r="H381" s="140"/>
      <c r="I381" s="140"/>
      <c r="J381" s="366"/>
    </row>
    <row r="382" spans="1:10" ht="12.75">
      <c r="A382" s="370"/>
      <c r="B382" s="140"/>
      <c r="C382" s="140"/>
      <c r="D382" s="140"/>
      <c r="E382" s="140"/>
      <c r="F382" s="140"/>
      <c r="G382" s="140"/>
      <c r="H382" s="140"/>
      <c r="I382" s="140"/>
      <c r="J382" s="366"/>
    </row>
    <row r="384" spans="1:10" ht="15.75">
      <c r="A384" s="370"/>
      <c r="B384" s="141" t="s">
        <v>351</v>
      </c>
      <c r="C384" s="140"/>
      <c r="D384" s="140"/>
      <c r="E384" s="140"/>
      <c r="F384" s="140"/>
      <c r="G384" s="140"/>
      <c r="H384" s="140"/>
      <c r="I384" s="140"/>
      <c r="J384" s="366"/>
    </row>
    <row r="385" spans="1:10" ht="12.75">
      <c r="A385" s="370"/>
      <c r="B385" s="198" t="s">
        <v>404</v>
      </c>
      <c r="C385" s="140"/>
      <c r="D385" s="140"/>
      <c r="E385" s="140"/>
      <c r="F385" s="140"/>
      <c r="G385" s="140"/>
      <c r="H385" s="140"/>
      <c r="I385" s="140"/>
      <c r="J385" s="366"/>
    </row>
    <row r="386" spans="1:10" ht="12.75">
      <c r="A386" s="370"/>
      <c r="B386" s="140"/>
      <c r="C386" s="140"/>
      <c r="D386" s="140"/>
      <c r="E386" s="140"/>
      <c r="F386" s="140"/>
      <c r="G386" s="140"/>
      <c r="H386" s="140"/>
      <c r="I386" s="140"/>
      <c r="J386" s="366"/>
    </row>
    <row r="387" spans="1:10" ht="12.75">
      <c r="A387" s="370"/>
      <c r="B387" s="142" t="s">
        <v>2</v>
      </c>
      <c r="C387" s="199" t="s">
        <v>353</v>
      </c>
      <c r="D387" s="140"/>
      <c r="E387" s="140"/>
      <c r="F387" s="140"/>
      <c r="G387" s="140"/>
      <c r="H387" s="140"/>
      <c r="I387" s="140"/>
      <c r="J387" s="366"/>
    </row>
    <row r="388" spans="1:10" ht="12.75">
      <c r="A388" s="370"/>
      <c r="B388" s="140"/>
      <c r="C388" s="140"/>
      <c r="D388" s="140"/>
      <c r="E388" s="140"/>
      <c r="F388" s="140"/>
      <c r="G388" s="140"/>
      <c r="H388" s="140"/>
      <c r="I388" s="140"/>
      <c r="J388" s="366"/>
    </row>
    <row r="389" spans="1:10" ht="24">
      <c r="A389" s="370"/>
      <c r="B389" s="346" t="s">
        <v>354</v>
      </c>
      <c r="C389" s="145" t="s">
        <v>355</v>
      </c>
      <c r="D389" s="201" t="s">
        <v>356</v>
      </c>
      <c r="E389" s="201" t="s">
        <v>405</v>
      </c>
      <c r="F389" s="201" t="s">
        <v>358</v>
      </c>
      <c r="G389" s="140"/>
      <c r="H389" s="140"/>
      <c r="I389" s="140"/>
      <c r="J389" s="366"/>
    </row>
    <row r="390" spans="1:10" ht="12.75">
      <c r="A390" s="370"/>
      <c r="B390" s="347">
        <v>1</v>
      </c>
      <c r="C390" s="156" t="s">
        <v>359</v>
      </c>
      <c r="D390" s="267">
        <v>168165</v>
      </c>
      <c r="E390" s="267">
        <v>13199</v>
      </c>
      <c r="F390" s="348">
        <v>21.7</v>
      </c>
      <c r="G390" s="140"/>
      <c r="H390" s="140"/>
      <c r="I390" s="140"/>
      <c r="J390" s="366"/>
    </row>
    <row r="391" spans="1:10" ht="12.75">
      <c r="A391" s="370"/>
      <c r="B391" s="347">
        <v>2</v>
      </c>
      <c r="C391" s="156" t="s">
        <v>360</v>
      </c>
      <c r="D391" s="267">
        <v>76572</v>
      </c>
      <c r="E391" s="267">
        <v>8168</v>
      </c>
      <c r="F391" s="348">
        <v>9.88</v>
      </c>
      <c r="G391" s="140"/>
      <c r="H391" s="140"/>
      <c r="I391" s="140"/>
      <c r="J391" s="366"/>
    </row>
    <row r="392" spans="1:10" ht="12.75">
      <c r="A392" s="370"/>
      <c r="B392" s="347">
        <v>3</v>
      </c>
      <c r="C392" s="156" t="s">
        <v>361</v>
      </c>
      <c r="D392" s="267">
        <v>43739</v>
      </c>
      <c r="E392" s="267">
        <v>2907</v>
      </c>
      <c r="F392" s="348">
        <v>5.64</v>
      </c>
      <c r="G392" s="140"/>
      <c r="H392" s="140"/>
      <c r="I392" s="140"/>
      <c r="J392" s="366"/>
    </row>
    <row r="393" spans="1:10" ht="12.75">
      <c r="A393" s="370"/>
      <c r="B393" s="347">
        <v>4</v>
      </c>
      <c r="C393" s="156" t="s">
        <v>145</v>
      </c>
      <c r="D393" s="267">
        <v>36251</v>
      </c>
      <c r="E393" s="267">
        <v>4077</v>
      </c>
      <c r="F393" s="348">
        <v>4.68</v>
      </c>
      <c r="G393" s="140"/>
      <c r="H393" s="140"/>
      <c r="I393" s="140"/>
      <c r="J393" s="366"/>
    </row>
    <row r="394" spans="1:10" ht="12.75">
      <c r="A394" s="370"/>
      <c r="B394" s="347">
        <v>5</v>
      </c>
      <c r="C394" s="156" t="s">
        <v>367</v>
      </c>
      <c r="D394" s="267">
        <v>35964</v>
      </c>
      <c r="E394" s="267">
        <v>3123</v>
      </c>
      <c r="F394" s="348">
        <v>4.64</v>
      </c>
      <c r="G394" s="140"/>
      <c r="H394" s="140"/>
      <c r="I394" s="140"/>
      <c r="J394" s="366"/>
    </row>
    <row r="395" spans="1:10" ht="12.75">
      <c r="A395" s="370"/>
      <c r="B395" s="347">
        <v>6</v>
      </c>
      <c r="C395" s="156" t="s">
        <v>153</v>
      </c>
      <c r="D395" s="267">
        <v>35816</v>
      </c>
      <c r="E395" s="267">
        <v>3131</v>
      </c>
      <c r="F395" s="348">
        <v>4.62</v>
      </c>
      <c r="G395" s="140"/>
      <c r="H395" s="140"/>
      <c r="I395" s="140"/>
      <c r="J395" s="366"/>
    </row>
    <row r="396" spans="1:10" ht="12.75">
      <c r="A396" s="370"/>
      <c r="B396" s="347">
        <v>7</v>
      </c>
      <c r="C396" s="156" t="s">
        <v>362</v>
      </c>
      <c r="D396" s="267">
        <v>35704</v>
      </c>
      <c r="E396" s="267">
        <v>3656</v>
      </c>
      <c r="F396" s="348">
        <v>4.61</v>
      </c>
      <c r="G396" s="140"/>
      <c r="H396" s="140"/>
      <c r="I396" s="140"/>
      <c r="J396" s="366"/>
    </row>
    <row r="397" spans="1:10" ht="12.75">
      <c r="A397" s="370"/>
      <c r="B397" s="347">
        <v>8</v>
      </c>
      <c r="C397" s="156" t="s">
        <v>363</v>
      </c>
      <c r="D397" s="267">
        <v>27754</v>
      </c>
      <c r="E397" s="267">
        <v>2904</v>
      </c>
      <c r="F397" s="348">
        <v>3.58</v>
      </c>
      <c r="G397" s="140"/>
      <c r="H397" s="140"/>
      <c r="I397" s="140"/>
      <c r="J397" s="366"/>
    </row>
    <row r="398" spans="1:10" ht="12.75">
      <c r="A398" s="370"/>
      <c r="B398" s="347">
        <v>9</v>
      </c>
      <c r="C398" s="156" t="s">
        <v>366</v>
      </c>
      <c r="D398" s="267">
        <v>24918</v>
      </c>
      <c r="E398" s="267">
        <v>1430</v>
      </c>
      <c r="F398" s="348">
        <v>3.22</v>
      </c>
      <c r="G398" s="140"/>
      <c r="H398" s="140"/>
      <c r="I398" s="140"/>
      <c r="J398" s="366"/>
    </row>
    <row r="399" spans="1:10" ht="12.75">
      <c r="A399" s="370"/>
      <c r="B399" s="347">
        <v>10</v>
      </c>
      <c r="C399" s="156" t="s">
        <v>364</v>
      </c>
      <c r="D399" s="267">
        <v>18954</v>
      </c>
      <c r="E399" s="267">
        <v>-77</v>
      </c>
      <c r="F399" s="348">
        <v>2.45</v>
      </c>
      <c r="G399" s="140"/>
      <c r="H399" s="140"/>
      <c r="I399" s="140"/>
      <c r="J399" s="366"/>
    </row>
    <row r="400" spans="1:10" ht="12.75">
      <c r="A400" s="370"/>
      <c r="B400" s="347">
        <v>11</v>
      </c>
      <c r="C400" s="156" t="s">
        <v>365</v>
      </c>
      <c r="D400" s="267">
        <v>18156</v>
      </c>
      <c r="E400" s="267">
        <v>-66</v>
      </c>
      <c r="F400" s="348">
        <v>2.34</v>
      </c>
      <c r="G400" s="140"/>
      <c r="H400" s="140"/>
      <c r="I400" s="140"/>
      <c r="J400" s="366"/>
    </row>
    <row r="401" spans="1:10" ht="12.75">
      <c r="A401" s="370"/>
      <c r="B401" s="347">
        <v>12</v>
      </c>
      <c r="C401" s="156" t="s">
        <v>369</v>
      </c>
      <c r="D401" s="267">
        <v>13443.836</v>
      </c>
      <c r="E401" s="267">
        <v>1293.848</v>
      </c>
      <c r="F401" s="348">
        <v>1.73</v>
      </c>
      <c r="G401" s="140"/>
      <c r="H401" s="140"/>
      <c r="I401" s="140"/>
      <c r="J401" s="366"/>
    </row>
    <row r="402" spans="1:10" ht="12.75">
      <c r="A402" s="370"/>
      <c r="B402" s="347">
        <v>13</v>
      </c>
      <c r="C402" s="156" t="s">
        <v>375</v>
      </c>
      <c r="D402" s="267">
        <v>13101</v>
      </c>
      <c r="E402" s="267">
        <v>2624</v>
      </c>
      <c r="F402" s="348">
        <v>1.69</v>
      </c>
      <c r="G402" s="140"/>
      <c r="H402" s="140"/>
      <c r="I402" s="140"/>
      <c r="J402" s="366"/>
    </row>
    <row r="403" spans="1:10" ht="12.75">
      <c r="A403" s="370"/>
      <c r="B403" s="347">
        <v>14</v>
      </c>
      <c r="C403" s="156" t="s">
        <v>372</v>
      </c>
      <c r="D403" s="267">
        <v>12971</v>
      </c>
      <c r="E403" s="267">
        <v>400</v>
      </c>
      <c r="F403" s="348">
        <v>1.67</v>
      </c>
      <c r="G403" s="140"/>
      <c r="H403" s="140"/>
      <c r="I403" s="140"/>
      <c r="J403" s="366"/>
    </row>
    <row r="404" spans="1:10" ht="12.75">
      <c r="A404" s="370"/>
      <c r="B404" s="347">
        <v>15</v>
      </c>
      <c r="C404" s="156" t="s">
        <v>377</v>
      </c>
      <c r="D404" s="267">
        <v>12934</v>
      </c>
      <c r="E404" s="267">
        <v>1569</v>
      </c>
      <c r="F404" s="348">
        <v>1.67</v>
      </c>
      <c r="G404" s="140"/>
      <c r="H404" s="140"/>
      <c r="I404" s="140"/>
      <c r="J404" s="366"/>
    </row>
    <row r="405" spans="1:10" ht="12.75">
      <c r="A405" s="370"/>
      <c r="B405" s="347">
        <v>16</v>
      </c>
      <c r="C405" s="156" t="s">
        <v>368</v>
      </c>
      <c r="D405" s="267">
        <v>12787</v>
      </c>
      <c r="E405" s="267">
        <v>-10</v>
      </c>
      <c r="F405" s="348">
        <v>1.65</v>
      </c>
      <c r="G405" s="140"/>
      <c r="H405" s="140"/>
      <c r="I405" s="140"/>
      <c r="J405" s="366"/>
    </row>
    <row r="406" spans="1:10" ht="12.75">
      <c r="A406" s="370"/>
      <c r="B406" s="347">
        <v>17</v>
      </c>
      <c r="C406" s="156" t="s">
        <v>371</v>
      </c>
      <c r="D406" s="267">
        <v>11411</v>
      </c>
      <c r="E406" s="267">
        <v>193</v>
      </c>
      <c r="F406" s="348">
        <v>1.47</v>
      </c>
      <c r="G406" s="140"/>
      <c r="H406" s="140"/>
      <c r="I406" s="140"/>
      <c r="J406" s="366"/>
    </row>
    <row r="407" spans="1:10" ht="12.75">
      <c r="A407" s="370"/>
      <c r="B407" s="347">
        <v>18</v>
      </c>
      <c r="C407" s="156" t="s">
        <v>373</v>
      </c>
      <c r="D407" s="267">
        <v>9476</v>
      </c>
      <c r="E407" s="267">
        <v>676</v>
      </c>
      <c r="F407" s="348">
        <v>1.22</v>
      </c>
      <c r="G407" s="140"/>
      <c r="H407" s="140"/>
      <c r="I407" s="140"/>
      <c r="J407" s="366"/>
    </row>
    <row r="408" spans="1:10" ht="12.75">
      <c r="A408" s="370"/>
      <c r="B408" s="347">
        <v>19</v>
      </c>
      <c r="C408" s="156" t="s">
        <v>383</v>
      </c>
      <c r="D408" s="267">
        <v>9169</v>
      </c>
      <c r="E408" s="267">
        <v>756</v>
      </c>
      <c r="F408" s="348">
        <v>1.18</v>
      </c>
      <c r="G408" s="140"/>
      <c r="H408" s="140"/>
      <c r="I408" s="140"/>
      <c r="J408" s="366"/>
    </row>
    <row r="409" spans="1:10" ht="12.75">
      <c r="A409" s="370"/>
      <c r="B409" s="347">
        <v>20</v>
      </c>
      <c r="C409" s="156" t="s">
        <v>378</v>
      </c>
      <c r="D409" s="267">
        <v>9168</v>
      </c>
      <c r="E409" s="267">
        <v>786</v>
      </c>
      <c r="F409" s="348">
        <v>1.18</v>
      </c>
      <c r="G409" s="140"/>
      <c r="H409" s="140"/>
      <c r="I409" s="140"/>
      <c r="J409" s="366"/>
    </row>
    <row r="410" spans="1:10" ht="12.75">
      <c r="A410" s="370"/>
      <c r="B410" s="347">
        <v>21</v>
      </c>
      <c r="C410" s="156" t="s">
        <v>382</v>
      </c>
      <c r="D410" s="267">
        <v>8634</v>
      </c>
      <c r="E410" s="267">
        <v>687</v>
      </c>
      <c r="F410" s="348">
        <v>1.11</v>
      </c>
      <c r="G410" s="140"/>
      <c r="H410" s="140"/>
      <c r="I410" s="140"/>
      <c r="J410" s="366"/>
    </row>
    <row r="411" spans="1:10" ht="12.75">
      <c r="A411" s="370"/>
      <c r="B411" s="347">
        <v>22</v>
      </c>
      <c r="C411" s="156" t="s">
        <v>370</v>
      </c>
      <c r="D411" s="267">
        <v>7587</v>
      </c>
      <c r="E411" s="267">
        <v>-458</v>
      </c>
      <c r="F411" s="348">
        <v>0.98</v>
      </c>
      <c r="G411" s="140"/>
      <c r="H411" s="140"/>
      <c r="I411" s="140"/>
      <c r="J411" s="366"/>
    </row>
    <row r="412" spans="1:10" ht="12.75">
      <c r="A412" s="370"/>
      <c r="B412" s="347">
        <v>23</v>
      </c>
      <c r="C412" s="156" t="s">
        <v>380</v>
      </c>
      <c r="D412" s="267">
        <v>6974</v>
      </c>
      <c r="E412" s="267">
        <v>585</v>
      </c>
      <c r="F412" s="348">
        <v>0.9</v>
      </c>
      <c r="G412" s="140"/>
      <c r="H412" s="140"/>
      <c r="I412" s="140"/>
      <c r="J412" s="366"/>
    </row>
    <row r="413" spans="1:10" ht="12.75">
      <c r="A413" s="370"/>
      <c r="B413" s="520">
        <v>24</v>
      </c>
      <c r="C413" s="160" t="s">
        <v>384</v>
      </c>
      <c r="D413" s="276">
        <v>6350</v>
      </c>
      <c r="E413" s="276">
        <v>185</v>
      </c>
      <c r="F413" s="350">
        <v>0.82</v>
      </c>
      <c r="G413" s="140"/>
      <c r="H413" s="140"/>
      <c r="I413" s="140"/>
      <c r="J413" s="366"/>
    </row>
    <row r="414" spans="1:10" ht="12.75">
      <c r="A414" s="370"/>
      <c r="B414" s="347">
        <v>25</v>
      </c>
      <c r="C414" s="156" t="s">
        <v>374</v>
      </c>
      <c r="D414" s="267">
        <v>6139.392</v>
      </c>
      <c r="E414" s="267">
        <v>320.9870000000001</v>
      </c>
      <c r="F414" s="348">
        <v>0.79</v>
      </c>
      <c r="G414" s="140"/>
      <c r="H414" s="140"/>
      <c r="I414" s="140"/>
      <c r="J414" s="366"/>
    </row>
    <row r="415" spans="1:10" ht="12.75">
      <c r="A415" s="370"/>
      <c r="B415" s="347">
        <v>26</v>
      </c>
      <c r="C415" s="156" t="s">
        <v>376</v>
      </c>
      <c r="D415" s="267">
        <v>5927</v>
      </c>
      <c r="E415" s="267">
        <v>-179</v>
      </c>
      <c r="F415" s="348">
        <v>0.76</v>
      </c>
      <c r="G415" s="140"/>
      <c r="H415" s="140"/>
      <c r="I415" s="140"/>
      <c r="J415" s="366"/>
    </row>
    <row r="416" spans="1:10" ht="12.75">
      <c r="A416" s="370"/>
      <c r="B416" s="347">
        <v>27</v>
      </c>
      <c r="C416" s="156" t="s">
        <v>387</v>
      </c>
      <c r="D416" s="267">
        <v>5669</v>
      </c>
      <c r="E416" s="267">
        <v>382</v>
      </c>
      <c r="F416" s="348">
        <v>0.73</v>
      </c>
      <c r="G416" s="140"/>
      <c r="H416" s="140"/>
      <c r="I416" s="140"/>
      <c r="J416" s="366"/>
    </row>
    <row r="417" spans="1:10" ht="12.75">
      <c r="A417" s="370"/>
      <c r="B417" s="360">
        <v>28</v>
      </c>
      <c r="C417" s="156" t="s">
        <v>381</v>
      </c>
      <c r="D417" s="267">
        <v>5066</v>
      </c>
      <c r="E417" s="267">
        <v>-5</v>
      </c>
      <c r="F417" s="348">
        <v>0.65</v>
      </c>
      <c r="G417" s="140"/>
      <c r="H417" s="140"/>
      <c r="I417" s="140"/>
      <c r="J417" s="366"/>
    </row>
    <row r="418" spans="1:10" ht="12.75">
      <c r="A418" s="370"/>
      <c r="B418" s="347">
        <v>29</v>
      </c>
      <c r="C418" s="156" t="s">
        <v>379</v>
      </c>
      <c r="D418" s="267">
        <v>4995</v>
      </c>
      <c r="E418" s="267">
        <v>146</v>
      </c>
      <c r="F418" s="348">
        <v>0.64</v>
      </c>
      <c r="G418" s="140"/>
      <c r="H418" s="140"/>
      <c r="I418" s="140"/>
      <c r="J418" s="366"/>
    </row>
    <row r="419" spans="1:10" ht="12.75">
      <c r="A419" s="370"/>
      <c r="B419" s="347">
        <v>30</v>
      </c>
      <c r="C419" s="156" t="s">
        <v>398</v>
      </c>
      <c r="D419" s="267">
        <v>4091</v>
      </c>
      <c r="E419" s="267">
        <v>-221</v>
      </c>
      <c r="F419" s="348">
        <v>0.53</v>
      </c>
      <c r="G419" s="140"/>
      <c r="H419" s="140"/>
      <c r="I419" s="140"/>
      <c r="J419" s="366"/>
    </row>
    <row r="420" spans="1:10" ht="12.75">
      <c r="A420" s="370"/>
      <c r="B420" s="347">
        <v>31</v>
      </c>
      <c r="C420" s="156" t="s">
        <v>389</v>
      </c>
      <c r="D420" s="267">
        <v>4044</v>
      </c>
      <c r="E420" s="267">
        <v>168</v>
      </c>
      <c r="F420" s="348">
        <v>0.52</v>
      </c>
      <c r="G420" s="140"/>
      <c r="H420" s="140"/>
      <c r="I420" s="140"/>
      <c r="J420" s="366"/>
    </row>
    <row r="421" spans="1:10" ht="12.75">
      <c r="A421" s="370"/>
      <c r="B421" s="347">
        <v>32</v>
      </c>
      <c r="C421" s="156" t="s">
        <v>386</v>
      </c>
      <c r="D421" s="267">
        <v>3576</v>
      </c>
      <c r="E421" s="267">
        <v>-1630</v>
      </c>
      <c r="F421" s="348">
        <v>0.46</v>
      </c>
      <c r="G421" s="140"/>
      <c r="H421" s="140"/>
      <c r="I421" s="140"/>
      <c r="J421" s="366"/>
    </row>
    <row r="422" spans="1:10" ht="12.75">
      <c r="A422" s="370"/>
      <c r="B422" s="140"/>
      <c r="C422" s="140"/>
      <c r="D422" s="140"/>
      <c r="E422" s="140"/>
      <c r="F422" s="140"/>
      <c r="G422" s="140"/>
      <c r="H422" s="140"/>
      <c r="I422" s="140"/>
      <c r="J422" s="366"/>
    </row>
    <row r="424" spans="1:10" ht="15.75">
      <c r="A424" s="370"/>
      <c r="B424" s="141" t="s">
        <v>351</v>
      </c>
      <c r="C424" s="140"/>
      <c r="D424" s="140"/>
      <c r="E424" s="140"/>
      <c r="F424" s="140"/>
      <c r="G424" s="140"/>
      <c r="H424" s="140"/>
      <c r="I424" s="140"/>
      <c r="J424" s="366"/>
    </row>
    <row r="425" spans="1:10" ht="12.75">
      <c r="A425" s="370"/>
      <c r="B425" s="198" t="s">
        <v>402</v>
      </c>
      <c r="C425" s="140"/>
      <c r="D425" s="140"/>
      <c r="E425" s="140"/>
      <c r="F425" s="140"/>
      <c r="G425" s="140"/>
      <c r="H425" s="140"/>
      <c r="I425" s="140"/>
      <c r="J425" s="366"/>
    </row>
    <row r="426" spans="1:10" ht="12.75">
      <c r="A426" s="370"/>
      <c r="B426" s="140"/>
      <c r="C426" s="140"/>
      <c r="D426" s="140"/>
      <c r="E426" s="140"/>
      <c r="F426" s="140"/>
      <c r="G426" s="140"/>
      <c r="H426" s="140"/>
      <c r="I426" s="140"/>
      <c r="J426" s="366"/>
    </row>
    <row r="427" spans="1:10" ht="12.75">
      <c r="A427" s="370"/>
      <c r="B427" s="142" t="s">
        <v>2</v>
      </c>
      <c r="C427" s="199" t="s">
        <v>353</v>
      </c>
      <c r="D427" s="140"/>
      <c r="E427" s="140"/>
      <c r="F427" s="140"/>
      <c r="G427" s="140"/>
      <c r="H427" s="140"/>
      <c r="I427" s="140"/>
      <c r="J427" s="366"/>
    </row>
    <row r="428" spans="1:10" ht="12.75">
      <c r="A428" s="370"/>
      <c r="B428" s="140"/>
      <c r="C428" s="140"/>
      <c r="D428" s="140"/>
      <c r="E428" s="140"/>
      <c r="F428" s="140"/>
      <c r="G428" s="140"/>
      <c r="H428" s="140"/>
      <c r="I428" s="140"/>
      <c r="J428" s="366"/>
    </row>
    <row r="429" spans="1:10" ht="24">
      <c r="A429" s="370"/>
      <c r="B429" s="346" t="s">
        <v>354</v>
      </c>
      <c r="C429" s="145" t="s">
        <v>355</v>
      </c>
      <c r="D429" s="201" t="s">
        <v>356</v>
      </c>
      <c r="E429" s="201" t="s">
        <v>403</v>
      </c>
      <c r="F429" s="201" t="s">
        <v>358</v>
      </c>
      <c r="G429" s="140"/>
      <c r="H429" s="140"/>
      <c r="I429" s="140"/>
      <c r="J429" s="366"/>
    </row>
    <row r="430" spans="1:10" ht="12.75">
      <c r="A430" s="370"/>
      <c r="B430" s="347">
        <v>1</v>
      </c>
      <c r="C430" s="156" t="s">
        <v>359</v>
      </c>
      <c r="D430" s="267">
        <v>154964</v>
      </c>
      <c r="E430" s="267">
        <v>13143</v>
      </c>
      <c r="F430" s="348">
        <v>21.47</v>
      </c>
      <c r="G430" s="140"/>
      <c r="H430" s="140"/>
      <c r="I430" s="140"/>
      <c r="J430" s="366"/>
    </row>
    <row r="431" spans="1:10" ht="12.75">
      <c r="A431" s="370"/>
      <c r="B431" s="347">
        <v>2</v>
      </c>
      <c r="C431" s="156" t="s">
        <v>360</v>
      </c>
      <c r="D431" s="267">
        <v>68405</v>
      </c>
      <c r="E431" s="267">
        <v>8805</v>
      </c>
      <c r="F431" s="348">
        <v>9.48</v>
      </c>
      <c r="G431" s="140"/>
      <c r="H431" s="140"/>
      <c r="I431" s="140"/>
      <c r="J431" s="366"/>
    </row>
    <row r="432" spans="1:10" ht="12.75">
      <c r="A432" s="370"/>
      <c r="B432" s="347">
        <v>3</v>
      </c>
      <c r="C432" s="156" t="s">
        <v>361</v>
      </c>
      <c r="D432" s="267">
        <v>40830</v>
      </c>
      <c r="E432" s="267">
        <v>2413</v>
      </c>
      <c r="F432" s="348">
        <v>5.66</v>
      </c>
      <c r="G432" s="140"/>
      <c r="H432" s="140"/>
      <c r="I432" s="140"/>
      <c r="J432" s="366"/>
    </row>
    <row r="433" spans="1:10" ht="12.75">
      <c r="A433" s="370"/>
      <c r="B433" s="347">
        <v>4</v>
      </c>
      <c r="C433" s="156" t="s">
        <v>367</v>
      </c>
      <c r="D433" s="267">
        <v>32840</v>
      </c>
      <c r="E433" s="267">
        <v>3598</v>
      </c>
      <c r="F433" s="348">
        <v>4.55</v>
      </c>
      <c r="G433" s="140"/>
      <c r="H433" s="140"/>
      <c r="I433" s="140"/>
      <c r="J433" s="366"/>
    </row>
    <row r="434" spans="1:10" ht="12.75">
      <c r="A434" s="370"/>
      <c r="B434" s="347">
        <v>5</v>
      </c>
      <c r="C434" s="156" t="s">
        <v>153</v>
      </c>
      <c r="D434" s="267">
        <v>32684</v>
      </c>
      <c r="E434" s="267">
        <v>2816</v>
      </c>
      <c r="F434" s="348">
        <v>4.53</v>
      </c>
      <c r="G434" s="140"/>
      <c r="H434" s="140"/>
      <c r="I434" s="140"/>
      <c r="J434" s="366"/>
    </row>
    <row r="435" spans="1:10" ht="12.75">
      <c r="A435" s="370"/>
      <c r="B435" s="347">
        <v>6</v>
      </c>
      <c r="C435" s="156" t="s">
        <v>145</v>
      </c>
      <c r="D435" s="267">
        <v>32173</v>
      </c>
      <c r="E435" s="267">
        <v>1184</v>
      </c>
      <c r="F435" s="348">
        <v>4.46</v>
      </c>
      <c r="G435" s="140"/>
      <c r="H435" s="140"/>
      <c r="I435" s="140"/>
      <c r="J435" s="366"/>
    </row>
    <row r="436" spans="1:10" ht="12.75">
      <c r="A436" s="370"/>
      <c r="B436" s="347">
        <v>7</v>
      </c>
      <c r="C436" s="156" t="s">
        <v>362</v>
      </c>
      <c r="D436" s="267">
        <v>32048</v>
      </c>
      <c r="E436" s="267">
        <v>1303</v>
      </c>
      <c r="F436" s="348">
        <v>4.44</v>
      </c>
      <c r="G436" s="140"/>
      <c r="H436" s="140"/>
      <c r="I436" s="140"/>
      <c r="J436" s="366"/>
    </row>
    <row r="437" spans="1:10" ht="12.75">
      <c r="A437" s="370"/>
      <c r="B437" s="347">
        <v>8</v>
      </c>
      <c r="C437" s="156" t="s">
        <v>363</v>
      </c>
      <c r="D437" s="267">
        <v>24849</v>
      </c>
      <c r="E437" s="267">
        <v>1834</v>
      </c>
      <c r="F437" s="348">
        <v>3.44</v>
      </c>
      <c r="G437" s="140"/>
      <c r="H437" s="140"/>
      <c r="I437" s="140"/>
      <c r="J437" s="366"/>
    </row>
    <row r="438" spans="1:10" ht="12.75">
      <c r="A438" s="370"/>
      <c r="B438" s="347">
        <v>9</v>
      </c>
      <c r="C438" s="156" t="s">
        <v>366</v>
      </c>
      <c r="D438" s="267">
        <v>23488</v>
      </c>
      <c r="E438" s="267">
        <v>1204</v>
      </c>
      <c r="F438" s="348">
        <v>3.25</v>
      </c>
      <c r="G438" s="140"/>
      <c r="H438" s="140"/>
      <c r="I438" s="140"/>
      <c r="J438" s="366"/>
    </row>
    <row r="439" spans="1:10" ht="12.75">
      <c r="A439" s="370"/>
      <c r="B439" s="347">
        <v>10</v>
      </c>
      <c r="C439" s="156" t="s">
        <v>364</v>
      </c>
      <c r="D439" s="267">
        <v>19032</v>
      </c>
      <c r="E439" s="267">
        <v>13</v>
      </c>
      <c r="F439" s="348">
        <v>2.64</v>
      </c>
      <c r="G439" s="140"/>
      <c r="H439" s="140"/>
      <c r="I439" s="140"/>
      <c r="J439" s="366"/>
    </row>
    <row r="440" spans="1:10" ht="12.75">
      <c r="A440" s="370"/>
      <c r="B440" s="347">
        <v>11</v>
      </c>
      <c r="C440" s="156" t="s">
        <v>365</v>
      </c>
      <c r="D440" s="267">
        <v>18222</v>
      </c>
      <c r="E440" s="267">
        <v>690</v>
      </c>
      <c r="F440" s="348">
        <v>2.52</v>
      </c>
      <c r="G440" s="140"/>
      <c r="H440" s="140"/>
      <c r="I440" s="140"/>
      <c r="J440" s="366"/>
    </row>
    <row r="441" spans="1:10" ht="12.75">
      <c r="A441" s="370"/>
      <c r="B441" s="347">
        <v>12</v>
      </c>
      <c r="C441" s="156" t="s">
        <v>368</v>
      </c>
      <c r="D441" s="267">
        <v>12798</v>
      </c>
      <c r="E441" s="267">
        <v>47</v>
      </c>
      <c r="F441" s="348">
        <v>1.77</v>
      </c>
      <c r="G441" s="140"/>
      <c r="H441" s="140"/>
      <c r="I441" s="140"/>
      <c r="J441" s="366"/>
    </row>
    <row r="442" spans="1:10" ht="12.75">
      <c r="A442" s="370"/>
      <c r="B442" s="347">
        <v>13</v>
      </c>
      <c r="C442" s="156" t="s">
        <v>372</v>
      </c>
      <c r="D442" s="267">
        <v>12571</v>
      </c>
      <c r="E442" s="267">
        <v>955</v>
      </c>
      <c r="F442" s="348">
        <v>1.74</v>
      </c>
      <c r="G442" s="140"/>
      <c r="H442" s="140"/>
      <c r="I442" s="140"/>
      <c r="J442" s="366"/>
    </row>
    <row r="443" spans="1:10" ht="12.75">
      <c r="A443" s="370"/>
      <c r="B443" s="347">
        <v>14</v>
      </c>
      <c r="C443" s="156" t="s">
        <v>369</v>
      </c>
      <c r="D443" s="267">
        <v>12149.988</v>
      </c>
      <c r="E443" s="267">
        <v>955.9689999999991</v>
      </c>
      <c r="F443" s="348">
        <v>1.68</v>
      </c>
      <c r="G443" s="140"/>
      <c r="H443" s="140"/>
      <c r="I443" s="140"/>
      <c r="J443" s="366"/>
    </row>
    <row r="444" spans="1:10" ht="12.75">
      <c r="A444" s="370"/>
      <c r="B444" s="347">
        <v>15</v>
      </c>
      <c r="C444" s="156" t="s">
        <v>377</v>
      </c>
      <c r="D444" s="267">
        <v>11364</v>
      </c>
      <c r="E444" s="267">
        <v>-133</v>
      </c>
      <c r="F444" s="348">
        <v>1.57</v>
      </c>
      <c r="G444" s="140"/>
      <c r="H444" s="140"/>
      <c r="I444" s="140"/>
      <c r="J444" s="366"/>
    </row>
    <row r="445" spans="1:10" ht="12.75">
      <c r="A445" s="370"/>
      <c r="B445" s="347">
        <v>16</v>
      </c>
      <c r="C445" s="156" t="s">
        <v>371</v>
      </c>
      <c r="D445" s="267">
        <v>11217</v>
      </c>
      <c r="E445" s="267">
        <v>160</v>
      </c>
      <c r="F445" s="348">
        <v>1.55</v>
      </c>
      <c r="G445" s="140"/>
      <c r="H445" s="140"/>
      <c r="I445" s="140"/>
      <c r="J445" s="366"/>
    </row>
    <row r="446" spans="1:10" ht="12.75">
      <c r="A446" s="370"/>
      <c r="B446" s="347">
        <v>17</v>
      </c>
      <c r="C446" s="156" t="s">
        <v>375</v>
      </c>
      <c r="D446" s="267">
        <v>10477</v>
      </c>
      <c r="E446" s="267">
        <v>1226</v>
      </c>
      <c r="F446" s="348">
        <v>1.45</v>
      </c>
      <c r="G446" s="140"/>
      <c r="H446" s="140"/>
      <c r="I446" s="140"/>
      <c r="J446" s="366"/>
    </row>
    <row r="447" spans="1:10" ht="12.75">
      <c r="A447" s="370"/>
      <c r="B447" s="347">
        <v>18</v>
      </c>
      <c r="C447" s="156" t="s">
        <v>373</v>
      </c>
      <c r="D447" s="267">
        <v>8799</v>
      </c>
      <c r="E447" s="267">
        <v>510</v>
      </c>
      <c r="F447" s="348">
        <v>1.22</v>
      </c>
      <c r="G447" s="140"/>
      <c r="H447" s="140"/>
      <c r="I447" s="140"/>
      <c r="J447" s="366"/>
    </row>
    <row r="448" spans="1:10" ht="12.75">
      <c r="A448" s="370"/>
      <c r="B448" s="347">
        <v>19</v>
      </c>
      <c r="C448" s="156" t="s">
        <v>383</v>
      </c>
      <c r="D448" s="267">
        <v>8413</v>
      </c>
      <c r="E448" s="267">
        <v>1101</v>
      </c>
      <c r="F448" s="348">
        <v>1.17</v>
      </c>
      <c r="G448" s="140"/>
      <c r="H448" s="140"/>
      <c r="I448" s="140"/>
      <c r="J448" s="366"/>
    </row>
    <row r="449" spans="1:10" ht="12.75">
      <c r="A449" s="370"/>
      <c r="B449" s="347">
        <v>20</v>
      </c>
      <c r="C449" s="156" t="s">
        <v>378</v>
      </c>
      <c r="D449" s="267">
        <v>8381</v>
      </c>
      <c r="E449" s="267">
        <v>316</v>
      </c>
      <c r="F449" s="348">
        <v>1.16</v>
      </c>
      <c r="G449" s="140"/>
      <c r="H449" s="140"/>
      <c r="I449" s="140"/>
      <c r="J449" s="366"/>
    </row>
    <row r="450" spans="1:10" ht="12.75">
      <c r="A450" s="370"/>
      <c r="B450" s="347">
        <v>21</v>
      </c>
      <c r="C450" s="156" t="s">
        <v>370</v>
      </c>
      <c r="D450" s="267">
        <v>8045</v>
      </c>
      <c r="E450" s="267">
        <v>-288</v>
      </c>
      <c r="F450" s="348">
        <v>1.11</v>
      </c>
      <c r="G450" s="140"/>
      <c r="H450" s="140"/>
      <c r="I450" s="140"/>
      <c r="J450" s="366"/>
    </row>
    <row r="451" spans="1:10" ht="12.75">
      <c r="A451" s="370"/>
      <c r="B451" s="347">
        <v>22</v>
      </c>
      <c r="C451" s="156" t="s">
        <v>382</v>
      </c>
      <c r="D451" s="267">
        <v>7947</v>
      </c>
      <c r="E451" s="267">
        <v>768</v>
      </c>
      <c r="F451" s="348">
        <v>1.1</v>
      </c>
      <c r="G451" s="140"/>
      <c r="H451" s="140"/>
      <c r="I451" s="140"/>
      <c r="J451" s="366"/>
    </row>
    <row r="452" spans="1:10" ht="12.75">
      <c r="A452" s="370"/>
      <c r="B452" s="347">
        <v>23</v>
      </c>
      <c r="C452" s="156" t="s">
        <v>380</v>
      </c>
      <c r="D452" s="267">
        <v>6389</v>
      </c>
      <c r="E452" s="267">
        <v>630</v>
      </c>
      <c r="F452" s="348">
        <v>0.89</v>
      </c>
      <c r="G452" s="140"/>
      <c r="H452" s="140"/>
      <c r="I452" s="140"/>
      <c r="J452" s="366"/>
    </row>
    <row r="453" spans="1:10" ht="12.75">
      <c r="A453" s="370"/>
      <c r="B453" s="520">
        <v>24</v>
      </c>
      <c r="C453" s="160" t="s">
        <v>384</v>
      </c>
      <c r="D453" s="276">
        <v>6164</v>
      </c>
      <c r="E453" s="276">
        <v>554</v>
      </c>
      <c r="F453" s="350">
        <v>0.85</v>
      </c>
      <c r="G453" s="140"/>
      <c r="H453" s="140"/>
      <c r="I453" s="140"/>
      <c r="J453" s="366"/>
    </row>
    <row r="454" spans="1:10" ht="12.75">
      <c r="A454" s="370"/>
      <c r="B454" s="347">
        <v>25</v>
      </c>
      <c r="C454" s="156" t="s">
        <v>376</v>
      </c>
      <c r="D454" s="267">
        <v>6107</v>
      </c>
      <c r="E454" s="267">
        <v>20</v>
      </c>
      <c r="F454" s="348">
        <v>0.85</v>
      </c>
      <c r="G454" s="140"/>
      <c r="H454" s="140"/>
      <c r="I454" s="140"/>
      <c r="J454" s="366"/>
    </row>
    <row r="455" spans="1:10" ht="12.75">
      <c r="A455" s="370"/>
      <c r="B455" s="347">
        <v>26</v>
      </c>
      <c r="C455" s="156" t="s">
        <v>374</v>
      </c>
      <c r="D455" s="267">
        <v>5818.405</v>
      </c>
      <c r="E455" s="267">
        <v>149.36399999999958</v>
      </c>
      <c r="F455" s="348">
        <v>0.81</v>
      </c>
      <c r="G455" s="140"/>
      <c r="H455" s="140"/>
      <c r="I455" s="140"/>
      <c r="J455" s="366"/>
    </row>
    <row r="456" spans="1:10" ht="12.75">
      <c r="A456" s="370"/>
      <c r="B456" s="347">
        <v>27</v>
      </c>
      <c r="C456" s="156" t="s">
        <v>387</v>
      </c>
      <c r="D456" s="267">
        <v>5287</v>
      </c>
      <c r="E456" s="267">
        <v>957</v>
      </c>
      <c r="F456" s="348">
        <v>0.73</v>
      </c>
      <c r="G456" s="140"/>
      <c r="H456" s="140"/>
      <c r="I456" s="140"/>
      <c r="J456" s="366"/>
    </row>
    <row r="457" spans="1:10" ht="12.75">
      <c r="A457" s="370"/>
      <c r="B457" s="360">
        <v>28</v>
      </c>
      <c r="C457" s="156" t="s">
        <v>386</v>
      </c>
      <c r="D457" s="267">
        <v>5207</v>
      </c>
      <c r="E457" s="267">
        <v>-64</v>
      </c>
      <c r="F457" s="348">
        <v>0.72</v>
      </c>
      <c r="G457" s="140"/>
      <c r="H457" s="140"/>
      <c r="I457" s="140"/>
      <c r="J457" s="366"/>
    </row>
    <row r="458" spans="1:10" ht="12.75">
      <c r="A458" s="370"/>
      <c r="B458" s="347">
        <v>29</v>
      </c>
      <c r="C458" s="156" t="s">
        <v>381</v>
      </c>
      <c r="D458" s="267">
        <v>5072</v>
      </c>
      <c r="E458" s="267">
        <v>-127</v>
      </c>
      <c r="F458" s="348">
        <v>0.7</v>
      </c>
      <c r="G458" s="140"/>
      <c r="H458" s="140"/>
      <c r="I458" s="140"/>
      <c r="J458" s="366"/>
    </row>
    <row r="459" spans="1:10" ht="12.75">
      <c r="A459" s="370"/>
      <c r="B459" s="347">
        <v>30</v>
      </c>
      <c r="C459" s="156" t="s">
        <v>379</v>
      </c>
      <c r="D459" s="267">
        <v>4848</v>
      </c>
      <c r="E459" s="267">
        <v>-196</v>
      </c>
      <c r="F459" s="348">
        <v>0.67</v>
      </c>
      <c r="G459" s="140"/>
      <c r="H459" s="140"/>
      <c r="I459" s="140"/>
      <c r="J459" s="366"/>
    </row>
    <row r="460" spans="1:10" ht="12.75">
      <c r="A460" s="370"/>
      <c r="B460" s="347">
        <v>31</v>
      </c>
      <c r="C460" s="156" t="s">
        <v>398</v>
      </c>
      <c r="D460" s="267">
        <v>4312</v>
      </c>
      <c r="E460" s="267">
        <v>255</v>
      </c>
      <c r="F460" s="348">
        <v>0.6</v>
      </c>
      <c r="G460" s="140"/>
      <c r="H460" s="140"/>
      <c r="I460" s="140"/>
      <c r="J460" s="366"/>
    </row>
    <row r="461" spans="1:10" ht="12.75">
      <c r="A461" s="370"/>
      <c r="B461" s="347">
        <v>32</v>
      </c>
      <c r="C461" s="156" t="s">
        <v>389</v>
      </c>
      <c r="D461" s="267">
        <v>3876</v>
      </c>
      <c r="E461" s="267">
        <v>110</v>
      </c>
      <c r="F461" s="348">
        <v>0.54</v>
      </c>
      <c r="G461" s="140"/>
      <c r="H461" s="140"/>
      <c r="I461" s="140"/>
      <c r="J461" s="366"/>
    </row>
    <row r="462" spans="1:10" ht="12.75">
      <c r="A462" s="370"/>
      <c r="B462" s="140"/>
      <c r="C462" s="140"/>
      <c r="D462" s="140"/>
      <c r="E462" s="140"/>
      <c r="F462" s="140"/>
      <c r="G462" s="140"/>
      <c r="H462" s="140"/>
      <c r="I462" s="140"/>
      <c r="J462" s="366"/>
    </row>
    <row r="464" spans="1:10" ht="15.75">
      <c r="A464" s="370"/>
      <c r="B464" s="141" t="s">
        <v>351</v>
      </c>
      <c r="C464" s="140"/>
      <c r="D464" s="140"/>
      <c r="E464" s="140"/>
      <c r="F464" s="140"/>
      <c r="G464" s="140"/>
      <c r="H464" s="140"/>
      <c r="I464" s="140"/>
      <c r="J464" s="366"/>
    </row>
    <row r="465" spans="1:10" ht="12.75">
      <c r="A465" s="370"/>
      <c r="B465" s="198" t="s">
        <v>399</v>
      </c>
      <c r="C465" s="140"/>
      <c r="D465" s="140"/>
      <c r="E465" s="140"/>
      <c r="F465" s="140"/>
      <c r="G465" s="140"/>
      <c r="H465" s="140"/>
      <c r="I465" s="140"/>
      <c r="J465" s="366"/>
    </row>
    <row r="466" spans="1:10" ht="12.75">
      <c r="A466" s="370"/>
      <c r="B466" s="140"/>
      <c r="C466" s="140"/>
      <c r="D466" s="140"/>
      <c r="E466" s="140"/>
      <c r="F466" s="140"/>
      <c r="G466" s="140"/>
      <c r="H466" s="140"/>
      <c r="I466" s="140"/>
      <c r="J466" s="366"/>
    </row>
    <row r="467" spans="1:10" ht="12.75">
      <c r="A467" s="370"/>
      <c r="B467" s="142" t="s">
        <v>2</v>
      </c>
      <c r="C467" s="199" t="s">
        <v>353</v>
      </c>
      <c r="D467" s="140"/>
      <c r="E467" s="140"/>
      <c r="F467" s="140"/>
      <c r="G467" s="140"/>
      <c r="H467" s="140"/>
      <c r="I467" s="140"/>
      <c r="J467" s="366"/>
    </row>
    <row r="468" spans="1:10" ht="12.75">
      <c r="A468" s="370"/>
      <c r="B468" s="140"/>
      <c r="C468" s="140"/>
      <c r="D468" s="140"/>
      <c r="E468" s="140"/>
      <c r="F468" s="140"/>
      <c r="G468" s="140"/>
      <c r="H468" s="140"/>
      <c r="I468" s="140"/>
      <c r="J468" s="366"/>
    </row>
    <row r="469" spans="1:10" ht="24">
      <c r="A469" s="370"/>
      <c r="B469" s="346" t="s">
        <v>354</v>
      </c>
      <c r="C469" s="145" t="s">
        <v>355</v>
      </c>
      <c r="D469" s="201" t="s">
        <v>356</v>
      </c>
      <c r="E469" s="201" t="s">
        <v>400</v>
      </c>
      <c r="F469" s="201" t="s">
        <v>358</v>
      </c>
      <c r="G469" s="140"/>
      <c r="H469" s="140"/>
      <c r="I469" s="140"/>
      <c r="J469" s="366"/>
    </row>
    <row r="470" spans="1:10" ht="12.75">
      <c r="A470" s="370"/>
      <c r="B470" s="347">
        <v>1</v>
      </c>
      <c r="C470" s="156" t="s">
        <v>359</v>
      </c>
      <c r="D470" s="267">
        <v>141821</v>
      </c>
      <c r="E470" s="267">
        <v>10370</v>
      </c>
      <c r="F470" s="348">
        <v>21.01</v>
      </c>
      <c r="G470" s="140"/>
      <c r="H470" s="140"/>
      <c r="I470" s="140"/>
      <c r="J470" s="366"/>
    </row>
    <row r="471" spans="1:10" ht="12.75">
      <c r="A471" s="370"/>
      <c r="B471" s="347">
        <v>2</v>
      </c>
      <c r="C471" s="156" t="s">
        <v>360</v>
      </c>
      <c r="D471" s="267">
        <v>59600</v>
      </c>
      <c r="E471" s="267">
        <v>5701</v>
      </c>
      <c r="F471" s="348">
        <v>8.83</v>
      </c>
      <c r="G471" s="140"/>
      <c r="H471" s="140"/>
      <c r="I471" s="140"/>
      <c r="J471" s="366"/>
    </row>
    <row r="472" spans="1:10" ht="12.75">
      <c r="A472" s="370"/>
      <c r="B472" s="347">
        <v>3</v>
      </c>
      <c r="C472" s="156" t="s">
        <v>361</v>
      </c>
      <c r="D472" s="267">
        <v>38418</v>
      </c>
      <c r="E472" s="267">
        <v>3030</v>
      </c>
      <c r="F472" s="348">
        <v>5.69</v>
      </c>
      <c r="G472" s="140"/>
      <c r="H472" s="140"/>
      <c r="I472" s="140"/>
      <c r="J472" s="366"/>
    </row>
    <row r="473" spans="1:10" ht="12.75">
      <c r="A473" s="370"/>
      <c r="B473" s="347">
        <v>4</v>
      </c>
      <c r="C473" s="156" t="s">
        <v>145</v>
      </c>
      <c r="D473" s="267">
        <v>30989</v>
      </c>
      <c r="E473" s="267">
        <v>4707</v>
      </c>
      <c r="F473" s="348">
        <v>4.59</v>
      </c>
      <c r="G473" s="140"/>
      <c r="H473" s="140"/>
      <c r="I473" s="140"/>
      <c r="J473" s="366"/>
    </row>
    <row r="474" spans="1:10" ht="12.75">
      <c r="A474" s="370"/>
      <c r="B474" s="347">
        <v>5</v>
      </c>
      <c r="C474" s="156" t="s">
        <v>362</v>
      </c>
      <c r="D474" s="267">
        <v>30744</v>
      </c>
      <c r="E474" s="267">
        <v>-1296</v>
      </c>
      <c r="F474" s="348">
        <v>4.55</v>
      </c>
      <c r="G474" s="140"/>
      <c r="H474" s="140"/>
      <c r="I474" s="140"/>
      <c r="J474" s="366"/>
    </row>
    <row r="475" spans="1:10" ht="12.75">
      <c r="A475" s="370"/>
      <c r="B475" s="347">
        <v>6</v>
      </c>
      <c r="C475" s="156" t="s">
        <v>153</v>
      </c>
      <c r="D475" s="267">
        <v>29808</v>
      </c>
      <c r="E475" s="267">
        <v>3724</v>
      </c>
      <c r="F475" s="348">
        <v>4.42</v>
      </c>
      <c r="G475" s="140"/>
      <c r="H475" s="140"/>
      <c r="I475" s="140"/>
      <c r="J475" s="366"/>
    </row>
    <row r="476" spans="1:10" ht="12.75">
      <c r="A476" s="370"/>
      <c r="B476" s="347">
        <v>7</v>
      </c>
      <c r="C476" s="156" t="s">
        <v>367</v>
      </c>
      <c r="D476" s="267">
        <v>29242</v>
      </c>
      <c r="E476" s="267">
        <v>6747</v>
      </c>
      <c r="F476" s="348">
        <v>4.33</v>
      </c>
      <c r="G476" s="140"/>
      <c r="H476" s="140"/>
      <c r="I476" s="140"/>
      <c r="J476" s="366"/>
    </row>
    <row r="477" spans="1:10" ht="12.75">
      <c r="A477" s="370"/>
      <c r="B477" s="347">
        <v>8</v>
      </c>
      <c r="C477" s="156" t="s">
        <v>363</v>
      </c>
      <c r="D477" s="267">
        <v>23015</v>
      </c>
      <c r="E477" s="267">
        <v>663</v>
      </c>
      <c r="F477" s="348">
        <v>3.41</v>
      </c>
      <c r="G477" s="140"/>
      <c r="H477" s="140"/>
      <c r="I477" s="140"/>
      <c r="J477" s="366"/>
    </row>
    <row r="478" spans="1:10" ht="12.75">
      <c r="A478" s="370"/>
      <c r="B478" s="347">
        <v>9</v>
      </c>
      <c r="C478" s="156" t="s">
        <v>366</v>
      </c>
      <c r="D478" s="267">
        <v>22284</v>
      </c>
      <c r="E478" s="267">
        <v>1915</v>
      </c>
      <c r="F478" s="348">
        <v>3.3</v>
      </c>
      <c r="G478" s="140"/>
      <c r="H478" s="140"/>
      <c r="I478" s="140"/>
      <c r="J478" s="366"/>
    </row>
    <row r="479" spans="1:10" ht="12.75">
      <c r="A479" s="370"/>
      <c r="B479" s="347">
        <v>10</v>
      </c>
      <c r="C479" s="156" t="s">
        <v>364</v>
      </c>
      <c r="D479" s="267">
        <v>19019</v>
      </c>
      <c r="E479" s="267">
        <v>-2264</v>
      </c>
      <c r="F479" s="348">
        <v>2.82</v>
      </c>
      <c r="G479" s="140"/>
      <c r="H479" s="140"/>
      <c r="I479" s="140"/>
      <c r="J479" s="366"/>
    </row>
    <row r="480" spans="1:10" ht="12.75">
      <c r="A480" s="370"/>
      <c r="B480" s="347">
        <v>11</v>
      </c>
      <c r="C480" s="156" t="s">
        <v>365</v>
      </c>
      <c r="D480" s="267">
        <v>17532</v>
      </c>
      <c r="E480" s="267">
        <v>-1404</v>
      </c>
      <c r="F480" s="348">
        <v>2.6</v>
      </c>
      <c r="G480" s="140"/>
      <c r="H480" s="140"/>
      <c r="I480" s="140"/>
      <c r="J480" s="366"/>
    </row>
    <row r="481" spans="1:10" ht="12.75">
      <c r="A481" s="370"/>
      <c r="B481" s="347">
        <v>12</v>
      </c>
      <c r="C481" s="156" t="s">
        <v>368</v>
      </c>
      <c r="D481" s="267">
        <v>12751</v>
      </c>
      <c r="E481" s="267">
        <v>-429</v>
      </c>
      <c r="F481" s="348">
        <v>1.89</v>
      </c>
      <c r="G481" s="140"/>
      <c r="H481" s="140"/>
      <c r="I481" s="140"/>
      <c r="J481" s="366"/>
    </row>
    <row r="482" spans="1:10" ht="12.75">
      <c r="A482" s="370"/>
      <c r="B482" s="347">
        <v>13</v>
      </c>
      <c r="C482" s="156" t="s">
        <v>372</v>
      </c>
      <c r="D482" s="267">
        <v>11615</v>
      </c>
      <c r="E482" s="267">
        <v>660</v>
      </c>
      <c r="F482" s="348">
        <v>1.72</v>
      </c>
      <c r="G482" s="140"/>
      <c r="H482" s="140"/>
      <c r="I482" s="140"/>
      <c r="J482" s="366"/>
    </row>
    <row r="483" spans="1:10" ht="12.75">
      <c r="A483" s="370"/>
      <c r="B483" s="347">
        <v>14</v>
      </c>
      <c r="C483" s="156" t="s">
        <v>377</v>
      </c>
      <c r="D483" s="267">
        <v>11497</v>
      </c>
      <c r="E483" s="267">
        <v>3251</v>
      </c>
      <c r="F483" s="348">
        <v>1.7</v>
      </c>
      <c r="G483" s="140"/>
      <c r="H483" s="140"/>
      <c r="I483" s="140"/>
      <c r="J483" s="366"/>
    </row>
    <row r="484" spans="1:10" ht="12.75">
      <c r="A484" s="370"/>
      <c r="B484" s="347">
        <v>15</v>
      </c>
      <c r="C484" s="156" t="s">
        <v>369</v>
      </c>
      <c r="D484" s="267">
        <v>11194.019</v>
      </c>
      <c r="E484" s="267" t="s">
        <v>232</v>
      </c>
      <c r="F484" s="348">
        <v>1.66</v>
      </c>
      <c r="G484" s="140"/>
      <c r="H484" s="140"/>
      <c r="I484" s="140"/>
      <c r="J484" s="366"/>
    </row>
    <row r="485" spans="1:10" ht="12.75">
      <c r="A485" s="370"/>
      <c r="B485" s="347">
        <v>16</v>
      </c>
      <c r="C485" s="156" t="s">
        <v>371</v>
      </c>
      <c r="D485" s="267">
        <v>11058</v>
      </c>
      <c r="E485" s="267">
        <v>314</v>
      </c>
      <c r="F485" s="348">
        <v>1.64</v>
      </c>
      <c r="G485" s="140"/>
      <c r="H485" s="140"/>
      <c r="I485" s="140"/>
      <c r="J485" s="366"/>
    </row>
    <row r="486" spans="1:10" ht="12.75">
      <c r="A486" s="370"/>
      <c r="B486" s="347">
        <v>17</v>
      </c>
      <c r="C486" s="156" t="s">
        <v>375</v>
      </c>
      <c r="D486" s="267">
        <v>9251</v>
      </c>
      <c r="E486" s="267">
        <v>1425</v>
      </c>
      <c r="F486" s="348">
        <v>1.37</v>
      </c>
      <c r="G486" s="140"/>
      <c r="H486" s="140"/>
      <c r="I486" s="140"/>
      <c r="J486" s="366"/>
    </row>
    <row r="487" spans="1:10" ht="12.75">
      <c r="A487" s="370"/>
      <c r="B487" s="347">
        <v>18</v>
      </c>
      <c r="C487" s="156" t="s">
        <v>370</v>
      </c>
      <c r="D487" s="267">
        <v>8334</v>
      </c>
      <c r="E487" s="267">
        <v>-305</v>
      </c>
      <c r="F487" s="348">
        <v>1.23</v>
      </c>
      <c r="G487" s="140"/>
      <c r="H487" s="140"/>
      <c r="I487" s="140"/>
      <c r="J487" s="366"/>
    </row>
    <row r="488" spans="1:10" ht="12.75">
      <c r="A488" s="370"/>
      <c r="B488" s="347">
        <v>19</v>
      </c>
      <c r="C488" s="156" t="s">
        <v>373</v>
      </c>
      <c r="D488" s="267">
        <v>8290</v>
      </c>
      <c r="E488" s="267">
        <v>527</v>
      </c>
      <c r="F488" s="348">
        <v>1.23</v>
      </c>
      <c r="G488" s="140"/>
      <c r="H488" s="140"/>
      <c r="I488" s="140"/>
      <c r="J488" s="366"/>
    </row>
    <row r="489" spans="1:10" ht="12.75">
      <c r="A489" s="370"/>
      <c r="B489" s="347">
        <v>20</v>
      </c>
      <c r="C489" s="156" t="s">
        <v>378</v>
      </c>
      <c r="D489" s="267">
        <v>8065</v>
      </c>
      <c r="E489" s="267">
        <v>547</v>
      </c>
      <c r="F489" s="348">
        <v>1.19</v>
      </c>
      <c r="G489" s="140"/>
      <c r="H489" s="140"/>
      <c r="I489" s="140"/>
      <c r="J489" s="366"/>
    </row>
    <row r="490" spans="1:10" ht="12.75">
      <c r="A490" s="370"/>
      <c r="B490" s="347">
        <v>21</v>
      </c>
      <c r="C490" s="156" t="s">
        <v>383</v>
      </c>
      <c r="D490" s="267">
        <v>7311</v>
      </c>
      <c r="E490" s="267">
        <v>1146</v>
      </c>
      <c r="F490" s="348">
        <v>1.08</v>
      </c>
      <c r="G490" s="140"/>
      <c r="H490" s="140"/>
      <c r="I490" s="140"/>
      <c r="J490" s="366"/>
    </row>
    <row r="491" spans="1:10" ht="12.75">
      <c r="A491" s="370"/>
      <c r="B491" s="347">
        <v>22</v>
      </c>
      <c r="C491" s="156" t="s">
        <v>382</v>
      </c>
      <c r="D491" s="267">
        <v>7178</v>
      </c>
      <c r="E491" s="267">
        <v>264</v>
      </c>
      <c r="F491" s="348">
        <v>1.06</v>
      </c>
      <c r="G491" s="140"/>
      <c r="H491" s="140"/>
      <c r="I491" s="140"/>
      <c r="J491" s="366"/>
    </row>
    <row r="492" spans="1:10" ht="12.75">
      <c r="A492" s="370"/>
      <c r="B492" s="347">
        <v>23</v>
      </c>
      <c r="C492" s="156" t="s">
        <v>376</v>
      </c>
      <c r="D492" s="267">
        <v>5904</v>
      </c>
      <c r="E492" s="267">
        <v>-419</v>
      </c>
      <c r="F492" s="348">
        <v>0.87</v>
      </c>
      <c r="G492" s="140"/>
      <c r="H492" s="140"/>
      <c r="I492" s="140"/>
      <c r="J492" s="366"/>
    </row>
    <row r="493" spans="1:10" ht="12.75">
      <c r="A493" s="370"/>
      <c r="B493" s="347">
        <v>24</v>
      </c>
      <c r="C493" s="156" t="s">
        <v>380</v>
      </c>
      <c r="D493" s="267">
        <v>5758</v>
      </c>
      <c r="E493" s="267">
        <v>-298</v>
      </c>
      <c r="F493" s="348">
        <v>0.85</v>
      </c>
      <c r="G493" s="140"/>
      <c r="H493" s="140"/>
      <c r="I493" s="140"/>
      <c r="J493" s="366"/>
    </row>
    <row r="494" spans="1:10" ht="12.75">
      <c r="A494" s="370"/>
      <c r="B494" s="347">
        <v>25</v>
      </c>
      <c r="C494" s="156" t="s">
        <v>374</v>
      </c>
      <c r="D494" s="267">
        <v>5669.041</v>
      </c>
      <c r="E494" s="267" t="s">
        <v>232</v>
      </c>
      <c r="F494" s="348">
        <v>0.84</v>
      </c>
      <c r="G494" s="140"/>
      <c r="H494" s="140"/>
      <c r="I494" s="140"/>
      <c r="J494" s="366"/>
    </row>
    <row r="495" spans="1:10" ht="12.75">
      <c r="A495" s="370"/>
      <c r="B495" s="520">
        <v>26</v>
      </c>
      <c r="C495" s="160" t="s">
        <v>384</v>
      </c>
      <c r="D495" s="276">
        <v>5611</v>
      </c>
      <c r="E495" s="276">
        <v>636</v>
      </c>
      <c r="F495" s="350">
        <v>0.83</v>
      </c>
      <c r="G495" s="140"/>
      <c r="H495" s="140"/>
      <c r="I495" s="140"/>
      <c r="J495" s="366"/>
    </row>
    <row r="496" spans="1:10" ht="12.75">
      <c r="A496" s="370"/>
      <c r="B496" s="347">
        <v>27</v>
      </c>
      <c r="C496" s="156" t="s">
        <v>386</v>
      </c>
      <c r="D496" s="267">
        <v>5270</v>
      </c>
      <c r="E496" s="267">
        <v>-53</v>
      </c>
      <c r="F496" s="348">
        <v>0.78</v>
      </c>
      <c r="G496" s="140"/>
      <c r="H496" s="140"/>
      <c r="I496" s="140"/>
      <c r="J496" s="366"/>
    </row>
    <row r="497" spans="1:10" ht="12.75">
      <c r="A497" s="370"/>
      <c r="B497" s="360">
        <v>28</v>
      </c>
      <c r="C497" s="156" t="s">
        <v>381</v>
      </c>
      <c r="D497" s="267">
        <v>5199</v>
      </c>
      <c r="E497" s="267">
        <v>62</v>
      </c>
      <c r="F497" s="348">
        <v>0.77</v>
      </c>
      <c r="G497" s="140"/>
      <c r="H497" s="140"/>
      <c r="I497" s="140"/>
      <c r="J497" s="366"/>
    </row>
    <row r="498" spans="1:10" ht="12.75">
      <c r="A498" s="370"/>
      <c r="B498" s="347">
        <v>29</v>
      </c>
      <c r="C498" s="156" t="s">
        <v>379</v>
      </c>
      <c r="D498" s="267">
        <v>5044</v>
      </c>
      <c r="E498" s="267">
        <v>366</v>
      </c>
      <c r="F498" s="348">
        <v>0.75</v>
      </c>
      <c r="G498" s="140"/>
      <c r="H498" s="140"/>
      <c r="I498" s="140"/>
      <c r="J498" s="366"/>
    </row>
    <row r="499" spans="1:10" ht="12.75">
      <c r="A499" s="370"/>
      <c r="B499" s="347">
        <v>30</v>
      </c>
      <c r="C499" s="156" t="s">
        <v>387</v>
      </c>
      <c r="D499" s="267">
        <v>4330</v>
      </c>
      <c r="E499" s="267">
        <v>258</v>
      </c>
      <c r="F499" s="348">
        <v>0.64</v>
      </c>
      <c r="G499" s="140"/>
      <c r="H499" s="140"/>
      <c r="I499" s="140"/>
      <c r="J499" s="366"/>
    </row>
    <row r="500" spans="1:10" ht="12.75">
      <c r="A500" s="370"/>
      <c r="B500" s="347">
        <v>31</v>
      </c>
      <c r="C500" s="156" t="s">
        <v>398</v>
      </c>
      <c r="D500" s="267">
        <v>4058</v>
      </c>
      <c r="E500" s="267">
        <v>85</v>
      </c>
      <c r="F500" s="348">
        <v>0.6</v>
      </c>
      <c r="G500" s="140"/>
      <c r="H500" s="140"/>
      <c r="I500" s="140"/>
      <c r="J500" s="366"/>
    </row>
    <row r="501" spans="1:10" ht="12.75">
      <c r="A501" s="370"/>
      <c r="B501" s="347">
        <v>32</v>
      </c>
      <c r="C501" s="156" t="s">
        <v>389</v>
      </c>
      <c r="D501" s="267">
        <v>3765</v>
      </c>
      <c r="E501" s="267">
        <v>99</v>
      </c>
      <c r="F501" s="348">
        <v>0.56</v>
      </c>
      <c r="G501" s="140"/>
      <c r="H501" s="140"/>
      <c r="I501" s="140"/>
      <c r="J501" s="366"/>
    </row>
    <row r="502" spans="1:10" ht="12.75">
      <c r="A502" s="370"/>
      <c r="B502" s="347">
        <v>33</v>
      </c>
      <c r="C502" s="156" t="s">
        <v>385</v>
      </c>
      <c r="D502" s="267">
        <v>3226</v>
      </c>
      <c r="E502" s="267">
        <v>-330</v>
      </c>
      <c r="F502" s="348">
        <v>0.48</v>
      </c>
      <c r="G502" s="140"/>
      <c r="H502" s="140"/>
      <c r="I502" s="140"/>
      <c r="J502" s="366"/>
    </row>
    <row r="503" spans="1:10" ht="12.75">
      <c r="A503" s="370"/>
      <c r="B503" s="351">
        <v>34</v>
      </c>
      <c r="C503" s="156" t="s">
        <v>401</v>
      </c>
      <c r="D503" s="267">
        <v>3025</v>
      </c>
      <c r="E503" s="267">
        <v>135</v>
      </c>
      <c r="F503" s="348">
        <v>0.45</v>
      </c>
      <c r="G503" s="140"/>
      <c r="H503" s="140"/>
      <c r="I503" s="140"/>
      <c r="J503" s="366"/>
    </row>
    <row r="504" spans="1:10" ht="12.75">
      <c r="A504" s="370"/>
      <c r="B504" s="140"/>
      <c r="C504" s="140"/>
      <c r="D504" s="140"/>
      <c r="E504" s="140"/>
      <c r="F504" s="140"/>
      <c r="G504" s="140"/>
      <c r="H504" s="140"/>
      <c r="I504" s="140"/>
      <c r="J504" s="366"/>
    </row>
    <row r="506" spans="1:10" ht="15.75">
      <c r="A506" s="370"/>
      <c r="B506" s="141" t="s">
        <v>351</v>
      </c>
      <c r="C506" s="140"/>
      <c r="D506" s="140"/>
      <c r="E506" s="140"/>
      <c r="F506" s="140"/>
      <c r="G506" s="140"/>
      <c r="H506" s="140"/>
      <c r="I506" s="140"/>
      <c r="J506" s="366"/>
    </row>
    <row r="507" spans="1:10" ht="12.75">
      <c r="A507" s="370"/>
      <c r="B507" s="198" t="s">
        <v>396</v>
      </c>
      <c r="C507" s="140"/>
      <c r="D507" s="140"/>
      <c r="E507" s="140"/>
      <c r="F507" s="140"/>
      <c r="G507" s="140"/>
      <c r="H507" s="140"/>
      <c r="I507" s="140"/>
      <c r="J507" s="366"/>
    </row>
    <row r="508" spans="1:10" ht="12.75">
      <c r="A508" s="370"/>
      <c r="B508" s="140"/>
      <c r="C508" s="140"/>
      <c r="D508" s="140"/>
      <c r="E508" s="140"/>
      <c r="F508" s="140"/>
      <c r="G508" s="140"/>
      <c r="H508" s="140"/>
      <c r="I508" s="140"/>
      <c r="J508" s="366"/>
    </row>
    <row r="509" spans="1:10" ht="12.75">
      <c r="A509" s="370"/>
      <c r="B509" s="142" t="s">
        <v>2</v>
      </c>
      <c r="C509" s="199" t="s">
        <v>353</v>
      </c>
      <c r="D509" s="140"/>
      <c r="E509" s="140"/>
      <c r="F509" s="140"/>
      <c r="G509" s="140"/>
      <c r="H509" s="140"/>
      <c r="I509" s="140"/>
      <c r="J509" s="366"/>
    </row>
    <row r="510" spans="1:10" ht="12.75">
      <c r="A510" s="370"/>
      <c r="B510" s="140"/>
      <c r="C510" s="140"/>
      <c r="D510" s="140"/>
      <c r="E510" s="140"/>
      <c r="F510" s="140"/>
      <c r="G510" s="140"/>
      <c r="H510" s="140"/>
      <c r="I510" s="140"/>
      <c r="J510" s="366"/>
    </row>
    <row r="511" spans="1:10" ht="24">
      <c r="A511" s="370"/>
      <c r="B511" s="346" t="s">
        <v>354</v>
      </c>
      <c r="C511" s="145" t="s">
        <v>355</v>
      </c>
      <c r="D511" s="201" t="s">
        <v>356</v>
      </c>
      <c r="E511" s="201" t="s">
        <v>397</v>
      </c>
      <c r="F511" s="201" t="s">
        <v>358</v>
      </c>
      <c r="G511" s="140"/>
      <c r="H511" s="140"/>
      <c r="I511" s="140"/>
      <c r="J511" s="366"/>
    </row>
    <row r="512" spans="1:10" ht="12.75">
      <c r="A512" s="370"/>
      <c r="B512" s="347">
        <v>1</v>
      </c>
      <c r="C512" s="156" t="s">
        <v>359</v>
      </c>
      <c r="D512" s="267">
        <v>131451</v>
      </c>
      <c r="E512" s="267">
        <v>5730</v>
      </c>
      <c r="F512" s="348">
        <v>20.76</v>
      </c>
      <c r="G512" s="140"/>
      <c r="H512" s="140"/>
      <c r="I512" s="140"/>
      <c r="J512" s="366"/>
    </row>
    <row r="513" spans="1:10" ht="12.75">
      <c r="A513" s="370"/>
      <c r="B513" s="347">
        <v>2</v>
      </c>
      <c r="C513" s="156" t="s">
        <v>360</v>
      </c>
      <c r="D513" s="267">
        <v>53898</v>
      </c>
      <c r="E513" s="267">
        <v>1464</v>
      </c>
      <c r="F513" s="348">
        <v>8.51</v>
      </c>
      <c r="G513" s="140"/>
      <c r="H513" s="140"/>
      <c r="I513" s="140"/>
      <c r="J513" s="366"/>
    </row>
    <row r="514" spans="1:10" ht="12.75">
      <c r="A514" s="370"/>
      <c r="B514" s="347">
        <v>3</v>
      </c>
      <c r="C514" s="156" t="s">
        <v>361</v>
      </c>
      <c r="D514" s="267">
        <v>35388</v>
      </c>
      <c r="E514" s="267">
        <v>636</v>
      </c>
      <c r="F514" s="348">
        <v>5.59</v>
      </c>
      <c r="G514" s="140"/>
      <c r="H514" s="140"/>
      <c r="I514" s="140"/>
      <c r="J514" s="366"/>
    </row>
    <row r="515" spans="1:10" ht="12.75">
      <c r="A515" s="370"/>
      <c r="B515" s="347">
        <v>4</v>
      </c>
      <c r="C515" s="156" t="s">
        <v>362</v>
      </c>
      <c r="D515" s="267">
        <v>32040</v>
      </c>
      <c r="E515" s="267">
        <v>-162</v>
      </c>
      <c r="F515" s="348">
        <v>5.06</v>
      </c>
      <c r="G515" s="140"/>
      <c r="H515" s="140"/>
      <c r="I515" s="140"/>
      <c r="J515" s="366"/>
    </row>
    <row r="516" spans="1:10" ht="12.75">
      <c r="A516" s="370"/>
      <c r="B516" s="347">
        <v>5</v>
      </c>
      <c r="C516" s="156" t="s">
        <v>145</v>
      </c>
      <c r="D516" s="267">
        <v>26282</v>
      </c>
      <c r="E516" s="267">
        <v>3042</v>
      </c>
      <c r="F516" s="348">
        <v>4.15</v>
      </c>
      <c r="G516" s="140"/>
      <c r="H516" s="140"/>
      <c r="I516" s="140"/>
      <c r="J516" s="366"/>
    </row>
    <row r="517" spans="1:10" ht="12.75">
      <c r="A517" s="370"/>
      <c r="B517" s="347">
        <v>6</v>
      </c>
      <c r="C517" s="156" t="s">
        <v>153</v>
      </c>
      <c r="D517" s="267">
        <v>26085</v>
      </c>
      <c r="E517" s="267">
        <v>5578</v>
      </c>
      <c r="F517" s="348">
        <v>4.12</v>
      </c>
      <c r="G517" s="140"/>
      <c r="H517" s="140"/>
      <c r="I517" s="140"/>
      <c r="J517" s="366"/>
    </row>
    <row r="518" spans="1:10" ht="12.75">
      <c r="A518" s="370"/>
      <c r="B518" s="347">
        <v>7</v>
      </c>
      <c r="C518" s="156" t="s">
        <v>367</v>
      </c>
      <c r="D518" s="267">
        <v>22494</v>
      </c>
      <c r="E518" s="267">
        <v>4867</v>
      </c>
      <c r="F518" s="348">
        <v>3.55</v>
      </c>
      <c r="G518" s="140"/>
      <c r="H518" s="140"/>
      <c r="I518" s="140"/>
      <c r="J518" s="366"/>
    </row>
    <row r="519" spans="1:10" ht="12.75">
      <c r="A519" s="370"/>
      <c r="B519" s="347">
        <v>8</v>
      </c>
      <c r="C519" s="156" t="s">
        <v>363</v>
      </c>
      <c r="D519" s="267">
        <v>22352</v>
      </c>
      <c r="E519" s="267">
        <v>-2781</v>
      </c>
      <c r="F519" s="348">
        <v>3.53</v>
      </c>
      <c r="G519" s="140"/>
      <c r="H519" s="140"/>
      <c r="I519" s="140"/>
      <c r="J519" s="366"/>
    </row>
    <row r="520" spans="1:10" ht="12.75">
      <c r="A520" s="370"/>
      <c r="B520" s="347">
        <v>9</v>
      </c>
      <c r="C520" s="156" t="s">
        <v>364</v>
      </c>
      <c r="D520" s="267">
        <v>21283</v>
      </c>
      <c r="E520" s="267">
        <v>-771</v>
      </c>
      <c r="F520" s="348">
        <v>3.36</v>
      </c>
      <c r="G520" s="140"/>
      <c r="H520" s="140"/>
      <c r="I520" s="140"/>
      <c r="J520" s="366"/>
    </row>
    <row r="521" spans="1:10" ht="12.75">
      <c r="A521" s="370"/>
      <c r="B521" s="347">
        <v>10</v>
      </c>
      <c r="C521" s="156" t="s">
        <v>366</v>
      </c>
      <c r="D521" s="267">
        <v>20369</v>
      </c>
      <c r="E521" s="267">
        <v>1941</v>
      </c>
      <c r="F521" s="348">
        <v>3.22</v>
      </c>
      <c r="G521" s="140"/>
      <c r="H521" s="140"/>
      <c r="I521" s="140"/>
      <c r="J521" s="366"/>
    </row>
    <row r="522" spans="1:10" ht="12.75">
      <c r="A522" s="370"/>
      <c r="B522" s="347">
        <v>11</v>
      </c>
      <c r="C522" s="156" t="s">
        <v>365</v>
      </c>
      <c r="D522" s="267">
        <v>18936</v>
      </c>
      <c r="E522" s="267">
        <v>-1574</v>
      </c>
      <c r="F522" s="348">
        <v>2.99</v>
      </c>
      <c r="G522" s="140"/>
      <c r="H522" s="140"/>
      <c r="I522" s="140"/>
      <c r="J522" s="366"/>
    </row>
    <row r="523" spans="1:10" ht="12.75">
      <c r="A523" s="370"/>
      <c r="B523" s="347">
        <v>12</v>
      </c>
      <c r="C523" s="156" t="s">
        <v>369</v>
      </c>
      <c r="D523" s="267">
        <v>18292</v>
      </c>
      <c r="E523" s="267"/>
      <c r="F523" s="348">
        <v>2.89</v>
      </c>
      <c r="G523" s="140"/>
      <c r="H523" s="140"/>
      <c r="I523" s="140"/>
      <c r="J523" s="366"/>
    </row>
    <row r="524" spans="1:10" ht="12.75">
      <c r="A524" s="370"/>
      <c r="B524" s="347">
        <v>13</v>
      </c>
      <c r="C524" s="156" t="s">
        <v>368</v>
      </c>
      <c r="D524" s="267">
        <v>13180</v>
      </c>
      <c r="E524" s="267">
        <v>-382</v>
      </c>
      <c r="F524" s="348">
        <v>2.08</v>
      </c>
      <c r="G524" s="140"/>
      <c r="H524" s="140"/>
      <c r="I524" s="140"/>
      <c r="J524" s="366"/>
    </row>
    <row r="525" spans="1:10" ht="12.75">
      <c r="A525" s="370"/>
      <c r="B525" s="347">
        <v>14</v>
      </c>
      <c r="C525" s="156" t="s">
        <v>372</v>
      </c>
      <c r="D525" s="267">
        <v>10955</v>
      </c>
      <c r="E525" s="267">
        <v>710</v>
      </c>
      <c r="F525" s="348">
        <v>1.73</v>
      </c>
      <c r="G525" s="140"/>
      <c r="H525" s="140"/>
      <c r="I525" s="140"/>
      <c r="J525" s="366"/>
    </row>
    <row r="526" spans="1:10" ht="12.75">
      <c r="A526" s="370"/>
      <c r="B526" s="347">
        <v>15</v>
      </c>
      <c r="C526" s="156" t="s">
        <v>371</v>
      </c>
      <c r="D526" s="267">
        <v>10744</v>
      </c>
      <c r="E526" s="267">
        <v>414</v>
      </c>
      <c r="F526" s="348">
        <v>1.7</v>
      </c>
      <c r="G526" s="140"/>
      <c r="H526" s="140"/>
      <c r="I526" s="140"/>
      <c r="J526" s="366"/>
    </row>
    <row r="527" spans="1:10" ht="12.75">
      <c r="A527" s="370"/>
      <c r="B527" s="347">
        <v>16</v>
      </c>
      <c r="C527" s="156" t="s">
        <v>370</v>
      </c>
      <c r="D527" s="267">
        <v>8638</v>
      </c>
      <c r="E527" s="267">
        <v>-1792</v>
      </c>
      <c r="F527" s="348">
        <v>1.36</v>
      </c>
      <c r="G527" s="140"/>
      <c r="H527" s="140"/>
      <c r="I527" s="140"/>
      <c r="J527" s="366"/>
    </row>
    <row r="528" spans="1:10" ht="12.75">
      <c r="A528" s="370"/>
      <c r="B528" s="347">
        <v>17</v>
      </c>
      <c r="C528" s="156" t="s">
        <v>377</v>
      </c>
      <c r="D528" s="267">
        <v>8246</v>
      </c>
      <c r="E528" s="267">
        <v>2134</v>
      </c>
      <c r="F528" s="348">
        <v>1.3</v>
      </c>
      <c r="G528" s="140"/>
      <c r="H528" s="140"/>
      <c r="I528" s="140"/>
      <c r="J528" s="366"/>
    </row>
    <row r="529" spans="1:10" ht="12.75">
      <c r="A529" s="370"/>
      <c r="B529" s="347">
        <v>18</v>
      </c>
      <c r="C529" s="156" t="s">
        <v>375</v>
      </c>
      <c r="D529" s="267">
        <v>7826</v>
      </c>
      <c r="E529" s="267">
        <v>1069</v>
      </c>
      <c r="F529" s="348">
        <v>1.24</v>
      </c>
      <c r="G529" s="140"/>
      <c r="H529" s="140"/>
      <c r="I529" s="140"/>
      <c r="J529" s="366"/>
    </row>
    <row r="530" spans="1:10" ht="12.75">
      <c r="A530" s="370"/>
      <c r="B530" s="347">
        <v>19</v>
      </c>
      <c r="C530" s="156" t="s">
        <v>373</v>
      </c>
      <c r="D530" s="267">
        <v>7763</v>
      </c>
      <c r="E530" s="267"/>
      <c r="F530" s="348">
        <v>1.23</v>
      </c>
      <c r="G530" s="140"/>
      <c r="H530" s="140"/>
      <c r="I530" s="140"/>
      <c r="J530" s="366"/>
    </row>
    <row r="531" spans="1:10" ht="12.75">
      <c r="A531" s="370"/>
      <c r="B531" s="347">
        <v>20</v>
      </c>
      <c r="C531" s="156" t="s">
        <v>378</v>
      </c>
      <c r="D531" s="267">
        <v>7517</v>
      </c>
      <c r="E531" s="267">
        <v>557</v>
      </c>
      <c r="F531" s="348">
        <v>1.19</v>
      </c>
      <c r="G531" s="140"/>
      <c r="H531" s="140"/>
      <c r="I531" s="140"/>
      <c r="J531" s="366"/>
    </row>
    <row r="532" spans="1:10" ht="12.75">
      <c r="A532" s="370"/>
      <c r="B532" s="347">
        <v>21</v>
      </c>
      <c r="C532" s="156" t="s">
        <v>374</v>
      </c>
      <c r="D532" s="267">
        <v>7284</v>
      </c>
      <c r="E532" s="267"/>
      <c r="F532" s="348">
        <v>1.15</v>
      </c>
      <c r="G532" s="140"/>
      <c r="H532" s="140"/>
      <c r="I532" s="140"/>
      <c r="J532" s="366"/>
    </row>
    <row r="533" spans="1:10" ht="12.75">
      <c r="A533" s="370"/>
      <c r="B533" s="347">
        <v>22</v>
      </c>
      <c r="C533" s="156" t="s">
        <v>382</v>
      </c>
      <c r="D533" s="267">
        <v>6914</v>
      </c>
      <c r="E533" s="267">
        <v>910</v>
      </c>
      <c r="F533" s="348">
        <v>1.09</v>
      </c>
      <c r="G533" s="140"/>
      <c r="H533" s="140"/>
      <c r="I533" s="140"/>
      <c r="J533" s="366"/>
    </row>
    <row r="534" spans="1:10" ht="12.75">
      <c r="A534" s="370"/>
      <c r="B534" s="347">
        <v>23</v>
      </c>
      <c r="C534" s="156" t="s">
        <v>376</v>
      </c>
      <c r="D534" s="267">
        <v>6324</v>
      </c>
      <c r="E534" s="267">
        <v>6</v>
      </c>
      <c r="F534" s="348">
        <v>1</v>
      </c>
      <c r="G534" s="140"/>
      <c r="H534" s="140"/>
      <c r="I534" s="140"/>
      <c r="J534" s="366"/>
    </row>
    <row r="535" spans="1:10" ht="12.75">
      <c r="A535" s="370"/>
      <c r="B535" s="347">
        <v>24</v>
      </c>
      <c r="C535" s="156" t="s">
        <v>383</v>
      </c>
      <c r="D535" s="267">
        <v>6166</v>
      </c>
      <c r="E535" s="267">
        <v>1322</v>
      </c>
      <c r="F535" s="348">
        <v>0.97</v>
      </c>
      <c r="G535" s="140"/>
      <c r="H535" s="140"/>
      <c r="I535" s="140"/>
      <c r="J535" s="366"/>
    </row>
    <row r="536" spans="1:10" ht="12.75">
      <c r="A536" s="370"/>
      <c r="B536" s="347">
        <v>25</v>
      </c>
      <c r="C536" s="156" t="s">
        <v>380</v>
      </c>
      <c r="D536" s="267">
        <v>6056</v>
      </c>
      <c r="E536" s="267">
        <v>311</v>
      </c>
      <c r="F536" s="348">
        <v>0.96</v>
      </c>
      <c r="G536" s="140"/>
      <c r="H536" s="140"/>
      <c r="I536" s="140"/>
      <c r="J536" s="366"/>
    </row>
    <row r="537" spans="1:10" ht="12.75">
      <c r="A537" s="370"/>
      <c r="B537" s="347">
        <v>26</v>
      </c>
      <c r="C537" s="156" t="s">
        <v>386</v>
      </c>
      <c r="D537" s="267">
        <v>5324</v>
      </c>
      <c r="E537" s="267">
        <v>472</v>
      </c>
      <c r="F537" s="348">
        <v>0.84</v>
      </c>
      <c r="G537" s="140"/>
      <c r="H537" s="140"/>
      <c r="I537" s="140"/>
      <c r="J537" s="366"/>
    </row>
    <row r="538" spans="1:10" ht="12.75">
      <c r="A538" s="370"/>
      <c r="B538" s="347">
        <v>27</v>
      </c>
      <c r="C538" s="156" t="s">
        <v>381</v>
      </c>
      <c r="D538" s="267">
        <v>5137</v>
      </c>
      <c r="E538" s="267">
        <v>21</v>
      </c>
      <c r="F538" s="348">
        <v>0.81</v>
      </c>
      <c r="G538" s="140"/>
      <c r="H538" s="140"/>
      <c r="I538" s="140"/>
      <c r="J538" s="366"/>
    </row>
    <row r="539" spans="1:10" ht="12.75">
      <c r="A539" s="370"/>
      <c r="B539" s="349">
        <v>28</v>
      </c>
      <c r="C539" s="160" t="s">
        <v>384</v>
      </c>
      <c r="D539" s="276">
        <v>4974</v>
      </c>
      <c r="E539" s="276"/>
      <c r="F539" s="350">
        <v>0.79</v>
      </c>
      <c r="G539" s="140"/>
      <c r="H539" s="140"/>
      <c r="I539" s="140"/>
      <c r="J539" s="366"/>
    </row>
    <row r="540" spans="1:10" ht="12.75">
      <c r="A540" s="370"/>
      <c r="B540" s="347">
        <v>29</v>
      </c>
      <c r="C540" s="156" t="s">
        <v>379</v>
      </c>
      <c r="D540" s="267">
        <v>4678</v>
      </c>
      <c r="E540" s="267">
        <v>-272</v>
      </c>
      <c r="F540" s="348">
        <v>0.74</v>
      </c>
      <c r="G540" s="140"/>
      <c r="H540" s="140"/>
      <c r="I540" s="140"/>
      <c r="J540" s="366"/>
    </row>
    <row r="541" spans="1:10" ht="12.75">
      <c r="A541" s="370"/>
      <c r="B541" s="347">
        <v>30</v>
      </c>
      <c r="C541" s="156" t="s">
        <v>387</v>
      </c>
      <c r="D541" s="267">
        <v>4072</v>
      </c>
      <c r="E541" s="267">
        <v>232</v>
      </c>
      <c r="F541" s="348">
        <v>0.64</v>
      </c>
      <c r="G541" s="140"/>
      <c r="H541" s="140"/>
      <c r="I541" s="140"/>
      <c r="J541" s="366"/>
    </row>
    <row r="542" spans="1:10" ht="12.75">
      <c r="A542" s="370"/>
      <c r="B542" s="347">
        <v>31</v>
      </c>
      <c r="C542" s="156" t="s">
        <v>398</v>
      </c>
      <c r="D542" s="267">
        <v>3973</v>
      </c>
      <c r="E542" s="267"/>
      <c r="F542" s="348">
        <v>0.63</v>
      </c>
      <c r="G542" s="140"/>
      <c r="H542" s="140"/>
      <c r="I542" s="140"/>
      <c r="J542" s="366"/>
    </row>
    <row r="543" spans="1:10" ht="12.75">
      <c r="A543" s="370"/>
      <c r="B543" s="347">
        <v>32</v>
      </c>
      <c r="C543" s="156" t="s">
        <v>389</v>
      </c>
      <c r="D543" s="267">
        <v>3666</v>
      </c>
      <c r="E543" s="267">
        <v>88</v>
      </c>
      <c r="F543" s="348">
        <v>0.58</v>
      </c>
      <c r="G543" s="140"/>
      <c r="H543" s="140"/>
      <c r="I543" s="140"/>
      <c r="J543" s="366"/>
    </row>
    <row r="544" spans="1:10" ht="12.75">
      <c r="A544" s="370"/>
      <c r="B544" s="347">
        <v>33</v>
      </c>
      <c r="C544" s="156" t="s">
        <v>385</v>
      </c>
      <c r="D544" s="267">
        <v>3556</v>
      </c>
      <c r="E544" s="267">
        <v>79</v>
      </c>
      <c r="F544" s="348">
        <v>0.56</v>
      </c>
      <c r="G544" s="140"/>
      <c r="H544" s="140"/>
      <c r="I544" s="140"/>
      <c r="J544" s="366"/>
    </row>
    <row r="545" spans="1:10" ht="12.75">
      <c r="A545" s="370"/>
      <c r="B545" s="140"/>
      <c r="C545" s="140"/>
      <c r="D545" s="140"/>
      <c r="E545" s="140"/>
      <c r="F545" s="140"/>
      <c r="G545" s="140"/>
      <c r="H545" s="140"/>
      <c r="I545" s="140"/>
      <c r="J545" s="366"/>
    </row>
    <row r="547" spans="1:10" ht="15.75">
      <c r="A547" s="370"/>
      <c r="B547" s="141" t="s">
        <v>351</v>
      </c>
      <c r="C547" s="140"/>
      <c r="D547" s="140"/>
      <c r="E547" s="140"/>
      <c r="F547" s="140"/>
      <c r="G547" s="140"/>
      <c r="H547" s="140"/>
      <c r="I547" s="140"/>
      <c r="J547" s="366"/>
    </row>
    <row r="548" spans="1:10" ht="12.75">
      <c r="A548" s="370"/>
      <c r="B548" s="198" t="s">
        <v>390</v>
      </c>
      <c r="C548" s="140"/>
      <c r="D548" s="140"/>
      <c r="E548" s="140"/>
      <c r="F548" s="140"/>
      <c r="G548" s="140"/>
      <c r="H548" s="140"/>
      <c r="I548" s="140"/>
      <c r="J548" s="366"/>
    </row>
    <row r="549" spans="1:10" ht="12.75">
      <c r="A549" s="370"/>
      <c r="B549" s="140"/>
      <c r="C549" s="140"/>
      <c r="D549" s="140"/>
      <c r="E549" s="140"/>
      <c r="F549" s="140"/>
      <c r="G549" s="140"/>
      <c r="H549" s="140"/>
      <c r="I549" s="140"/>
      <c r="J549" s="366"/>
    </row>
    <row r="550" spans="1:10" ht="12.75">
      <c r="A550" s="370"/>
      <c r="B550" s="142" t="s">
        <v>2</v>
      </c>
      <c r="C550" s="199" t="s">
        <v>353</v>
      </c>
      <c r="D550" s="140"/>
      <c r="E550" s="140"/>
      <c r="F550" s="140"/>
      <c r="G550" s="140"/>
      <c r="H550" s="140"/>
      <c r="I550" s="140"/>
      <c r="J550" s="366"/>
    </row>
    <row r="551" spans="1:10" ht="12.75">
      <c r="A551" s="370"/>
      <c r="B551" s="140"/>
      <c r="C551" s="140"/>
      <c r="D551" s="140"/>
      <c r="E551" s="140"/>
      <c r="F551" s="140"/>
      <c r="G551" s="140"/>
      <c r="H551" s="140"/>
      <c r="I551" s="140"/>
      <c r="J551" s="366"/>
    </row>
    <row r="552" spans="1:10" ht="24">
      <c r="A552" s="370"/>
      <c r="B552" s="346" t="s">
        <v>354</v>
      </c>
      <c r="C552" s="145" t="s">
        <v>355</v>
      </c>
      <c r="D552" s="201" t="s">
        <v>356</v>
      </c>
      <c r="E552" s="201" t="s">
        <v>391</v>
      </c>
      <c r="F552" s="201" t="s">
        <v>358</v>
      </c>
      <c r="G552" s="140"/>
      <c r="H552" s="140"/>
      <c r="I552" s="140"/>
      <c r="J552" s="366"/>
    </row>
    <row r="553" spans="1:10" ht="12.75">
      <c r="A553" s="370"/>
      <c r="B553" s="347">
        <v>1</v>
      </c>
      <c r="C553" s="156" t="s">
        <v>359</v>
      </c>
      <c r="D553" s="267">
        <v>125722</v>
      </c>
      <c r="E553" s="267">
        <v>993</v>
      </c>
      <c r="F553" s="348">
        <v>20.77</v>
      </c>
      <c r="G553" s="140"/>
      <c r="H553" s="140"/>
      <c r="I553" s="140"/>
      <c r="J553" s="366"/>
    </row>
    <row r="554" spans="1:10" ht="12.75">
      <c r="A554" s="370"/>
      <c r="B554" s="347">
        <v>2</v>
      </c>
      <c r="C554" s="156" t="s">
        <v>360</v>
      </c>
      <c r="D554" s="267">
        <v>52435</v>
      </c>
      <c r="E554" s="267">
        <v>2035</v>
      </c>
      <c r="F554" s="348">
        <v>8.66</v>
      </c>
      <c r="G554" s="140"/>
      <c r="H554" s="140"/>
      <c r="I554" s="140"/>
      <c r="J554" s="366"/>
    </row>
    <row r="555" spans="1:10" ht="12.75">
      <c r="A555" s="370"/>
      <c r="B555" s="347">
        <v>3</v>
      </c>
      <c r="C555" s="156" t="s">
        <v>361</v>
      </c>
      <c r="D555" s="267">
        <v>34752</v>
      </c>
      <c r="E555" s="267">
        <v>-1046</v>
      </c>
      <c r="F555" s="348">
        <v>5.74</v>
      </c>
      <c r="G555" s="140"/>
      <c r="H555" s="140"/>
      <c r="I555" s="140"/>
      <c r="J555" s="366"/>
    </row>
    <row r="556" spans="1:10" ht="12.75">
      <c r="A556" s="370"/>
      <c r="B556" s="347">
        <v>4</v>
      </c>
      <c r="C556" s="156" t="s">
        <v>362</v>
      </c>
      <c r="D556" s="267">
        <v>32203</v>
      </c>
      <c r="E556" s="267">
        <v>3420</v>
      </c>
      <c r="F556" s="348">
        <v>5.32</v>
      </c>
      <c r="G556" s="140"/>
      <c r="H556" s="140"/>
      <c r="I556" s="140"/>
      <c r="J556" s="366"/>
    </row>
    <row r="557" spans="1:10" ht="12.75">
      <c r="A557" s="370"/>
      <c r="B557" s="347">
        <v>5</v>
      </c>
      <c r="C557" s="156" t="s">
        <v>363</v>
      </c>
      <c r="D557" s="267">
        <v>25134</v>
      </c>
      <c r="E557" s="267">
        <v>-1197</v>
      </c>
      <c r="F557" s="348">
        <v>4.15</v>
      </c>
      <c r="G557" s="140"/>
      <c r="H557" s="140"/>
      <c r="I557" s="140"/>
      <c r="J557" s="366"/>
    </row>
    <row r="558" spans="1:10" ht="12.75">
      <c r="A558" s="370"/>
      <c r="B558" s="347">
        <v>6</v>
      </c>
      <c r="C558" s="156" t="s">
        <v>145</v>
      </c>
      <c r="D558" s="267">
        <v>23241</v>
      </c>
      <c r="E558" s="267">
        <v>2093</v>
      </c>
      <c r="F558" s="348">
        <v>3.84</v>
      </c>
      <c r="G558" s="140"/>
      <c r="H558" s="140"/>
      <c r="I558" s="140"/>
      <c r="J558" s="366"/>
    </row>
    <row r="559" spans="1:10" ht="12.75">
      <c r="A559" s="370"/>
      <c r="B559" s="347">
        <v>7</v>
      </c>
      <c r="C559" s="156" t="s">
        <v>364</v>
      </c>
      <c r="D559" s="267">
        <v>22054</v>
      </c>
      <c r="E559" s="267">
        <v>-943</v>
      </c>
      <c r="F559" s="348">
        <v>3.64</v>
      </c>
      <c r="G559" s="140"/>
      <c r="H559" s="140"/>
      <c r="I559" s="140"/>
      <c r="J559" s="366"/>
    </row>
    <row r="560" spans="1:10" ht="12.75">
      <c r="A560" s="370"/>
      <c r="B560" s="347">
        <v>8</v>
      </c>
      <c r="C560" s="156" t="s">
        <v>365</v>
      </c>
      <c r="D560" s="267">
        <v>20510</v>
      </c>
      <c r="E560" s="267">
        <v>-1685</v>
      </c>
      <c r="F560" s="348">
        <v>3.39</v>
      </c>
      <c r="G560" s="140"/>
      <c r="H560" s="140"/>
      <c r="I560" s="140"/>
      <c r="J560" s="366"/>
    </row>
    <row r="561" spans="1:10" ht="12.75">
      <c r="A561" s="370"/>
      <c r="B561" s="347">
        <v>9</v>
      </c>
      <c r="C561" s="156" t="s">
        <v>153</v>
      </c>
      <c r="D561" s="267">
        <v>20507</v>
      </c>
      <c r="E561" s="267">
        <v>4343</v>
      </c>
      <c r="F561" s="348">
        <v>3.39</v>
      </c>
      <c r="G561" s="140"/>
      <c r="H561" s="140"/>
      <c r="I561" s="140"/>
      <c r="J561" s="366"/>
    </row>
    <row r="562" spans="1:10" ht="12.75">
      <c r="A562" s="370"/>
      <c r="B562" s="347">
        <v>10</v>
      </c>
      <c r="C562" s="156" t="s">
        <v>366</v>
      </c>
      <c r="D562" s="267">
        <v>18428</v>
      </c>
      <c r="E562" s="267">
        <v>1112</v>
      </c>
      <c r="F562" s="348">
        <v>3.04</v>
      </c>
      <c r="G562" s="140"/>
      <c r="H562" s="140"/>
      <c r="I562" s="140"/>
      <c r="J562" s="366"/>
    </row>
    <row r="563" spans="1:10" ht="12.75">
      <c r="A563" s="370"/>
      <c r="B563" s="347">
        <v>11</v>
      </c>
      <c r="C563" s="156" t="s">
        <v>367</v>
      </c>
      <c r="D563" s="267">
        <v>17628</v>
      </c>
      <c r="E563" s="267">
        <v>2955</v>
      </c>
      <c r="F563" s="348">
        <v>2.91</v>
      </c>
      <c r="G563" s="140"/>
      <c r="H563" s="140"/>
      <c r="I563" s="140"/>
      <c r="J563" s="366"/>
    </row>
    <row r="564" spans="1:10" ht="12.75">
      <c r="A564" s="370"/>
      <c r="B564" s="347">
        <v>12</v>
      </c>
      <c r="C564" s="156" t="s">
        <v>368</v>
      </c>
      <c r="D564" s="267">
        <v>13562</v>
      </c>
      <c r="E564" s="267">
        <v>-356</v>
      </c>
      <c r="F564" s="348">
        <v>2.24</v>
      </c>
      <c r="G564" s="140"/>
      <c r="H564" s="140"/>
      <c r="I564" s="140"/>
      <c r="J564" s="366"/>
    </row>
    <row r="565" spans="1:10" ht="12.75">
      <c r="A565" s="370"/>
      <c r="B565" s="347">
        <v>13</v>
      </c>
      <c r="C565" s="156" t="s">
        <v>392</v>
      </c>
      <c r="D565" s="267">
        <v>10844</v>
      </c>
      <c r="E565" s="267"/>
      <c r="F565" s="348">
        <v>1.79</v>
      </c>
      <c r="G565" s="140"/>
      <c r="H565" s="140"/>
      <c r="I565" s="140"/>
      <c r="J565" s="366"/>
    </row>
    <row r="566" spans="1:10" ht="12.75">
      <c r="A566" s="370"/>
      <c r="B566" s="347">
        <v>14</v>
      </c>
      <c r="C566" s="156" t="s">
        <v>370</v>
      </c>
      <c r="D566" s="267">
        <v>10431</v>
      </c>
      <c r="E566" s="267">
        <v>51</v>
      </c>
      <c r="F566" s="348">
        <v>1.72</v>
      </c>
      <c r="G566" s="140"/>
      <c r="H566" s="140"/>
      <c r="I566" s="140"/>
      <c r="J566" s="366"/>
    </row>
    <row r="567" spans="1:10" ht="12.75">
      <c r="A567" s="370"/>
      <c r="B567" s="347">
        <v>15</v>
      </c>
      <c r="C567" s="156" t="s">
        <v>371</v>
      </c>
      <c r="D567" s="267">
        <v>10330</v>
      </c>
      <c r="E567" s="267">
        <v>37</v>
      </c>
      <c r="F567" s="348">
        <v>1.71</v>
      </c>
      <c r="G567" s="140"/>
      <c r="H567" s="140"/>
      <c r="I567" s="140"/>
      <c r="J567" s="366"/>
    </row>
    <row r="568" spans="1:10" ht="12.75">
      <c r="A568" s="370"/>
      <c r="B568" s="347">
        <v>16</v>
      </c>
      <c r="C568" s="156" t="s">
        <v>372</v>
      </c>
      <c r="D568" s="267">
        <v>10246</v>
      </c>
      <c r="E568" s="267">
        <v>650</v>
      </c>
      <c r="F568" s="348">
        <v>1.69</v>
      </c>
      <c r="G568" s="140"/>
      <c r="H568" s="140"/>
      <c r="I568" s="140"/>
      <c r="J568" s="366"/>
    </row>
    <row r="569" spans="1:10" ht="12.75">
      <c r="A569" s="370"/>
      <c r="B569" s="347">
        <v>17</v>
      </c>
      <c r="C569" s="156" t="s">
        <v>393</v>
      </c>
      <c r="D569" s="267">
        <v>7499</v>
      </c>
      <c r="E569" s="267"/>
      <c r="F569" s="348">
        <v>1.24</v>
      </c>
      <c r="G569" s="140"/>
      <c r="H569" s="140"/>
      <c r="I569" s="140"/>
      <c r="J569" s="366"/>
    </row>
    <row r="570" spans="1:10" ht="12.75">
      <c r="A570" s="370"/>
      <c r="B570" s="347">
        <v>18</v>
      </c>
      <c r="C570" s="156" t="s">
        <v>378</v>
      </c>
      <c r="D570" s="267">
        <v>6961</v>
      </c>
      <c r="E570" s="267">
        <v>819</v>
      </c>
      <c r="F570" s="348">
        <v>1.15</v>
      </c>
      <c r="G570" s="140"/>
      <c r="H570" s="140"/>
      <c r="I570" s="140"/>
      <c r="J570" s="366"/>
    </row>
    <row r="571" spans="1:10" ht="12.75">
      <c r="A571" s="370"/>
      <c r="B571" s="347">
        <v>19</v>
      </c>
      <c r="C571" s="156" t="s">
        <v>375</v>
      </c>
      <c r="D571" s="267">
        <v>6757</v>
      </c>
      <c r="E571" s="267">
        <v>-293</v>
      </c>
      <c r="F571" s="348">
        <v>1.12</v>
      </c>
      <c r="G571" s="140"/>
      <c r="H571" s="140"/>
      <c r="I571" s="140"/>
      <c r="J571" s="366"/>
    </row>
    <row r="572" spans="1:10" ht="12.75">
      <c r="A572" s="370"/>
      <c r="B572" s="347">
        <v>20</v>
      </c>
      <c r="C572" s="156" t="s">
        <v>376</v>
      </c>
      <c r="D572" s="267">
        <v>6318</v>
      </c>
      <c r="E572" s="267">
        <v>-266</v>
      </c>
      <c r="F572" s="348">
        <v>1.04</v>
      </c>
      <c r="G572" s="140"/>
      <c r="H572" s="140"/>
      <c r="I572" s="140"/>
      <c r="J572" s="366"/>
    </row>
    <row r="573" spans="1:10" ht="12.75">
      <c r="A573" s="370"/>
      <c r="B573" s="347">
        <v>21</v>
      </c>
      <c r="C573" s="156" t="s">
        <v>377</v>
      </c>
      <c r="D573" s="267">
        <v>6112</v>
      </c>
      <c r="E573" s="267">
        <v>-434</v>
      </c>
      <c r="F573" s="348">
        <v>1.01</v>
      </c>
      <c r="G573" s="140"/>
      <c r="H573" s="140"/>
      <c r="I573" s="140"/>
      <c r="J573" s="366"/>
    </row>
    <row r="574" spans="1:10" ht="12.75">
      <c r="A574" s="370"/>
      <c r="B574" s="347">
        <v>22</v>
      </c>
      <c r="C574" s="156" t="s">
        <v>382</v>
      </c>
      <c r="D574" s="267">
        <v>6005</v>
      </c>
      <c r="E574" s="267">
        <v>939</v>
      </c>
      <c r="F574" s="348">
        <v>0.99</v>
      </c>
      <c r="G574" s="140"/>
      <c r="H574" s="140"/>
      <c r="I574" s="140"/>
      <c r="J574" s="366"/>
    </row>
    <row r="575" spans="1:10" ht="12.75">
      <c r="A575" s="370"/>
      <c r="B575" s="347">
        <v>23</v>
      </c>
      <c r="C575" s="156" t="s">
        <v>380</v>
      </c>
      <c r="D575" s="267">
        <v>5746</v>
      </c>
      <c r="E575" s="267">
        <v>352</v>
      </c>
      <c r="F575" s="348">
        <v>0.95</v>
      </c>
      <c r="G575" s="140"/>
      <c r="H575" s="140"/>
      <c r="I575" s="140"/>
      <c r="J575" s="366"/>
    </row>
    <row r="576" spans="1:10" ht="12.75">
      <c r="A576" s="370"/>
      <c r="B576" s="347">
        <v>24</v>
      </c>
      <c r="C576" s="156" t="s">
        <v>394</v>
      </c>
      <c r="D576" s="267">
        <v>5703</v>
      </c>
      <c r="E576" s="267"/>
      <c r="F576" s="348">
        <v>0.94</v>
      </c>
      <c r="G576" s="140"/>
      <c r="H576" s="140"/>
      <c r="I576" s="140"/>
      <c r="J576" s="366"/>
    </row>
    <row r="577" spans="1:10" ht="12.75">
      <c r="A577" s="370"/>
      <c r="B577" s="347">
        <v>25</v>
      </c>
      <c r="C577" s="156" t="s">
        <v>381</v>
      </c>
      <c r="D577" s="267">
        <v>5116</v>
      </c>
      <c r="E577" s="267">
        <v>-204</v>
      </c>
      <c r="F577" s="348">
        <v>0.85</v>
      </c>
      <c r="G577" s="140"/>
      <c r="H577" s="140"/>
      <c r="I577" s="140"/>
      <c r="J577" s="366"/>
    </row>
    <row r="578" spans="1:10" ht="12.75">
      <c r="A578" s="370"/>
      <c r="B578" s="347">
        <v>26</v>
      </c>
      <c r="C578" s="156" t="s">
        <v>379</v>
      </c>
      <c r="D578" s="267">
        <v>4951</v>
      </c>
      <c r="E578" s="267">
        <v>-708</v>
      </c>
      <c r="F578" s="348">
        <v>0.82</v>
      </c>
      <c r="G578" s="140"/>
      <c r="H578" s="140"/>
      <c r="I578" s="140"/>
      <c r="J578" s="366"/>
    </row>
    <row r="579" spans="1:10" ht="12.75">
      <c r="A579" s="370"/>
      <c r="B579" s="347">
        <v>27</v>
      </c>
      <c r="C579" s="156" t="s">
        <v>386</v>
      </c>
      <c r="D579" s="267">
        <v>4852</v>
      </c>
      <c r="E579" s="267">
        <v>724</v>
      </c>
      <c r="F579" s="348">
        <v>0.8</v>
      </c>
      <c r="G579" s="140"/>
      <c r="H579" s="140"/>
      <c r="I579" s="140"/>
      <c r="J579" s="366"/>
    </row>
    <row r="580" spans="1:10" ht="12.75">
      <c r="A580" s="370"/>
      <c r="B580" s="360">
        <v>28</v>
      </c>
      <c r="C580" s="156" t="s">
        <v>383</v>
      </c>
      <c r="D580" s="267">
        <v>4844</v>
      </c>
      <c r="E580" s="267">
        <v>46</v>
      </c>
      <c r="F580" s="348">
        <v>0.8</v>
      </c>
      <c r="G580" s="140"/>
      <c r="H580" s="140"/>
      <c r="I580" s="140"/>
      <c r="J580" s="366"/>
    </row>
    <row r="581" spans="1:10" ht="12.75">
      <c r="A581" s="370"/>
      <c r="B581" s="520">
        <v>29</v>
      </c>
      <c r="C581" s="160" t="s">
        <v>395</v>
      </c>
      <c r="D581" s="276">
        <v>4642</v>
      </c>
      <c r="E581" s="276"/>
      <c r="F581" s="350">
        <v>0.77</v>
      </c>
      <c r="G581" s="140"/>
      <c r="H581" s="140"/>
      <c r="I581" s="140"/>
      <c r="J581" s="366"/>
    </row>
    <row r="582" spans="1:10" ht="12.75">
      <c r="A582" s="370"/>
      <c r="B582" s="347">
        <v>30</v>
      </c>
      <c r="C582" s="156" t="s">
        <v>387</v>
      </c>
      <c r="D582" s="267">
        <v>3840</v>
      </c>
      <c r="E582" s="267">
        <v>117</v>
      </c>
      <c r="F582" s="348">
        <v>0.63</v>
      </c>
      <c r="G582" s="140"/>
      <c r="H582" s="140"/>
      <c r="I582" s="140"/>
      <c r="J582" s="366"/>
    </row>
    <row r="583" spans="1:10" ht="12.75">
      <c r="A583" s="370"/>
      <c r="B583" s="347">
        <v>31</v>
      </c>
      <c r="C583" s="156" t="s">
        <v>389</v>
      </c>
      <c r="D583" s="267">
        <v>3579</v>
      </c>
      <c r="E583" s="267">
        <v>401</v>
      </c>
      <c r="F583" s="348">
        <v>0.59</v>
      </c>
      <c r="G583" s="140"/>
      <c r="H583" s="140"/>
      <c r="I583" s="140"/>
      <c r="J583" s="366"/>
    </row>
    <row r="584" spans="1:10" ht="12.75">
      <c r="A584" s="370"/>
      <c r="B584" s="347">
        <v>32</v>
      </c>
      <c r="C584" s="156" t="s">
        <v>385</v>
      </c>
      <c r="D584" s="267">
        <v>3477</v>
      </c>
      <c r="E584" s="267">
        <v>-812</v>
      </c>
      <c r="F584" s="348">
        <v>0.57</v>
      </c>
      <c r="G584" s="140"/>
      <c r="H584" s="140"/>
      <c r="I584" s="140"/>
      <c r="J584" s="366"/>
    </row>
    <row r="585" spans="1:10" ht="12.75">
      <c r="A585" s="370"/>
      <c r="B585" s="347">
        <v>33</v>
      </c>
      <c r="C585" s="156" t="s">
        <v>388</v>
      </c>
      <c r="D585" s="267">
        <v>3258</v>
      </c>
      <c r="E585" s="267">
        <v>-191</v>
      </c>
      <c r="F585" s="348">
        <v>0.54</v>
      </c>
      <c r="G585" s="140"/>
      <c r="H585" s="140"/>
      <c r="I585" s="140"/>
      <c r="J585" s="366"/>
    </row>
    <row r="586" spans="1:10" ht="18.75">
      <c r="A586" s="375">
        <v>2</v>
      </c>
      <c r="B586" s="174" t="s">
        <v>422</v>
      </c>
      <c r="C586" s="171"/>
      <c r="D586" s="171"/>
      <c r="E586" s="171"/>
      <c r="F586" s="171"/>
      <c r="G586" s="171"/>
      <c r="H586" s="171"/>
      <c r="I586" s="171"/>
      <c r="J586" s="366"/>
    </row>
    <row r="587" spans="1:10" ht="12.75">
      <c r="A587" s="370"/>
      <c r="B587" s="140"/>
      <c r="C587" s="140"/>
      <c r="D587" s="140"/>
      <c r="E587" s="140"/>
      <c r="F587" s="140"/>
      <c r="G587" s="140"/>
      <c r="H587" s="140"/>
      <c r="I587" s="140"/>
      <c r="J587" s="366"/>
    </row>
    <row r="589" spans="1:10" ht="15.75">
      <c r="A589" s="370"/>
      <c r="B589" s="195" t="s">
        <v>351</v>
      </c>
      <c r="C589" s="171"/>
      <c r="D589" s="171"/>
      <c r="E589" s="140"/>
      <c r="F589" s="140"/>
      <c r="G589" s="140"/>
      <c r="H589" s="140"/>
      <c r="I589" s="140"/>
      <c r="J589" s="366"/>
    </row>
    <row r="590" spans="1:10" ht="12.75">
      <c r="A590" s="370"/>
      <c r="B590" s="209" t="s">
        <v>352</v>
      </c>
      <c r="C590" s="171"/>
      <c r="D590" s="171"/>
      <c r="E590" s="140"/>
      <c r="F590" s="140"/>
      <c r="G590" s="140"/>
      <c r="H590" s="140"/>
      <c r="I590" s="140"/>
      <c r="J590" s="366"/>
    </row>
    <row r="591" spans="1:10" ht="12.75">
      <c r="A591" s="370"/>
      <c r="B591" s="171"/>
      <c r="C591" s="171"/>
      <c r="D591" s="171"/>
      <c r="E591" s="140"/>
      <c r="F591" s="140"/>
      <c r="G591" s="140"/>
      <c r="H591" s="140"/>
      <c r="I591" s="140"/>
      <c r="J591" s="366"/>
    </row>
    <row r="592" spans="1:10" ht="12.75">
      <c r="A592" s="370"/>
      <c r="B592" s="196" t="s">
        <v>2</v>
      </c>
      <c r="C592" s="210" t="s">
        <v>353</v>
      </c>
      <c r="D592" s="171"/>
      <c r="E592" s="140"/>
      <c r="F592" s="140"/>
      <c r="G592" s="140"/>
      <c r="H592" s="140"/>
      <c r="I592" s="140"/>
      <c r="J592" s="366"/>
    </row>
    <row r="593" spans="1:10" ht="12.75">
      <c r="A593" s="370"/>
      <c r="B593" s="140"/>
      <c r="C593" s="140"/>
      <c r="D593" s="140"/>
      <c r="E593" s="140"/>
      <c r="F593" s="140"/>
      <c r="G593" s="140"/>
      <c r="H593" s="140"/>
      <c r="I593" s="140"/>
      <c r="J593" s="366"/>
    </row>
    <row r="594" spans="1:10" ht="24">
      <c r="A594" s="370"/>
      <c r="B594" s="346" t="s">
        <v>354</v>
      </c>
      <c r="C594" s="145" t="s">
        <v>355</v>
      </c>
      <c r="D594" s="201" t="s">
        <v>356</v>
      </c>
      <c r="E594" s="201" t="s">
        <v>357</v>
      </c>
      <c r="F594" s="201" t="s">
        <v>358</v>
      </c>
      <c r="G594" s="140"/>
      <c r="H594" s="140"/>
      <c r="I594" s="140"/>
      <c r="J594" s="366"/>
    </row>
    <row r="595" spans="1:10" ht="12.75">
      <c r="A595" s="370"/>
      <c r="B595" s="347">
        <v>1</v>
      </c>
      <c r="C595" s="156" t="s">
        <v>359</v>
      </c>
      <c r="D595" s="267">
        <v>124729</v>
      </c>
      <c r="E595" s="267">
        <v>2377</v>
      </c>
      <c r="F595" s="348">
        <v>21.3</v>
      </c>
      <c r="G595" s="140"/>
      <c r="H595" s="140"/>
      <c r="I595" s="140"/>
      <c r="J595" s="366"/>
    </row>
    <row r="596" spans="1:10" ht="12.75">
      <c r="A596" s="370"/>
      <c r="B596" s="347">
        <v>2</v>
      </c>
      <c r="C596" s="156" t="s">
        <v>360</v>
      </c>
      <c r="D596" s="267">
        <v>50400</v>
      </c>
      <c r="E596" s="267">
        <v>-1384</v>
      </c>
      <c r="F596" s="348">
        <v>8.61</v>
      </c>
      <c r="G596" s="140"/>
      <c r="H596" s="140"/>
      <c r="I596" s="140"/>
      <c r="J596" s="366"/>
    </row>
    <row r="597" spans="1:10" ht="12.75">
      <c r="A597" s="370"/>
      <c r="B597" s="347">
        <v>3</v>
      </c>
      <c r="C597" s="156" t="s">
        <v>361</v>
      </c>
      <c r="D597" s="267">
        <v>35798</v>
      </c>
      <c r="E597" s="267">
        <v>2412</v>
      </c>
      <c r="F597" s="348">
        <v>6.11</v>
      </c>
      <c r="G597" s="140"/>
      <c r="H597" s="140"/>
      <c r="I597" s="140"/>
      <c r="J597" s="366"/>
    </row>
    <row r="598" spans="1:10" ht="12.75">
      <c r="A598" s="370"/>
      <c r="B598" s="347">
        <v>4</v>
      </c>
      <c r="C598" s="156" t="s">
        <v>362</v>
      </c>
      <c r="D598" s="267">
        <v>28783</v>
      </c>
      <c r="E598" s="267">
        <v>-105</v>
      </c>
      <c r="F598" s="348">
        <v>4.92</v>
      </c>
      <c r="G598" s="140"/>
      <c r="H598" s="140"/>
      <c r="I598" s="140"/>
      <c r="J598" s="366"/>
    </row>
    <row r="599" spans="1:10" ht="12.75">
      <c r="A599" s="370"/>
      <c r="B599" s="347">
        <v>5</v>
      </c>
      <c r="C599" s="156" t="s">
        <v>363</v>
      </c>
      <c r="D599" s="267">
        <v>26331</v>
      </c>
      <c r="E599" s="267">
        <v>-722</v>
      </c>
      <c r="F599" s="348">
        <v>4.5</v>
      </c>
      <c r="G599" s="140"/>
      <c r="H599" s="140"/>
      <c r="I599" s="140"/>
      <c r="J599" s="366"/>
    </row>
    <row r="600" spans="1:10" ht="12.75">
      <c r="A600" s="370"/>
      <c r="B600" s="347">
        <v>6</v>
      </c>
      <c r="C600" s="156" t="s">
        <v>364</v>
      </c>
      <c r="D600" s="267">
        <v>22997</v>
      </c>
      <c r="E600" s="267">
        <v>235</v>
      </c>
      <c r="F600" s="348">
        <v>3.93</v>
      </c>
      <c r="G600" s="140"/>
      <c r="H600" s="140"/>
      <c r="I600" s="140"/>
      <c r="J600" s="366"/>
    </row>
    <row r="601" spans="1:10" ht="12.75">
      <c r="A601" s="370"/>
      <c r="B601" s="347">
        <v>7</v>
      </c>
      <c r="C601" s="156" t="s">
        <v>365</v>
      </c>
      <c r="D601" s="267">
        <v>22195</v>
      </c>
      <c r="E601" s="267">
        <v>-396</v>
      </c>
      <c r="F601" s="348">
        <v>3.79</v>
      </c>
      <c r="G601" s="140"/>
      <c r="H601" s="140"/>
      <c r="I601" s="140"/>
      <c r="J601" s="366"/>
    </row>
    <row r="602" spans="1:10" ht="12.75">
      <c r="A602" s="370"/>
      <c r="B602" s="347">
        <v>8</v>
      </c>
      <c r="C602" s="156" t="s">
        <v>145</v>
      </c>
      <c r="D602" s="267">
        <v>21148</v>
      </c>
      <c r="E602" s="267">
        <v>125</v>
      </c>
      <c r="F602" s="348">
        <v>3.61</v>
      </c>
      <c r="G602" s="140"/>
      <c r="H602" s="140"/>
      <c r="I602" s="140"/>
      <c r="J602" s="366"/>
    </row>
    <row r="603" spans="1:10" ht="12.75">
      <c r="A603" s="370"/>
      <c r="B603" s="347">
        <v>9</v>
      </c>
      <c r="C603" s="156" t="s">
        <v>366</v>
      </c>
      <c r="D603" s="267">
        <v>17316</v>
      </c>
      <c r="E603" s="267">
        <v>670</v>
      </c>
      <c r="F603" s="348">
        <v>2.96</v>
      </c>
      <c r="G603" s="140"/>
      <c r="H603" s="140"/>
      <c r="I603" s="140"/>
      <c r="J603" s="366"/>
    </row>
    <row r="604" spans="1:10" ht="12.75">
      <c r="A604" s="370"/>
      <c r="B604" s="347">
        <v>10</v>
      </c>
      <c r="C604" s="156" t="s">
        <v>153</v>
      </c>
      <c r="D604" s="267">
        <v>16164</v>
      </c>
      <c r="E604" s="267">
        <v>2454</v>
      </c>
      <c r="F604" s="348">
        <v>2.76</v>
      </c>
      <c r="G604" s="140"/>
      <c r="H604" s="140"/>
      <c r="I604" s="140"/>
      <c r="J604" s="366"/>
    </row>
    <row r="605" spans="1:10" ht="12.75">
      <c r="A605" s="370"/>
      <c r="B605" s="347">
        <v>11</v>
      </c>
      <c r="C605" s="156" t="s">
        <v>367</v>
      </c>
      <c r="D605" s="267">
        <v>14673</v>
      </c>
      <c r="E605" s="267">
        <v>2954</v>
      </c>
      <c r="F605" s="348">
        <v>2.51</v>
      </c>
      <c r="G605" s="140"/>
      <c r="H605" s="140"/>
      <c r="I605" s="140"/>
      <c r="J605" s="366"/>
    </row>
    <row r="606" spans="1:10" ht="12.75">
      <c r="A606" s="370"/>
      <c r="B606" s="347">
        <v>12</v>
      </c>
      <c r="C606" s="156" t="s">
        <v>368</v>
      </c>
      <c r="D606" s="267">
        <v>13918</v>
      </c>
      <c r="E606" s="267">
        <v>-647</v>
      </c>
      <c r="F606" s="348">
        <v>2.38</v>
      </c>
      <c r="G606" s="140"/>
      <c r="H606" s="140"/>
      <c r="I606" s="140"/>
      <c r="J606" s="366"/>
    </row>
    <row r="607" spans="1:10" ht="12.75">
      <c r="A607" s="370"/>
      <c r="B607" s="347">
        <v>13</v>
      </c>
      <c r="C607" s="156" t="s">
        <v>369</v>
      </c>
      <c r="D607" s="267">
        <v>13718</v>
      </c>
      <c r="E607" s="267">
        <v>1631</v>
      </c>
      <c r="F607" s="348">
        <v>2.34</v>
      </c>
      <c r="G607" s="140"/>
      <c r="H607" s="140"/>
      <c r="I607" s="140"/>
      <c r="J607" s="366"/>
    </row>
    <row r="608" spans="1:10" ht="12.75">
      <c r="A608" s="370"/>
      <c r="B608" s="347">
        <v>14</v>
      </c>
      <c r="C608" s="156" t="s">
        <v>370</v>
      </c>
      <c r="D608" s="267">
        <v>10380</v>
      </c>
      <c r="E608" s="267">
        <v>132</v>
      </c>
      <c r="F608" s="348">
        <v>1.77</v>
      </c>
      <c r="G608" s="140"/>
      <c r="H608" s="140"/>
      <c r="I608" s="140"/>
      <c r="J608" s="366"/>
    </row>
    <row r="609" spans="1:10" ht="12.75">
      <c r="A609" s="370"/>
      <c r="B609" s="347">
        <v>15</v>
      </c>
      <c r="C609" s="156" t="s">
        <v>371</v>
      </c>
      <c r="D609" s="267">
        <v>10293</v>
      </c>
      <c r="E609" s="267">
        <v>-614</v>
      </c>
      <c r="F609" s="348">
        <v>1.76</v>
      </c>
      <c r="G609" s="140"/>
      <c r="H609" s="140"/>
      <c r="I609" s="140"/>
      <c r="J609" s="366"/>
    </row>
    <row r="610" spans="1:10" ht="12.75">
      <c r="A610" s="370"/>
      <c r="B610" s="347">
        <v>16</v>
      </c>
      <c r="C610" s="156" t="s">
        <v>372</v>
      </c>
      <c r="D610" s="267">
        <v>9596</v>
      </c>
      <c r="E610" s="267">
        <v>-59</v>
      </c>
      <c r="F610" s="348">
        <v>1.64</v>
      </c>
      <c r="G610" s="140"/>
      <c r="H610" s="140"/>
      <c r="I610" s="140"/>
      <c r="J610" s="366"/>
    </row>
    <row r="611" spans="1:10" ht="12.75">
      <c r="A611" s="370"/>
      <c r="B611" s="347">
        <v>17</v>
      </c>
      <c r="C611" s="156" t="s">
        <v>373</v>
      </c>
      <c r="D611" s="267">
        <v>7603</v>
      </c>
      <c r="E611" s="267">
        <v>494</v>
      </c>
      <c r="F611" s="348">
        <v>1.3</v>
      </c>
      <c r="G611" s="140"/>
      <c r="H611" s="140"/>
      <c r="I611" s="140"/>
      <c r="J611" s="366"/>
    </row>
    <row r="612" spans="1:10" ht="12.75">
      <c r="A612" s="370"/>
      <c r="B612" s="347">
        <v>18</v>
      </c>
      <c r="C612" s="156" t="s">
        <v>374</v>
      </c>
      <c r="D612" s="267">
        <v>7055</v>
      </c>
      <c r="E612" s="267">
        <v>200</v>
      </c>
      <c r="F612" s="348">
        <v>1.2</v>
      </c>
      <c r="G612" s="140"/>
      <c r="H612" s="140"/>
      <c r="I612" s="140"/>
      <c r="J612" s="366"/>
    </row>
    <row r="613" spans="1:10" ht="12.75">
      <c r="A613" s="370"/>
      <c r="B613" s="347">
        <v>19</v>
      </c>
      <c r="C613" s="156" t="s">
        <v>375</v>
      </c>
      <c r="D613" s="267">
        <v>7050</v>
      </c>
      <c r="E613" s="267">
        <v>655</v>
      </c>
      <c r="F613" s="348">
        <v>1.2</v>
      </c>
      <c r="G613" s="140"/>
      <c r="H613" s="140"/>
      <c r="I613" s="140"/>
      <c r="J613" s="366"/>
    </row>
    <row r="614" spans="1:10" ht="12.75">
      <c r="A614" s="370"/>
      <c r="B614" s="347">
        <v>20</v>
      </c>
      <c r="C614" s="156" t="s">
        <v>376</v>
      </c>
      <c r="D614" s="267">
        <v>6584</v>
      </c>
      <c r="E614" s="267">
        <v>-489</v>
      </c>
      <c r="F614" s="348">
        <v>1.12</v>
      </c>
      <c r="G614" s="140"/>
      <c r="H614" s="140"/>
      <c r="I614" s="140"/>
      <c r="J614" s="366"/>
    </row>
    <row r="615" spans="1:10" ht="12.75">
      <c r="A615" s="370"/>
      <c r="B615" s="347">
        <v>21</v>
      </c>
      <c r="C615" s="156" t="s">
        <v>377</v>
      </c>
      <c r="D615" s="267">
        <v>6546</v>
      </c>
      <c r="E615" s="267">
        <v>246</v>
      </c>
      <c r="F615" s="348">
        <v>1.12</v>
      </c>
      <c r="G615" s="140"/>
      <c r="H615" s="140"/>
      <c r="I615" s="140"/>
      <c r="J615" s="366"/>
    </row>
    <row r="616" spans="1:10" ht="12.75">
      <c r="A616" s="370"/>
      <c r="B616" s="347">
        <v>22</v>
      </c>
      <c r="C616" s="156" t="s">
        <v>378</v>
      </c>
      <c r="D616" s="267">
        <v>6142</v>
      </c>
      <c r="E616" s="267">
        <v>-546</v>
      </c>
      <c r="F616" s="348">
        <v>1.05</v>
      </c>
      <c r="G616" s="140"/>
      <c r="H616" s="140"/>
      <c r="I616" s="140"/>
      <c r="J616" s="366"/>
    </row>
    <row r="617" spans="1:10" ht="12.75">
      <c r="A617" s="370"/>
      <c r="B617" s="347">
        <v>23</v>
      </c>
      <c r="C617" s="156" t="s">
        <v>379</v>
      </c>
      <c r="D617" s="267">
        <v>5659</v>
      </c>
      <c r="E617" s="267">
        <v>-238</v>
      </c>
      <c r="F617" s="348">
        <v>0.97</v>
      </c>
      <c r="G617" s="140"/>
      <c r="H617" s="140"/>
      <c r="I617" s="140"/>
      <c r="J617" s="366"/>
    </row>
    <row r="618" spans="1:10" ht="12.75">
      <c r="A618" s="370"/>
      <c r="B618" s="347">
        <v>24</v>
      </c>
      <c r="C618" s="156" t="s">
        <v>380</v>
      </c>
      <c r="D618" s="267">
        <v>5394</v>
      </c>
      <c r="E618" s="267">
        <v>187</v>
      </c>
      <c r="F618" s="348">
        <v>0.92</v>
      </c>
      <c r="G618" s="140"/>
      <c r="H618" s="140"/>
      <c r="I618" s="140"/>
      <c r="J618" s="366"/>
    </row>
    <row r="619" spans="1:10" ht="12.75">
      <c r="A619" s="370"/>
      <c r="B619" s="347">
        <v>25</v>
      </c>
      <c r="C619" s="156" t="s">
        <v>381</v>
      </c>
      <c r="D619" s="267">
        <v>5320</v>
      </c>
      <c r="E619" s="267">
        <v>-710</v>
      </c>
      <c r="F619" s="348">
        <v>0.91</v>
      </c>
      <c r="G619" s="140"/>
      <c r="H619" s="140"/>
      <c r="I619" s="140"/>
      <c r="J619" s="366"/>
    </row>
    <row r="620" spans="1:10" ht="12.75">
      <c r="A620" s="370"/>
      <c r="B620" s="347">
        <v>26</v>
      </c>
      <c r="C620" s="156" t="s">
        <v>382</v>
      </c>
      <c r="D620" s="267">
        <v>5066</v>
      </c>
      <c r="E620" s="267">
        <v>378</v>
      </c>
      <c r="F620" s="348">
        <v>0.87</v>
      </c>
      <c r="G620" s="140"/>
      <c r="H620" s="140"/>
      <c r="I620" s="140"/>
      <c r="J620" s="366"/>
    </row>
    <row r="621" spans="1:10" ht="12.75">
      <c r="A621" s="370"/>
      <c r="B621" s="347">
        <v>27</v>
      </c>
      <c r="C621" s="156" t="s">
        <v>383</v>
      </c>
      <c r="D621" s="267">
        <v>4798</v>
      </c>
      <c r="E621" s="267">
        <v>-515</v>
      </c>
      <c r="F621" s="348">
        <v>0.82</v>
      </c>
      <c r="G621" s="140"/>
      <c r="H621" s="140"/>
      <c r="I621" s="140"/>
      <c r="J621" s="366"/>
    </row>
    <row r="622" spans="1:10" ht="12.75">
      <c r="A622" s="370"/>
      <c r="B622" s="349">
        <v>28</v>
      </c>
      <c r="C622" s="160" t="s">
        <v>384</v>
      </c>
      <c r="D622" s="276">
        <v>4731</v>
      </c>
      <c r="E622" s="276">
        <v>53</v>
      </c>
      <c r="F622" s="350">
        <v>0.81</v>
      </c>
      <c r="G622" s="140"/>
      <c r="H622" s="140"/>
      <c r="I622" s="140"/>
      <c r="J622" s="366"/>
    </row>
    <row r="623" spans="1:10" ht="12.75">
      <c r="A623" s="370"/>
      <c r="B623" s="347">
        <v>29</v>
      </c>
      <c r="C623" s="156" t="s">
        <v>385</v>
      </c>
      <c r="D623" s="267">
        <v>4289</v>
      </c>
      <c r="E623" s="267">
        <v>-329</v>
      </c>
      <c r="F623" s="348">
        <v>0.73</v>
      </c>
      <c r="G623" s="140"/>
      <c r="H623" s="140"/>
      <c r="I623" s="140"/>
      <c r="J623" s="366"/>
    </row>
    <row r="624" spans="1:10" ht="12.75">
      <c r="A624" s="370"/>
      <c r="B624" s="347">
        <v>30</v>
      </c>
      <c r="C624" s="156" t="s">
        <v>386</v>
      </c>
      <c r="D624" s="267">
        <v>4128</v>
      </c>
      <c r="E624" s="267">
        <v>184</v>
      </c>
      <c r="F624" s="348">
        <v>0.7</v>
      </c>
      <c r="G624" s="140"/>
      <c r="H624" s="140"/>
      <c r="I624" s="140"/>
      <c r="J624" s="366"/>
    </row>
    <row r="625" spans="1:10" ht="12.75">
      <c r="A625" s="370"/>
      <c r="B625" s="347">
        <v>31</v>
      </c>
      <c r="C625" s="156" t="s">
        <v>387</v>
      </c>
      <c r="D625" s="267">
        <v>3723</v>
      </c>
      <c r="E625" s="267">
        <v>110</v>
      </c>
      <c r="F625" s="348">
        <v>0.64</v>
      </c>
      <c r="G625" s="140"/>
      <c r="H625" s="140"/>
      <c r="I625" s="140"/>
      <c r="J625" s="366"/>
    </row>
    <row r="626" spans="1:10" ht="12.75">
      <c r="A626" s="370"/>
      <c r="B626" s="347">
        <v>32</v>
      </c>
      <c r="C626" s="156" t="s">
        <v>388</v>
      </c>
      <c r="D626" s="267">
        <v>3449</v>
      </c>
      <c r="E626" s="267">
        <v>-238</v>
      </c>
      <c r="F626" s="348">
        <v>0.59</v>
      </c>
      <c r="G626" s="140"/>
      <c r="H626" s="140"/>
      <c r="I626" s="140"/>
      <c r="J626" s="366"/>
    </row>
    <row r="627" spans="1:10" ht="12.75">
      <c r="A627" s="370"/>
      <c r="B627" s="347">
        <v>33</v>
      </c>
      <c r="C627" s="156" t="s">
        <v>389</v>
      </c>
      <c r="D627" s="267">
        <v>3178</v>
      </c>
      <c r="E627" s="267">
        <v>220</v>
      </c>
      <c r="F627" s="348">
        <v>0.54</v>
      </c>
      <c r="G627" s="140"/>
      <c r="H627" s="140"/>
      <c r="I627" s="140"/>
      <c r="J627" s="366"/>
    </row>
    <row r="628" spans="1:10" ht="12.75">
      <c r="A628" s="370"/>
      <c r="B628" s="140"/>
      <c r="C628" s="140"/>
      <c r="D628" s="140"/>
      <c r="E628" s="140"/>
      <c r="F628" s="140"/>
      <c r="G628" s="140"/>
      <c r="H628" s="140"/>
      <c r="I628" s="140"/>
      <c r="J628" s="366"/>
    </row>
    <row r="629" spans="1:10" ht="12.75">
      <c r="A629" s="370"/>
      <c r="B629" s="140"/>
      <c r="C629" s="140"/>
      <c r="D629" s="140"/>
      <c r="E629" s="140"/>
      <c r="F629" s="140"/>
      <c r="G629" s="140"/>
      <c r="H629" s="140"/>
      <c r="I629" s="140"/>
      <c r="J629" s="366"/>
    </row>
  </sheetData>
  <sheetProtection/>
  <mergeCells count="1">
    <mergeCell ref="C4:F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Transports maritimes</dc:title>
  <dc:subject>Mémento de statistiques des transports 2017</dc:subject>
  <dc:creator>SDES</dc:creator>
  <cp:keywords>économie des transports, transport de marchandises, transport ferroviaire, transport routier, transport</cp:keywords>
  <dc:description/>
  <cp:lastModifiedBy>DUMAS Morgane</cp:lastModifiedBy>
  <dcterms:created xsi:type="dcterms:W3CDTF">2017-10-17T12:23:48Z</dcterms:created>
  <dcterms:modified xsi:type="dcterms:W3CDTF">2018-11-22T12:56:45Z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