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ias.rudler\Desktop\"/>
    </mc:Choice>
  </mc:AlternateContent>
  <bookViews>
    <workbookView xWindow="0" yWindow="0" windowWidth="20490" windowHeight="7620"/>
  </bookViews>
  <sheets>
    <sheet name="TabMénage1" sheetId="1" r:id="rId1"/>
    <sheet name="TabMénage2" sheetId="2" r:id="rId2"/>
    <sheet name="TabMénage3" sheetId="3" r:id="rId3"/>
    <sheet name="TabMénage4" sheetId="4" r:id="rId4"/>
    <sheet name="TabMénage5" sheetId="5" r:id="rId5"/>
    <sheet name="TabMénage6" sheetId="6" r:id="rId6"/>
    <sheet name="TabEntreprise1" sheetId="7" r:id="rId7"/>
    <sheet name="TabEntreprise2" sheetId="8" r:id="rId8"/>
    <sheet name="TabEntreprise3" sheetId="9" r:id="rId9"/>
    <sheet name="TabEntreprise4" sheetId="10" r:id="rId10"/>
    <sheet name="TabEntreprise5" sheetId="11" r:id="rId11"/>
    <sheet name="TabEntreprise6" sheetId="12" r:id="rId12"/>
  </sheets>
  <calcPr calcId="162913"/>
</workbook>
</file>

<file path=xl/calcChain.xml><?xml version="1.0" encoding="utf-8"?>
<calcChain xmlns="http://schemas.openxmlformats.org/spreadsheetml/2006/main">
  <c r="C5" i="8" l="1"/>
  <c r="C6" i="8"/>
  <c r="C7" i="8"/>
  <c r="C8" i="8"/>
  <c r="C9" i="8"/>
  <c r="C10" i="8"/>
  <c r="B11" i="2"/>
  <c r="C5" i="2" s="1"/>
  <c r="D11" i="2"/>
  <c r="C6" i="2" l="1"/>
  <c r="E7" i="2"/>
  <c r="E5" i="2"/>
  <c r="E11" i="2"/>
  <c r="E9" i="2"/>
  <c r="E8" i="2"/>
  <c r="E6" i="2"/>
  <c r="C11" i="2"/>
  <c r="C10" i="2"/>
  <c r="C9" i="2"/>
  <c r="C8" i="2"/>
  <c r="C7" i="2"/>
  <c r="E10" i="2"/>
  <c r="E5" i="8"/>
  <c r="E6" i="8"/>
  <c r="E7" i="8"/>
  <c r="E8" i="8"/>
  <c r="E9" i="8"/>
  <c r="E10" i="8"/>
  <c r="E4" i="8"/>
  <c r="C4" i="8"/>
  <c r="C4" i="2"/>
  <c r="E4" i="2" l="1"/>
</calcChain>
</file>

<file path=xl/sharedStrings.xml><?xml version="1.0" encoding="utf-8"?>
<sst xmlns="http://schemas.openxmlformats.org/spreadsheetml/2006/main" count="234" uniqueCount="104">
  <si>
    <t xml:space="preserve">Évolution du prix de l’électricité pour les ménages en France </t>
  </si>
  <si>
    <t>Euros/MWh</t>
  </si>
  <si>
    <t>HTT</t>
  </si>
  <si>
    <t>HTVA</t>
  </si>
  <si>
    <t>TTC</t>
  </si>
  <si>
    <t>Part en %</t>
  </si>
  <si>
    <t>Réseau de distribution</t>
  </si>
  <si>
    <t>Réseau de transport</t>
  </si>
  <si>
    <t>Fourniture</t>
  </si>
  <si>
    <t>CTA</t>
  </si>
  <si>
    <t>TLCFE</t>
  </si>
  <si>
    <t>TICFE</t>
  </si>
  <si>
    <t>TVA</t>
  </si>
  <si>
    <t>Total TTC</t>
  </si>
  <si>
    <t>Prix TTC de l'électricité et ses composantes pour les ménages en France suivant le niveau de consommation en 2018</t>
  </si>
  <si>
    <t>Tranche</t>
  </si>
  <si>
    <t>Réseau</t>
  </si>
  <si>
    <t xml:space="preserve">Prix TTC </t>
  </si>
  <si>
    <t>DA (&lt; 1 MWh)</t>
  </si>
  <si>
    <t>DB (1– 2,5 MWh)</t>
  </si>
  <si>
    <t>DC (2,5 - 5 MWh)</t>
  </si>
  <si>
    <t>DD (5 – 15 MWh)</t>
  </si>
  <si>
    <t>DA-DE</t>
  </si>
  <si>
    <t>Évolution du prix TTC de l'électricité pour les ménages en France par niveau de consommation</t>
  </si>
  <si>
    <t>tranche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</si>
  <si>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</si>
  <si>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</si>
  <si>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</si>
  <si>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</si>
  <si>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</si>
  <si>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</si>
  <si>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</si>
  <si>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</si>
  <si>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</si>
  <si>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</si>
  <si>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</si>
  <si>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</si>
  <si>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Prix TTC de l'électricité et ses composantes pour les ménages en France suivant le niveau de consommation en 2019</t>
  </si>
  <si>
    <t xml:space="preserve">Décomposition du prix TTC de l'électricité pour les ménages en France </t>
  </si>
  <si>
    <t>Pays</t>
  </si>
  <si>
    <t>Bulgarie</t>
  </si>
  <si>
    <t>Lituanie</t>
  </si>
  <si>
    <t>Hongrie</t>
  </si>
  <si>
    <t>Croatie</t>
  </si>
  <si>
    <t>Roumanie</t>
  </si>
  <si>
    <t>Estonie</t>
  </si>
  <si>
    <t>Pologne</t>
  </si>
  <si>
    <t>Slovaquie</t>
  </si>
  <si>
    <t>République tchèque</t>
  </si>
  <si>
    <t>Lettonie</t>
  </si>
  <si>
    <t>Slovénie</t>
  </si>
  <si>
    <t>Finlande</t>
  </si>
  <si>
    <t>Luxembourg</t>
  </si>
  <si>
    <t>France</t>
  </si>
  <si>
    <t>Pays-Bas</t>
  </si>
  <si>
    <t>Malte</t>
  </si>
  <si>
    <t>Suède</t>
  </si>
  <si>
    <t>Grèce</t>
  </si>
  <si>
    <t>Royaume-Uni</t>
  </si>
  <si>
    <t>Autriche</t>
  </si>
  <si>
    <t>Chypre</t>
  </si>
  <si>
    <t>Italie</t>
  </si>
  <si>
    <t>Espagne</t>
  </si>
  <si>
    <t>Irlande</t>
  </si>
  <si>
    <t>Portugal</t>
  </si>
  <si>
    <t>Belgique</t>
  </si>
  <si>
    <t>Danemark</t>
  </si>
  <si>
    <t>Allemagne</t>
  </si>
  <si>
    <t>prix 2019</t>
  </si>
  <si>
    <t>Évolution du prix TTC de l’électricité pour les ménages dans l’Union européenne</t>
  </si>
  <si>
    <t>Union européenne</t>
  </si>
  <si>
    <t xml:space="preserve">Évolution du prix de l’électricité pour les entreprises en France </t>
  </si>
  <si>
    <t>Champ : IA-IF (entreprises dont la consommation annuelle est inférieure à 150 Gwh)</t>
  </si>
  <si>
    <t>Prix hors TVA de l’électricité et ses composantes pour les entreprises en France suivant le niveau de consommation en 2018</t>
  </si>
  <si>
    <t>Prix hors TVA 2018</t>
  </si>
  <si>
    <t>IB (0,02 – 0,5 GWh)</t>
  </si>
  <si>
    <t>IC (0,5 – 2 GWh)</t>
  </si>
  <si>
    <t>ID (2 – 20 GWh)</t>
  </si>
  <si>
    <t>IE (20 – 70 GWh)</t>
  </si>
  <si>
    <t>IF (70 – 150 GWh)</t>
  </si>
  <si>
    <t>Ensemble IA-IF</t>
  </si>
  <si>
    <t>Ensemble IA-IG</t>
  </si>
  <si>
    <t xml:space="preserve">Décomposition du prix hors TVA de l'électricité pour les entreprises en France </t>
  </si>
  <si>
    <t>Prix hors TVA de l’électricité et ses composantes pour les entreprises en France suivant le niveau de consommation en 2019</t>
  </si>
  <si>
    <t>Évolution du prix hors TVA de l’électricité pour les entreprises en France par niveau de consommation</t>
  </si>
  <si>
    <t>Évolution du prix hors TVA de l'électricité pour les entreprises dans l'Union européenne</t>
  </si>
  <si>
    <t>Prix hors TVA 2019</t>
  </si>
  <si>
    <t>IA (&lt; 0,02 GWh)</t>
  </si>
  <si>
    <t>IG ( ≥ 150 GWh)</t>
  </si>
  <si>
    <t>IG (≥  150 GWh)</t>
  </si>
  <si>
    <t>IG (≥ 150 GWh)</t>
  </si>
  <si>
    <t>DE (≥  15 MWh)</t>
  </si>
  <si>
    <t>DE (≥ 15 MWh)</t>
  </si>
  <si>
    <t xml:space="preserve">Prix de l’électricité TTC pour les ménages de l’Union européenne </t>
  </si>
  <si>
    <t>rang</t>
  </si>
  <si>
    <t>Champ : IA-IG</t>
  </si>
  <si>
    <t xml:space="preserve">Total hors TVA </t>
  </si>
  <si>
    <t>Prix 2019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</si>
  <si>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 : SDES, enquête transparence des prix du gaz et de l'électricité</t>
    </r>
  </si>
  <si>
    <r>
      <rPr>
        <b/>
        <sz val="11"/>
        <color theme="1"/>
        <rFont val="Calibri"/>
        <family val="2"/>
        <scheme val="minor"/>
      </rPr>
      <t xml:space="preserve">Source </t>
    </r>
    <r>
      <rPr>
        <sz val="11"/>
        <color theme="1"/>
        <rFont val="Calibri"/>
        <family val="2"/>
        <scheme val="minor"/>
      </rPr>
      <t>: SDES, enquête transparence des prix du gaz et de l'électricité</t>
    </r>
  </si>
  <si>
    <r>
      <rPr>
        <b/>
        <sz val="11"/>
        <color theme="1"/>
        <rFont val="Calibri"/>
        <family val="2"/>
        <scheme val="minor"/>
      </rPr>
      <t>Sources</t>
    </r>
    <r>
      <rPr>
        <sz val="11"/>
        <color theme="1"/>
        <rFont val="Calibri"/>
        <family val="2"/>
        <scheme val="minor"/>
      </rPr>
      <t> : SDES, enquête transparence des prix du gaz et de l’électricité ; Eurostat</t>
    </r>
  </si>
  <si>
    <r>
      <rPr>
        <b/>
        <sz val="11"/>
        <color theme="1"/>
        <rFont val="Calibri"/>
        <family val="2"/>
        <scheme val="minor"/>
      </rPr>
      <t>Sources</t>
    </r>
    <r>
      <rPr>
        <sz val="11"/>
        <color theme="1"/>
        <rFont val="Calibri"/>
        <family val="2"/>
        <scheme val="minor"/>
      </rPr>
      <t xml:space="preserve"> : SDES, enquête transparence des prix du gaz et de l'électricité ; Eurostat</t>
    </r>
  </si>
  <si>
    <t>Champ : IA-IF (entreprises dont la consommation annuelle est inférieure à 150 GWh)</t>
  </si>
  <si>
    <t>Prix de l’électricité hors TVA pour les entreprises de l’Union européenne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</si>
</sst>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#\ ##0.00"/>
    <numFmt numFmtId="165" formatCode="0.0%"/>
    <numFmt numFmtId="166" formatCode="0.0"/>
    <numFmt numFmtId="167" formatCode="0.000000000000"/>
    <numFmt numFmtId="168" formatCode="0.000000000000000"/>
    <numFmt numFmtId="169" formatCode="0.0000000000000000000"/>
    <numFmt numFmtId="170" formatCode="0.000000000000000000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164" fontId="1" fillId="0" borderId="1" xfId="0" applyNumberFormat="1" applyFont="1" applyBorder="1"/>
    <xf numFmtId="0" fontId="0" fillId="0" borderId="1" xfId="0" applyFill="1" applyBorder="1"/>
    <xf numFmtId="165" fontId="0" fillId="0" borderId="1" xfId="0" applyNumberFormat="1" applyBorder="1"/>
    <xf numFmtId="2" fontId="0" fillId="0" borderId="1" xfId="0" applyNumberFormat="1" applyBorder="1"/>
    <xf numFmtId="0" fontId="0" fillId="0" borderId="0" xfId="0" applyBorder="1"/>
    <xf numFmtId="2" fontId="0" fillId="0" borderId="0" xfId="0" applyNumberFormat="1"/>
    <xf numFmtId="2" fontId="1" fillId="0" borderId="1" xfId="0" applyNumberFormat="1" applyFont="1" applyBorder="1"/>
    <xf numFmtId="0" fontId="0" fillId="0" borderId="1" xfId="0" applyBorder="1" applyAlignment="1">
      <alignment horizontal="left"/>
    </xf>
    <xf numFmtId="166" fontId="0" fillId="0" borderId="1" xfId="0" applyNumberFormat="1" applyBorder="1"/>
    <xf numFmtId="164" fontId="1" fillId="0" borderId="0" xfId="0" applyNumberFormat="1" applyFon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2" xfId="0" applyBorder="1"/>
    <xf numFmtId="0" fontId="2" fillId="0" borderId="0" xfId="0" applyFont="1"/>
    <xf numFmtId="164" fontId="1" fillId="0" borderId="0" xfId="0" applyNumberFormat="1" applyFont="1" applyBorder="1"/>
    <xf numFmtId="166" fontId="0" fillId="0" borderId="0" xfId="0" applyNumberFormat="1" applyBorder="1"/>
    <xf numFmtId="0" fontId="0" fillId="0" borderId="3" xfId="0" applyFill="1" applyBorder="1"/>
    <xf numFmtId="1" fontId="0" fillId="0" borderId="1" xfId="0" applyNumberFormat="1" applyBorder="1" applyAlignment="1">
      <alignment vertical="center"/>
    </xf>
    <xf numFmtId="0" fontId="0" fillId="0" borderId="1" xfId="0" applyFon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RowHeight="15" x14ac:dyDescent="0.25"/>
  <cols>
    <col min="1" max="1" width="21" customWidth="1"/>
  </cols>
  <sheetData>
    <row r="1" spans="1:14" x14ac:dyDescent="0.25">
      <c r="A1" s="17" t="s">
        <v>0</v>
      </c>
    </row>
    <row r="2" spans="1:14" x14ac:dyDescent="0.25">
      <c r="A2" s="1" t="s">
        <v>1</v>
      </c>
      <c r="B2" s="1">
        <v>2007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3">
        <v>2019</v>
      </c>
    </row>
    <row r="3" spans="1:14" x14ac:dyDescent="0.25">
      <c r="A3" s="1" t="s">
        <v>2</v>
      </c>
      <c r="B3" s="2">
        <v>85.834790401195207</v>
      </c>
      <c r="C3" s="2">
        <v>84.362979298532906</v>
      </c>
      <c r="D3" s="2">
        <v>86.074202535052393</v>
      </c>
      <c r="E3" s="2">
        <v>90.721202190264194</v>
      </c>
      <c r="F3" s="2">
        <v>94.860676327692303</v>
      </c>
      <c r="G3" s="2">
        <v>96.822227230237502</v>
      </c>
      <c r="H3" s="2">
        <v>99.232312328407104</v>
      </c>
      <c r="I3" s="2">
        <v>104.70188460255299</v>
      </c>
      <c r="J3" s="2">
        <v>106.177641133785</v>
      </c>
      <c r="K3" s="2">
        <v>105.042164821716</v>
      </c>
      <c r="L3" s="2">
        <v>105.961006805751</v>
      </c>
      <c r="M3" s="2">
        <v>109.962960423141</v>
      </c>
      <c r="N3" s="2">
        <v>115.147571570398</v>
      </c>
    </row>
    <row r="4" spans="1:14" x14ac:dyDescent="0.25">
      <c r="A4" s="1" t="s">
        <v>3</v>
      </c>
      <c r="B4" s="2">
        <v>97.732392208424201</v>
      </c>
      <c r="C4" s="2">
        <v>96.017476730431497</v>
      </c>
      <c r="D4" s="2">
        <v>98.064724344211001</v>
      </c>
      <c r="E4" s="2">
        <v>105.92850525602501</v>
      </c>
      <c r="F4" s="2">
        <v>114.437934974011</v>
      </c>
      <c r="G4" s="2">
        <v>117.880601487505</v>
      </c>
      <c r="H4" s="2">
        <v>124.555747556854</v>
      </c>
      <c r="I4" s="2">
        <v>133.34471986178301</v>
      </c>
      <c r="J4" s="2">
        <v>137.97721031873201</v>
      </c>
      <c r="K4" s="2">
        <v>139.986730123797</v>
      </c>
      <c r="L4" s="2">
        <v>141.15620247650401</v>
      </c>
      <c r="M4" s="2">
        <v>145.78713190977601</v>
      </c>
      <c r="N4" s="2">
        <v>151.559170850258</v>
      </c>
    </row>
    <row r="5" spans="1:14" x14ac:dyDescent="0.25">
      <c r="A5" s="1" t="s">
        <v>4</v>
      </c>
      <c r="B5" s="2">
        <v>114.168835992536</v>
      </c>
      <c r="C5" s="2">
        <v>112.333491652665</v>
      </c>
      <c r="D5" s="2">
        <v>114.841390053296</v>
      </c>
      <c r="E5" s="2">
        <v>124.427806070581</v>
      </c>
      <c r="F5" s="2">
        <v>134.19948661812401</v>
      </c>
      <c r="G5" s="2">
        <v>138.24075336895999</v>
      </c>
      <c r="H5" s="2">
        <v>146.69944300962899</v>
      </c>
      <c r="I5" s="2">
        <v>157.06668856662401</v>
      </c>
      <c r="J5" s="2">
        <v>162.40958581806501</v>
      </c>
      <c r="K5" s="2">
        <v>164.78232902584</v>
      </c>
      <c r="L5" s="2">
        <v>166.18825691167299</v>
      </c>
      <c r="M5" s="2">
        <v>171.43809542268099</v>
      </c>
      <c r="N5" s="2">
        <v>177.89305924041301</v>
      </c>
    </row>
    <row r="6" spans="1:14" x14ac:dyDescent="0.25">
      <c r="A6" t="s">
        <v>98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workbookViewId="0">
      <pane ySplit="1" topLeftCell="A2" activePane="bottomLeft" state="frozen"/>
      <selection pane="bottomLeft" activeCell="H20" sqref="H20"/>
    </sheetView>
  </sheetViews>
  <sheetFormatPr baseColWidth="10" defaultRowHeight="15" x14ac:dyDescent="0.25"/>
  <cols>
    <col min="1" max="1" width="18" customWidth="1"/>
  </cols>
  <sheetData>
    <row r="1" spans="1:14" x14ac:dyDescent="0.25">
      <c r="A1" s="17" t="s">
        <v>84</v>
      </c>
    </row>
    <row r="2" spans="1:14" x14ac:dyDescent="0.25">
      <c r="A2" t="s">
        <v>1</v>
      </c>
    </row>
    <row r="3" spans="1:14" x14ac:dyDescent="0.25">
      <c r="A3" s="1" t="s">
        <v>15</v>
      </c>
      <c r="B3" s="1">
        <v>2007</v>
      </c>
      <c r="C3" s="1">
        <v>2008</v>
      </c>
      <c r="D3" s="1">
        <v>2009</v>
      </c>
      <c r="E3" s="1">
        <v>2010</v>
      </c>
      <c r="F3" s="1">
        <v>2011</v>
      </c>
      <c r="G3" s="1">
        <v>2012</v>
      </c>
      <c r="H3" s="1">
        <v>2013</v>
      </c>
      <c r="I3" s="1">
        <v>2014</v>
      </c>
      <c r="J3" s="1">
        <v>2015</v>
      </c>
      <c r="K3" s="1">
        <v>2016</v>
      </c>
      <c r="L3" s="1">
        <v>2017</v>
      </c>
      <c r="M3" s="1">
        <v>2018</v>
      </c>
      <c r="N3" s="3">
        <v>2019</v>
      </c>
    </row>
    <row r="4" spans="1:14" x14ac:dyDescent="0.25">
      <c r="A4" s="1" t="s">
        <v>87</v>
      </c>
      <c r="B4" s="2">
        <v>106.539063488697</v>
      </c>
      <c r="C4" s="2">
        <v>109.180996006833</v>
      </c>
      <c r="D4" s="2">
        <v>112.84711162330601</v>
      </c>
      <c r="E4" s="2">
        <v>119.43471363054699</v>
      </c>
      <c r="F4" s="2">
        <v>127.249093262673</v>
      </c>
      <c r="G4" s="2">
        <v>129.02775817418299</v>
      </c>
      <c r="H4" s="2">
        <v>135.23533122269799</v>
      </c>
      <c r="I4" s="2">
        <v>139.905586311311</v>
      </c>
      <c r="J4" s="2">
        <v>150.35079069665599</v>
      </c>
      <c r="K4" s="2">
        <v>145.326049575902</v>
      </c>
      <c r="L4" s="2">
        <v>150.433265784909</v>
      </c>
      <c r="M4" s="2">
        <v>154.59383468364001</v>
      </c>
      <c r="N4" s="2">
        <v>163.03126011356099</v>
      </c>
    </row>
    <row r="5" spans="1:14" x14ac:dyDescent="0.25">
      <c r="A5" s="1" t="s">
        <v>75</v>
      </c>
      <c r="B5" s="2">
        <v>79.514501943670396</v>
      </c>
      <c r="C5" s="2">
        <v>82.775556344479895</v>
      </c>
      <c r="D5" s="2">
        <v>88.262691094093697</v>
      </c>
      <c r="E5" s="2">
        <v>91.530712872084393</v>
      </c>
      <c r="F5" s="2">
        <v>99.886296964980701</v>
      </c>
      <c r="G5" s="2">
        <v>101.422850241107</v>
      </c>
      <c r="H5" s="2">
        <v>110.845251796456</v>
      </c>
      <c r="I5" s="2">
        <v>116.22538757391401</v>
      </c>
      <c r="J5" s="2">
        <v>121.25958676314499</v>
      </c>
      <c r="K5" s="2">
        <v>114.31264363470299</v>
      </c>
      <c r="L5" s="2">
        <v>121.01046669422399</v>
      </c>
      <c r="M5" s="2">
        <v>123.107303417832</v>
      </c>
      <c r="N5" s="2">
        <v>129.06045267111401</v>
      </c>
    </row>
    <row r="6" spans="1:14" x14ac:dyDescent="0.25">
      <c r="A6" s="1" t="s">
        <v>76</v>
      </c>
      <c r="B6" s="2">
        <v>61.138673785211502</v>
      </c>
      <c r="C6" s="2">
        <v>63.236563807121598</v>
      </c>
      <c r="D6" s="2">
        <v>68.654682301228206</v>
      </c>
      <c r="E6" s="2">
        <v>74.661358651451707</v>
      </c>
      <c r="F6" s="2">
        <v>82.796279483936303</v>
      </c>
      <c r="G6" s="2">
        <v>87.399215673602697</v>
      </c>
      <c r="H6" s="2">
        <v>91.053640033722502</v>
      </c>
      <c r="I6" s="2">
        <v>96.261386877366604</v>
      </c>
      <c r="J6" s="2">
        <v>99.067290032825696</v>
      </c>
      <c r="K6" s="2">
        <v>93.245257780825597</v>
      </c>
      <c r="L6" s="2">
        <v>95.728673880096693</v>
      </c>
      <c r="M6" s="2">
        <v>92.971063023393697</v>
      </c>
      <c r="N6" s="2">
        <v>98.386309416754798</v>
      </c>
    </row>
    <row r="7" spans="1:14" x14ac:dyDescent="0.25">
      <c r="A7" s="1" t="s">
        <v>77</v>
      </c>
      <c r="B7" s="2">
        <v>53.852677691828497</v>
      </c>
      <c r="C7" s="2">
        <v>56.435526858250498</v>
      </c>
      <c r="D7" s="2">
        <v>64.8801648266016</v>
      </c>
      <c r="E7" s="2">
        <v>66.456096923533906</v>
      </c>
      <c r="F7" s="2">
        <v>72.424022576724497</v>
      </c>
      <c r="G7" s="2">
        <v>75.940906533180893</v>
      </c>
      <c r="H7" s="2">
        <v>78.549946678047803</v>
      </c>
      <c r="I7" s="2">
        <v>82.593425657063193</v>
      </c>
      <c r="J7" s="2">
        <v>87.159637775842498</v>
      </c>
      <c r="K7" s="2">
        <v>77.385243291965907</v>
      </c>
      <c r="L7" s="2">
        <v>76.473238874874397</v>
      </c>
      <c r="M7" s="2">
        <v>75.003622137564903</v>
      </c>
      <c r="N7" s="2">
        <v>80.993777332715496</v>
      </c>
    </row>
    <row r="8" spans="1:14" x14ac:dyDescent="0.25">
      <c r="A8" s="1" t="s">
        <v>78</v>
      </c>
      <c r="B8" s="2">
        <v>54.378955040737303</v>
      </c>
      <c r="C8" s="2">
        <v>60.871023133811498</v>
      </c>
      <c r="D8" s="2">
        <v>66.761374300492704</v>
      </c>
      <c r="E8" s="2">
        <v>65.112995339965096</v>
      </c>
      <c r="F8" s="2">
        <v>68.990850621838206</v>
      </c>
      <c r="G8" s="2">
        <v>69.842202929345305</v>
      </c>
      <c r="H8" s="2">
        <v>71.090794172255102</v>
      </c>
      <c r="I8" s="2">
        <v>72.742671845644793</v>
      </c>
      <c r="J8" s="2">
        <v>75.165564058077393</v>
      </c>
      <c r="K8" s="2">
        <v>64.932586004906497</v>
      </c>
      <c r="L8" s="2">
        <v>62.830145584257203</v>
      </c>
      <c r="M8" s="2">
        <v>63.6080404163895</v>
      </c>
      <c r="N8" s="2">
        <v>68.421236092079596</v>
      </c>
    </row>
    <row r="9" spans="1:14" x14ac:dyDescent="0.25">
      <c r="A9" s="1" t="s">
        <v>79</v>
      </c>
      <c r="B9" s="2">
        <v>51.928153229491201</v>
      </c>
      <c r="C9" s="2">
        <v>56.927413135921498</v>
      </c>
      <c r="D9" s="2">
        <v>57.751160208095499</v>
      </c>
      <c r="E9" s="2">
        <v>58.131371549916402</v>
      </c>
      <c r="F9" s="2">
        <v>60.198584878614</v>
      </c>
      <c r="G9" s="2">
        <v>62.028771598393703</v>
      </c>
      <c r="H9" s="2">
        <v>60.565397127306802</v>
      </c>
      <c r="I9" s="2">
        <v>60.442385403401602</v>
      </c>
      <c r="J9" s="2">
        <v>60.9671084231884</v>
      </c>
      <c r="K9" s="2">
        <v>54.426451114254697</v>
      </c>
      <c r="L9" s="2">
        <v>52.159105933860701</v>
      </c>
      <c r="M9" s="2">
        <v>57.976439869670202</v>
      </c>
      <c r="N9" s="2">
        <v>58.633167185990601</v>
      </c>
    </row>
    <row r="10" spans="1:14" x14ac:dyDescent="0.25">
      <c r="A10" s="1" t="s">
        <v>88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v>46.7446761065152</v>
      </c>
      <c r="M10" s="2">
        <v>45.220684769359302</v>
      </c>
      <c r="N10" s="2">
        <v>49.383605497553702</v>
      </c>
    </row>
    <row r="11" spans="1:14" x14ac:dyDescent="0.25">
      <c r="A11" s="1" t="s">
        <v>80</v>
      </c>
      <c r="B11" s="2">
        <v>67.933741406467803</v>
      </c>
      <c r="C11" s="2">
        <v>72.214956421415806</v>
      </c>
      <c r="D11" s="2">
        <v>76.699402818279694</v>
      </c>
      <c r="E11" s="2">
        <v>80.8662432538937</v>
      </c>
      <c r="F11" s="2">
        <v>88.002426178804399</v>
      </c>
      <c r="G11" s="2">
        <v>90.852313870279801</v>
      </c>
      <c r="H11" s="2">
        <v>96.958791736827493</v>
      </c>
      <c r="I11" s="2">
        <v>99.765959770075298</v>
      </c>
      <c r="J11" s="2">
        <v>102.972523899766</v>
      </c>
      <c r="K11" s="2">
        <v>95.675731971294198</v>
      </c>
      <c r="L11" s="2">
        <v>97.484273915348098</v>
      </c>
      <c r="M11" s="2">
        <v>98.561320273778605</v>
      </c>
      <c r="N11" s="2">
        <v>105.26165308998</v>
      </c>
    </row>
    <row r="12" spans="1:14" x14ac:dyDescent="0.25">
      <c r="A12" s="1" t="s">
        <v>81</v>
      </c>
      <c r="B12" s="2">
        <v>67.933741406467803</v>
      </c>
      <c r="C12" s="2">
        <v>72.214956421415806</v>
      </c>
      <c r="D12" s="2">
        <v>76.699402818279694</v>
      </c>
      <c r="E12" s="2">
        <v>80.8662432538937</v>
      </c>
      <c r="F12" s="2">
        <v>88.002426178804399</v>
      </c>
      <c r="G12" s="2">
        <v>90.852313870279801</v>
      </c>
      <c r="H12" s="2">
        <v>96.958791736827493</v>
      </c>
      <c r="I12" s="2">
        <v>99.765959770075298</v>
      </c>
      <c r="J12" s="2">
        <v>102.972523899766</v>
      </c>
      <c r="K12" s="2">
        <v>95.675731971294198</v>
      </c>
      <c r="L12" s="2">
        <v>88.9625002076654</v>
      </c>
      <c r="M12" s="2">
        <v>88.691251595861502</v>
      </c>
      <c r="N12" s="2">
        <v>94.156297035835095</v>
      </c>
    </row>
    <row r="13" spans="1:14" x14ac:dyDescent="0.25">
      <c r="A13" t="s">
        <v>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showGridLines="0" workbookViewId="0">
      <pane ySplit="1" topLeftCell="A2" activePane="bottomLeft" state="frozen"/>
      <selection pane="bottomLeft" activeCell="J11" sqref="J11"/>
    </sheetView>
  </sheetViews>
  <sheetFormatPr baseColWidth="10" defaultRowHeight="15" x14ac:dyDescent="0.25"/>
  <cols>
    <col min="1" max="1" width="19.85546875" customWidth="1"/>
  </cols>
  <sheetData>
    <row r="1" spans="1:3" x14ac:dyDescent="0.25">
      <c r="A1" s="17" t="s">
        <v>103</v>
      </c>
    </row>
    <row r="2" spans="1:3" x14ac:dyDescent="0.25">
      <c r="A2" t="s">
        <v>1</v>
      </c>
    </row>
    <row r="3" spans="1:3" x14ac:dyDescent="0.25">
      <c r="A3" s="16" t="s">
        <v>39</v>
      </c>
      <c r="B3" s="21" t="s">
        <v>97</v>
      </c>
      <c r="C3" s="21" t="s">
        <v>94</v>
      </c>
    </row>
    <row r="4" spans="1:3" x14ac:dyDescent="0.25">
      <c r="A4" s="1" t="s">
        <v>51</v>
      </c>
      <c r="B4" s="5">
        <v>76.370576178315503</v>
      </c>
      <c r="C4" s="1">
        <v>1</v>
      </c>
    </row>
    <row r="5" spans="1:3" x14ac:dyDescent="0.25">
      <c r="A5" s="1" t="s">
        <v>56</v>
      </c>
      <c r="B5" s="5">
        <v>79.085887419443793</v>
      </c>
      <c r="C5" s="1">
        <v>2</v>
      </c>
    </row>
    <row r="6" spans="1:3" x14ac:dyDescent="0.25">
      <c r="A6" s="1" t="s">
        <v>66</v>
      </c>
      <c r="B6" s="5">
        <v>86.577118781537806</v>
      </c>
      <c r="C6" s="1">
        <v>3</v>
      </c>
    </row>
    <row r="7" spans="1:3" x14ac:dyDescent="0.25">
      <c r="A7" s="1" t="s">
        <v>40</v>
      </c>
      <c r="B7" s="5">
        <v>88.851123921050799</v>
      </c>
      <c r="C7" s="1">
        <v>4</v>
      </c>
    </row>
    <row r="8" spans="1:3" x14ac:dyDescent="0.25">
      <c r="A8" s="1" t="s">
        <v>52</v>
      </c>
      <c r="B8" s="5">
        <v>90.677332206958795</v>
      </c>
      <c r="C8" s="1">
        <v>5</v>
      </c>
    </row>
    <row r="9" spans="1:3" x14ac:dyDescent="0.25">
      <c r="A9" s="1" t="s">
        <v>45</v>
      </c>
      <c r="B9" s="5">
        <v>91.921834571496106</v>
      </c>
      <c r="C9" s="1">
        <v>6</v>
      </c>
    </row>
    <row r="10" spans="1:3" x14ac:dyDescent="0.25">
      <c r="A10" s="1" t="s">
        <v>41</v>
      </c>
      <c r="B10" s="5">
        <v>93.558166569806701</v>
      </c>
      <c r="C10" s="1">
        <v>7</v>
      </c>
    </row>
    <row r="11" spans="1:3" x14ac:dyDescent="0.25">
      <c r="A11" s="1" t="s">
        <v>50</v>
      </c>
      <c r="B11" s="5">
        <v>97.872546479788696</v>
      </c>
      <c r="C11" s="1">
        <v>8</v>
      </c>
    </row>
    <row r="12" spans="1:3" x14ac:dyDescent="0.25">
      <c r="A12" s="1" t="s">
        <v>44</v>
      </c>
      <c r="B12" s="5">
        <v>100.367833416197</v>
      </c>
      <c r="C12" s="1">
        <v>9</v>
      </c>
    </row>
    <row r="13" spans="1:3" x14ac:dyDescent="0.25">
      <c r="A13" s="1" t="s">
        <v>42</v>
      </c>
      <c r="B13" s="5">
        <v>100.718184188382</v>
      </c>
      <c r="C13" s="1">
        <v>10</v>
      </c>
    </row>
    <row r="14" spans="1:3" x14ac:dyDescent="0.25">
      <c r="A14" s="1" t="s">
        <v>46</v>
      </c>
      <c r="B14" s="5">
        <v>100.79025880656</v>
      </c>
      <c r="C14" s="1">
        <v>11</v>
      </c>
    </row>
    <row r="15" spans="1:3" x14ac:dyDescent="0.25">
      <c r="A15" s="1" t="s">
        <v>54</v>
      </c>
      <c r="B15" s="5">
        <v>103.207266857836</v>
      </c>
      <c r="C15" s="1">
        <v>12</v>
      </c>
    </row>
    <row r="16" spans="1:3" x14ac:dyDescent="0.25">
      <c r="A16" s="1" t="s">
        <v>53</v>
      </c>
      <c r="B16" s="8">
        <v>105.26165308998</v>
      </c>
      <c r="C16" s="1">
        <v>13</v>
      </c>
    </row>
    <row r="17" spans="1:3" x14ac:dyDescent="0.25">
      <c r="A17" s="1" t="s">
        <v>43</v>
      </c>
      <c r="B17" s="5">
        <v>108.11052339749899</v>
      </c>
      <c r="C17" s="1">
        <v>14</v>
      </c>
    </row>
    <row r="18" spans="1:3" x14ac:dyDescent="0.25">
      <c r="A18" s="1" t="s">
        <v>48</v>
      </c>
      <c r="B18" s="5">
        <v>108.17050953341101</v>
      </c>
      <c r="C18" s="1">
        <v>15</v>
      </c>
    </row>
    <row r="19" spans="1:3" x14ac:dyDescent="0.25">
      <c r="A19" s="1" t="s">
        <v>59</v>
      </c>
      <c r="B19" s="5">
        <v>112.096700380588</v>
      </c>
      <c r="C19" s="1">
        <v>16</v>
      </c>
    </row>
    <row r="20" spans="1:3" x14ac:dyDescent="0.25">
      <c r="A20" s="1" t="s">
        <v>49</v>
      </c>
      <c r="B20" s="5">
        <v>114.167189221274</v>
      </c>
      <c r="C20" s="1">
        <v>17</v>
      </c>
    </row>
    <row r="21" spans="1:3" x14ac:dyDescent="0.25">
      <c r="A21" s="1" t="s">
        <v>57</v>
      </c>
      <c r="B21" s="5">
        <v>118.111369416779</v>
      </c>
      <c r="C21" s="1">
        <v>18</v>
      </c>
    </row>
    <row r="22" spans="1:3" x14ac:dyDescent="0.25">
      <c r="A22" s="1" t="s">
        <v>64</v>
      </c>
      <c r="B22" s="5">
        <v>121.676575768961</v>
      </c>
      <c r="C22" s="1">
        <v>19</v>
      </c>
    </row>
    <row r="23" spans="1:3" x14ac:dyDescent="0.25">
      <c r="A23" s="1" t="s">
        <v>62</v>
      </c>
      <c r="B23" s="5">
        <v>127.117436402547</v>
      </c>
      <c r="C23" s="1">
        <v>20</v>
      </c>
    </row>
    <row r="24" spans="1:3" x14ac:dyDescent="0.25">
      <c r="A24" s="1" t="s">
        <v>65</v>
      </c>
      <c r="B24" s="5">
        <v>129.530041502713</v>
      </c>
      <c r="C24" s="1">
        <v>21</v>
      </c>
    </row>
    <row r="25" spans="1:3" x14ac:dyDescent="0.25">
      <c r="A25" s="1" t="s">
        <v>47</v>
      </c>
      <c r="B25" s="5">
        <v>138.68956172516101</v>
      </c>
      <c r="C25" s="1">
        <v>22</v>
      </c>
    </row>
    <row r="26" spans="1:3" x14ac:dyDescent="0.25">
      <c r="A26" s="1" t="s">
        <v>55</v>
      </c>
      <c r="B26" s="5">
        <v>141.20743923367601</v>
      </c>
      <c r="C26" s="1">
        <v>23</v>
      </c>
    </row>
    <row r="27" spans="1:3" x14ac:dyDescent="0.25">
      <c r="A27" s="1" t="s">
        <v>63</v>
      </c>
      <c r="B27" s="5">
        <v>144.13785805836901</v>
      </c>
      <c r="C27" s="1">
        <v>24</v>
      </c>
    </row>
    <row r="28" spans="1:3" x14ac:dyDescent="0.25">
      <c r="A28" s="1" t="s">
        <v>67</v>
      </c>
      <c r="B28" s="5">
        <v>153.91787835085699</v>
      </c>
      <c r="C28" s="1">
        <v>25</v>
      </c>
    </row>
    <row r="29" spans="1:3" x14ac:dyDescent="0.25">
      <c r="A29" s="1" t="s">
        <v>58</v>
      </c>
      <c r="B29" s="5">
        <v>156.634084363174</v>
      </c>
      <c r="C29" s="1">
        <v>26</v>
      </c>
    </row>
    <row r="30" spans="1:3" x14ac:dyDescent="0.25">
      <c r="A30" s="1" t="s">
        <v>61</v>
      </c>
      <c r="B30" s="5">
        <v>170.565773844944</v>
      </c>
      <c r="C30" s="1">
        <v>27</v>
      </c>
    </row>
    <row r="31" spans="1:3" x14ac:dyDescent="0.25">
      <c r="A31" s="1" t="s">
        <v>60</v>
      </c>
      <c r="B31" s="5">
        <v>171.850472558588</v>
      </c>
      <c r="C31" s="1">
        <v>28</v>
      </c>
    </row>
    <row r="32" spans="1:3" x14ac:dyDescent="0.25">
      <c r="A32" t="s">
        <v>72</v>
      </c>
    </row>
    <row r="33" spans="1:1" x14ac:dyDescent="0.25">
      <c r="A33" t="s">
        <v>100</v>
      </c>
    </row>
  </sheetData>
  <sortState ref="A5:B32">
    <sortCondition ref="B5:B3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showGridLines="0"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1" max="1" width="26.7109375" customWidth="1"/>
  </cols>
  <sheetData>
    <row r="1" spans="1:13" x14ac:dyDescent="0.25">
      <c r="A1" s="17" t="s">
        <v>85</v>
      </c>
    </row>
    <row r="2" spans="1:13" x14ac:dyDescent="0.25">
      <c r="A2" s="1" t="s">
        <v>1</v>
      </c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  <c r="L2" s="1">
        <v>2018</v>
      </c>
      <c r="M2" s="1">
        <v>2019</v>
      </c>
    </row>
    <row r="3" spans="1:13" x14ac:dyDescent="0.25">
      <c r="A3" s="1" t="s">
        <v>70</v>
      </c>
      <c r="B3" s="5">
        <v>104.95786706125</v>
      </c>
      <c r="C3" s="5">
        <v>106.979902768133</v>
      </c>
      <c r="D3" s="5">
        <v>109.215128204392</v>
      </c>
      <c r="E3" s="5">
        <v>115.85248121231299</v>
      </c>
      <c r="F3" s="5">
        <v>122.197093143519</v>
      </c>
      <c r="G3" s="5">
        <v>127.431783737332</v>
      </c>
      <c r="H3" s="5">
        <v>128.193797085216</v>
      </c>
      <c r="I3" s="5">
        <v>125.750330317297</v>
      </c>
      <c r="J3" s="5">
        <v>119.74463202833</v>
      </c>
      <c r="K3" s="5">
        <v>117.837458337372</v>
      </c>
      <c r="L3" s="5">
        <v>118.7762584643</v>
      </c>
      <c r="M3" s="5">
        <v>128.18350128712001</v>
      </c>
    </row>
    <row r="4" spans="1:13" x14ac:dyDescent="0.25">
      <c r="A4" s="1" t="s">
        <v>67</v>
      </c>
      <c r="B4" s="5">
        <v>115.34251794870001</v>
      </c>
      <c r="C4" s="5">
        <v>118.433888904623</v>
      </c>
      <c r="D4" s="5">
        <v>122.680996936928</v>
      </c>
      <c r="E4" s="5">
        <v>133.676407180784</v>
      </c>
      <c r="F4" s="5">
        <v>137.54219573250501</v>
      </c>
      <c r="G4" s="5">
        <v>153.86047708990401</v>
      </c>
      <c r="H4" s="5">
        <v>160.044956305543</v>
      </c>
      <c r="I4" s="5">
        <v>151.79866271108099</v>
      </c>
      <c r="J4" s="5">
        <v>148.689134825748</v>
      </c>
      <c r="K4" s="5">
        <v>149.676994786943</v>
      </c>
      <c r="L4" s="5">
        <v>146.679371085252</v>
      </c>
      <c r="M4" s="5">
        <v>153.91787835085699</v>
      </c>
    </row>
    <row r="5" spans="1:13" x14ac:dyDescent="0.25">
      <c r="A5" s="1" t="s">
        <v>62</v>
      </c>
      <c r="B5" s="5">
        <v>103.548380657091</v>
      </c>
      <c r="C5" s="5">
        <v>113.680469996965</v>
      </c>
      <c r="D5" s="5">
        <v>117.40612452606899</v>
      </c>
      <c r="E5" s="5">
        <v>119.97719756275001</v>
      </c>
      <c r="F5" s="5">
        <v>131.395086177352</v>
      </c>
      <c r="G5" s="5">
        <v>136.42109228555199</v>
      </c>
      <c r="H5" s="5">
        <v>139.29555133636799</v>
      </c>
      <c r="I5" s="5">
        <v>131.87090412911101</v>
      </c>
      <c r="J5" s="5">
        <v>122.407902169805</v>
      </c>
      <c r="K5" s="5">
        <v>117.641076073992</v>
      </c>
      <c r="L5" s="5">
        <v>123.223026089627</v>
      </c>
      <c r="M5" s="5">
        <v>127.117436402547</v>
      </c>
    </row>
    <row r="6" spans="1:13" x14ac:dyDescent="0.25">
      <c r="A6" s="1" t="s">
        <v>53</v>
      </c>
      <c r="B6" s="2">
        <v>72.214956421415806</v>
      </c>
      <c r="C6" s="2">
        <v>76.699402818279694</v>
      </c>
      <c r="D6" s="2">
        <v>80.8662432538937</v>
      </c>
      <c r="E6" s="2">
        <v>88.002426178804399</v>
      </c>
      <c r="F6" s="2">
        <v>90.852313870279801</v>
      </c>
      <c r="G6" s="2">
        <v>96.958791736827493</v>
      </c>
      <c r="H6" s="2">
        <v>99.765959770075298</v>
      </c>
      <c r="I6" s="2">
        <v>102.972523899766</v>
      </c>
      <c r="J6" s="2">
        <v>95.675731971294198</v>
      </c>
      <c r="K6" s="2">
        <v>97.484273915348098</v>
      </c>
      <c r="L6" s="2">
        <v>98.561320273778605</v>
      </c>
      <c r="M6" s="2">
        <v>105.26165308998</v>
      </c>
    </row>
    <row r="7" spans="1:13" x14ac:dyDescent="0.25">
      <c r="A7" s="1" t="s">
        <v>61</v>
      </c>
      <c r="B7" s="5">
        <v>149.429308444436</v>
      </c>
      <c r="C7" s="5">
        <v>146.187281877152</v>
      </c>
      <c r="D7" s="5">
        <v>145.98660667832701</v>
      </c>
      <c r="E7" s="5">
        <v>160.69325580190801</v>
      </c>
      <c r="F7" s="5">
        <v>178.105194632842</v>
      </c>
      <c r="G7" s="5">
        <v>181.527520324747</v>
      </c>
      <c r="H7" s="5">
        <v>179.014666571943</v>
      </c>
      <c r="I7" s="5">
        <v>169.229982489283</v>
      </c>
      <c r="J7" s="5">
        <v>163.87603675221499</v>
      </c>
      <c r="K7" s="5">
        <v>151.534742360406</v>
      </c>
      <c r="L7" s="5">
        <v>141.08300712670399</v>
      </c>
      <c r="M7" s="5">
        <v>170.565773844944</v>
      </c>
    </row>
    <row r="8" spans="1:13" x14ac:dyDescent="0.25">
      <c r="A8" s="1" t="s">
        <v>58</v>
      </c>
      <c r="B8" s="5">
        <v>106.29875386347101</v>
      </c>
      <c r="C8" s="5">
        <v>107.294147743647</v>
      </c>
      <c r="D8" s="5">
        <v>104.42107647456599</v>
      </c>
      <c r="E8" s="5">
        <v>105.62807443671601</v>
      </c>
      <c r="F8" s="5">
        <v>121.251108404492</v>
      </c>
      <c r="G8" s="5">
        <v>123.09550517293199</v>
      </c>
      <c r="H8" s="5">
        <v>135.566469036488</v>
      </c>
      <c r="I8" s="5">
        <v>153.37288633892899</v>
      </c>
      <c r="J8" s="5">
        <v>135.196777425493</v>
      </c>
      <c r="K8" s="5">
        <v>131.852676159254</v>
      </c>
      <c r="L8" s="5">
        <v>142.07935652384501</v>
      </c>
      <c r="M8" s="5">
        <v>156.634084363174</v>
      </c>
    </row>
    <row r="9" spans="1:13" x14ac:dyDescent="0.25">
      <c r="A9" t="s">
        <v>102</v>
      </c>
    </row>
    <row r="10" spans="1:13" x14ac:dyDescent="0.25">
      <c r="A10" t="s">
        <v>101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pane ySplit="1" topLeftCell="A2" activePane="bottomLeft" state="frozen"/>
      <selection pane="bottomLeft" activeCell="C23" sqref="C23"/>
    </sheetView>
  </sheetViews>
  <sheetFormatPr baseColWidth="10" defaultRowHeight="15" x14ac:dyDescent="0.25"/>
  <cols>
    <col min="1" max="1" width="23.140625" customWidth="1"/>
    <col min="2" max="2" width="18.42578125" bestFit="1" customWidth="1"/>
    <col min="3" max="3" width="11.140625" customWidth="1"/>
  </cols>
  <sheetData>
    <row r="1" spans="1:5" x14ac:dyDescent="0.25">
      <c r="A1" s="17" t="s">
        <v>38</v>
      </c>
    </row>
    <row r="2" spans="1:5" x14ac:dyDescent="0.25">
      <c r="B2" s="23">
        <v>2018</v>
      </c>
      <c r="C2" s="23"/>
      <c r="D2" s="23">
        <v>2019</v>
      </c>
      <c r="E2" s="23"/>
    </row>
    <row r="3" spans="1:5" x14ac:dyDescent="0.25">
      <c r="A3" s="1"/>
      <c r="B3" s="1" t="s">
        <v>1</v>
      </c>
      <c r="C3" s="1" t="s">
        <v>5</v>
      </c>
      <c r="D3" s="1" t="s">
        <v>1</v>
      </c>
      <c r="E3" s="1" t="s">
        <v>5</v>
      </c>
    </row>
    <row r="4" spans="1:5" x14ac:dyDescent="0.25">
      <c r="A4" s="1" t="s">
        <v>6</v>
      </c>
      <c r="B4" s="5">
        <v>39.514029645935992</v>
      </c>
      <c r="C4" s="4">
        <f>B4/$B$11</f>
        <v>0.23048570125860376</v>
      </c>
      <c r="D4" s="5">
        <v>39.53482908914669</v>
      </c>
      <c r="E4" s="4">
        <f t="shared" ref="E4:E11" si="0">D4/$D$11</f>
        <v>0.22223930072346126</v>
      </c>
    </row>
    <row r="5" spans="1:5" x14ac:dyDescent="0.25">
      <c r="A5" s="1" t="s">
        <v>7</v>
      </c>
      <c r="B5" s="5">
        <v>10.684100586908807</v>
      </c>
      <c r="C5" s="4">
        <f t="shared" ref="C5:C11" si="1">B5/$B$11</f>
        <v>6.2320457775543715E-2</v>
      </c>
      <c r="D5" s="5">
        <v>10.826076944852009</v>
      </c>
      <c r="E5" s="4">
        <f t="shared" si="0"/>
        <v>6.0857219450148041E-2</v>
      </c>
    </row>
    <row r="6" spans="1:5" x14ac:dyDescent="0.25">
      <c r="A6" s="1" t="s">
        <v>8</v>
      </c>
      <c r="B6" s="2">
        <v>59.764830190296401</v>
      </c>
      <c r="C6" s="4">
        <f t="shared" si="1"/>
        <v>0.34860880857866616</v>
      </c>
      <c r="D6" s="2">
        <v>64.786665536398999</v>
      </c>
      <c r="E6" s="4">
        <f t="shared" si="0"/>
        <v>0.36418883239757666</v>
      </c>
    </row>
    <row r="7" spans="1:5" x14ac:dyDescent="0.25">
      <c r="A7" s="1" t="s">
        <v>9</v>
      </c>
      <c r="B7" s="2">
        <v>4.1109741872244596</v>
      </c>
      <c r="C7" s="4">
        <f t="shared" si="1"/>
        <v>2.3979350546848126E-2</v>
      </c>
      <c r="D7" s="2">
        <v>4.5859969091805199</v>
      </c>
      <c r="E7" s="4">
        <f t="shared" si="0"/>
        <v>2.5779515675104475E-2</v>
      </c>
    </row>
    <row r="8" spans="1:5" x14ac:dyDescent="0.25">
      <c r="A8" s="1" t="s">
        <v>10</v>
      </c>
      <c r="B8" s="2">
        <v>9.2131972994107691</v>
      </c>
      <c r="C8" s="4">
        <f t="shared" si="1"/>
        <v>5.37406652628497E-2</v>
      </c>
      <c r="D8" s="2">
        <v>9.3256023706794409</v>
      </c>
      <c r="E8" s="4">
        <f t="shared" si="0"/>
        <v>5.2422519520991417E-2</v>
      </c>
    </row>
    <row r="9" spans="1:5" x14ac:dyDescent="0.25">
      <c r="A9" s="1" t="s">
        <v>11</v>
      </c>
      <c r="B9" s="2">
        <v>22.5</v>
      </c>
      <c r="C9" s="4">
        <f t="shared" si="1"/>
        <v>0.13124270859709589</v>
      </c>
      <c r="D9" s="2">
        <v>22.5</v>
      </c>
      <c r="E9" s="4">
        <f t="shared" si="0"/>
        <v>0.12648048269040349</v>
      </c>
    </row>
    <row r="10" spans="1:5" x14ac:dyDescent="0.25">
      <c r="A10" s="1" t="s">
        <v>12</v>
      </c>
      <c r="B10" s="2">
        <v>25.650963512904301</v>
      </c>
      <c r="C10" s="4">
        <f t="shared" si="1"/>
        <v>0.1496223079803928</v>
      </c>
      <c r="D10" s="2">
        <v>26.333888390155501</v>
      </c>
      <c r="E10" s="4">
        <f t="shared" si="0"/>
        <v>0.14803212954231468</v>
      </c>
    </row>
    <row r="11" spans="1:5" x14ac:dyDescent="0.25">
      <c r="A11" s="1" t="s">
        <v>13</v>
      </c>
      <c r="B11" s="8">
        <f>SUM(B4:B10)</f>
        <v>171.4380954226807</v>
      </c>
      <c r="C11" s="4">
        <f t="shared" si="1"/>
        <v>1</v>
      </c>
      <c r="D11" s="5">
        <f>SUM(D4:D10)</f>
        <v>177.89305924041315</v>
      </c>
      <c r="E11" s="4">
        <f t="shared" si="0"/>
        <v>1</v>
      </c>
    </row>
    <row r="12" spans="1:5" x14ac:dyDescent="0.25">
      <c r="A12" t="s">
        <v>98</v>
      </c>
      <c r="E12" s="6"/>
    </row>
    <row r="13" spans="1:5" x14ac:dyDescent="0.25">
      <c r="B13" s="13"/>
      <c r="C13" s="15"/>
    </row>
  </sheetData>
  <mergeCells count="2">
    <mergeCell ref="D2:E2"/>
    <mergeCell ref="B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workbookViewId="0">
      <pane ySplit="1" topLeftCell="A2" activePane="bottomLeft" state="frozen"/>
      <selection pane="bottomLeft" activeCell="F23" sqref="F23"/>
    </sheetView>
  </sheetViews>
  <sheetFormatPr baseColWidth="10" defaultRowHeight="15" x14ac:dyDescent="0.25"/>
  <cols>
    <col min="1" max="1" width="15.5703125" customWidth="1"/>
    <col min="9" max="9" width="7.5703125" customWidth="1"/>
  </cols>
  <sheetData>
    <row r="1" spans="1:9" x14ac:dyDescent="0.25">
      <c r="A1" s="17" t="s">
        <v>37</v>
      </c>
    </row>
    <row r="2" spans="1:9" x14ac:dyDescent="0.25">
      <c r="A2" t="s">
        <v>1</v>
      </c>
    </row>
    <row r="3" spans="1:9" x14ac:dyDescent="0.25">
      <c r="A3" s="1" t="s">
        <v>15</v>
      </c>
      <c r="B3" s="1" t="s">
        <v>8</v>
      </c>
      <c r="C3" s="1" t="s">
        <v>16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17</v>
      </c>
    </row>
    <row r="4" spans="1:9" x14ac:dyDescent="0.25">
      <c r="A4" s="1" t="s">
        <v>18</v>
      </c>
      <c r="B4" s="2">
        <v>112.68789141410799</v>
      </c>
      <c r="C4" s="2">
        <v>151.713150222743</v>
      </c>
      <c r="D4" s="2">
        <v>31.726313264618199</v>
      </c>
      <c r="E4" s="2">
        <v>9.4112355171701605</v>
      </c>
      <c r="F4" s="2">
        <v>22.5</v>
      </c>
      <c r="G4" s="2">
        <v>36.135464938849402</v>
      </c>
      <c r="H4" s="2">
        <v>364.17405535748799</v>
      </c>
      <c r="I4" s="12"/>
    </row>
    <row r="5" spans="1:9" x14ac:dyDescent="0.25">
      <c r="A5" s="1" t="s">
        <v>19</v>
      </c>
      <c r="B5" s="2">
        <v>72.643511166266805</v>
      </c>
      <c r="C5" s="2">
        <v>72.957148174883301</v>
      </c>
      <c r="D5" s="2">
        <v>10.2543673935974</v>
      </c>
      <c r="E5" s="2">
        <v>9.4030794861901796</v>
      </c>
      <c r="F5" s="2">
        <v>22.5</v>
      </c>
      <c r="G5" s="2">
        <v>28.2123756043895</v>
      </c>
      <c r="H5" s="2">
        <v>215.970481825327</v>
      </c>
      <c r="I5" s="12"/>
    </row>
    <row r="6" spans="1:9" x14ac:dyDescent="0.25">
      <c r="A6" s="1" t="s">
        <v>20</v>
      </c>
      <c r="B6" s="2">
        <v>65.5195727395906</v>
      </c>
      <c r="C6" s="2">
        <v>55.1646983318658</v>
      </c>
      <c r="D6" s="2">
        <v>5.6909662571477799</v>
      </c>
      <c r="E6" s="2">
        <v>9.2958152781571108</v>
      </c>
      <c r="F6" s="2">
        <v>22.5</v>
      </c>
      <c r="G6" s="2">
        <v>26.7073067920482</v>
      </c>
      <c r="H6" s="2">
        <v>184.87835939880901</v>
      </c>
      <c r="I6" s="12"/>
    </row>
    <row r="7" spans="1:9" x14ac:dyDescent="0.25">
      <c r="A7" s="1" t="s">
        <v>21</v>
      </c>
      <c r="B7" s="2">
        <v>62.5339719895196</v>
      </c>
      <c r="C7" s="2">
        <v>44.129747491205002</v>
      </c>
      <c r="D7" s="2">
        <v>3.0429627374781298</v>
      </c>
      <c r="E7" s="2">
        <v>9.3294293244003992</v>
      </c>
      <c r="F7" s="2">
        <v>22.5</v>
      </c>
      <c r="G7" s="2">
        <v>25.7690197889827</v>
      </c>
      <c r="H7" s="2">
        <v>167.30513133158601</v>
      </c>
      <c r="I7" s="12"/>
    </row>
    <row r="8" spans="1:9" x14ac:dyDescent="0.25">
      <c r="A8" s="1" t="s">
        <v>92</v>
      </c>
      <c r="B8" s="2">
        <v>61.594769340037601</v>
      </c>
      <c r="C8" s="2">
        <v>39.2914553113431</v>
      </c>
      <c r="D8" s="2">
        <v>1.70047729656299</v>
      </c>
      <c r="E8" s="2">
        <v>9.2919108258913798</v>
      </c>
      <c r="F8" s="2">
        <v>22.5</v>
      </c>
      <c r="G8" s="2">
        <v>25.512374477327299</v>
      </c>
      <c r="H8" s="2">
        <v>159.89098725116199</v>
      </c>
      <c r="I8" s="12"/>
    </row>
    <row r="9" spans="1:9" x14ac:dyDescent="0.25">
      <c r="A9" s="1" t="s">
        <v>22</v>
      </c>
      <c r="B9" s="2">
        <v>64.786665536398999</v>
      </c>
      <c r="C9" s="2">
        <v>50.360906033998702</v>
      </c>
      <c r="D9" s="2">
        <v>4.5859969091805199</v>
      </c>
      <c r="E9" s="2">
        <v>9.3256023706794409</v>
      </c>
      <c r="F9" s="2">
        <v>22.5</v>
      </c>
      <c r="G9" s="2">
        <v>26.333888390155501</v>
      </c>
      <c r="H9" s="2">
        <v>177.89305924041301</v>
      </c>
      <c r="I9" s="12"/>
    </row>
    <row r="10" spans="1:9" x14ac:dyDescent="0.25">
      <c r="A10" t="s">
        <v>98</v>
      </c>
    </row>
    <row r="12" spans="1:9" s="17" customFormat="1" x14ac:dyDescent="0.25">
      <c r="A12" s="17" t="s">
        <v>14</v>
      </c>
    </row>
    <row r="13" spans="1:9" x14ac:dyDescent="0.25">
      <c r="A13" t="s">
        <v>1</v>
      </c>
    </row>
    <row r="14" spans="1:9" x14ac:dyDescent="0.25">
      <c r="A14" s="1" t="s">
        <v>15</v>
      </c>
      <c r="B14" s="1" t="s">
        <v>8</v>
      </c>
      <c r="C14" s="1" t="s">
        <v>16</v>
      </c>
      <c r="D14" s="1" t="s">
        <v>9</v>
      </c>
      <c r="E14" s="1" t="s">
        <v>10</v>
      </c>
      <c r="F14" s="1" t="s">
        <v>11</v>
      </c>
      <c r="G14" s="1" t="s">
        <v>12</v>
      </c>
      <c r="H14" s="1" t="s">
        <v>17</v>
      </c>
    </row>
    <row r="15" spans="1:9" x14ac:dyDescent="0.25">
      <c r="A15" s="1" t="s">
        <v>18</v>
      </c>
      <c r="B15" s="2">
        <v>132.58709412826599</v>
      </c>
      <c r="C15" s="2">
        <v>159.36138954558999</v>
      </c>
      <c r="D15" s="2">
        <v>25.3687178558102</v>
      </c>
      <c r="E15" s="2">
        <v>9.3386882541111795</v>
      </c>
      <c r="F15" s="2">
        <v>22.5</v>
      </c>
      <c r="G15" s="2">
        <v>35.774359419632702</v>
      </c>
      <c r="H15" s="2">
        <v>384.93024920341003</v>
      </c>
      <c r="I15" s="12"/>
    </row>
    <row r="16" spans="1:9" x14ac:dyDescent="0.25">
      <c r="A16" s="1" t="s">
        <v>19</v>
      </c>
      <c r="B16" s="2">
        <v>72.351884580710504</v>
      </c>
      <c r="C16" s="2">
        <v>67.960420340729797</v>
      </c>
      <c r="D16" s="2">
        <v>6.7581465590202701</v>
      </c>
      <c r="E16" s="2">
        <v>9.3042087644038993</v>
      </c>
      <c r="F16" s="2">
        <v>22.5</v>
      </c>
      <c r="G16" s="2">
        <v>27.105909583851201</v>
      </c>
      <c r="H16" s="2">
        <v>205.980569828716</v>
      </c>
      <c r="I16" s="12"/>
    </row>
    <row r="17" spans="1:9" x14ac:dyDescent="0.25">
      <c r="A17" s="1" t="s">
        <v>20</v>
      </c>
      <c r="B17" s="2">
        <v>61.160939805902302</v>
      </c>
      <c r="C17" s="2">
        <v>53.6024857660435</v>
      </c>
      <c r="D17" s="2">
        <v>4.4909733413069297</v>
      </c>
      <c r="E17" s="2">
        <v>9.2266245642011704</v>
      </c>
      <c r="F17" s="2">
        <v>22.5</v>
      </c>
      <c r="G17" s="2">
        <v>25.806540655996599</v>
      </c>
      <c r="H17" s="2">
        <v>176.78756413345101</v>
      </c>
      <c r="I17" s="12"/>
    </row>
    <row r="18" spans="1:9" x14ac:dyDescent="0.25">
      <c r="A18" s="1" t="s">
        <v>21</v>
      </c>
      <c r="B18" s="2">
        <v>56.328509081453902</v>
      </c>
      <c r="C18" s="2">
        <v>45.023718279889799</v>
      </c>
      <c r="D18" s="2">
        <v>3.2739570138853602</v>
      </c>
      <c r="E18" s="2">
        <v>9.2091336051111501</v>
      </c>
      <c r="F18" s="2">
        <v>22.5</v>
      </c>
      <c r="G18" s="2">
        <v>25.245219532046399</v>
      </c>
      <c r="H18" s="2">
        <v>161.580537512387</v>
      </c>
      <c r="I18" s="12"/>
    </row>
    <row r="19" spans="1:9" x14ac:dyDescent="0.25">
      <c r="A19" s="1" t="s">
        <v>91</v>
      </c>
      <c r="B19" s="2">
        <v>54.647843679932897</v>
      </c>
      <c r="C19" s="2">
        <v>41.210746831528397</v>
      </c>
      <c r="D19" s="2">
        <v>2.6931677018139499</v>
      </c>
      <c r="E19" s="2">
        <v>9.1310046149764599</v>
      </c>
      <c r="F19" s="2">
        <v>22.5</v>
      </c>
      <c r="G19" s="2">
        <v>24.913406475052199</v>
      </c>
      <c r="H19" s="2">
        <v>155.09616930330401</v>
      </c>
      <c r="I19" s="12"/>
    </row>
    <row r="20" spans="1:9" x14ac:dyDescent="0.25">
      <c r="A20" s="1" t="s">
        <v>22</v>
      </c>
      <c r="B20" s="2">
        <v>59.764830190296401</v>
      </c>
      <c r="C20" s="2">
        <v>50.198130232844797</v>
      </c>
      <c r="D20" s="2">
        <v>4.1109741872244596</v>
      </c>
      <c r="E20" s="2">
        <v>9.2131972994107691</v>
      </c>
      <c r="F20" s="2">
        <v>22.5</v>
      </c>
      <c r="G20" s="2">
        <v>25.650963512904301</v>
      </c>
      <c r="H20" s="2">
        <v>171.43809542268099</v>
      </c>
      <c r="I20" s="12"/>
    </row>
    <row r="21" spans="1:9" x14ac:dyDescent="0.25">
      <c r="A21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workbookViewId="0">
      <pane ySplit="1" topLeftCell="A2" activePane="bottomLeft" state="frozen"/>
      <selection pane="bottomLeft" activeCell="F16" sqref="F16"/>
    </sheetView>
  </sheetViews>
  <sheetFormatPr baseColWidth="10" defaultRowHeight="15" x14ac:dyDescent="0.25"/>
  <cols>
    <col min="1" max="1" width="16.7109375" customWidth="1"/>
    <col min="14" max="14" width="10.7109375" customWidth="1"/>
  </cols>
  <sheetData>
    <row r="1" spans="1:14" x14ac:dyDescent="0.25">
      <c r="A1" s="17" t="s">
        <v>23</v>
      </c>
    </row>
    <row r="2" spans="1:14" x14ac:dyDescent="0.25">
      <c r="A2" t="s">
        <v>1</v>
      </c>
    </row>
    <row r="3" spans="1:14" x14ac:dyDescent="0.25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1" t="s">
        <v>33</v>
      </c>
      <c r="K3" s="1" t="s">
        <v>34</v>
      </c>
      <c r="L3" s="1" t="s">
        <v>35</v>
      </c>
      <c r="M3" s="1" t="s">
        <v>36</v>
      </c>
      <c r="N3" s="9">
        <v>2019</v>
      </c>
    </row>
    <row r="4" spans="1:14" x14ac:dyDescent="0.25">
      <c r="A4" s="1" t="s">
        <v>18</v>
      </c>
      <c r="B4" s="2">
        <v>232.228927809178</v>
      </c>
      <c r="C4" s="2">
        <v>230.30318444885901</v>
      </c>
      <c r="D4" s="2">
        <v>226.28168871430199</v>
      </c>
      <c r="E4" s="2">
        <v>233.33670180448999</v>
      </c>
      <c r="F4" s="2">
        <v>244.565896034307</v>
      </c>
      <c r="G4" s="2">
        <v>251.31322208502201</v>
      </c>
      <c r="H4" s="2">
        <v>282.05759527897101</v>
      </c>
      <c r="I4" s="2">
        <v>272.94992955380798</v>
      </c>
      <c r="J4" s="2">
        <v>285.83054192499299</v>
      </c>
      <c r="K4" s="2">
        <v>287.80564399550502</v>
      </c>
      <c r="L4" s="2">
        <v>327.417601884269</v>
      </c>
      <c r="M4" s="2">
        <v>384.93024920341003</v>
      </c>
      <c r="N4" s="2">
        <v>364.17405535748799</v>
      </c>
    </row>
    <row r="5" spans="1:14" x14ac:dyDescent="0.25">
      <c r="A5" s="1" t="s">
        <v>19</v>
      </c>
      <c r="B5" s="2">
        <v>142.502796737164</v>
      </c>
      <c r="C5" s="2">
        <v>140.94632251467601</v>
      </c>
      <c r="D5" s="2">
        <v>140.42443045853099</v>
      </c>
      <c r="E5" s="2">
        <v>150.075977555034</v>
      </c>
      <c r="F5" s="2">
        <v>158.407215992696</v>
      </c>
      <c r="G5" s="2">
        <v>163.84777220510699</v>
      </c>
      <c r="H5" s="2">
        <v>177.485153423311</v>
      </c>
      <c r="I5" s="2">
        <v>182.05279497592801</v>
      </c>
      <c r="J5" s="2">
        <v>187.561692047517</v>
      </c>
      <c r="K5" s="2">
        <v>187.490489707509</v>
      </c>
      <c r="L5" s="2">
        <v>197.50713849878301</v>
      </c>
      <c r="M5" s="2">
        <v>205.980569828716</v>
      </c>
      <c r="N5" s="2">
        <v>215.970481825327</v>
      </c>
    </row>
    <row r="6" spans="1:14" x14ac:dyDescent="0.25">
      <c r="A6" s="1" t="s">
        <v>20</v>
      </c>
      <c r="B6" s="2">
        <v>121.753704450431</v>
      </c>
      <c r="C6" s="2">
        <v>120.785721699421</v>
      </c>
      <c r="D6" s="2">
        <v>120.65077715051601</v>
      </c>
      <c r="E6" s="2">
        <v>131.26235884392199</v>
      </c>
      <c r="F6" s="2">
        <v>140.25429518631299</v>
      </c>
      <c r="G6" s="2">
        <v>144.589749206058</v>
      </c>
      <c r="H6" s="2">
        <v>155.34764747759601</v>
      </c>
      <c r="I6" s="2">
        <v>163.45849147651799</v>
      </c>
      <c r="J6" s="2">
        <v>167.73567710398899</v>
      </c>
      <c r="K6" s="2">
        <v>169.68564491588899</v>
      </c>
      <c r="L6" s="2">
        <v>172.72101364286101</v>
      </c>
      <c r="M6" s="2">
        <v>176.78756413345101</v>
      </c>
      <c r="N6" s="2">
        <v>184.87835939880901</v>
      </c>
    </row>
    <row r="7" spans="1:14" x14ac:dyDescent="0.25">
      <c r="A7" s="1" t="s">
        <v>21</v>
      </c>
      <c r="B7" s="2">
        <v>106.78326437350501</v>
      </c>
      <c r="C7" s="2">
        <v>105.603416626279</v>
      </c>
      <c r="D7" s="2">
        <v>109.27383747844399</v>
      </c>
      <c r="E7" s="2">
        <v>118.32885938852</v>
      </c>
      <c r="F7" s="2">
        <v>128.441845388367</v>
      </c>
      <c r="G7" s="2">
        <v>132.13112986354099</v>
      </c>
      <c r="H7" s="2">
        <v>143.06981652559099</v>
      </c>
      <c r="I7" s="2">
        <v>151.32566931570099</v>
      </c>
      <c r="J7" s="2">
        <v>155.445178995595</v>
      </c>
      <c r="K7" s="2">
        <v>158.07455488153099</v>
      </c>
      <c r="L7" s="2">
        <v>157.85837420976799</v>
      </c>
      <c r="M7" s="2">
        <v>161.580537512387</v>
      </c>
      <c r="N7" s="2">
        <v>167.30513133158601</v>
      </c>
    </row>
    <row r="8" spans="1:14" x14ac:dyDescent="0.25">
      <c r="A8" s="1" t="s">
        <v>91</v>
      </c>
      <c r="B8" s="2">
        <v>99.568225225950599</v>
      </c>
      <c r="C8" s="2">
        <v>101.566438547708</v>
      </c>
      <c r="D8" s="2">
        <v>104.821740519256</v>
      </c>
      <c r="E8" s="2">
        <v>114.831825583835</v>
      </c>
      <c r="F8" s="2">
        <v>125.436428714987</v>
      </c>
      <c r="G8" s="2">
        <v>129.16448420677699</v>
      </c>
      <c r="H8" s="2">
        <v>130.16582233588301</v>
      </c>
      <c r="I8" s="2">
        <v>139.27372300944899</v>
      </c>
      <c r="J8" s="2">
        <v>152.501061688763</v>
      </c>
      <c r="K8" s="2">
        <v>155.09389244506599</v>
      </c>
      <c r="L8" s="2">
        <v>152.19671757572701</v>
      </c>
      <c r="M8" s="2">
        <v>155.09616930330401</v>
      </c>
      <c r="N8" s="2">
        <v>159.89098725116199</v>
      </c>
    </row>
    <row r="9" spans="1:14" x14ac:dyDescent="0.25">
      <c r="A9" s="1" t="s">
        <v>22</v>
      </c>
      <c r="B9" s="2">
        <v>114.168835992536</v>
      </c>
      <c r="C9" s="2">
        <v>112.333491652665</v>
      </c>
      <c r="D9" s="2">
        <v>114.841390053296</v>
      </c>
      <c r="E9" s="2">
        <v>124.427806070581</v>
      </c>
      <c r="F9" s="2">
        <v>134.19948661812401</v>
      </c>
      <c r="G9" s="2">
        <v>138.24075336895999</v>
      </c>
      <c r="H9" s="2">
        <v>146.69944300962899</v>
      </c>
      <c r="I9" s="2">
        <v>157.06668856662401</v>
      </c>
      <c r="J9" s="2">
        <v>162.40958581806501</v>
      </c>
      <c r="K9" s="2">
        <v>164.78232902584</v>
      </c>
      <c r="L9" s="2">
        <v>166.18825691167299</v>
      </c>
      <c r="M9" s="2">
        <v>171.43809542268099</v>
      </c>
      <c r="N9" s="2">
        <v>177.89305924041301</v>
      </c>
    </row>
    <row r="10" spans="1:14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workbookViewId="0">
      <pane ySplit="1" topLeftCell="A5" activePane="bottomLeft" state="frozen"/>
      <selection pane="bottomLeft" activeCell="H5" sqref="H5"/>
    </sheetView>
  </sheetViews>
  <sheetFormatPr baseColWidth="10" defaultRowHeight="15" x14ac:dyDescent="0.25"/>
  <cols>
    <col min="1" max="1" width="21.42578125" customWidth="1"/>
  </cols>
  <sheetData>
    <row r="1" spans="1:3" x14ac:dyDescent="0.25">
      <c r="A1" s="17" t="s">
        <v>93</v>
      </c>
    </row>
    <row r="2" spans="1:3" x14ac:dyDescent="0.25">
      <c r="A2" s="6" t="s">
        <v>1</v>
      </c>
      <c r="B2" s="6"/>
    </row>
    <row r="3" spans="1:3" x14ac:dyDescent="0.25">
      <c r="A3" s="22" t="s">
        <v>39</v>
      </c>
      <c r="B3" s="22" t="s">
        <v>68</v>
      </c>
      <c r="C3" s="22" t="s">
        <v>94</v>
      </c>
    </row>
    <row r="4" spans="1:3" x14ac:dyDescent="0.25">
      <c r="A4" s="1" t="s">
        <v>40</v>
      </c>
      <c r="B4" s="5">
        <v>97.299434936435006</v>
      </c>
      <c r="C4" s="1">
        <v>1</v>
      </c>
    </row>
    <row r="5" spans="1:3" x14ac:dyDescent="0.25">
      <c r="A5" s="1" t="s">
        <v>42</v>
      </c>
      <c r="B5" s="5">
        <v>109.55084742310601</v>
      </c>
      <c r="C5" s="1">
        <v>2</v>
      </c>
    </row>
    <row r="6" spans="1:3" x14ac:dyDescent="0.25">
      <c r="A6" s="1" t="s">
        <v>41</v>
      </c>
      <c r="B6" s="5">
        <v>121.380331093783</v>
      </c>
      <c r="C6" s="1">
        <v>3</v>
      </c>
    </row>
    <row r="7" spans="1:3" x14ac:dyDescent="0.25">
      <c r="A7" s="1" t="s">
        <v>43</v>
      </c>
      <c r="B7" s="5">
        <v>130.61221365047501</v>
      </c>
      <c r="C7" s="1">
        <v>4</v>
      </c>
    </row>
    <row r="8" spans="1:3" x14ac:dyDescent="0.25">
      <c r="A8" s="1" t="s">
        <v>46</v>
      </c>
      <c r="B8" s="5">
        <v>131.30153013025799</v>
      </c>
      <c r="C8" s="1">
        <v>5</v>
      </c>
    </row>
    <row r="9" spans="1:3" x14ac:dyDescent="0.25">
      <c r="A9" s="1" t="s">
        <v>45</v>
      </c>
      <c r="B9" s="5">
        <v>133.08895165782599</v>
      </c>
      <c r="C9" s="1">
        <v>6</v>
      </c>
    </row>
    <row r="10" spans="1:3" x14ac:dyDescent="0.25">
      <c r="A10" s="1" t="s">
        <v>44</v>
      </c>
      <c r="B10" s="5">
        <v>139.01866054826101</v>
      </c>
      <c r="C10" s="1">
        <v>7</v>
      </c>
    </row>
    <row r="11" spans="1:3" x14ac:dyDescent="0.25">
      <c r="A11" s="1" t="s">
        <v>47</v>
      </c>
      <c r="B11" s="5">
        <v>146.048712894446</v>
      </c>
      <c r="C11" s="1">
        <v>8</v>
      </c>
    </row>
    <row r="12" spans="1:3" x14ac:dyDescent="0.25">
      <c r="A12" s="1" t="s">
        <v>50</v>
      </c>
      <c r="B12" s="5">
        <v>153.895717070876</v>
      </c>
      <c r="C12" s="1">
        <v>9</v>
      </c>
    </row>
    <row r="13" spans="1:3" x14ac:dyDescent="0.25">
      <c r="A13" s="1" t="s">
        <v>48</v>
      </c>
      <c r="B13" s="5">
        <v>157.966296541394</v>
      </c>
      <c r="C13" s="1">
        <v>10</v>
      </c>
    </row>
    <row r="14" spans="1:3" x14ac:dyDescent="0.25">
      <c r="A14" s="1" t="s">
        <v>49</v>
      </c>
      <c r="B14" s="5">
        <v>159.51956859091399</v>
      </c>
      <c r="C14" s="1">
        <v>11</v>
      </c>
    </row>
    <row r="15" spans="1:3" x14ac:dyDescent="0.25">
      <c r="A15" s="1" t="s">
        <v>51</v>
      </c>
      <c r="B15" s="5">
        <v>164.85266339267</v>
      </c>
      <c r="C15" s="1">
        <v>12</v>
      </c>
    </row>
    <row r="16" spans="1:3" x14ac:dyDescent="0.25">
      <c r="A16" s="1" t="s">
        <v>52</v>
      </c>
      <c r="B16" s="5">
        <v>167.96723094629701</v>
      </c>
      <c r="C16" s="1">
        <v>13</v>
      </c>
    </row>
    <row r="17" spans="1:4" x14ac:dyDescent="0.25">
      <c r="A17" s="1" t="s">
        <v>55</v>
      </c>
      <c r="B17" s="5">
        <v>169.76663732140199</v>
      </c>
      <c r="C17" s="1">
        <v>14</v>
      </c>
      <c r="D17" s="7"/>
    </row>
    <row r="18" spans="1:4" x14ac:dyDescent="0.25">
      <c r="A18" s="1" t="s">
        <v>57</v>
      </c>
      <c r="B18" s="5">
        <v>170.08911252761399</v>
      </c>
      <c r="C18" s="1">
        <v>15</v>
      </c>
    </row>
    <row r="19" spans="1:4" x14ac:dyDescent="0.25">
      <c r="A19" s="1" t="s">
        <v>53</v>
      </c>
      <c r="B19" s="8">
        <v>177.89305924041301</v>
      </c>
      <c r="C19" s="1">
        <v>16</v>
      </c>
    </row>
    <row r="20" spans="1:4" x14ac:dyDescent="0.25">
      <c r="A20" s="1" t="s">
        <v>56</v>
      </c>
      <c r="B20" s="5">
        <v>188.44511272794901</v>
      </c>
      <c r="C20" s="1">
        <v>17</v>
      </c>
    </row>
    <row r="21" spans="1:4" x14ac:dyDescent="0.25">
      <c r="A21" s="1" t="s">
        <v>59</v>
      </c>
      <c r="B21" s="5">
        <v>192.700304374995</v>
      </c>
      <c r="C21" s="1">
        <v>18</v>
      </c>
    </row>
    <row r="22" spans="1:4" x14ac:dyDescent="0.25">
      <c r="A22" s="1" t="s">
        <v>54</v>
      </c>
      <c r="B22" s="5">
        <v>203.95750084916401</v>
      </c>
      <c r="C22" s="1">
        <v>19</v>
      </c>
    </row>
    <row r="23" spans="1:4" x14ac:dyDescent="0.25">
      <c r="A23" s="1" t="s">
        <v>58</v>
      </c>
      <c r="B23" s="5">
        <v>205.35809771582799</v>
      </c>
      <c r="C23" s="1">
        <v>20</v>
      </c>
    </row>
    <row r="24" spans="1:4" x14ac:dyDescent="0.25">
      <c r="A24" s="1" t="s">
        <v>64</v>
      </c>
      <c r="B24" s="5">
        <v>212.47059329712201</v>
      </c>
      <c r="C24" s="1">
        <v>21</v>
      </c>
    </row>
    <row r="25" spans="1:4" x14ac:dyDescent="0.25">
      <c r="A25" s="1" t="s">
        <v>60</v>
      </c>
      <c r="B25" s="5">
        <v>218.08310807294001</v>
      </c>
      <c r="C25" s="1">
        <v>22</v>
      </c>
    </row>
    <row r="26" spans="1:4" x14ac:dyDescent="0.25">
      <c r="A26" s="1" t="s">
        <v>62</v>
      </c>
      <c r="B26" s="5">
        <v>223.01342120152</v>
      </c>
      <c r="C26" s="1">
        <v>23</v>
      </c>
    </row>
    <row r="27" spans="1:4" x14ac:dyDescent="0.25">
      <c r="A27" s="1" t="s">
        <v>63</v>
      </c>
      <c r="B27" s="5">
        <v>228.56034259501899</v>
      </c>
      <c r="C27" s="1">
        <v>24</v>
      </c>
    </row>
    <row r="28" spans="1:4" x14ac:dyDescent="0.25">
      <c r="A28" s="1" t="s">
        <v>61</v>
      </c>
      <c r="B28" s="5">
        <v>235.84545305047101</v>
      </c>
      <c r="C28" s="1">
        <v>25</v>
      </c>
    </row>
    <row r="29" spans="1:4" x14ac:dyDescent="0.25">
      <c r="A29" s="1" t="s">
        <v>66</v>
      </c>
      <c r="B29" s="5">
        <v>257.42925509648302</v>
      </c>
      <c r="C29" s="1">
        <v>26</v>
      </c>
    </row>
    <row r="30" spans="1:4" x14ac:dyDescent="0.25">
      <c r="A30" s="1" t="s">
        <v>65</v>
      </c>
      <c r="B30" s="5">
        <v>269.48865804195401</v>
      </c>
      <c r="C30" s="1">
        <v>27</v>
      </c>
    </row>
    <row r="31" spans="1:4" x14ac:dyDescent="0.25">
      <c r="A31" s="1" t="s">
        <v>67</v>
      </c>
      <c r="B31" s="5">
        <v>287.43393027819297</v>
      </c>
      <c r="C31" s="1">
        <v>28</v>
      </c>
    </row>
    <row r="32" spans="1:4" x14ac:dyDescent="0.25">
      <c r="A32" t="s">
        <v>100</v>
      </c>
    </row>
  </sheetData>
  <sortState ref="A42:F69">
    <sortCondition ref="E42:E6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pane ySplit="1" topLeftCell="A2" activePane="bottomLeft" state="frozen"/>
      <selection pane="bottomLeft" activeCell="A3" sqref="A3"/>
    </sheetView>
  </sheetViews>
  <sheetFormatPr baseColWidth="10" defaultRowHeight="15" x14ac:dyDescent="0.25"/>
  <cols>
    <col min="1" max="1" width="18" customWidth="1"/>
    <col min="4" max="4" width="11.7109375" customWidth="1"/>
  </cols>
  <sheetData>
    <row r="1" spans="1:13" x14ac:dyDescent="0.25">
      <c r="A1" s="17" t="s">
        <v>69</v>
      </c>
    </row>
    <row r="2" spans="1:13" x14ac:dyDescent="0.25">
      <c r="A2" s="1" t="s">
        <v>1</v>
      </c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  <c r="L2" s="1">
        <v>2018</v>
      </c>
      <c r="M2" s="3">
        <v>2019</v>
      </c>
    </row>
    <row r="3" spans="1:13" x14ac:dyDescent="0.25">
      <c r="A3" s="1" t="s">
        <v>70</v>
      </c>
      <c r="B3" s="5">
        <v>155.513714114896</v>
      </c>
      <c r="C3" s="5">
        <v>160.84688455205699</v>
      </c>
      <c r="D3" s="5">
        <v>165.95018753239799</v>
      </c>
      <c r="E3" s="5">
        <v>177.30152524213301</v>
      </c>
      <c r="F3" s="5">
        <v>186.962263146357</v>
      </c>
      <c r="G3" s="5">
        <v>194.861969716429</v>
      </c>
      <c r="H3" s="5">
        <v>200.992756491286</v>
      </c>
      <c r="I3" s="5">
        <v>204.787996407691</v>
      </c>
      <c r="J3" s="5">
        <v>198.47563209390901</v>
      </c>
      <c r="K3" s="5">
        <v>195.569008889944</v>
      </c>
      <c r="L3" s="5">
        <v>199.776616386423</v>
      </c>
      <c r="M3" s="5">
        <v>207.25780854948101</v>
      </c>
    </row>
    <row r="4" spans="1:13" x14ac:dyDescent="0.25">
      <c r="A4" s="1" t="s">
        <v>67</v>
      </c>
      <c r="B4" s="5">
        <v>207.87318076125399</v>
      </c>
      <c r="C4" s="5">
        <v>220.07932139891199</v>
      </c>
      <c r="D4" s="5">
        <v>232.95541898960499</v>
      </c>
      <c r="E4" s="5">
        <v>246.58255170750499</v>
      </c>
      <c r="F4" s="5">
        <v>256.123597647807</v>
      </c>
      <c r="G4" s="5">
        <v>283.64323378790198</v>
      </c>
      <c r="H4" s="5">
        <v>290.46534387590998</v>
      </c>
      <c r="I4" s="5">
        <v>287.40818825107601</v>
      </c>
      <c r="J4" s="5">
        <v>289.98189262903003</v>
      </c>
      <c r="K4" s="5">
        <v>296.27159979017898</v>
      </c>
      <c r="L4" s="5">
        <v>289.77477454721901</v>
      </c>
      <c r="M4" s="5">
        <v>287.43393027819297</v>
      </c>
    </row>
    <row r="5" spans="1:13" x14ac:dyDescent="0.25">
      <c r="A5" s="1" t="s">
        <v>62</v>
      </c>
      <c r="B5" s="5">
        <v>141.00499504295399</v>
      </c>
      <c r="C5" s="5">
        <v>155.88470198342699</v>
      </c>
      <c r="D5" s="5">
        <v>168.50230575390199</v>
      </c>
      <c r="E5" s="5">
        <v>190.46242350458701</v>
      </c>
      <c r="F5" s="5">
        <v>207.30750127029501</v>
      </c>
      <c r="G5" s="5">
        <v>206.878630399787</v>
      </c>
      <c r="H5" s="5">
        <v>211.65216335089701</v>
      </c>
      <c r="I5" s="5">
        <v>219.39780517051901</v>
      </c>
      <c r="J5" s="5">
        <v>210.239811867535</v>
      </c>
      <c r="K5" s="5">
        <v>206.94639992555199</v>
      </c>
      <c r="L5" s="5">
        <v>221.142061054566</v>
      </c>
      <c r="M5" s="5">
        <v>223.01342120152</v>
      </c>
    </row>
    <row r="6" spans="1:13" x14ac:dyDescent="0.25">
      <c r="A6" s="1" t="s">
        <v>53</v>
      </c>
      <c r="B6" s="2">
        <v>112.333491652665</v>
      </c>
      <c r="C6" s="2">
        <v>114.841390053296</v>
      </c>
      <c r="D6" s="2">
        <v>124.427806070581</v>
      </c>
      <c r="E6" s="2">
        <v>134.19948661812401</v>
      </c>
      <c r="F6" s="2">
        <v>138.24075336895999</v>
      </c>
      <c r="G6" s="2">
        <v>146.69944300962899</v>
      </c>
      <c r="H6" s="2">
        <v>157.06668856662401</v>
      </c>
      <c r="I6" s="2">
        <v>162.40958581806501</v>
      </c>
      <c r="J6" s="2">
        <v>164.78232902584</v>
      </c>
      <c r="K6" s="2">
        <v>166.18825691167299</v>
      </c>
      <c r="L6" s="2">
        <v>171.43809542268099</v>
      </c>
      <c r="M6" s="2">
        <v>177.89305924041301</v>
      </c>
    </row>
    <row r="7" spans="1:13" x14ac:dyDescent="0.25">
      <c r="A7" s="1" t="s">
        <v>61</v>
      </c>
      <c r="B7" s="5">
        <v>222.80901101549199</v>
      </c>
      <c r="C7" s="5">
        <v>249.362968823317</v>
      </c>
      <c r="D7" s="5">
        <v>234.71849356127399</v>
      </c>
      <c r="E7" s="5">
        <v>239.45356386045901</v>
      </c>
      <c r="F7" s="5">
        <v>260.50780647441798</v>
      </c>
      <c r="G7" s="5">
        <v>274.48458451210303</v>
      </c>
      <c r="H7" s="5">
        <v>280.721209674806</v>
      </c>
      <c r="I7" s="5">
        <v>286.47183602034897</v>
      </c>
      <c r="J7" s="5">
        <v>254.79334971223199</v>
      </c>
      <c r="K7" s="2">
        <v>217.17067669437</v>
      </c>
      <c r="L7" s="2">
        <v>213.11983864153501</v>
      </c>
      <c r="M7" s="2">
        <v>235.84545305047101</v>
      </c>
    </row>
    <row r="8" spans="1:13" x14ac:dyDescent="0.25">
      <c r="A8" s="1" t="s">
        <v>58</v>
      </c>
      <c r="B8" s="5">
        <v>142.645472587813</v>
      </c>
      <c r="C8" s="5">
        <v>133.67344445108299</v>
      </c>
      <c r="D8" s="5">
        <v>130.24837166933</v>
      </c>
      <c r="E8" s="5">
        <v>137.71801863601399</v>
      </c>
      <c r="F8" s="5">
        <v>159.61228634997499</v>
      </c>
      <c r="G8" s="5">
        <v>163.48934403729399</v>
      </c>
      <c r="H8" s="5">
        <v>184.10980760485899</v>
      </c>
      <c r="I8" s="5">
        <v>202.76731786386</v>
      </c>
      <c r="J8" s="5">
        <v>182.03018757299799</v>
      </c>
      <c r="K8" s="2">
        <v>170.70473127456501</v>
      </c>
      <c r="L8" s="2">
        <v>184.729784037569</v>
      </c>
      <c r="M8" s="2">
        <v>205.35809771582799</v>
      </c>
    </row>
    <row r="9" spans="1:13" x14ac:dyDescent="0.25">
      <c r="A9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showGridLines="0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sheetData>
    <row r="1" spans="1:14" x14ac:dyDescent="0.25">
      <c r="A1" s="17" t="s">
        <v>71</v>
      </c>
    </row>
    <row r="2" spans="1:14" x14ac:dyDescent="0.25">
      <c r="A2" s="1" t="s">
        <v>1</v>
      </c>
      <c r="B2" s="1">
        <v>2007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3">
        <v>2019</v>
      </c>
    </row>
    <row r="3" spans="1:14" x14ac:dyDescent="0.25">
      <c r="A3" s="1" t="s">
        <v>2</v>
      </c>
      <c r="B3" s="2">
        <v>60.983005687779702</v>
      </c>
      <c r="C3" s="2">
        <v>64.865254943689905</v>
      </c>
      <c r="D3" s="2">
        <v>68.885645014988597</v>
      </c>
      <c r="E3" s="2">
        <v>72.220585884982299</v>
      </c>
      <c r="F3" s="2">
        <v>75.788950981534597</v>
      </c>
      <c r="G3" s="2">
        <v>77.058551645894497</v>
      </c>
      <c r="H3" s="2">
        <v>78.735626718942797</v>
      </c>
      <c r="I3" s="2">
        <v>78.9560935653938</v>
      </c>
      <c r="J3" s="2">
        <v>79.946911930124998</v>
      </c>
      <c r="K3" s="2">
        <v>74.438789273377296</v>
      </c>
      <c r="L3" s="2">
        <v>74.502234207774194</v>
      </c>
      <c r="M3" s="2">
        <v>76.823103278832505</v>
      </c>
      <c r="N3" s="2">
        <v>83.586946084323301</v>
      </c>
    </row>
    <row r="4" spans="1:14" x14ac:dyDescent="0.25">
      <c r="A4" s="1" t="s">
        <v>3</v>
      </c>
      <c r="B4" s="2">
        <v>67.933741406467803</v>
      </c>
      <c r="C4" s="2">
        <v>72.214956421415806</v>
      </c>
      <c r="D4" s="2">
        <v>76.699402818279694</v>
      </c>
      <c r="E4" s="2">
        <v>80.8662432538937</v>
      </c>
      <c r="F4" s="2">
        <v>88.002426178804399</v>
      </c>
      <c r="G4" s="2">
        <v>90.852313870279801</v>
      </c>
      <c r="H4" s="2">
        <v>96.958791736827493</v>
      </c>
      <c r="I4" s="2">
        <v>99.765959770075298</v>
      </c>
      <c r="J4" s="2">
        <v>102.972523899766</v>
      </c>
      <c r="K4" s="2">
        <v>95.675731971294198</v>
      </c>
      <c r="L4" s="2">
        <v>97.484273915348098</v>
      </c>
      <c r="M4" s="2">
        <v>98.561320273778605</v>
      </c>
      <c r="N4" s="2">
        <v>105.26165308998</v>
      </c>
    </row>
    <row r="5" spans="1:14" x14ac:dyDescent="0.25">
      <c r="A5" t="s">
        <v>102</v>
      </c>
    </row>
    <row r="6" spans="1:14" x14ac:dyDescent="0.25">
      <c r="A6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>
      <pane ySplit="1" topLeftCell="A2" activePane="bottomLeft" state="frozen"/>
      <selection pane="bottomLeft" activeCell="A3" sqref="A3"/>
    </sheetView>
  </sheetViews>
  <sheetFormatPr baseColWidth="10" defaultRowHeight="15" x14ac:dyDescent="0.25"/>
  <cols>
    <col min="1" max="1" width="23.140625" customWidth="1"/>
    <col min="2" max="2" width="14.5703125" customWidth="1"/>
    <col min="3" max="3" width="13.5703125" customWidth="1"/>
    <col min="4" max="4" width="16" customWidth="1"/>
  </cols>
  <sheetData>
    <row r="1" spans="1:10" x14ac:dyDescent="0.25">
      <c r="A1" s="17" t="s">
        <v>82</v>
      </c>
    </row>
    <row r="2" spans="1:10" x14ac:dyDescent="0.25">
      <c r="B2" s="23">
        <v>2018</v>
      </c>
      <c r="C2" s="23"/>
      <c r="D2" s="23">
        <v>2019</v>
      </c>
      <c r="E2" s="23"/>
    </row>
    <row r="3" spans="1:10" x14ac:dyDescent="0.25">
      <c r="A3" s="1"/>
      <c r="B3" s="1" t="s">
        <v>1</v>
      </c>
      <c r="C3" s="1" t="s">
        <v>5</v>
      </c>
      <c r="D3" s="1" t="s">
        <v>1</v>
      </c>
      <c r="E3" s="1" t="s">
        <v>5</v>
      </c>
    </row>
    <row r="4" spans="1:10" x14ac:dyDescent="0.25">
      <c r="A4" s="1" t="s">
        <v>6</v>
      </c>
      <c r="B4" s="5">
        <v>14.959776029171181</v>
      </c>
      <c r="C4" s="10">
        <f>B4/$B$10*100</f>
        <v>16.86725100840637</v>
      </c>
      <c r="D4" s="5">
        <v>14.967115168266082</v>
      </c>
      <c r="E4" s="10">
        <f>D4/$D$10*100</f>
        <v>15.896032065247557</v>
      </c>
      <c r="F4" s="11"/>
    </row>
    <row r="5" spans="1:10" x14ac:dyDescent="0.25">
      <c r="A5" s="1" t="s">
        <v>7</v>
      </c>
      <c r="B5" s="5">
        <v>9.7458684865661205</v>
      </c>
      <c r="C5" s="10">
        <f t="shared" ref="C5:C10" si="0">B5/$B$10*100</f>
        <v>10.988534169046364</v>
      </c>
      <c r="D5" s="5">
        <v>9.8960661967699171</v>
      </c>
      <c r="E5" s="10">
        <f t="shared" ref="E5:E10" si="1">D5/$D$10*100</f>
        <v>10.51025423504448</v>
      </c>
    </row>
    <row r="6" spans="1:10" x14ac:dyDescent="0.25">
      <c r="A6" s="1" t="s">
        <v>8</v>
      </c>
      <c r="B6" s="2">
        <v>46.069167160624097</v>
      </c>
      <c r="C6" s="10">
        <f t="shared" si="0"/>
        <v>51.943304814940475</v>
      </c>
      <c r="D6" s="2">
        <v>51.760700990273797</v>
      </c>
      <c r="E6" s="10">
        <f t="shared" si="1"/>
        <v>54.973169739857241</v>
      </c>
    </row>
    <row r="7" spans="1:10" x14ac:dyDescent="0.25">
      <c r="A7" s="1" t="s">
        <v>9</v>
      </c>
      <c r="B7" s="2">
        <v>1.7795984241170799</v>
      </c>
      <c r="C7" s="10">
        <f t="shared" si="0"/>
        <v>2.0065095396625559</v>
      </c>
      <c r="D7" s="2">
        <v>1.7030709435164499</v>
      </c>
      <c r="E7" s="10">
        <f t="shared" si="1"/>
        <v>1.8087700951836236</v>
      </c>
    </row>
    <row r="8" spans="1:10" x14ac:dyDescent="0.25">
      <c r="A8" s="1" t="s">
        <v>10</v>
      </c>
      <c r="B8" s="2">
        <v>2.1962527056912</v>
      </c>
      <c r="C8" s="10">
        <f t="shared" si="0"/>
        <v>2.4762901257711882</v>
      </c>
      <c r="D8" s="2">
        <v>2.21197392588634</v>
      </c>
      <c r="E8" s="10">
        <f t="shared" si="1"/>
        <v>2.3492575595283673</v>
      </c>
    </row>
    <row r="9" spans="1:10" x14ac:dyDescent="0.25">
      <c r="A9" s="1" t="s">
        <v>11</v>
      </c>
      <c r="B9" s="2">
        <v>13.9405887896918</v>
      </c>
      <c r="C9" s="10">
        <f t="shared" si="0"/>
        <v>15.71811034217302</v>
      </c>
      <c r="D9" s="2">
        <v>13.617369811122501</v>
      </c>
      <c r="E9" s="10">
        <f t="shared" si="1"/>
        <v>14.462516305138726</v>
      </c>
      <c r="G9" s="11"/>
      <c r="H9" s="11"/>
      <c r="I9" s="11"/>
      <c r="J9" s="11"/>
    </row>
    <row r="10" spans="1:10" x14ac:dyDescent="0.25">
      <c r="A10" s="1" t="s">
        <v>96</v>
      </c>
      <c r="B10" s="2">
        <v>88.691251595861502</v>
      </c>
      <c r="C10" s="10">
        <f t="shared" si="0"/>
        <v>100</v>
      </c>
      <c r="D10" s="2">
        <v>94.156297035835095</v>
      </c>
      <c r="E10" s="10">
        <f t="shared" si="1"/>
        <v>100</v>
      </c>
      <c r="G10" s="11"/>
      <c r="H10" s="11"/>
      <c r="I10" s="11"/>
      <c r="J10" s="11"/>
    </row>
    <row r="11" spans="1:10" x14ac:dyDescent="0.25">
      <c r="A11" s="20" t="s">
        <v>95</v>
      </c>
      <c r="B11" s="18"/>
      <c r="C11" s="19"/>
      <c r="D11" s="18"/>
      <c r="E11" s="19"/>
      <c r="G11" s="11"/>
      <c r="H11" s="11"/>
      <c r="I11" s="11"/>
      <c r="J11" s="11"/>
    </row>
    <row r="12" spans="1:10" x14ac:dyDescent="0.25">
      <c r="A12" t="s">
        <v>98</v>
      </c>
      <c r="G12" s="11"/>
      <c r="H12" s="11"/>
      <c r="I12" s="11"/>
      <c r="J12" s="11"/>
    </row>
    <row r="14" spans="1:10" x14ac:dyDescent="0.25">
      <c r="B14" s="14"/>
      <c r="C14" s="14"/>
      <c r="D14" s="14"/>
    </row>
    <row r="16" spans="1:10" x14ac:dyDescent="0.25">
      <c r="B16" s="11"/>
      <c r="C16" s="11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workbookViewId="0">
      <pane ySplit="1" topLeftCell="A2" activePane="bottomLeft" state="frozen"/>
      <selection pane="bottomLeft" activeCell="J13" sqref="J13"/>
    </sheetView>
  </sheetViews>
  <sheetFormatPr baseColWidth="10" defaultRowHeight="15" x14ac:dyDescent="0.25"/>
  <cols>
    <col min="1" max="1" width="17.85546875" customWidth="1"/>
    <col min="2" max="2" width="12.85546875" customWidth="1"/>
    <col min="7" max="7" width="18.28515625" customWidth="1"/>
  </cols>
  <sheetData>
    <row r="1" spans="1:7" x14ac:dyDescent="0.25">
      <c r="A1" s="17" t="s">
        <v>83</v>
      </c>
    </row>
    <row r="2" spans="1:7" x14ac:dyDescent="0.25">
      <c r="A2" t="s">
        <v>1</v>
      </c>
    </row>
    <row r="3" spans="1:7" x14ac:dyDescent="0.25">
      <c r="A3" s="1" t="s">
        <v>15</v>
      </c>
      <c r="B3" s="1" t="s">
        <v>8</v>
      </c>
      <c r="C3" s="1" t="s">
        <v>16</v>
      </c>
      <c r="D3" s="1" t="s">
        <v>9</v>
      </c>
      <c r="E3" s="1" t="s">
        <v>10</v>
      </c>
      <c r="F3" s="1" t="s">
        <v>11</v>
      </c>
      <c r="G3" s="1" t="s">
        <v>86</v>
      </c>
    </row>
    <row r="4" spans="1:7" x14ac:dyDescent="0.25">
      <c r="A4" s="1" t="s">
        <v>87</v>
      </c>
      <c r="B4" s="2">
        <v>68.541700750232295</v>
      </c>
      <c r="C4" s="2">
        <v>57.268380109090302</v>
      </c>
      <c r="D4" s="2">
        <v>5.6707773042497296</v>
      </c>
      <c r="E4" s="2">
        <v>9.2322866256262408</v>
      </c>
      <c r="F4" s="2">
        <v>22.3181153243629</v>
      </c>
      <c r="G4" s="2">
        <v>163.03126011356099</v>
      </c>
    </row>
    <row r="5" spans="1:7" x14ac:dyDescent="0.25">
      <c r="A5" s="1" t="s">
        <v>75</v>
      </c>
      <c r="B5" s="2">
        <v>57.257791445513703</v>
      </c>
      <c r="C5" s="2">
        <v>42.114686278635702</v>
      </c>
      <c r="D5" s="2">
        <v>2.9127206324334201</v>
      </c>
      <c r="E5" s="2">
        <v>5.0349834887261196</v>
      </c>
      <c r="F5" s="2">
        <v>21.740270825805101</v>
      </c>
      <c r="G5" s="2">
        <v>129.06045267111401</v>
      </c>
    </row>
    <row r="6" spans="1:7" x14ac:dyDescent="0.25">
      <c r="A6" s="1" t="s">
        <v>76</v>
      </c>
      <c r="B6" s="2">
        <v>53.630185745326102</v>
      </c>
      <c r="C6" s="2">
        <v>23.6624063112695</v>
      </c>
      <c r="D6" s="2">
        <v>1.37341249159014</v>
      </c>
      <c r="E6" s="2">
        <v>0.76234010012936604</v>
      </c>
      <c r="F6" s="2">
        <v>18.957964768439599</v>
      </c>
      <c r="G6" s="2">
        <v>98.386309416754798</v>
      </c>
    </row>
    <row r="7" spans="1:7" x14ac:dyDescent="0.25">
      <c r="A7" s="1" t="s">
        <v>77</v>
      </c>
      <c r="B7" s="2">
        <v>49.353074692016897</v>
      </c>
      <c r="C7" s="2">
        <v>16.986137033063098</v>
      </c>
      <c r="D7" s="2">
        <v>0.93928764358517203</v>
      </c>
      <c r="E7" s="2">
        <v>7.8742646821662196E-2</v>
      </c>
      <c r="F7" s="2">
        <v>13.6365353172287</v>
      </c>
      <c r="G7" s="2">
        <v>80.993777332715496</v>
      </c>
    </row>
    <row r="8" spans="1:7" x14ac:dyDescent="0.25">
      <c r="A8" s="1" t="s">
        <v>78</v>
      </c>
      <c r="B8" s="2">
        <v>45.957829599040501</v>
      </c>
      <c r="C8" s="2">
        <v>13.6879821586638</v>
      </c>
      <c r="D8" s="2">
        <v>0.67418712338157505</v>
      </c>
      <c r="E8" s="2">
        <v>0</v>
      </c>
      <c r="F8" s="2">
        <v>8.1012372109936805</v>
      </c>
      <c r="G8" s="2">
        <v>68.421236092079596</v>
      </c>
    </row>
    <row r="9" spans="1:7" x14ac:dyDescent="0.25">
      <c r="A9" s="1" t="s">
        <v>79</v>
      </c>
      <c r="B9" s="2">
        <v>45.050762707412098</v>
      </c>
      <c r="C9" s="2">
        <v>9.1271210997820695</v>
      </c>
      <c r="D9" s="2">
        <v>0.40306917190854302</v>
      </c>
      <c r="E9" s="2">
        <v>0</v>
      </c>
      <c r="F9" s="2">
        <v>4.0522142068879203</v>
      </c>
      <c r="G9" s="2">
        <v>58.633167185990601</v>
      </c>
    </row>
    <row r="10" spans="1:7" x14ac:dyDescent="0.25">
      <c r="A10" s="1" t="s">
        <v>89</v>
      </c>
      <c r="B10" s="2">
        <v>43.074750642627599</v>
      </c>
      <c r="C10" s="2">
        <v>5.47663201249006</v>
      </c>
      <c r="D10" s="2">
        <v>0.185433345953114</v>
      </c>
      <c r="E10" s="2">
        <v>0</v>
      </c>
      <c r="F10" s="2">
        <v>0.64678949648288597</v>
      </c>
      <c r="G10" s="2">
        <v>49.383605497553702</v>
      </c>
    </row>
    <row r="11" spans="1:7" x14ac:dyDescent="0.25">
      <c r="A11" s="1" t="s">
        <v>80</v>
      </c>
      <c r="B11" s="2">
        <v>53.9151520175648</v>
      </c>
      <c r="C11" s="2">
        <v>29.671794066758501</v>
      </c>
      <c r="D11" s="2">
        <v>2.0795036595993701</v>
      </c>
      <c r="E11" s="2">
        <v>2.76062885784301</v>
      </c>
      <c r="F11" s="2">
        <v>16.8345744882145</v>
      </c>
      <c r="G11" s="2">
        <v>105.26165308998</v>
      </c>
    </row>
    <row r="12" spans="1:7" x14ac:dyDescent="0.25">
      <c r="A12" s="1" t="s">
        <v>81</v>
      </c>
      <c r="B12" s="2">
        <v>51.760700990273797</v>
      </c>
      <c r="C12" s="2">
        <v>24.863181365035999</v>
      </c>
      <c r="D12" s="2">
        <v>1.7030709435164499</v>
      </c>
      <c r="E12" s="2">
        <v>2.21197392588634</v>
      </c>
      <c r="F12" s="2">
        <v>13.617369811122501</v>
      </c>
      <c r="G12" s="2">
        <v>94.156297035835095</v>
      </c>
    </row>
    <row r="13" spans="1:7" x14ac:dyDescent="0.25">
      <c r="A13" t="s">
        <v>98</v>
      </c>
    </row>
    <row r="16" spans="1:7" x14ac:dyDescent="0.25">
      <c r="A16" s="17" t="s">
        <v>73</v>
      </c>
    </row>
    <row r="17" spans="1:7" x14ac:dyDescent="0.25">
      <c r="A17" t="s">
        <v>1</v>
      </c>
    </row>
    <row r="18" spans="1:7" x14ac:dyDescent="0.25">
      <c r="A18" s="1" t="s">
        <v>15</v>
      </c>
      <c r="B18" s="1" t="s">
        <v>8</v>
      </c>
      <c r="C18" s="1" t="s">
        <v>16</v>
      </c>
      <c r="D18" s="1" t="s">
        <v>9</v>
      </c>
      <c r="E18" s="1" t="s">
        <v>10</v>
      </c>
      <c r="F18" s="1" t="s">
        <v>11</v>
      </c>
      <c r="G18" s="1" t="s">
        <v>74</v>
      </c>
    </row>
    <row r="19" spans="1:7" x14ac:dyDescent="0.25">
      <c r="A19" s="1" t="s">
        <v>87</v>
      </c>
      <c r="B19" s="2">
        <v>63.583985704987803</v>
      </c>
      <c r="C19" s="2">
        <v>55.304060382830301</v>
      </c>
      <c r="D19" s="2">
        <v>4.86634867279695</v>
      </c>
      <c r="E19" s="2">
        <v>8.4964650402876902</v>
      </c>
      <c r="F19" s="2">
        <v>22.3429748827369</v>
      </c>
      <c r="G19" s="2">
        <v>154.59383468364001</v>
      </c>
    </row>
    <row r="20" spans="1:7" x14ac:dyDescent="0.25">
      <c r="A20" s="1" t="s">
        <v>75</v>
      </c>
      <c r="B20" s="2">
        <v>52.879686328804297</v>
      </c>
      <c r="C20" s="2">
        <v>40.410708111159302</v>
      </c>
      <c r="D20" s="2">
        <v>3.06793464436047</v>
      </c>
      <c r="E20" s="2">
        <v>4.9926321959046902</v>
      </c>
      <c r="F20" s="2">
        <v>21.756342137603198</v>
      </c>
      <c r="G20" s="2">
        <v>123.107303417832</v>
      </c>
    </row>
    <row r="21" spans="1:7" x14ac:dyDescent="0.25">
      <c r="A21" s="1" t="s">
        <v>76</v>
      </c>
      <c r="B21" s="2">
        <v>44.145441134670399</v>
      </c>
      <c r="C21" s="2">
        <v>25.798704272973499</v>
      </c>
      <c r="D21" s="2">
        <v>2.0624941041380098</v>
      </c>
      <c r="E21" s="2">
        <v>1.62652872499671</v>
      </c>
      <c r="F21" s="2">
        <v>19.337894786614999</v>
      </c>
      <c r="G21" s="2">
        <v>92.971063023393697</v>
      </c>
    </row>
    <row r="22" spans="1:7" x14ac:dyDescent="0.25">
      <c r="A22" s="1" t="s">
        <v>77</v>
      </c>
      <c r="B22" s="2">
        <v>41.610172893569697</v>
      </c>
      <c r="C22" s="2">
        <v>18.1227024703607</v>
      </c>
      <c r="D22" s="2">
        <v>1.0922302688661001</v>
      </c>
      <c r="E22" s="2">
        <v>6.3567302890213404E-3</v>
      </c>
      <c r="F22" s="2">
        <v>14.172159774479301</v>
      </c>
      <c r="G22" s="2">
        <v>75.003622137564903</v>
      </c>
    </row>
    <row r="23" spans="1:7" x14ac:dyDescent="0.25">
      <c r="A23" s="1" t="s">
        <v>78</v>
      </c>
      <c r="B23" s="2">
        <v>40.879390441827297</v>
      </c>
      <c r="C23" s="2">
        <v>14.018793686382001</v>
      </c>
      <c r="D23" s="2">
        <v>0.664120898089675</v>
      </c>
      <c r="E23" s="2">
        <v>0</v>
      </c>
      <c r="F23" s="2">
        <v>8.0457353900905595</v>
      </c>
      <c r="G23" s="2">
        <v>63.6080404163895</v>
      </c>
    </row>
    <row r="24" spans="1:7" x14ac:dyDescent="0.25">
      <c r="A24" s="1" t="s">
        <v>79</v>
      </c>
      <c r="B24" s="2">
        <v>42.240334680689202</v>
      </c>
      <c r="C24" s="2">
        <v>9.6098526915610396</v>
      </c>
      <c r="D24" s="2">
        <v>0.37478807525665098</v>
      </c>
      <c r="E24" s="2">
        <v>0</v>
      </c>
      <c r="F24" s="2">
        <v>5.7514644221633597</v>
      </c>
      <c r="G24" s="2">
        <v>57.976439869670202</v>
      </c>
    </row>
    <row r="25" spans="1:7" x14ac:dyDescent="0.25">
      <c r="A25" s="1" t="s">
        <v>90</v>
      </c>
      <c r="B25" s="2">
        <v>38.651249619028398</v>
      </c>
      <c r="C25" s="2">
        <v>5.4851796031516296</v>
      </c>
      <c r="D25" s="2">
        <v>0.173845631644063</v>
      </c>
      <c r="E25" s="2">
        <v>0</v>
      </c>
      <c r="F25" s="2">
        <v>0.91040991553514605</v>
      </c>
      <c r="G25" s="2">
        <v>45.220684769359302</v>
      </c>
    </row>
    <row r="26" spans="1:7" x14ac:dyDescent="0.25">
      <c r="A26" s="1" t="s">
        <v>80</v>
      </c>
      <c r="B26" s="2">
        <v>47.753418389159698</v>
      </c>
      <c r="C26" s="2">
        <v>29.0696848896728</v>
      </c>
      <c r="D26" s="2">
        <v>2.1441874207299199</v>
      </c>
      <c r="E26" s="2">
        <v>2.6949157464965001</v>
      </c>
      <c r="F26" s="2">
        <v>16.899113827719699</v>
      </c>
      <c r="G26" s="2">
        <v>98.561320273778605</v>
      </c>
    </row>
    <row r="27" spans="1:7" x14ac:dyDescent="0.25">
      <c r="A2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TabMénage1</vt:lpstr>
      <vt:lpstr>TabMénage2</vt:lpstr>
      <vt:lpstr>TabMénage3</vt:lpstr>
      <vt:lpstr>TabMénage4</vt:lpstr>
      <vt:lpstr>TabMénage5</vt:lpstr>
      <vt:lpstr>TabMénage6</vt:lpstr>
      <vt:lpstr>TabEntreprise1</vt:lpstr>
      <vt:lpstr>TabEntreprise2</vt:lpstr>
      <vt:lpstr>TabEntreprise3</vt:lpstr>
      <vt:lpstr>TabEntreprise4</vt:lpstr>
      <vt:lpstr>TabEntreprise5</vt:lpstr>
      <vt:lpstr>TabEntreprise6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l'électricité en France et dans l’Union européenne en 2019</dc:title>
  <dc:subject>Prix de l'électricité</dc:subject>
  <dc:creator>SDES</dc:creator>
  <cp:keywords>électricité, prix, fiscalité, énergie</cp:keywords>
  <cp:lastModifiedBy>RUDLER Mathias</cp:lastModifiedBy>
  <dcterms:created xsi:type="dcterms:W3CDTF">2020-04-10T06:38:15Z</dcterms:created>
  <dcterms:modified xsi:type="dcterms:W3CDTF">2020-06-24T13:09:59Z</dcterms:modified>
</cp:coreProperties>
</file>