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bastien.thiriat\Downloads\prix élec 2020\"/>
    </mc:Choice>
  </mc:AlternateContent>
  <bookViews>
    <workbookView xWindow="0" yWindow="0" windowWidth="28800" windowHeight="11700"/>
  </bookViews>
  <sheets>
    <sheet name="TabMénage1" sheetId="1" r:id="rId1"/>
    <sheet name="TabMénage2" sheetId="2" r:id="rId2"/>
    <sheet name="TabMénage3" sheetId="3" r:id="rId3"/>
    <sheet name="TabMénage4" sheetId="4" r:id="rId4"/>
    <sheet name="TabMénage5" sheetId="5" r:id="rId5"/>
    <sheet name="TabMénage6" sheetId="6" r:id="rId6"/>
    <sheet name="TabEntreprise1" sheetId="7" r:id="rId7"/>
    <sheet name="TabEntreprise2" sheetId="8" r:id="rId8"/>
    <sheet name="TabEntreprise3" sheetId="9" r:id="rId9"/>
    <sheet name="TabEntreprise4" sheetId="10" r:id="rId10"/>
    <sheet name="TabEntreprise5" sheetId="11" r:id="rId11"/>
    <sheet name="TabEntreprise6" sheetId="12" r:id="rId12"/>
  </sheets>
  <calcPr calcId="162913"/>
</workbook>
</file>

<file path=xl/calcChain.xml><?xml version="1.0" encoding="utf-8"?>
<calcChain xmlns="http://schemas.openxmlformats.org/spreadsheetml/2006/main">
  <c r="C5" i="8" l="1"/>
  <c r="C6" i="8"/>
  <c r="C7" i="8"/>
  <c r="C8" i="8"/>
  <c r="C9" i="8"/>
  <c r="C10" i="8"/>
  <c r="C4" i="8"/>
  <c r="H12" i="10" l="1"/>
  <c r="G12" i="10" l="1"/>
  <c r="E5" i="8"/>
  <c r="E6" i="8"/>
  <c r="E7" i="8"/>
  <c r="E8" i="8"/>
  <c r="E9" i="8"/>
  <c r="E10" i="8"/>
  <c r="E4" i="8"/>
  <c r="E5" i="2"/>
  <c r="E6" i="2"/>
  <c r="E7" i="2"/>
  <c r="E8" i="2"/>
  <c r="E9" i="2"/>
  <c r="E10" i="2"/>
  <c r="E11" i="2"/>
  <c r="E4" i="2"/>
  <c r="F12" i="10" l="1"/>
  <c r="E12" i="10" s="1"/>
  <c r="D12" i="10" s="1"/>
  <c r="C12" i="10" s="1"/>
  <c r="B12" i="10" s="1"/>
  <c r="C7" i="2"/>
  <c r="C5" i="2"/>
  <c r="C11" i="2"/>
  <c r="C9" i="2"/>
  <c r="C8" i="2"/>
  <c r="C6" i="2"/>
  <c r="C10" i="2"/>
  <c r="C4" i="2" l="1"/>
</calcChain>
</file>

<file path=xl/sharedStrings.xml><?xml version="1.0" encoding="utf-8"?>
<sst xmlns="http://schemas.openxmlformats.org/spreadsheetml/2006/main" count="228" uniqueCount="103">
  <si>
    <t xml:space="preserve">Évolution du prix de l’électricité pour les ménages en France </t>
  </si>
  <si>
    <t>Euros/MWh</t>
  </si>
  <si>
    <t>HTT</t>
  </si>
  <si>
    <t>HTVA</t>
  </si>
  <si>
    <t>TTC</t>
  </si>
  <si>
    <t>Part en %</t>
  </si>
  <si>
    <t>Réseau de distribution</t>
  </si>
  <si>
    <t>Réseau de transport</t>
  </si>
  <si>
    <t>Fourniture</t>
  </si>
  <si>
    <t>CTA</t>
  </si>
  <si>
    <t>TLCFE</t>
  </si>
  <si>
    <t>TICFE</t>
  </si>
  <si>
    <t>TVA</t>
  </si>
  <si>
    <t>Total TTC</t>
  </si>
  <si>
    <t>Tranche</t>
  </si>
  <si>
    <t>Réseau</t>
  </si>
  <si>
    <t xml:space="preserve">Prix TTC </t>
  </si>
  <si>
    <t>DA (&lt; 1 MWh)</t>
  </si>
  <si>
    <t>DB (1– 2,5 MWh)</t>
  </si>
  <si>
    <t>DC (2,5 - 5 MWh)</t>
  </si>
  <si>
    <t>DD (5 – 15 MWh)</t>
  </si>
  <si>
    <t>DA-DE</t>
  </si>
  <si>
    <t>Évolution du prix TTC de l'électricité pour les ménages en France par niveau de consommation</t>
  </si>
  <si>
    <t>tranche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</si>
  <si>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</si>
  <si>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</si>
  <si>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</si>
  <si>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</si>
  <si>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</si>
  <si>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</si>
  <si>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</si>
  <si>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</si>
  <si>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</si>
  <si>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</si>
  <si>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</si>
  <si>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</si>
  <si>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Prix TTC de l'électricité et ses composantes pour les ménages en France suivant le niveau de consommation en 2019</t>
  </si>
  <si>
    <t xml:space="preserve">Décomposition du prix TTC de l'électricité pour les ménages en France </t>
  </si>
  <si>
    <t>Pays</t>
  </si>
  <si>
    <t>Bulgarie</t>
  </si>
  <si>
    <t>Lituanie</t>
  </si>
  <si>
    <t>Hongrie</t>
  </si>
  <si>
    <t>Croatie</t>
  </si>
  <si>
    <t>Roumanie</t>
  </si>
  <si>
    <t>Estonie</t>
  </si>
  <si>
    <t>Pologne</t>
  </si>
  <si>
    <t>Slovaquie</t>
  </si>
  <si>
    <t>République tchèque</t>
  </si>
  <si>
    <t>Lettonie</t>
  </si>
  <si>
    <t>Slovénie</t>
  </si>
  <si>
    <t>Finlande</t>
  </si>
  <si>
    <t>Luxembourg</t>
  </si>
  <si>
    <t>France</t>
  </si>
  <si>
    <t>Pays-Bas</t>
  </si>
  <si>
    <t>Malte</t>
  </si>
  <si>
    <t>Suède</t>
  </si>
  <si>
    <t>Grèce</t>
  </si>
  <si>
    <t>Autriche</t>
  </si>
  <si>
    <t>Chypre</t>
  </si>
  <si>
    <t>Italie</t>
  </si>
  <si>
    <t>Espagne</t>
  </si>
  <si>
    <t>Irlande</t>
  </si>
  <si>
    <t>Portugal</t>
  </si>
  <si>
    <t>Belgique</t>
  </si>
  <si>
    <t>Danemark</t>
  </si>
  <si>
    <t>Allemagne</t>
  </si>
  <si>
    <t>Évolution du prix TTC de l’électricité pour les ménages dans l’Union européenne</t>
  </si>
  <si>
    <t xml:space="preserve">Évolution du prix de l’électricité pour les entreprises en France </t>
  </si>
  <si>
    <t>IB (0,02 – 0,5 GWh)</t>
  </si>
  <si>
    <t>IC (0,5 – 2 GWh)</t>
  </si>
  <si>
    <t>ID (2 – 20 GWh)</t>
  </si>
  <si>
    <t>IE (20 – 70 GWh)</t>
  </si>
  <si>
    <t>IF (70 – 150 GWh)</t>
  </si>
  <si>
    <t xml:space="preserve">Décomposition du prix hors TVA de l'électricité pour les entreprises en France </t>
  </si>
  <si>
    <t>Prix hors TVA de l’électricité et ses composantes pour les entreprises en France suivant le niveau de consommation en 2019</t>
  </si>
  <si>
    <t>Évolution du prix hors TVA de l’électricité pour les entreprises en France par niveau de consommation</t>
  </si>
  <si>
    <t>Évolution du prix hors TVA de l'électricité pour les entreprises dans l'Union européenne</t>
  </si>
  <si>
    <t>Prix hors TVA 2019</t>
  </si>
  <si>
    <t>IA (&lt; 0,02 GWh)</t>
  </si>
  <si>
    <t>IG ( ≥ 150 GWh)</t>
  </si>
  <si>
    <t>IG (≥  150 GWh)</t>
  </si>
  <si>
    <t>DE (≥  15 MWh)</t>
  </si>
  <si>
    <t>DE (≥ 15 MWh)</t>
  </si>
  <si>
    <t xml:space="preserve">Prix de l’électricité TTC pour les ménages de l’Union européenne </t>
  </si>
  <si>
    <t>rang</t>
  </si>
  <si>
    <t xml:space="preserve">Total hors TVA </t>
  </si>
  <si>
    <r>
      <rPr>
        <b/>
        <sz val="11"/>
        <color theme="1"/>
        <rFont val="Calibri"/>
        <family val="2"/>
        <scheme val="minor"/>
      </rPr>
      <t>Source</t>
    </r>
    <r>
      <rPr>
        <sz val="11"/>
        <color theme="1"/>
        <rFont val="Calibri"/>
        <family val="2"/>
        <scheme val="minor"/>
      </rPr>
      <t xml:space="preserve"> : SDES, enquête transparence des prix du gaz et de l'électricité</t>
    </r>
  </si>
  <si>
    <r>
      <rPr>
        <b/>
        <sz val="11"/>
        <color theme="1"/>
        <rFont val="Calibri"/>
        <family val="2"/>
        <scheme val="minor"/>
      </rPr>
      <t xml:space="preserve">Source </t>
    </r>
    <r>
      <rPr>
        <sz val="11"/>
        <color theme="1"/>
        <rFont val="Calibri"/>
        <family val="2"/>
        <scheme val="minor"/>
      </rPr>
      <t>: SDES, enquête transparence des prix du gaz et de l'électricité</t>
    </r>
  </si>
  <si>
    <r>
      <rPr>
        <b/>
        <sz val="11"/>
        <color theme="1"/>
        <rFont val="Calibri"/>
        <family val="2"/>
        <scheme val="minor"/>
      </rPr>
      <t>Sources</t>
    </r>
    <r>
      <rPr>
        <sz val="11"/>
        <color theme="1"/>
        <rFont val="Calibri"/>
        <family val="2"/>
        <scheme val="minor"/>
      </rPr>
      <t> : SDES, enquête transparence des prix du gaz et de l’électricité ; Eurostat</t>
    </r>
  </si>
  <si>
    <r>
      <rPr>
        <b/>
        <sz val="11"/>
        <color theme="1"/>
        <rFont val="Calibri"/>
        <family val="2"/>
        <scheme val="minor"/>
      </rPr>
      <t>Sources</t>
    </r>
    <r>
      <rPr>
        <sz val="11"/>
        <color theme="1"/>
        <rFont val="Calibri"/>
        <family val="2"/>
        <scheme val="minor"/>
      </rPr>
      <t xml:space="preserve"> : SDES, enquête transparence des prix du gaz et de l'électricité ; Eurostat</t>
    </r>
  </si>
  <si>
    <t>Prix de l’électricité hors TVA pour les entreprises de l’Union européenne</t>
  </si>
  <si>
    <t>Source : SDES, enquête transparence des prix du gaz et de l'électricité</t>
  </si>
  <si>
    <t>Prix TTC de l'électricité et ses composantes pour les ménages en France suivant le niveau de consommation en 2020</t>
  </si>
  <si>
    <t>Prix hors TVA de l’électricité et ses composantes pour les entreprises en France suivant le niveau de consommation en 2020</t>
  </si>
  <si>
    <t>Prix hors TVA 2020</t>
  </si>
  <si>
    <t>prix 2020</t>
  </si>
  <si>
    <t xml:space="preserve">prix 2020 </t>
  </si>
  <si>
    <t>Union européenne (27 États) *</t>
  </si>
  <si>
    <t>* Hors Royaume-Uni</t>
  </si>
  <si>
    <t>*Les données des entreprises consommant plus de 150 GWh par an (tranche IG) n’étant disponibles qu’à partir de 2017, les prix moyens pour l’ensemble des entreprises  (IA-IG) ont été rétropolés pour les années antérieures à 2017 en appliquant au prix de 2017 les évolutions annuelles de 2008 à 2017 pour les entreprises consommant moins de de 150 GWh par an (IA-IF)</t>
  </si>
  <si>
    <t>IA-IG</t>
  </si>
  <si>
    <t>IA-IF</t>
  </si>
  <si>
    <t>IA-IG*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</si>
</sst>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\ ###\ ##0.00"/>
    <numFmt numFmtId="165" formatCode="0.0%"/>
    <numFmt numFmtId="166" formatCode="0.0"/>
    <numFmt numFmtId="167" formatCode="0.000000000000"/>
    <numFmt numFmtId="168" formatCode="0.00000000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4" fillId="0" borderId="0"/>
  </cellStyleXfs>
  <cellXfs count="40">
    <xf numFmtId="0" fontId="0" fillId="0" borderId="0" xfId="0"/>
    <xf numFmtId="0" fontId="0" fillId="0" borderId="1" xfId="0" applyBorder="1"/>
    <xf numFmtId="164" fontId="1" fillId="0" borderId="1" xfId="0" applyNumberFormat="1" applyFont="1" applyBorder="1"/>
    <xf numFmtId="0" fontId="0" fillId="0" borderId="1" xfId="0" applyFill="1" applyBorder="1"/>
    <xf numFmtId="165" fontId="0" fillId="0" borderId="1" xfId="0" applyNumberFormat="1" applyBorder="1"/>
    <xf numFmtId="2" fontId="0" fillId="0" borderId="1" xfId="0" applyNumberFormat="1" applyBorder="1"/>
    <xf numFmtId="0" fontId="0" fillId="0" borderId="0" xfId="0" applyBorder="1"/>
    <xf numFmtId="2" fontId="1" fillId="0" borderId="1" xfId="0" applyNumberFormat="1" applyFont="1" applyBorder="1"/>
    <xf numFmtId="0" fontId="0" fillId="0" borderId="1" xfId="0" applyBorder="1" applyAlignment="1">
      <alignment horizontal="left"/>
    </xf>
    <xf numFmtId="164" fontId="1" fillId="0" borderId="0" xfId="0" applyNumberFormat="1" applyFont="1"/>
    <xf numFmtId="167" fontId="0" fillId="0" borderId="0" xfId="0" applyNumberFormat="1"/>
    <xf numFmtId="0" fontId="0" fillId="0" borderId="2" xfId="0" applyBorder="1"/>
    <xf numFmtId="0" fontId="2" fillId="0" borderId="0" xfId="0" applyFont="1"/>
    <xf numFmtId="1" fontId="0" fillId="0" borderId="1" xfId="0" applyNumberFormat="1" applyBorder="1" applyAlignment="1">
      <alignment vertical="center"/>
    </xf>
    <xf numFmtId="0" fontId="0" fillId="0" borderId="1" xfId="0" applyFont="1" applyBorder="1"/>
    <xf numFmtId="9" fontId="0" fillId="0" borderId="1" xfId="1" applyFont="1" applyBorder="1"/>
    <xf numFmtId="9" fontId="0" fillId="0" borderId="0" xfId="1" applyFont="1"/>
    <xf numFmtId="165" fontId="0" fillId="0" borderId="0" xfId="1" applyNumberFormat="1" applyFont="1"/>
    <xf numFmtId="2" fontId="0" fillId="0" borderId="0" xfId="0" applyNumberFormat="1"/>
    <xf numFmtId="165" fontId="0" fillId="0" borderId="0" xfId="0" applyNumberFormat="1"/>
    <xf numFmtId="9" fontId="1" fillId="0" borderId="0" xfId="1" applyFont="1"/>
    <xf numFmtId="0" fontId="0" fillId="0" borderId="0" xfId="0" applyAlignment="1">
      <alignment horizontal="center" wrapText="1"/>
    </xf>
    <xf numFmtId="165" fontId="1" fillId="0" borderId="0" xfId="1" applyNumberFormat="1" applyFont="1"/>
    <xf numFmtId="0" fontId="0" fillId="0" borderId="0" xfId="0" applyAlignment="1">
      <alignment wrapText="1"/>
    </xf>
    <xf numFmtId="166" fontId="0" fillId="0" borderId="0" xfId="0" applyNumberFormat="1"/>
    <xf numFmtId="168" fontId="0" fillId="0" borderId="0" xfId="0" applyNumberFormat="1"/>
    <xf numFmtId="1" fontId="0" fillId="0" borderId="0" xfId="0" applyNumberFormat="1"/>
    <xf numFmtId="0" fontId="0" fillId="0" borderId="0" xfId="0" applyAlignment="1">
      <alignment horizontal="center" vertical="center" wrapText="1"/>
    </xf>
    <xf numFmtId="166" fontId="0" fillId="0" borderId="1" xfId="0" applyNumberFormat="1" applyBorder="1"/>
    <xf numFmtId="2" fontId="1" fillId="2" borderId="1" xfId="0" applyNumberFormat="1" applyFont="1" applyFill="1" applyBorder="1"/>
    <xf numFmtId="164" fontId="1" fillId="2" borderId="1" xfId="0" applyNumberFormat="1" applyFont="1" applyFill="1" applyBorder="1"/>
    <xf numFmtId="0" fontId="4" fillId="0" borderId="1" xfId="2" applyFont="1" applyBorder="1"/>
    <xf numFmtId="2" fontId="0" fillId="0" borderId="0" xfId="0" applyNumberFormat="1" applyBorder="1"/>
    <xf numFmtId="164" fontId="1" fillId="0" borderId="0" xfId="0" applyNumberFormat="1" applyFont="1" applyBorder="1"/>
    <xf numFmtId="0" fontId="4" fillId="0" borderId="0" xfId="2" applyFont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0" fontId="4" fillId="0" borderId="3" xfId="2" applyFont="1" applyBorder="1" applyAlignment="1">
      <alignment vertical="top" wrapText="1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7"/>
  <sheetViews>
    <sheetView showGridLines="0" tabSelected="1" workbookViewId="0">
      <pane ySplit="1" topLeftCell="A2" activePane="bottomLeft" state="frozen"/>
      <selection pane="bottomLeft" activeCell="C22" sqref="C22"/>
    </sheetView>
  </sheetViews>
  <sheetFormatPr baseColWidth="10" defaultRowHeight="15" x14ac:dyDescent="0.25"/>
  <cols>
    <col min="1" max="1" width="21" customWidth="1"/>
  </cols>
  <sheetData>
    <row r="1" spans="1:15" x14ac:dyDescent="0.25">
      <c r="A1" s="12" t="s">
        <v>0</v>
      </c>
    </row>
    <row r="2" spans="1:15" x14ac:dyDescent="0.25">
      <c r="A2" s="1" t="s">
        <v>1</v>
      </c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3">
        <v>2019</v>
      </c>
      <c r="O2" s="3">
        <v>2020</v>
      </c>
    </row>
    <row r="3" spans="1:15" x14ac:dyDescent="0.25">
      <c r="A3" s="1" t="s">
        <v>2</v>
      </c>
      <c r="B3" s="2">
        <v>85.834790401195207</v>
      </c>
      <c r="C3" s="2">
        <v>84.362979298532906</v>
      </c>
      <c r="D3" s="2">
        <v>86.074202535052393</v>
      </c>
      <c r="E3" s="2">
        <v>90.721202190264194</v>
      </c>
      <c r="F3" s="2">
        <v>94.860676327692303</v>
      </c>
      <c r="G3" s="2">
        <v>96.822227230237502</v>
      </c>
      <c r="H3" s="2">
        <v>99.232312328407104</v>
      </c>
      <c r="I3" s="2">
        <v>104.70188460255299</v>
      </c>
      <c r="J3" s="2">
        <v>106.177641133785</v>
      </c>
      <c r="K3" s="2">
        <v>105.042164821716</v>
      </c>
      <c r="L3" s="2">
        <v>105.961006805751</v>
      </c>
      <c r="M3" s="2">
        <v>109.962960423141</v>
      </c>
      <c r="N3" s="7">
        <v>115.147571570398</v>
      </c>
      <c r="O3" s="7">
        <v>123.8</v>
      </c>
    </row>
    <row r="4" spans="1:15" x14ac:dyDescent="0.25">
      <c r="A4" s="1" t="s">
        <v>3</v>
      </c>
      <c r="B4" s="2">
        <v>97.732392208424201</v>
      </c>
      <c r="C4" s="2">
        <v>96.017476730431497</v>
      </c>
      <c r="D4" s="2">
        <v>98.064724344211001</v>
      </c>
      <c r="E4" s="2">
        <v>105.92850525602501</v>
      </c>
      <c r="F4" s="2">
        <v>114.437934974011</v>
      </c>
      <c r="G4" s="2">
        <v>117.880601487505</v>
      </c>
      <c r="H4" s="2">
        <v>124.555747556854</v>
      </c>
      <c r="I4" s="2">
        <v>133.34471986178301</v>
      </c>
      <c r="J4" s="2">
        <v>137.97721031873201</v>
      </c>
      <c r="K4" s="2">
        <v>139.986730123797</v>
      </c>
      <c r="L4" s="2">
        <v>141.15620247650401</v>
      </c>
      <c r="M4" s="2">
        <v>145.78713190977601</v>
      </c>
      <c r="N4" s="7">
        <v>151.559170850258</v>
      </c>
      <c r="O4" s="7">
        <v>160.9</v>
      </c>
    </row>
    <row r="5" spans="1:15" x14ac:dyDescent="0.25">
      <c r="A5" s="1" t="s">
        <v>4</v>
      </c>
      <c r="B5" s="2">
        <v>114.168835992536</v>
      </c>
      <c r="C5" s="2">
        <v>112.333491652665</v>
      </c>
      <c r="D5" s="2">
        <v>114.841390053296</v>
      </c>
      <c r="E5" s="2">
        <v>124.427806070581</v>
      </c>
      <c r="F5" s="2">
        <v>134.19948661812401</v>
      </c>
      <c r="G5" s="2">
        <v>138.24075336895999</v>
      </c>
      <c r="H5" s="2">
        <v>146.69944300962899</v>
      </c>
      <c r="I5" s="2">
        <v>157.06668856662401</v>
      </c>
      <c r="J5" s="2">
        <v>162.40958581806501</v>
      </c>
      <c r="K5" s="2">
        <v>164.78232902584</v>
      </c>
      <c r="L5" s="2">
        <v>166.18825691167299</v>
      </c>
      <c r="M5" s="2">
        <v>171.43809542268099</v>
      </c>
      <c r="N5" s="7">
        <v>177.89305924041301</v>
      </c>
      <c r="O5" s="7">
        <v>188.7</v>
      </c>
    </row>
    <row r="6" spans="1:15" x14ac:dyDescent="0.25">
      <c r="A6" t="s">
        <v>86</v>
      </c>
    </row>
    <row r="7" spans="1:15" x14ac:dyDescent="0.25"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</row>
    <row r="8" spans="1:15" x14ac:dyDescent="0.25">
      <c r="L8" s="18"/>
      <c r="M8" s="18"/>
      <c r="N8" s="18"/>
      <c r="O8" s="18"/>
    </row>
    <row r="9" spans="1:15" x14ac:dyDescent="0.25">
      <c r="L9" s="18"/>
      <c r="M9" s="18"/>
      <c r="N9" s="18"/>
      <c r="O9" s="18"/>
    </row>
    <row r="10" spans="1:15" x14ac:dyDescent="0.25">
      <c r="L10" s="18"/>
      <c r="M10" s="18"/>
      <c r="N10" s="18"/>
      <c r="O10" s="18"/>
    </row>
    <row r="11" spans="1:15" x14ac:dyDescent="0.25">
      <c r="N11" s="17"/>
      <c r="O11" s="17"/>
    </row>
    <row r="12" spans="1:15" x14ac:dyDescent="0.25">
      <c r="N12" s="17"/>
      <c r="O12" s="17"/>
    </row>
    <row r="13" spans="1:15" x14ac:dyDescent="0.25">
      <c r="N13" s="17"/>
      <c r="O13" s="17"/>
    </row>
    <row r="17" spans="15:15" x14ac:dyDescent="0.25">
      <c r="O17" s="17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T14"/>
  <sheetViews>
    <sheetView showGridLines="0" workbookViewId="0">
      <pane ySplit="1" topLeftCell="A2" activePane="bottomLeft" state="frozen"/>
      <selection pane="bottomLeft" activeCell="A12" sqref="A12"/>
    </sheetView>
  </sheetViews>
  <sheetFormatPr baseColWidth="10" defaultRowHeight="15" x14ac:dyDescent="0.25"/>
  <cols>
    <col min="1" max="1" width="18" customWidth="1"/>
    <col min="18" max="19" width="18.85546875" bestFit="1" customWidth="1"/>
  </cols>
  <sheetData>
    <row r="1" spans="1:20" x14ac:dyDescent="0.25">
      <c r="A1" s="12" t="s">
        <v>75</v>
      </c>
    </row>
    <row r="2" spans="1:20" x14ac:dyDescent="0.25">
      <c r="A2" t="s">
        <v>1</v>
      </c>
    </row>
    <row r="3" spans="1:20" x14ac:dyDescent="0.25">
      <c r="A3" s="1" t="s">
        <v>14</v>
      </c>
      <c r="B3" s="1">
        <v>2007</v>
      </c>
      <c r="C3" s="1">
        <v>2008</v>
      </c>
      <c r="D3" s="1">
        <v>2009</v>
      </c>
      <c r="E3" s="1">
        <v>2010</v>
      </c>
      <c r="F3" s="1">
        <v>2011</v>
      </c>
      <c r="G3" s="1">
        <v>2012</v>
      </c>
      <c r="H3" s="1">
        <v>2013</v>
      </c>
      <c r="I3" s="1">
        <v>2014</v>
      </c>
      <c r="J3" s="1">
        <v>2015</v>
      </c>
      <c r="K3" s="1">
        <v>2016</v>
      </c>
      <c r="L3" s="1">
        <v>2017</v>
      </c>
      <c r="M3" s="1">
        <v>2018</v>
      </c>
      <c r="N3" s="3">
        <v>2019</v>
      </c>
      <c r="O3" s="3">
        <v>2020</v>
      </c>
      <c r="Q3" s="23"/>
    </row>
    <row r="4" spans="1:20" x14ac:dyDescent="0.25">
      <c r="A4" s="1" t="s">
        <v>78</v>
      </c>
      <c r="B4" s="2">
        <v>106.539063488697</v>
      </c>
      <c r="C4" s="2">
        <v>109.180996006833</v>
      </c>
      <c r="D4" s="2">
        <v>112.84711162330601</v>
      </c>
      <c r="E4" s="2">
        <v>119.43471363054699</v>
      </c>
      <c r="F4" s="2">
        <v>127.249093262673</v>
      </c>
      <c r="G4" s="2">
        <v>129.02775817418299</v>
      </c>
      <c r="H4" s="2">
        <v>135.23533122269799</v>
      </c>
      <c r="I4" s="2">
        <v>139.905586311311</v>
      </c>
      <c r="J4" s="2">
        <v>150.35079069665599</v>
      </c>
      <c r="K4" s="2">
        <v>145.326049575902</v>
      </c>
      <c r="L4" s="2">
        <v>150.433265784909</v>
      </c>
      <c r="M4" s="2">
        <v>154.59383468364001</v>
      </c>
      <c r="N4" s="2">
        <v>163.03126011356099</v>
      </c>
      <c r="O4" s="2">
        <v>174.607652726167</v>
      </c>
      <c r="R4" s="16"/>
      <c r="S4" s="16"/>
      <c r="T4" s="17"/>
    </row>
    <row r="5" spans="1:20" x14ac:dyDescent="0.25">
      <c r="A5" s="1" t="s">
        <v>68</v>
      </c>
      <c r="B5" s="2">
        <v>79.514501943670396</v>
      </c>
      <c r="C5" s="2">
        <v>82.775556344479895</v>
      </c>
      <c r="D5" s="2">
        <v>88.262691094093697</v>
      </c>
      <c r="E5" s="2">
        <v>91.530712872084393</v>
      </c>
      <c r="F5" s="2">
        <v>99.886296964980701</v>
      </c>
      <c r="G5" s="2">
        <v>101.422850241107</v>
      </c>
      <c r="H5" s="2">
        <v>110.845251796456</v>
      </c>
      <c r="I5" s="2">
        <v>116.22538757391401</v>
      </c>
      <c r="J5" s="2">
        <v>121.25958676314499</v>
      </c>
      <c r="K5" s="2">
        <v>114.31264363470299</v>
      </c>
      <c r="L5" s="2">
        <v>121.01046669422399</v>
      </c>
      <c r="M5" s="2">
        <v>123.107303417832</v>
      </c>
      <c r="N5" s="2">
        <v>129.06045267111401</v>
      </c>
      <c r="O5" s="2">
        <v>134.58474854127101</v>
      </c>
      <c r="Q5" s="17"/>
      <c r="R5" s="16"/>
      <c r="S5" s="16"/>
      <c r="T5" s="17"/>
    </row>
    <row r="6" spans="1:20" x14ac:dyDescent="0.25">
      <c r="A6" s="1" t="s">
        <v>69</v>
      </c>
      <c r="B6" s="2">
        <v>61.138673785211502</v>
      </c>
      <c r="C6" s="2">
        <v>63.236563807121598</v>
      </c>
      <c r="D6" s="2">
        <v>68.654682301228206</v>
      </c>
      <c r="E6" s="2">
        <v>74.661358651451707</v>
      </c>
      <c r="F6" s="2">
        <v>82.796279483936303</v>
      </c>
      <c r="G6" s="2">
        <v>87.399215673602697</v>
      </c>
      <c r="H6" s="2">
        <v>91.053640033722502</v>
      </c>
      <c r="I6" s="2">
        <v>96.261386877366604</v>
      </c>
      <c r="J6" s="2">
        <v>99.067290032825696</v>
      </c>
      <c r="K6" s="2">
        <v>93.245257780825597</v>
      </c>
      <c r="L6" s="2">
        <v>95.728673880096693</v>
      </c>
      <c r="M6" s="2">
        <v>92.971063023393697</v>
      </c>
      <c r="N6" s="2">
        <v>98.386309416754798</v>
      </c>
      <c r="O6" s="2">
        <v>100.487870075751</v>
      </c>
      <c r="R6" s="16"/>
      <c r="S6" s="16"/>
      <c r="T6" s="17"/>
    </row>
    <row r="7" spans="1:20" x14ac:dyDescent="0.25">
      <c r="A7" s="1" t="s">
        <v>70</v>
      </c>
      <c r="B7" s="2">
        <v>53.852677691828497</v>
      </c>
      <c r="C7" s="2">
        <v>56.435526858250498</v>
      </c>
      <c r="D7" s="2">
        <v>64.8801648266016</v>
      </c>
      <c r="E7" s="2">
        <v>66.456096923533906</v>
      </c>
      <c r="F7" s="2">
        <v>72.424022576724497</v>
      </c>
      <c r="G7" s="2">
        <v>75.940906533180893</v>
      </c>
      <c r="H7" s="2">
        <v>78.549946678047803</v>
      </c>
      <c r="I7" s="2">
        <v>82.593425657063193</v>
      </c>
      <c r="J7" s="2">
        <v>87.159637775842498</v>
      </c>
      <c r="K7" s="2">
        <v>77.385243291965907</v>
      </c>
      <c r="L7" s="2">
        <v>76.473238874874397</v>
      </c>
      <c r="M7" s="2">
        <v>75.003622137564903</v>
      </c>
      <c r="N7" s="2">
        <v>80.993777332715496</v>
      </c>
      <c r="O7" s="2">
        <v>83.125968232770802</v>
      </c>
      <c r="R7" s="16"/>
      <c r="S7" s="16"/>
      <c r="T7" s="17"/>
    </row>
    <row r="8" spans="1:20" x14ac:dyDescent="0.25">
      <c r="A8" s="1" t="s">
        <v>71</v>
      </c>
      <c r="B8" s="2">
        <v>54.378955040737303</v>
      </c>
      <c r="C8" s="2">
        <v>60.871023133811498</v>
      </c>
      <c r="D8" s="2">
        <v>66.761374300492704</v>
      </c>
      <c r="E8" s="2">
        <v>65.112995339965096</v>
      </c>
      <c r="F8" s="2">
        <v>68.990850621838206</v>
      </c>
      <c r="G8" s="2">
        <v>69.842202929345305</v>
      </c>
      <c r="H8" s="2">
        <v>71.090794172255102</v>
      </c>
      <c r="I8" s="2">
        <v>72.742671845644793</v>
      </c>
      <c r="J8" s="2">
        <v>75.165564058077393</v>
      </c>
      <c r="K8" s="2">
        <v>64.932586004906497</v>
      </c>
      <c r="L8" s="2">
        <v>62.830145584257203</v>
      </c>
      <c r="M8" s="2">
        <v>63.6080404163895</v>
      </c>
      <c r="N8" s="2">
        <v>68.421236092079596</v>
      </c>
      <c r="O8" s="2">
        <v>70.025878295492703</v>
      </c>
      <c r="R8" s="16"/>
      <c r="S8" s="16"/>
      <c r="T8" s="17"/>
    </row>
    <row r="9" spans="1:20" x14ac:dyDescent="0.25">
      <c r="A9" s="1" t="s">
        <v>72</v>
      </c>
      <c r="B9" s="2">
        <v>51.928153229491201</v>
      </c>
      <c r="C9" s="2">
        <v>56.927413135921498</v>
      </c>
      <c r="D9" s="2">
        <v>57.751160208095499</v>
      </c>
      <c r="E9" s="2">
        <v>58.131371549916402</v>
      </c>
      <c r="F9" s="2">
        <v>60.198584878614</v>
      </c>
      <c r="G9" s="2">
        <v>62.028771598393703</v>
      </c>
      <c r="H9" s="2">
        <v>60.565397127306802</v>
      </c>
      <c r="I9" s="2">
        <v>60.442385403401602</v>
      </c>
      <c r="J9" s="2">
        <v>60.9671084231884</v>
      </c>
      <c r="K9" s="2">
        <v>54.426451114254697</v>
      </c>
      <c r="L9" s="2">
        <v>52.159105933860701</v>
      </c>
      <c r="M9" s="2">
        <v>57.976439869670202</v>
      </c>
      <c r="N9" s="2">
        <v>58.633167185990601</v>
      </c>
      <c r="O9" s="2">
        <v>59.221949539558203</v>
      </c>
      <c r="Q9" s="17"/>
      <c r="R9" s="16"/>
      <c r="S9" s="16"/>
      <c r="T9" s="17"/>
    </row>
    <row r="10" spans="1:20" x14ac:dyDescent="0.25">
      <c r="A10" s="1" t="s">
        <v>79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2">
        <v>46.7446761065152</v>
      </c>
      <c r="M10" s="2">
        <v>45.220684769359302</v>
      </c>
      <c r="N10" s="2">
        <v>49.383605497553702</v>
      </c>
      <c r="O10" s="2">
        <v>52.491212795063298</v>
      </c>
      <c r="R10" s="16"/>
      <c r="S10" s="16"/>
      <c r="T10" s="17"/>
    </row>
    <row r="11" spans="1:20" x14ac:dyDescent="0.25">
      <c r="A11" s="1" t="s">
        <v>101</v>
      </c>
      <c r="B11" s="2">
        <v>67.933741406467803</v>
      </c>
      <c r="C11" s="2">
        <v>72.214956421415806</v>
      </c>
      <c r="D11" s="2">
        <v>76.699402818279694</v>
      </c>
      <c r="E11" s="2">
        <v>80.8662432538937</v>
      </c>
      <c r="F11" s="2">
        <v>88.002426178804399</v>
      </c>
      <c r="G11" s="2">
        <v>90.852313870279801</v>
      </c>
      <c r="H11" s="2">
        <v>96.958791736827493</v>
      </c>
      <c r="I11" s="2">
        <v>99.765959770075298</v>
      </c>
      <c r="J11" s="2">
        <v>102.972523899766</v>
      </c>
      <c r="K11" s="2">
        <v>95.675731971294198</v>
      </c>
      <c r="L11" s="2">
        <v>97.484273915348098</v>
      </c>
      <c r="M11" s="2">
        <v>98.561320273778605</v>
      </c>
      <c r="N11" s="2">
        <v>105.26165308998</v>
      </c>
      <c r="O11" s="2">
        <v>109.37197147784499</v>
      </c>
      <c r="R11" s="16"/>
      <c r="S11" s="16"/>
      <c r="T11" s="17"/>
    </row>
    <row r="12" spans="1:20" x14ac:dyDescent="0.25">
      <c r="A12" s="1" t="s">
        <v>102</v>
      </c>
      <c r="B12" s="30">
        <f t="shared" ref="B12:H12" si="0">B11*C12/C11</f>
        <v>61.995183851175732</v>
      </c>
      <c r="C12" s="30">
        <f t="shared" si="0"/>
        <v>65.902148291277157</v>
      </c>
      <c r="D12" s="30">
        <f t="shared" si="0"/>
        <v>69.994578254480246</v>
      </c>
      <c r="E12" s="30">
        <f t="shared" si="0"/>
        <v>73.797166387213494</v>
      </c>
      <c r="F12" s="30">
        <f t="shared" si="0"/>
        <v>80.30952627297917</v>
      </c>
      <c r="G12" s="30">
        <f t="shared" si="0"/>
        <v>82.910285597143215</v>
      </c>
      <c r="H12" s="30">
        <f t="shared" si="0"/>
        <v>88.482954055879333</v>
      </c>
      <c r="I12" s="30">
        <v>91.044728142206509</v>
      </c>
      <c r="J12" s="30">
        <v>93.970984353554144</v>
      </c>
      <c r="K12" s="30">
        <v>87.312055406556453</v>
      </c>
      <c r="L12" s="2">
        <v>88.9625002076654</v>
      </c>
      <c r="M12" s="2">
        <v>88.691251595861502</v>
      </c>
      <c r="N12" s="2">
        <v>94.156297035835095</v>
      </c>
      <c r="O12" s="2">
        <v>99.122066415290007</v>
      </c>
      <c r="R12" s="16"/>
      <c r="S12" s="16"/>
      <c r="T12" s="17"/>
    </row>
    <row r="13" spans="1:20" ht="34.5" customHeight="1" x14ac:dyDescent="0.25">
      <c r="A13" s="39" t="s">
        <v>99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R13" s="16"/>
      <c r="S13" s="16"/>
      <c r="T13" s="17"/>
    </row>
    <row r="14" spans="1:20" x14ac:dyDescent="0.25">
      <c r="A14" t="s">
        <v>86</v>
      </c>
    </row>
  </sheetData>
  <mergeCells count="1">
    <mergeCell ref="A13:O13"/>
  </mergeCell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:I31"/>
  <sheetViews>
    <sheetView showGridLines="0" workbookViewId="0">
      <pane ySplit="1" topLeftCell="A2" activePane="bottomLeft" state="frozen"/>
      <selection pane="bottomLeft" activeCell="J31" sqref="J31"/>
    </sheetView>
  </sheetViews>
  <sheetFormatPr baseColWidth="10" defaultRowHeight="15" x14ac:dyDescent="0.25"/>
  <cols>
    <col min="1" max="1" width="22.85546875" customWidth="1"/>
    <col min="2" max="2" width="18.85546875" bestFit="1" customWidth="1"/>
    <col min="3" max="3" width="4.85546875" bestFit="1" customWidth="1"/>
    <col min="4" max="4" width="19.28515625" bestFit="1" customWidth="1"/>
    <col min="5" max="5" width="19.140625" bestFit="1" customWidth="1"/>
  </cols>
  <sheetData>
    <row r="1" spans="1:9" x14ac:dyDescent="0.25">
      <c r="A1" s="12" t="s">
        <v>90</v>
      </c>
    </row>
    <row r="2" spans="1:9" x14ac:dyDescent="0.25">
      <c r="A2" t="s">
        <v>1</v>
      </c>
    </row>
    <row r="3" spans="1:9" x14ac:dyDescent="0.25">
      <c r="A3" s="11" t="s">
        <v>38</v>
      </c>
      <c r="B3" s="13" t="s">
        <v>96</v>
      </c>
      <c r="C3" s="13" t="s">
        <v>84</v>
      </c>
    </row>
    <row r="4" spans="1:9" x14ac:dyDescent="0.25">
      <c r="A4" s="1" t="s">
        <v>55</v>
      </c>
      <c r="B4" s="5">
        <v>56.5</v>
      </c>
      <c r="C4" s="1">
        <v>1</v>
      </c>
      <c r="I4" s="18"/>
    </row>
    <row r="5" spans="1:9" x14ac:dyDescent="0.25">
      <c r="A5" s="1" t="s">
        <v>50</v>
      </c>
      <c r="B5" s="5">
        <v>65.7</v>
      </c>
      <c r="C5" s="1">
        <v>2</v>
      </c>
      <c r="I5" s="18"/>
    </row>
    <row r="6" spans="1:9" x14ac:dyDescent="0.25">
      <c r="A6" s="1" t="s">
        <v>51</v>
      </c>
      <c r="B6" s="5">
        <v>71.2</v>
      </c>
      <c r="C6" s="1">
        <v>3</v>
      </c>
      <c r="I6" s="18"/>
    </row>
    <row r="7" spans="1:9" x14ac:dyDescent="0.25">
      <c r="A7" s="1" t="s">
        <v>44</v>
      </c>
      <c r="B7" s="5">
        <v>78.3</v>
      </c>
      <c r="C7" s="1">
        <v>4</v>
      </c>
      <c r="I7" s="18"/>
    </row>
    <row r="8" spans="1:9" x14ac:dyDescent="0.25">
      <c r="A8" s="1" t="s">
        <v>39</v>
      </c>
      <c r="B8" s="5">
        <v>78.8</v>
      </c>
      <c r="C8" s="1">
        <v>5</v>
      </c>
      <c r="I8" s="18"/>
    </row>
    <row r="9" spans="1:9" x14ac:dyDescent="0.25">
      <c r="A9" s="1" t="s">
        <v>49</v>
      </c>
      <c r="B9" s="5">
        <v>88</v>
      </c>
      <c r="C9" s="1">
        <v>6</v>
      </c>
      <c r="I9" s="18"/>
    </row>
    <row r="10" spans="1:9" x14ac:dyDescent="0.25">
      <c r="A10" s="1" t="s">
        <v>41</v>
      </c>
      <c r="B10" s="5">
        <v>89.7</v>
      </c>
      <c r="C10" s="1">
        <v>7</v>
      </c>
      <c r="I10" s="18"/>
    </row>
    <row r="11" spans="1:9" x14ac:dyDescent="0.25">
      <c r="A11" s="1" t="s">
        <v>43</v>
      </c>
      <c r="B11" s="5">
        <v>91.8</v>
      </c>
      <c r="C11" s="1">
        <v>8</v>
      </c>
      <c r="I11" s="18"/>
    </row>
    <row r="12" spans="1:9" x14ac:dyDescent="0.25">
      <c r="A12" s="1" t="s">
        <v>40</v>
      </c>
      <c r="B12" s="5">
        <v>92.1</v>
      </c>
      <c r="C12" s="1">
        <v>9</v>
      </c>
      <c r="I12" s="18"/>
    </row>
    <row r="13" spans="1:9" x14ac:dyDescent="0.25">
      <c r="A13" s="1" t="s">
        <v>56</v>
      </c>
      <c r="B13" s="5">
        <v>94.1</v>
      </c>
      <c r="C13" s="1">
        <v>10</v>
      </c>
      <c r="I13" s="18"/>
    </row>
    <row r="14" spans="1:9" x14ac:dyDescent="0.25">
      <c r="A14" s="1" t="s">
        <v>47</v>
      </c>
      <c r="B14" s="5">
        <v>98.4</v>
      </c>
      <c r="C14" s="1">
        <v>11</v>
      </c>
      <c r="I14" s="18"/>
    </row>
    <row r="15" spans="1:9" x14ac:dyDescent="0.25">
      <c r="A15" s="1" t="s">
        <v>52</v>
      </c>
      <c r="B15" s="29">
        <v>99.122066415290007</v>
      </c>
      <c r="C15" s="1">
        <v>12</v>
      </c>
      <c r="I15" s="18"/>
    </row>
    <row r="16" spans="1:9" x14ac:dyDescent="0.25">
      <c r="A16" s="1" t="s">
        <v>53</v>
      </c>
      <c r="B16" s="5">
        <v>99.3</v>
      </c>
      <c r="C16" s="1">
        <v>13</v>
      </c>
      <c r="I16" s="18"/>
    </row>
    <row r="17" spans="1:9" x14ac:dyDescent="0.25">
      <c r="A17" s="1" t="s">
        <v>63</v>
      </c>
      <c r="B17" s="5">
        <v>100.6</v>
      </c>
      <c r="C17" s="1">
        <v>14</v>
      </c>
      <c r="I17" s="18"/>
    </row>
    <row r="18" spans="1:9" x14ac:dyDescent="0.25">
      <c r="A18" s="1" t="s">
        <v>60</v>
      </c>
      <c r="B18" s="5">
        <v>103</v>
      </c>
      <c r="C18" s="1">
        <v>15</v>
      </c>
      <c r="I18" s="18"/>
    </row>
    <row r="19" spans="1:9" x14ac:dyDescent="0.25">
      <c r="A19" s="1" t="s">
        <v>57</v>
      </c>
      <c r="B19" s="5">
        <v>103.4</v>
      </c>
      <c r="C19" s="1">
        <v>16</v>
      </c>
      <c r="I19" s="18"/>
    </row>
    <row r="20" spans="1:9" x14ac:dyDescent="0.25">
      <c r="A20" s="1" t="s">
        <v>42</v>
      </c>
      <c r="B20" s="5">
        <v>104</v>
      </c>
      <c r="C20" s="1">
        <v>17</v>
      </c>
      <c r="I20" s="18"/>
    </row>
    <row r="21" spans="1:9" x14ac:dyDescent="0.25">
      <c r="A21" s="1" t="s">
        <v>45</v>
      </c>
      <c r="B21" s="5">
        <v>106.2</v>
      </c>
      <c r="C21" s="1">
        <v>18</v>
      </c>
      <c r="I21" s="18"/>
    </row>
    <row r="22" spans="1:9" x14ac:dyDescent="0.25">
      <c r="A22" s="1" t="s">
        <v>48</v>
      </c>
      <c r="B22" s="5">
        <v>109.1</v>
      </c>
      <c r="C22" s="1">
        <v>19</v>
      </c>
      <c r="I22" s="18"/>
    </row>
    <row r="23" spans="1:9" x14ac:dyDescent="0.25">
      <c r="A23" s="1" t="s">
        <v>62</v>
      </c>
      <c r="B23" s="5">
        <v>113.8</v>
      </c>
      <c r="C23" s="1">
        <v>20</v>
      </c>
      <c r="I23" s="18"/>
    </row>
    <row r="24" spans="1:9" x14ac:dyDescent="0.25">
      <c r="A24" s="1" t="s">
        <v>61</v>
      </c>
      <c r="B24" s="5">
        <v>114.8</v>
      </c>
      <c r="C24" s="1">
        <v>21</v>
      </c>
      <c r="I24" s="18"/>
    </row>
    <row r="25" spans="1:9" x14ac:dyDescent="0.25">
      <c r="A25" s="1" t="s">
        <v>46</v>
      </c>
      <c r="B25" s="5">
        <v>132.6</v>
      </c>
      <c r="C25" s="1">
        <v>22</v>
      </c>
      <c r="I25" s="18"/>
    </row>
    <row r="26" spans="1:9" x14ac:dyDescent="0.25">
      <c r="A26" s="1" t="s">
        <v>54</v>
      </c>
      <c r="B26" s="5">
        <v>138.6</v>
      </c>
      <c r="C26" s="1">
        <v>23</v>
      </c>
      <c r="I26" s="18"/>
    </row>
    <row r="27" spans="1:9" x14ac:dyDescent="0.25">
      <c r="A27" s="1" t="s">
        <v>58</v>
      </c>
      <c r="B27" s="5">
        <v>144.5</v>
      </c>
      <c r="C27" s="1">
        <v>24</v>
      </c>
      <c r="I27" s="18"/>
    </row>
    <row r="28" spans="1:9" x14ac:dyDescent="0.25">
      <c r="A28" s="1" t="s">
        <v>59</v>
      </c>
      <c r="B28" s="5">
        <v>150.69999999999999</v>
      </c>
      <c r="C28" s="1">
        <v>25</v>
      </c>
      <c r="I28" s="18"/>
    </row>
    <row r="29" spans="1:9" x14ac:dyDescent="0.25">
      <c r="A29" s="1" t="s">
        <v>65</v>
      </c>
      <c r="B29" s="5">
        <v>159.19999999999999</v>
      </c>
      <c r="C29" s="1">
        <v>26</v>
      </c>
      <c r="I29" s="18"/>
    </row>
    <row r="30" spans="1:9" x14ac:dyDescent="0.25">
      <c r="A30" s="1" t="s">
        <v>64</v>
      </c>
      <c r="B30" s="5">
        <v>189.4</v>
      </c>
      <c r="C30" s="1">
        <v>27</v>
      </c>
      <c r="I30" s="18"/>
    </row>
    <row r="31" spans="1:9" x14ac:dyDescent="0.25">
      <c r="A31" t="s">
        <v>88</v>
      </c>
    </row>
  </sheetData>
  <sortState ref="E4:F30">
    <sortCondition ref="F4:F30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3"/>
  <dimension ref="A1:S24"/>
  <sheetViews>
    <sheetView showGridLines="0" workbookViewId="0">
      <pane ySplit="1" topLeftCell="A2" activePane="bottomLeft" state="frozen"/>
      <selection pane="bottomLeft" activeCell="S14" sqref="S14"/>
    </sheetView>
  </sheetViews>
  <sheetFormatPr baseColWidth="10" defaultRowHeight="15" x14ac:dyDescent="0.25"/>
  <cols>
    <col min="1" max="1" width="27.42578125" customWidth="1"/>
  </cols>
  <sheetData>
    <row r="1" spans="1:19" x14ac:dyDescent="0.25">
      <c r="A1" s="12" t="s">
        <v>76</v>
      </c>
    </row>
    <row r="2" spans="1:19" x14ac:dyDescent="0.25">
      <c r="A2" s="1" t="s">
        <v>1</v>
      </c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  <c r="N2" s="1">
        <v>2020</v>
      </c>
    </row>
    <row r="3" spans="1:19" x14ac:dyDescent="0.25">
      <c r="A3" s="31" t="s">
        <v>97</v>
      </c>
      <c r="B3" s="5">
        <v>97.58</v>
      </c>
      <c r="C3" s="5">
        <v>99.6</v>
      </c>
      <c r="D3" s="5">
        <v>102.24</v>
      </c>
      <c r="E3" s="5">
        <v>109</v>
      </c>
      <c r="F3" s="5">
        <v>113.9</v>
      </c>
      <c r="G3" s="5">
        <v>119.16</v>
      </c>
      <c r="H3" s="5">
        <v>118.63</v>
      </c>
      <c r="I3" s="5">
        <v>114.27</v>
      </c>
      <c r="J3" s="5">
        <v>109.95</v>
      </c>
      <c r="K3" s="5">
        <v>108.37</v>
      </c>
      <c r="L3" s="5">
        <v>108.31</v>
      </c>
      <c r="M3" s="5">
        <v>117</v>
      </c>
      <c r="N3" s="5">
        <v>118.9</v>
      </c>
      <c r="P3" s="17"/>
      <c r="Q3" s="17"/>
      <c r="S3" s="17"/>
    </row>
    <row r="4" spans="1:19" x14ac:dyDescent="0.25">
      <c r="A4" s="1" t="s">
        <v>65</v>
      </c>
      <c r="B4" s="5">
        <v>110.6080452227941</v>
      </c>
      <c r="C4" s="5">
        <v>113.57252445017876</v>
      </c>
      <c r="D4" s="5">
        <v>117.64530113008631</v>
      </c>
      <c r="E4" s="5">
        <v>128.18938196969924</v>
      </c>
      <c r="F4" s="5">
        <v>131.89649121748499</v>
      </c>
      <c r="G4" s="5">
        <v>147.5449548927815</v>
      </c>
      <c r="H4" s="5">
        <v>153.47557934010862</v>
      </c>
      <c r="I4" s="5">
        <v>145.56777195877194</v>
      </c>
      <c r="J4" s="5">
        <v>142.58588109077976</v>
      </c>
      <c r="K4" s="5">
        <v>143.53319229227651</v>
      </c>
      <c r="L4" s="5">
        <v>140.6586122687589</v>
      </c>
      <c r="M4" s="5">
        <v>147.6</v>
      </c>
      <c r="N4" s="5">
        <v>159.19999999999999</v>
      </c>
      <c r="P4" s="17"/>
      <c r="Q4" s="17"/>
      <c r="S4" s="17"/>
    </row>
    <row r="5" spans="1:19" x14ac:dyDescent="0.25">
      <c r="A5" s="1" t="s">
        <v>60</v>
      </c>
      <c r="B5" s="5">
        <v>86.346363333612047</v>
      </c>
      <c r="C5" s="5">
        <v>94.795255164828404</v>
      </c>
      <c r="D5" s="5">
        <v>97.901983803017885</v>
      </c>
      <c r="E5" s="5">
        <v>100.04593627406321</v>
      </c>
      <c r="F5" s="5">
        <v>109.56702344667679</v>
      </c>
      <c r="G5" s="5">
        <v>113.75808222308336</v>
      </c>
      <c r="H5" s="5">
        <v>116.15502058189053</v>
      </c>
      <c r="I5" s="5">
        <v>109.96379594550798</v>
      </c>
      <c r="J5" s="5">
        <v>102.07283907858411</v>
      </c>
      <c r="K5" s="5">
        <v>98.097903928412578</v>
      </c>
      <c r="L5" s="5">
        <v>102.75255020198591</v>
      </c>
      <c r="M5" s="5">
        <v>106</v>
      </c>
      <c r="N5" s="5">
        <v>103</v>
      </c>
      <c r="P5" s="17"/>
      <c r="Q5" s="17"/>
      <c r="S5" s="17"/>
    </row>
    <row r="6" spans="1:19" x14ac:dyDescent="0.25">
      <c r="A6" s="1" t="s">
        <v>52</v>
      </c>
      <c r="B6" s="2">
        <v>65.902148291277157</v>
      </c>
      <c r="C6" s="2">
        <v>69.994578254480246</v>
      </c>
      <c r="D6" s="2">
        <v>73.797166387213494</v>
      </c>
      <c r="E6" s="2">
        <v>80.30952627297917</v>
      </c>
      <c r="F6" s="2">
        <v>82.910285597143215</v>
      </c>
      <c r="G6" s="2">
        <v>88.482954055879333</v>
      </c>
      <c r="H6" s="2">
        <v>91.044728142206509</v>
      </c>
      <c r="I6" s="2">
        <v>93.970984353554144</v>
      </c>
      <c r="J6" s="2">
        <v>87.312055406556453</v>
      </c>
      <c r="K6" s="2">
        <v>88.9625002076654</v>
      </c>
      <c r="L6" s="2">
        <v>88.691251595861502</v>
      </c>
      <c r="M6" s="2">
        <v>94.156297035835095</v>
      </c>
      <c r="N6" s="2">
        <v>99.122066415290007</v>
      </c>
      <c r="P6" s="17"/>
      <c r="Q6" s="17"/>
      <c r="S6" s="17"/>
    </row>
    <row r="7" spans="1:19" x14ac:dyDescent="0.25">
      <c r="A7" s="1" t="s">
        <v>59</v>
      </c>
      <c r="B7" s="5">
        <v>144.81606789601216</v>
      </c>
      <c r="C7" s="5">
        <v>141.67413045163823</v>
      </c>
      <c r="D7" s="5">
        <v>141.47965057670197</v>
      </c>
      <c r="E7" s="5">
        <v>155.73227022792165</v>
      </c>
      <c r="F7" s="5">
        <v>172.60666081562456</v>
      </c>
      <c r="G7" s="5">
        <v>175.92333111893035</v>
      </c>
      <c r="H7" s="5">
        <v>173.48805517830638</v>
      </c>
      <c r="I7" s="5">
        <v>164.00544772193572</v>
      </c>
      <c r="J7" s="5">
        <v>158.81679110937361</v>
      </c>
      <c r="K7" s="5">
        <v>146.8565020257</v>
      </c>
      <c r="L7" s="5">
        <v>136.72743688452161</v>
      </c>
      <c r="M7" s="5">
        <v>165.3</v>
      </c>
      <c r="N7" s="5">
        <v>150.69999999999999</v>
      </c>
      <c r="P7" s="17"/>
      <c r="Q7" s="17"/>
      <c r="S7" s="17"/>
    </row>
    <row r="8" spans="1:19" x14ac:dyDescent="0.25">
      <c r="A8" s="34" t="s">
        <v>98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P8" s="17"/>
      <c r="Q8" s="17"/>
      <c r="S8" s="17"/>
    </row>
    <row r="9" spans="1:19" x14ac:dyDescent="0.25">
      <c r="A9" t="s">
        <v>89</v>
      </c>
    </row>
    <row r="12" spans="1:19" x14ac:dyDescent="0.25">
      <c r="M12" s="12"/>
      <c r="N12" s="12"/>
    </row>
    <row r="13" spans="1:19" x14ac:dyDescent="0.25">
      <c r="L13" s="12"/>
      <c r="M13" s="17"/>
      <c r="N13" s="17"/>
    </row>
    <row r="14" spans="1:19" x14ac:dyDescent="0.25">
      <c r="L14" s="12"/>
      <c r="M14" s="17"/>
      <c r="N14" s="17"/>
    </row>
    <row r="20" spans="2:14" x14ac:dyDescent="0.25"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2:14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2:14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4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2:14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R18"/>
  <sheetViews>
    <sheetView showGridLines="0" workbookViewId="0">
      <pane ySplit="1" topLeftCell="A2" activePane="bottomLeft" state="frozen"/>
      <selection pane="bottomLeft" activeCell="D34" sqref="D34"/>
    </sheetView>
  </sheetViews>
  <sheetFormatPr baseColWidth="10" defaultRowHeight="15" x14ac:dyDescent="0.25"/>
  <cols>
    <col min="1" max="1" width="23.140625" customWidth="1"/>
  </cols>
  <sheetData>
    <row r="1" spans="1:18" x14ac:dyDescent="0.25">
      <c r="A1" s="12" t="s">
        <v>37</v>
      </c>
    </row>
    <row r="2" spans="1:18" x14ac:dyDescent="0.25">
      <c r="B2" s="35">
        <v>2019</v>
      </c>
      <c r="C2" s="35"/>
      <c r="D2" s="35">
        <v>2020</v>
      </c>
      <c r="E2" s="35"/>
    </row>
    <row r="3" spans="1:18" x14ac:dyDescent="0.25">
      <c r="A3" s="1"/>
      <c r="B3" s="1" t="s">
        <v>1</v>
      </c>
      <c r="C3" s="1" t="s">
        <v>5</v>
      </c>
      <c r="D3" s="1" t="s">
        <v>1</v>
      </c>
      <c r="E3" s="1" t="s">
        <v>5</v>
      </c>
      <c r="L3" s="23"/>
      <c r="M3" s="26"/>
      <c r="N3" s="26"/>
    </row>
    <row r="4" spans="1:18" x14ac:dyDescent="0.25">
      <c r="A4" s="1" t="s">
        <v>6</v>
      </c>
      <c r="B4" s="5">
        <v>39.53482908914669</v>
      </c>
      <c r="C4" s="4">
        <f t="shared" ref="C4:C11" si="0">B4/$B$11</f>
        <v>0.22223930072346146</v>
      </c>
      <c r="D4" s="5">
        <v>41.9</v>
      </c>
      <c r="E4" s="4">
        <f>D4/$D$11</f>
        <v>0.22210405739590153</v>
      </c>
      <c r="G4" s="17"/>
      <c r="I4" s="17"/>
      <c r="M4" s="18"/>
      <c r="N4" s="18"/>
      <c r="O4" s="9"/>
      <c r="P4" s="9"/>
    </row>
    <row r="5" spans="1:18" x14ac:dyDescent="0.25">
      <c r="A5" s="1" t="s">
        <v>7</v>
      </c>
      <c r="B5" s="5">
        <v>10.826076944852009</v>
      </c>
      <c r="C5" s="4">
        <f t="shared" si="0"/>
        <v>6.085721945014809E-2</v>
      </c>
      <c r="D5" s="5">
        <v>10.931448</v>
      </c>
      <c r="E5" s="4">
        <f t="shared" ref="E5:E11" si="1">D5/$D$11</f>
        <v>5.7945559761630377E-2</v>
      </c>
      <c r="G5" s="17"/>
      <c r="I5" s="17"/>
      <c r="O5" s="9"/>
      <c r="P5" s="9"/>
    </row>
    <row r="6" spans="1:18" x14ac:dyDescent="0.25">
      <c r="A6" s="1" t="s">
        <v>8</v>
      </c>
      <c r="B6" s="2">
        <v>64.786665536398999</v>
      </c>
      <c r="C6" s="4">
        <f t="shared" si="0"/>
        <v>0.36418883239757693</v>
      </c>
      <c r="D6" s="2">
        <v>70.909143137882296</v>
      </c>
      <c r="E6" s="4">
        <f t="shared" si="1"/>
        <v>0.37587609540311234</v>
      </c>
      <c r="G6" s="17"/>
      <c r="I6" s="17"/>
      <c r="L6" s="9"/>
      <c r="M6" s="9"/>
    </row>
    <row r="7" spans="1:18" x14ac:dyDescent="0.25">
      <c r="A7" s="1" t="s">
        <v>9</v>
      </c>
      <c r="B7" s="2">
        <v>4.5859969091805199</v>
      </c>
      <c r="C7" s="4">
        <f t="shared" si="0"/>
        <v>2.5779515675104496E-2</v>
      </c>
      <c r="D7" s="2">
        <v>5.09832754120134</v>
      </c>
      <c r="E7" s="4">
        <f t="shared" si="1"/>
        <v>2.7025280019906634E-2</v>
      </c>
      <c r="G7" s="17"/>
      <c r="I7" s="17"/>
    </row>
    <row r="8" spans="1:18" x14ac:dyDescent="0.25">
      <c r="A8" s="1" t="s">
        <v>10</v>
      </c>
      <c r="B8" s="2">
        <v>9.3256023706794409</v>
      </c>
      <c r="C8" s="4">
        <f t="shared" si="0"/>
        <v>5.2422519520991459E-2</v>
      </c>
      <c r="D8" s="2">
        <v>9.4825458211645497</v>
      </c>
      <c r="E8" s="4">
        <f t="shared" si="1"/>
        <v>5.0265200508906857E-2</v>
      </c>
      <c r="G8" s="17"/>
      <c r="I8" s="17"/>
    </row>
    <row r="9" spans="1:18" x14ac:dyDescent="0.25">
      <c r="A9" s="1" t="s">
        <v>11</v>
      </c>
      <c r="B9" s="2">
        <v>22.5</v>
      </c>
      <c r="C9" s="4">
        <f t="shared" si="0"/>
        <v>0.1264804826904036</v>
      </c>
      <c r="D9" s="2">
        <v>22.5</v>
      </c>
      <c r="E9" s="4">
        <f t="shared" si="1"/>
        <v>0.11926828857775142</v>
      </c>
      <c r="G9" s="17"/>
      <c r="I9" s="17"/>
    </row>
    <row r="10" spans="1:18" x14ac:dyDescent="0.25">
      <c r="A10" s="1" t="s">
        <v>12</v>
      </c>
      <c r="B10" s="2">
        <v>26.333888390155501</v>
      </c>
      <c r="C10" s="4">
        <f t="shared" si="0"/>
        <v>0.14803212954231482</v>
      </c>
      <c r="D10" s="2">
        <v>27.8052738500887</v>
      </c>
      <c r="E10" s="4">
        <f t="shared" si="1"/>
        <v>0.14739055224603487</v>
      </c>
      <c r="G10" s="17"/>
      <c r="I10" s="17"/>
    </row>
    <row r="11" spans="1:18" x14ac:dyDescent="0.25">
      <c r="A11" s="1" t="s">
        <v>13</v>
      </c>
      <c r="B11" s="5">
        <v>177.89305924041301</v>
      </c>
      <c r="C11" s="4">
        <f t="shared" si="0"/>
        <v>1</v>
      </c>
      <c r="D11" s="5">
        <v>188.65031324174799</v>
      </c>
      <c r="E11" s="4">
        <f t="shared" si="1"/>
        <v>1</v>
      </c>
      <c r="G11" s="17"/>
      <c r="I11" s="17"/>
      <c r="O11" s="25"/>
      <c r="P11" s="25"/>
    </row>
    <row r="12" spans="1:18" x14ac:dyDescent="0.25">
      <c r="A12" t="s">
        <v>86</v>
      </c>
      <c r="C12" s="6"/>
      <c r="O12" s="25"/>
      <c r="P12" s="25"/>
      <c r="Q12" s="24"/>
      <c r="R12" s="24"/>
    </row>
    <row r="13" spans="1:18" x14ac:dyDescent="0.25">
      <c r="B13" s="36"/>
      <c r="C13" s="36"/>
      <c r="D13" s="37"/>
      <c r="E13" s="37"/>
    </row>
    <row r="14" spans="1:18" x14ac:dyDescent="0.25">
      <c r="B14" s="18"/>
      <c r="C14" s="19"/>
      <c r="D14" s="18"/>
      <c r="E14" s="19"/>
    </row>
    <row r="16" spans="1:18" x14ac:dyDescent="0.25">
      <c r="B16" s="17"/>
      <c r="D16" s="17"/>
    </row>
    <row r="18" spans="2:9" x14ac:dyDescent="0.25">
      <c r="B18" s="18"/>
      <c r="D18" s="18"/>
      <c r="G18" s="17"/>
      <c r="I18" s="17"/>
    </row>
  </sheetData>
  <mergeCells count="4">
    <mergeCell ref="B2:C2"/>
    <mergeCell ref="D2:E2"/>
    <mergeCell ref="B13:C13"/>
    <mergeCell ref="D13:E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21"/>
  <sheetViews>
    <sheetView showGridLines="0" workbookViewId="0">
      <pane ySplit="1" topLeftCell="A2" activePane="bottomLeft" state="frozen"/>
      <selection pane="bottomLeft" activeCell="G33" sqref="G33"/>
    </sheetView>
  </sheetViews>
  <sheetFormatPr baseColWidth="10" defaultRowHeight="15" x14ac:dyDescent="0.25"/>
  <cols>
    <col min="1" max="1" width="15.5703125" customWidth="1"/>
    <col min="9" max="9" width="7.5703125" customWidth="1"/>
  </cols>
  <sheetData>
    <row r="1" spans="1:10" x14ac:dyDescent="0.25">
      <c r="A1" s="12" t="s">
        <v>92</v>
      </c>
    </row>
    <row r="2" spans="1:10" x14ac:dyDescent="0.25">
      <c r="A2" t="s">
        <v>1</v>
      </c>
    </row>
    <row r="3" spans="1:10" x14ac:dyDescent="0.25">
      <c r="A3" s="1" t="s">
        <v>14</v>
      </c>
      <c r="B3" s="1" t="s">
        <v>8</v>
      </c>
      <c r="C3" s="1" t="s">
        <v>15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16</v>
      </c>
    </row>
    <row r="4" spans="1:10" x14ac:dyDescent="0.25">
      <c r="A4" s="1" t="s">
        <v>17</v>
      </c>
      <c r="B4" s="2">
        <v>128.62671772960701</v>
      </c>
      <c r="C4" s="2">
        <v>183.749075784821</v>
      </c>
      <c r="D4" s="2">
        <v>39.603382363570702</v>
      </c>
      <c r="E4" s="2">
        <v>9.5972631072233696</v>
      </c>
      <c r="F4" s="2">
        <v>22.5</v>
      </c>
      <c r="G4" s="2">
        <v>39.857934286255201</v>
      </c>
      <c r="H4" s="2">
        <v>423.934373271477</v>
      </c>
      <c r="I4" s="10"/>
      <c r="J4" s="18"/>
    </row>
    <row r="5" spans="1:10" x14ac:dyDescent="0.25">
      <c r="A5" s="1" t="s">
        <v>18</v>
      </c>
      <c r="B5" s="2">
        <v>78.261267847298996</v>
      </c>
      <c r="C5" s="2">
        <v>76.853913066903601</v>
      </c>
      <c r="D5" s="2">
        <v>11.2865572718134</v>
      </c>
      <c r="E5" s="2">
        <v>9.5593022745041498</v>
      </c>
      <c r="F5" s="2">
        <v>22.5</v>
      </c>
      <c r="G5" s="2">
        <v>29.5553034790622</v>
      </c>
      <c r="H5" s="2">
        <v>228.01634393958199</v>
      </c>
      <c r="I5" s="10"/>
      <c r="J5" s="18"/>
    </row>
    <row r="6" spans="1:10" x14ac:dyDescent="0.25">
      <c r="A6" s="1" t="s">
        <v>19</v>
      </c>
      <c r="B6" s="2">
        <v>70.112093353036798</v>
      </c>
      <c r="C6" s="2">
        <v>56.455415846360502</v>
      </c>
      <c r="D6" s="2">
        <v>6.0040854760191298</v>
      </c>
      <c r="E6" s="2">
        <v>9.4818626458131394</v>
      </c>
      <c r="F6" s="2">
        <v>22.5</v>
      </c>
      <c r="G6" s="2">
        <v>27.832565729802301</v>
      </c>
      <c r="H6" s="2">
        <v>192.386023051032</v>
      </c>
      <c r="I6" s="10"/>
      <c r="J6" s="18"/>
    </row>
    <row r="7" spans="1:10" x14ac:dyDescent="0.25">
      <c r="A7" s="1" t="s">
        <v>20</v>
      </c>
      <c r="B7" s="2">
        <v>68.782842186483506</v>
      </c>
      <c r="C7" s="2">
        <v>45.582865003644699</v>
      </c>
      <c r="D7" s="2">
        <v>3.2349305341110099</v>
      </c>
      <c r="E7" s="2">
        <v>9.4839526592490397</v>
      </c>
      <c r="F7" s="2">
        <v>22.5</v>
      </c>
      <c r="G7" s="2">
        <v>27.265042832753601</v>
      </c>
      <c r="H7" s="2">
        <v>176.84963321624201</v>
      </c>
      <c r="I7" s="10"/>
      <c r="J7" s="18"/>
    </row>
    <row r="8" spans="1:10" x14ac:dyDescent="0.25">
      <c r="A8" s="1" t="s">
        <v>82</v>
      </c>
      <c r="B8" s="2">
        <v>68.7955135438539</v>
      </c>
      <c r="C8" s="2">
        <v>40.618600630938701</v>
      </c>
      <c r="D8" s="2">
        <v>1.84104647205712</v>
      </c>
      <c r="E8" s="2">
        <v>9.3921472991706896</v>
      </c>
      <c r="F8" s="2">
        <v>22.5</v>
      </c>
      <c r="G8" s="2">
        <v>27.181688842278501</v>
      </c>
      <c r="H8" s="2">
        <v>170.32899678829901</v>
      </c>
      <c r="I8" s="10"/>
      <c r="J8" s="18"/>
    </row>
    <row r="9" spans="1:10" x14ac:dyDescent="0.25">
      <c r="A9" s="1" t="s">
        <v>21</v>
      </c>
      <c r="B9" s="2">
        <v>70.909143137882296</v>
      </c>
      <c r="C9" s="2">
        <v>52.855022891410798</v>
      </c>
      <c r="D9" s="2">
        <v>5.09832754120134</v>
      </c>
      <c r="E9" s="2">
        <v>9.4825458211645497</v>
      </c>
      <c r="F9" s="2">
        <v>22.5</v>
      </c>
      <c r="G9" s="2">
        <v>27.8052738500887</v>
      </c>
      <c r="H9" s="2">
        <v>188.65031324174799</v>
      </c>
      <c r="I9" s="10"/>
      <c r="J9" s="18"/>
    </row>
    <row r="10" spans="1:10" x14ac:dyDescent="0.25">
      <c r="A10" t="s">
        <v>86</v>
      </c>
    </row>
    <row r="12" spans="1:10" s="12" customFormat="1" x14ac:dyDescent="0.25">
      <c r="A12" s="12" t="s">
        <v>36</v>
      </c>
    </row>
    <row r="13" spans="1:10" x14ac:dyDescent="0.25">
      <c r="A13" t="s">
        <v>1</v>
      </c>
    </row>
    <row r="14" spans="1:10" x14ac:dyDescent="0.25">
      <c r="A14" s="1" t="s">
        <v>14</v>
      </c>
      <c r="B14" s="1" t="s">
        <v>8</v>
      </c>
      <c r="C14" s="1" t="s">
        <v>15</v>
      </c>
      <c r="D14" s="1" t="s">
        <v>9</v>
      </c>
      <c r="E14" s="1" t="s">
        <v>10</v>
      </c>
      <c r="F14" s="1" t="s">
        <v>11</v>
      </c>
      <c r="G14" s="1" t="s">
        <v>12</v>
      </c>
      <c r="H14" s="1" t="s">
        <v>16</v>
      </c>
    </row>
    <row r="15" spans="1:10" x14ac:dyDescent="0.25">
      <c r="A15" s="1" t="s">
        <v>17</v>
      </c>
      <c r="B15" s="2">
        <v>112.68789141410799</v>
      </c>
      <c r="C15" s="2">
        <v>151.713150222743</v>
      </c>
      <c r="D15" s="2">
        <v>31.726313264618199</v>
      </c>
      <c r="E15" s="2">
        <v>9.4112355171701605</v>
      </c>
      <c r="F15" s="2">
        <v>22.5</v>
      </c>
      <c r="G15" s="2">
        <v>36.135464938849402</v>
      </c>
      <c r="H15" s="2">
        <v>364.17405535748799</v>
      </c>
      <c r="I15" s="10"/>
      <c r="J15" s="18"/>
    </row>
    <row r="16" spans="1:10" x14ac:dyDescent="0.25">
      <c r="A16" s="1" t="s">
        <v>18</v>
      </c>
      <c r="B16" s="2">
        <v>72.643511166266805</v>
      </c>
      <c r="C16" s="2">
        <v>72.957148174883301</v>
      </c>
      <c r="D16" s="2">
        <v>10.2543673935974</v>
      </c>
      <c r="E16" s="2">
        <v>9.4030794861901796</v>
      </c>
      <c r="F16" s="2">
        <v>22.5</v>
      </c>
      <c r="G16" s="2">
        <v>28.2123756043895</v>
      </c>
      <c r="H16" s="2">
        <v>215.970481825327</v>
      </c>
      <c r="I16" s="10"/>
      <c r="J16" s="18"/>
    </row>
    <row r="17" spans="1:10" x14ac:dyDescent="0.25">
      <c r="A17" s="1" t="s">
        <v>19</v>
      </c>
      <c r="B17" s="2">
        <v>65.5195727395906</v>
      </c>
      <c r="C17" s="2">
        <v>55.1646983318658</v>
      </c>
      <c r="D17" s="2">
        <v>5.6909662571477799</v>
      </c>
      <c r="E17" s="2">
        <v>9.2958152781571108</v>
      </c>
      <c r="F17" s="2">
        <v>22.5</v>
      </c>
      <c r="G17" s="2">
        <v>26.7073067920482</v>
      </c>
      <c r="H17" s="2">
        <v>184.87835939880901</v>
      </c>
      <c r="I17" s="10"/>
      <c r="J17" s="18"/>
    </row>
    <row r="18" spans="1:10" x14ac:dyDescent="0.25">
      <c r="A18" s="1" t="s">
        <v>20</v>
      </c>
      <c r="B18" s="2">
        <v>62.5339719895196</v>
      </c>
      <c r="C18" s="2">
        <v>44.129747491205002</v>
      </c>
      <c r="D18" s="2">
        <v>3.0429627374781298</v>
      </c>
      <c r="E18" s="2">
        <v>9.3294293244003992</v>
      </c>
      <c r="F18" s="2">
        <v>22.5</v>
      </c>
      <c r="G18" s="2">
        <v>25.7690197889827</v>
      </c>
      <c r="H18" s="2">
        <v>167.30513133158601</v>
      </c>
      <c r="I18" s="10"/>
      <c r="J18" s="18"/>
    </row>
    <row r="19" spans="1:10" x14ac:dyDescent="0.25">
      <c r="A19" s="1" t="s">
        <v>82</v>
      </c>
      <c r="B19" s="2">
        <v>61.594769340037601</v>
      </c>
      <c r="C19" s="2">
        <v>39.2914553113431</v>
      </c>
      <c r="D19" s="2">
        <v>1.70047729656299</v>
      </c>
      <c r="E19" s="2">
        <v>9.2919108258913798</v>
      </c>
      <c r="F19" s="2">
        <v>22.5</v>
      </c>
      <c r="G19" s="2">
        <v>25.512374477327299</v>
      </c>
      <c r="H19" s="2">
        <v>159.89098725116199</v>
      </c>
      <c r="I19" s="10"/>
      <c r="J19" s="18"/>
    </row>
    <row r="20" spans="1:10" x14ac:dyDescent="0.25">
      <c r="A20" s="1" t="s">
        <v>21</v>
      </c>
      <c r="B20" s="2">
        <v>64.786665536398999</v>
      </c>
      <c r="C20" s="2">
        <v>50.360906033998702</v>
      </c>
      <c r="D20" s="2">
        <v>4.5859969091805199</v>
      </c>
      <c r="E20" s="2">
        <v>9.3256023706794409</v>
      </c>
      <c r="F20" s="2">
        <v>22.5</v>
      </c>
      <c r="G20" s="2">
        <v>26.333888390155501</v>
      </c>
      <c r="H20" s="2">
        <v>177.89305924041301</v>
      </c>
      <c r="I20" s="10"/>
      <c r="J20" s="18"/>
    </row>
    <row r="21" spans="1:10" x14ac:dyDescent="0.25">
      <c r="A21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O27"/>
  <sheetViews>
    <sheetView showGridLines="0" workbookViewId="0">
      <pane ySplit="1" topLeftCell="A2" activePane="bottomLeft" state="frozen"/>
      <selection pane="bottomLeft" activeCell="G33" sqref="G33"/>
    </sheetView>
  </sheetViews>
  <sheetFormatPr baseColWidth="10" defaultRowHeight="15" x14ac:dyDescent="0.25"/>
  <cols>
    <col min="1" max="1" width="16.7109375" customWidth="1"/>
    <col min="14" max="14" width="10.7109375" customWidth="1"/>
  </cols>
  <sheetData>
    <row r="1" spans="1:15" x14ac:dyDescent="0.25">
      <c r="A1" s="12" t="s">
        <v>22</v>
      </c>
    </row>
    <row r="2" spans="1:15" x14ac:dyDescent="0.25">
      <c r="A2" t="s">
        <v>1</v>
      </c>
    </row>
    <row r="3" spans="1:15" x14ac:dyDescent="0.25">
      <c r="A3" s="1" t="s">
        <v>23</v>
      </c>
      <c r="B3" s="1" t="s">
        <v>24</v>
      </c>
      <c r="C3" s="1" t="s">
        <v>25</v>
      </c>
      <c r="D3" s="1" t="s">
        <v>26</v>
      </c>
      <c r="E3" s="1" t="s">
        <v>27</v>
      </c>
      <c r="F3" s="1" t="s">
        <v>28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8">
        <v>2019</v>
      </c>
      <c r="O3" s="8">
        <v>2020</v>
      </c>
    </row>
    <row r="4" spans="1:15" x14ac:dyDescent="0.25">
      <c r="A4" s="1" t="s">
        <v>17</v>
      </c>
      <c r="B4" s="2">
        <v>232.228927809178</v>
      </c>
      <c r="C4" s="2">
        <v>230.30318444885901</v>
      </c>
      <c r="D4" s="2">
        <v>226.28168871430199</v>
      </c>
      <c r="E4" s="2">
        <v>233.33670180448999</v>
      </c>
      <c r="F4" s="2">
        <v>244.565896034307</v>
      </c>
      <c r="G4" s="2">
        <v>251.31322208502201</v>
      </c>
      <c r="H4" s="2">
        <v>282.05759527897101</v>
      </c>
      <c r="I4" s="2">
        <v>272.94992955380798</v>
      </c>
      <c r="J4" s="2">
        <v>285.83054192499299</v>
      </c>
      <c r="K4" s="2">
        <v>287.80564399550502</v>
      </c>
      <c r="L4" s="2">
        <v>327.417601884269</v>
      </c>
      <c r="M4" s="2">
        <v>384.93024920341003</v>
      </c>
      <c r="N4" s="2">
        <v>364.17405535748799</v>
      </c>
      <c r="O4" s="2">
        <v>423.934373271477</v>
      </c>
    </row>
    <row r="5" spans="1:15" x14ac:dyDescent="0.25">
      <c r="A5" s="1" t="s">
        <v>18</v>
      </c>
      <c r="B5" s="2">
        <v>142.502796737164</v>
      </c>
      <c r="C5" s="2">
        <v>140.94632251467601</v>
      </c>
      <c r="D5" s="2">
        <v>140.42443045853099</v>
      </c>
      <c r="E5" s="2">
        <v>150.075977555034</v>
      </c>
      <c r="F5" s="2">
        <v>158.407215992696</v>
      </c>
      <c r="G5" s="2">
        <v>163.84777220510699</v>
      </c>
      <c r="H5" s="2">
        <v>177.485153423311</v>
      </c>
      <c r="I5" s="2">
        <v>182.05279497592801</v>
      </c>
      <c r="J5" s="2">
        <v>187.561692047517</v>
      </c>
      <c r="K5" s="2">
        <v>187.490489707509</v>
      </c>
      <c r="L5" s="2">
        <v>197.50713849878301</v>
      </c>
      <c r="M5" s="2">
        <v>205.980569828716</v>
      </c>
      <c r="N5" s="2">
        <v>215.970481825327</v>
      </c>
      <c r="O5" s="2">
        <v>228.01634393958199</v>
      </c>
    </row>
    <row r="6" spans="1:15" x14ac:dyDescent="0.25">
      <c r="A6" s="1" t="s">
        <v>19</v>
      </c>
      <c r="B6" s="2">
        <v>121.753704450431</v>
      </c>
      <c r="C6" s="2">
        <v>120.785721699421</v>
      </c>
      <c r="D6" s="2">
        <v>120.65077715051601</v>
      </c>
      <c r="E6" s="2">
        <v>131.26235884392199</v>
      </c>
      <c r="F6" s="2">
        <v>140.25429518631299</v>
      </c>
      <c r="G6" s="2">
        <v>144.589749206058</v>
      </c>
      <c r="H6" s="2">
        <v>155.34764747759601</v>
      </c>
      <c r="I6" s="2">
        <v>163.45849147651799</v>
      </c>
      <c r="J6" s="2">
        <v>167.73567710398899</v>
      </c>
      <c r="K6" s="2">
        <v>169.68564491588899</v>
      </c>
      <c r="L6" s="2">
        <v>172.72101364286101</v>
      </c>
      <c r="M6" s="2">
        <v>176.78756413345101</v>
      </c>
      <c r="N6" s="2">
        <v>184.87835939880901</v>
      </c>
      <c r="O6" s="2">
        <v>192.386023051032</v>
      </c>
    </row>
    <row r="7" spans="1:15" x14ac:dyDescent="0.25">
      <c r="A7" s="1" t="s">
        <v>20</v>
      </c>
      <c r="B7" s="2">
        <v>106.78326437350501</v>
      </c>
      <c r="C7" s="2">
        <v>105.603416626279</v>
      </c>
      <c r="D7" s="2">
        <v>109.27383747844399</v>
      </c>
      <c r="E7" s="2">
        <v>118.32885938852</v>
      </c>
      <c r="F7" s="2">
        <v>128.441845388367</v>
      </c>
      <c r="G7" s="2">
        <v>132.13112986354099</v>
      </c>
      <c r="H7" s="2">
        <v>143.06981652559099</v>
      </c>
      <c r="I7" s="2">
        <v>151.32566931570099</v>
      </c>
      <c r="J7" s="2">
        <v>155.445178995595</v>
      </c>
      <c r="K7" s="2">
        <v>158.07455488153099</v>
      </c>
      <c r="L7" s="2">
        <v>157.85837420976799</v>
      </c>
      <c r="M7" s="2">
        <v>161.580537512387</v>
      </c>
      <c r="N7" s="2">
        <v>167.30513133158601</v>
      </c>
      <c r="O7" s="2">
        <v>176.84963321624201</v>
      </c>
    </row>
    <row r="8" spans="1:15" x14ac:dyDescent="0.25">
      <c r="A8" s="1" t="s">
        <v>81</v>
      </c>
      <c r="B8" s="2">
        <v>99.568225225950599</v>
      </c>
      <c r="C8" s="2">
        <v>101.566438547708</v>
      </c>
      <c r="D8" s="2">
        <v>104.821740519256</v>
      </c>
      <c r="E8" s="2">
        <v>114.831825583835</v>
      </c>
      <c r="F8" s="2">
        <v>125.436428714987</v>
      </c>
      <c r="G8" s="2">
        <v>129.16448420677699</v>
      </c>
      <c r="H8" s="2">
        <v>130.16582233588301</v>
      </c>
      <c r="I8" s="2">
        <v>139.27372300944899</v>
      </c>
      <c r="J8" s="2">
        <v>152.501061688763</v>
      </c>
      <c r="K8" s="2">
        <v>155.09389244506599</v>
      </c>
      <c r="L8" s="2">
        <v>152.19671757572701</v>
      </c>
      <c r="M8" s="2">
        <v>155.09616930330401</v>
      </c>
      <c r="N8" s="2">
        <v>159.89098725116199</v>
      </c>
      <c r="O8" s="2">
        <v>170.32899678829901</v>
      </c>
    </row>
    <row r="9" spans="1:15" x14ac:dyDescent="0.25">
      <c r="A9" s="1" t="s">
        <v>21</v>
      </c>
      <c r="B9" s="2">
        <v>114.168835992536</v>
      </c>
      <c r="C9" s="2">
        <v>112.333491652665</v>
      </c>
      <c r="D9" s="2">
        <v>114.841390053296</v>
      </c>
      <c r="E9" s="2">
        <v>124.427806070581</v>
      </c>
      <c r="F9" s="2">
        <v>134.19948661812401</v>
      </c>
      <c r="G9" s="2">
        <v>138.24075336895999</v>
      </c>
      <c r="H9" s="2">
        <v>146.69944300962899</v>
      </c>
      <c r="I9" s="2">
        <v>157.06668856662401</v>
      </c>
      <c r="J9" s="2">
        <v>162.40958581806501</v>
      </c>
      <c r="K9" s="2">
        <v>164.78232902584</v>
      </c>
      <c r="L9" s="2">
        <v>166.18825691167299</v>
      </c>
      <c r="M9" s="2">
        <v>171.43809542268099</v>
      </c>
      <c r="N9" s="2">
        <v>177.89305924041301</v>
      </c>
      <c r="O9" s="2">
        <v>188.65031324174799</v>
      </c>
    </row>
    <row r="10" spans="1:15" x14ac:dyDescent="0.25">
      <c r="A10" t="s">
        <v>87</v>
      </c>
    </row>
    <row r="11" spans="1:15" x14ac:dyDescent="0.25">
      <c r="N11" s="17"/>
      <c r="O11" s="17"/>
    </row>
    <row r="22" spans="2:15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I31"/>
  <sheetViews>
    <sheetView showGridLines="0" workbookViewId="0">
      <pane ySplit="1" topLeftCell="A2" activePane="bottomLeft" state="frozen"/>
      <selection pane="bottomLeft" activeCell="J18" sqref="J18"/>
    </sheetView>
  </sheetViews>
  <sheetFormatPr baseColWidth="10" defaultRowHeight="15" x14ac:dyDescent="0.25"/>
  <cols>
    <col min="1" max="1" width="21.42578125" customWidth="1"/>
    <col min="2" max="2" width="18.85546875" bestFit="1" customWidth="1"/>
    <col min="3" max="3" width="4.85546875" bestFit="1" customWidth="1"/>
    <col min="4" max="4" width="18.85546875" bestFit="1" customWidth="1"/>
    <col min="5" max="5" width="4.85546875" bestFit="1" customWidth="1"/>
  </cols>
  <sheetData>
    <row r="1" spans="1:9" x14ac:dyDescent="0.25">
      <c r="A1" s="12" t="s">
        <v>83</v>
      </c>
    </row>
    <row r="2" spans="1:9" x14ac:dyDescent="0.25">
      <c r="A2" s="6" t="s">
        <v>1</v>
      </c>
      <c r="B2" s="6"/>
    </row>
    <row r="3" spans="1:9" x14ac:dyDescent="0.25">
      <c r="A3" s="14" t="s">
        <v>38</v>
      </c>
      <c r="B3" s="14" t="s">
        <v>95</v>
      </c>
      <c r="C3" s="14" t="s">
        <v>84</v>
      </c>
    </row>
    <row r="4" spans="1:9" x14ac:dyDescent="0.25">
      <c r="A4" s="1" t="s">
        <v>39</v>
      </c>
      <c r="B4" s="28">
        <v>97.9</v>
      </c>
      <c r="C4" s="1">
        <v>1</v>
      </c>
      <c r="I4" s="24"/>
    </row>
    <row r="5" spans="1:9" x14ac:dyDescent="0.25">
      <c r="A5" s="1" t="s">
        <v>41</v>
      </c>
      <c r="B5" s="28">
        <v>100.6</v>
      </c>
      <c r="C5" s="1">
        <v>2</v>
      </c>
      <c r="I5" s="24"/>
    </row>
    <row r="6" spans="1:9" x14ac:dyDescent="0.25">
      <c r="A6" s="1" t="s">
        <v>44</v>
      </c>
      <c r="B6" s="28">
        <v>124.7</v>
      </c>
      <c r="C6" s="1">
        <v>3</v>
      </c>
      <c r="I6" s="24"/>
    </row>
    <row r="7" spans="1:9" x14ac:dyDescent="0.25">
      <c r="A7" s="1" t="s">
        <v>53</v>
      </c>
      <c r="B7" s="28">
        <v>132.4</v>
      </c>
      <c r="C7" s="1">
        <v>4</v>
      </c>
      <c r="I7" s="24"/>
    </row>
    <row r="8" spans="1:9" x14ac:dyDescent="0.25">
      <c r="A8" s="1" t="s">
        <v>42</v>
      </c>
      <c r="B8" s="28">
        <v>132.5</v>
      </c>
      <c r="C8" s="1">
        <v>5</v>
      </c>
      <c r="I8" s="24"/>
    </row>
    <row r="9" spans="1:9" x14ac:dyDescent="0.25">
      <c r="A9" s="1" t="s">
        <v>40</v>
      </c>
      <c r="B9" s="28">
        <v>136</v>
      </c>
      <c r="C9" s="1">
        <v>6</v>
      </c>
      <c r="I9" s="24"/>
    </row>
    <row r="10" spans="1:9" x14ac:dyDescent="0.25">
      <c r="A10" s="1" t="s">
        <v>43</v>
      </c>
      <c r="B10" s="28">
        <v>145.1</v>
      </c>
      <c r="C10" s="1">
        <v>7</v>
      </c>
      <c r="I10" s="24"/>
    </row>
    <row r="11" spans="1:9" x14ac:dyDescent="0.25">
      <c r="A11" s="1" t="s">
        <v>55</v>
      </c>
      <c r="B11" s="28">
        <v>152.6</v>
      </c>
      <c r="C11" s="1">
        <v>8</v>
      </c>
      <c r="I11" s="24"/>
    </row>
    <row r="12" spans="1:9" x14ac:dyDescent="0.25">
      <c r="A12" s="1" t="s">
        <v>50</v>
      </c>
      <c r="B12" s="28">
        <v>152.80000000000001</v>
      </c>
      <c r="C12" s="1">
        <v>9</v>
      </c>
      <c r="I12" s="24"/>
    </row>
    <row r="13" spans="1:9" x14ac:dyDescent="0.25">
      <c r="A13" s="1" t="s">
        <v>49</v>
      </c>
      <c r="B13" s="28">
        <v>153</v>
      </c>
      <c r="C13" s="1">
        <v>10</v>
      </c>
      <c r="I13" s="24"/>
    </row>
    <row r="14" spans="1:9" x14ac:dyDescent="0.25">
      <c r="A14" s="1" t="s">
        <v>54</v>
      </c>
      <c r="B14" s="28">
        <v>153.5</v>
      </c>
      <c r="C14" s="1">
        <v>11</v>
      </c>
      <c r="I14" s="24"/>
    </row>
    <row r="15" spans="1:9" x14ac:dyDescent="0.25">
      <c r="A15" s="1" t="s">
        <v>45</v>
      </c>
      <c r="B15" s="28">
        <v>154.4</v>
      </c>
      <c r="C15" s="1">
        <v>12</v>
      </c>
      <c r="I15" s="24"/>
    </row>
    <row r="16" spans="1:9" x14ac:dyDescent="0.25">
      <c r="A16" s="1" t="s">
        <v>48</v>
      </c>
      <c r="B16" s="28">
        <v>164.1</v>
      </c>
      <c r="C16" s="1">
        <v>13</v>
      </c>
      <c r="I16" s="24"/>
    </row>
    <row r="17" spans="1:9" x14ac:dyDescent="0.25">
      <c r="A17" s="1" t="s">
        <v>56</v>
      </c>
      <c r="B17" s="28">
        <v>171.8</v>
      </c>
      <c r="C17" s="1">
        <v>14</v>
      </c>
      <c r="I17" s="24"/>
    </row>
    <row r="18" spans="1:9" x14ac:dyDescent="0.25">
      <c r="A18" s="1" t="s">
        <v>46</v>
      </c>
      <c r="B18" s="28">
        <v>172.2</v>
      </c>
      <c r="C18" s="1">
        <v>15</v>
      </c>
      <c r="I18" s="24"/>
    </row>
    <row r="19" spans="1:9" x14ac:dyDescent="0.25">
      <c r="A19" s="1" t="s">
        <v>47</v>
      </c>
      <c r="B19" s="28">
        <v>173.7</v>
      </c>
      <c r="C19" s="1">
        <v>16</v>
      </c>
      <c r="I19" s="24"/>
    </row>
    <row r="20" spans="1:9" x14ac:dyDescent="0.25">
      <c r="A20" s="1" t="s">
        <v>52</v>
      </c>
      <c r="B20" s="28">
        <v>188.65031324174799</v>
      </c>
      <c r="C20" s="1">
        <v>17</v>
      </c>
      <c r="I20" s="24"/>
    </row>
    <row r="21" spans="1:9" x14ac:dyDescent="0.25">
      <c r="A21" s="1" t="s">
        <v>58</v>
      </c>
      <c r="B21" s="28">
        <v>190.5</v>
      </c>
      <c r="C21" s="1">
        <v>18</v>
      </c>
      <c r="I21" s="24"/>
    </row>
    <row r="22" spans="1:9" x14ac:dyDescent="0.25">
      <c r="A22" s="1" t="s">
        <v>51</v>
      </c>
      <c r="B22" s="28">
        <v>191.2</v>
      </c>
      <c r="C22" s="1">
        <v>19</v>
      </c>
      <c r="I22" s="24"/>
    </row>
    <row r="23" spans="1:9" x14ac:dyDescent="0.25">
      <c r="A23" s="1" t="s">
        <v>57</v>
      </c>
      <c r="B23" s="28">
        <v>210.8</v>
      </c>
      <c r="C23" s="1">
        <v>20</v>
      </c>
      <c r="I23" s="24"/>
    </row>
    <row r="24" spans="1:9" x14ac:dyDescent="0.25">
      <c r="A24" s="1" t="s">
        <v>62</v>
      </c>
      <c r="B24" s="28">
        <v>224.7</v>
      </c>
      <c r="C24" s="1">
        <v>21</v>
      </c>
      <c r="I24" s="24"/>
    </row>
    <row r="25" spans="1:9" x14ac:dyDescent="0.25">
      <c r="A25" s="1" t="s">
        <v>61</v>
      </c>
      <c r="B25" s="28">
        <v>240</v>
      </c>
      <c r="C25" s="1">
        <v>22</v>
      </c>
      <c r="I25" s="24"/>
    </row>
    <row r="26" spans="1:9" x14ac:dyDescent="0.25">
      <c r="A26" s="1" t="s">
        <v>60</v>
      </c>
      <c r="B26" s="28">
        <v>242.3</v>
      </c>
      <c r="C26" s="1">
        <v>23</v>
      </c>
      <c r="I26" s="24"/>
    </row>
    <row r="27" spans="1:9" x14ac:dyDescent="0.25">
      <c r="A27" s="1" t="s">
        <v>64</v>
      </c>
      <c r="B27" s="28">
        <v>245.5</v>
      </c>
      <c r="C27" s="1">
        <v>24</v>
      </c>
      <c r="I27" s="24"/>
    </row>
    <row r="28" spans="1:9" x14ac:dyDescent="0.25">
      <c r="A28" s="1" t="s">
        <v>59</v>
      </c>
      <c r="B28" s="28">
        <v>249.2</v>
      </c>
      <c r="C28" s="1">
        <v>25</v>
      </c>
      <c r="I28" s="24"/>
    </row>
    <row r="29" spans="1:9" x14ac:dyDescent="0.25">
      <c r="A29" s="1" t="s">
        <v>63</v>
      </c>
      <c r="B29" s="28">
        <v>275.2</v>
      </c>
      <c r="C29" s="1">
        <v>26</v>
      </c>
      <c r="I29" s="24"/>
    </row>
    <row r="30" spans="1:9" x14ac:dyDescent="0.25">
      <c r="A30" s="1" t="s">
        <v>65</v>
      </c>
      <c r="B30" s="28">
        <v>316</v>
      </c>
      <c r="C30" s="1">
        <v>27</v>
      </c>
      <c r="I30" s="24"/>
    </row>
    <row r="31" spans="1:9" x14ac:dyDescent="0.25">
      <c r="A31" t="s">
        <v>88</v>
      </c>
    </row>
  </sheetData>
  <sortState ref="E4:F30">
    <sortCondition ref="F4:F30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Q9"/>
  <sheetViews>
    <sheetView showGridLines="0" workbookViewId="0">
      <pane ySplit="1" topLeftCell="A2" activePane="bottomLeft" state="frozen"/>
      <selection pane="bottomLeft" activeCell="A8" sqref="A8"/>
    </sheetView>
  </sheetViews>
  <sheetFormatPr baseColWidth="10" defaultRowHeight="15" x14ac:dyDescent="0.25"/>
  <cols>
    <col min="1" max="1" width="28.42578125" customWidth="1"/>
    <col min="4" max="4" width="11.7109375" customWidth="1"/>
  </cols>
  <sheetData>
    <row r="1" spans="1:17" x14ac:dyDescent="0.25">
      <c r="A1" s="12" t="s">
        <v>66</v>
      </c>
    </row>
    <row r="2" spans="1:17" x14ac:dyDescent="0.25">
      <c r="A2" s="1" t="s">
        <v>1</v>
      </c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3">
        <v>2019</v>
      </c>
      <c r="N2" s="3">
        <v>2020</v>
      </c>
    </row>
    <row r="3" spans="1:17" x14ac:dyDescent="0.25">
      <c r="A3" s="31" t="s">
        <v>97</v>
      </c>
      <c r="B3" s="5">
        <v>165.05567546733474</v>
      </c>
      <c r="C3" s="5">
        <v>173.15515513586431</v>
      </c>
      <c r="D3" s="5">
        <v>179.73729042204661</v>
      </c>
      <c r="E3" s="5">
        <v>192.13765658122955</v>
      </c>
      <c r="F3" s="5">
        <v>200.20577544560587</v>
      </c>
      <c r="G3" s="5">
        <v>209.1737714395837</v>
      </c>
      <c r="H3" s="5">
        <v>213.12933127770282</v>
      </c>
      <c r="I3" s="5">
        <v>214.63621121603393</v>
      </c>
      <c r="J3" s="5">
        <v>210.37718250144536</v>
      </c>
      <c r="K3" s="5">
        <v>208.53544035459623</v>
      </c>
      <c r="L3" s="5">
        <v>211.39223357101557</v>
      </c>
      <c r="M3" s="5">
        <v>217.2</v>
      </c>
      <c r="N3" s="5">
        <v>217.5</v>
      </c>
      <c r="P3" s="17"/>
      <c r="Q3" s="17"/>
    </row>
    <row r="4" spans="1:17" x14ac:dyDescent="0.25">
      <c r="A4" s="1" t="s">
        <v>65</v>
      </c>
      <c r="B4" s="5">
        <v>216.38244177912856</v>
      </c>
      <c r="C4" s="5">
        <v>229.08823916099163</v>
      </c>
      <c r="D4" s="5">
        <v>242.49141809469191</v>
      </c>
      <c r="E4" s="5">
        <v>256.67637567868184</v>
      </c>
      <c r="F4" s="5">
        <v>266.60798306607501</v>
      </c>
      <c r="G4" s="5">
        <v>295.25413185284924</v>
      </c>
      <c r="H4" s="5">
        <v>302.35550411031534</v>
      </c>
      <c r="I4" s="5">
        <v>299.17320422642536</v>
      </c>
      <c r="J4" s="5">
        <v>301.85226285091881</v>
      </c>
      <c r="K4" s="5">
        <v>308.39943833849748</v>
      </c>
      <c r="L4" s="5">
        <v>301.63666641796505</v>
      </c>
      <c r="M4" s="5">
        <v>299.2</v>
      </c>
      <c r="N4" s="5">
        <v>316</v>
      </c>
      <c r="P4" s="17"/>
      <c r="Q4" s="17"/>
    </row>
    <row r="5" spans="1:17" x14ac:dyDescent="0.25">
      <c r="A5" s="1" t="s">
        <v>60</v>
      </c>
      <c r="B5" s="5">
        <v>162.43050768591135</v>
      </c>
      <c r="C5" s="5">
        <v>179.57116537553679</v>
      </c>
      <c r="D5" s="5">
        <v>194.10599646853171</v>
      </c>
      <c r="E5" s="5">
        <v>219.40292353128973</v>
      </c>
      <c r="F5" s="5">
        <v>238.80758740620493</v>
      </c>
      <c r="G5" s="5">
        <v>238.31355020413918</v>
      </c>
      <c r="H5" s="5">
        <v>243.81241483987799</v>
      </c>
      <c r="I5" s="5">
        <v>252.73499614794559</v>
      </c>
      <c r="J5" s="5">
        <v>242.18545851536226</v>
      </c>
      <c r="K5" s="5">
        <v>238.391617214973</v>
      </c>
      <c r="L5" s="5">
        <v>254.74428928464323</v>
      </c>
      <c r="M5" s="5">
        <v>256.89999999999998</v>
      </c>
      <c r="N5" s="5">
        <v>242.3</v>
      </c>
      <c r="P5" s="17"/>
      <c r="Q5" s="17"/>
    </row>
    <row r="6" spans="1:17" x14ac:dyDescent="0.25">
      <c r="A6" s="1" t="s">
        <v>52</v>
      </c>
      <c r="B6" s="2">
        <v>112.333491652665</v>
      </c>
      <c r="C6" s="2">
        <v>114.841390053296</v>
      </c>
      <c r="D6" s="2">
        <v>124.427806070581</v>
      </c>
      <c r="E6" s="2">
        <v>134.19948661812401</v>
      </c>
      <c r="F6" s="2">
        <v>138.24075336895999</v>
      </c>
      <c r="G6" s="2">
        <v>146.69944300962899</v>
      </c>
      <c r="H6" s="2">
        <v>157.06668856662401</v>
      </c>
      <c r="I6" s="2">
        <v>162.40958581806501</v>
      </c>
      <c r="J6" s="2">
        <v>164.78232902584</v>
      </c>
      <c r="K6" s="2">
        <v>166.18825691167299</v>
      </c>
      <c r="L6" s="2">
        <v>171.43809542268099</v>
      </c>
      <c r="M6" s="7">
        <v>177.89</v>
      </c>
      <c r="N6" s="2">
        <v>188.65031324174799</v>
      </c>
      <c r="P6" s="17"/>
      <c r="Q6" s="17"/>
    </row>
    <row r="7" spans="1:17" x14ac:dyDescent="0.25">
      <c r="A7" s="1" t="s">
        <v>59</v>
      </c>
      <c r="B7" s="5">
        <v>244.21131975429302</v>
      </c>
      <c r="C7" s="5">
        <v>273.3159643617675</v>
      </c>
      <c r="D7" s="5">
        <v>257.26478844858167</v>
      </c>
      <c r="E7" s="5">
        <v>262.45469419621293</v>
      </c>
      <c r="F7" s="5">
        <v>285.53133886039342</v>
      </c>
      <c r="G7" s="5">
        <v>300.85068072605321</v>
      </c>
      <c r="H7" s="5">
        <v>307.68637581241859</v>
      </c>
      <c r="I7" s="5">
        <v>313.98938861633616</v>
      </c>
      <c r="J7" s="5">
        <v>279.26796997234044</v>
      </c>
      <c r="K7" s="2">
        <v>241.49151515579803</v>
      </c>
      <c r="L7" s="2">
        <v>233.59143700365172</v>
      </c>
      <c r="M7" s="2">
        <v>258.5</v>
      </c>
      <c r="N7" s="2">
        <v>249.2</v>
      </c>
      <c r="P7" s="17"/>
      <c r="Q7" s="17"/>
    </row>
    <row r="8" spans="1:17" x14ac:dyDescent="0.25">
      <c r="A8" s="34" t="s">
        <v>98</v>
      </c>
      <c r="B8" s="32"/>
      <c r="C8" s="32"/>
      <c r="D8" s="32"/>
      <c r="E8" s="32"/>
      <c r="F8" s="32"/>
      <c r="G8" s="32"/>
      <c r="H8" s="32"/>
      <c r="I8" s="32"/>
      <c r="J8" s="32"/>
      <c r="K8" s="33"/>
      <c r="L8" s="33"/>
      <c r="M8" s="33"/>
      <c r="N8" s="33"/>
      <c r="P8" s="17"/>
      <c r="Q8" s="17"/>
    </row>
    <row r="9" spans="1:17" x14ac:dyDescent="0.25">
      <c r="A9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O5"/>
  <sheetViews>
    <sheetView showGridLines="0" workbookViewId="0">
      <pane ySplit="1" topLeftCell="A2" activePane="bottomLeft" state="frozen"/>
      <selection pane="bottomLeft" activeCell="E24" sqref="E24"/>
    </sheetView>
  </sheetViews>
  <sheetFormatPr baseColWidth="10" defaultRowHeight="15" x14ac:dyDescent="0.25"/>
  <sheetData>
    <row r="1" spans="1:15" x14ac:dyDescent="0.25">
      <c r="A1" s="12" t="s">
        <v>67</v>
      </c>
    </row>
    <row r="2" spans="1:15" x14ac:dyDescent="0.25">
      <c r="A2" s="1" t="s">
        <v>1</v>
      </c>
      <c r="B2" s="1">
        <v>2007</v>
      </c>
      <c r="C2" s="1">
        <v>2008</v>
      </c>
      <c r="D2" s="1">
        <v>2009</v>
      </c>
      <c r="E2" s="1">
        <v>2010</v>
      </c>
      <c r="F2" s="1">
        <v>2011</v>
      </c>
      <c r="G2" s="1">
        <v>2012</v>
      </c>
      <c r="H2" s="1">
        <v>2013</v>
      </c>
      <c r="I2" s="1">
        <v>2014</v>
      </c>
      <c r="J2" s="1">
        <v>2015</v>
      </c>
      <c r="K2" s="1">
        <v>2016</v>
      </c>
      <c r="L2" s="1">
        <v>2017</v>
      </c>
      <c r="M2" s="1">
        <v>2018</v>
      </c>
      <c r="N2" s="3">
        <v>2019</v>
      </c>
      <c r="O2" s="3">
        <v>2020</v>
      </c>
    </row>
    <row r="3" spans="1:15" x14ac:dyDescent="0.25">
      <c r="A3" s="1" t="s">
        <v>2</v>
      </c>
      <c r="B3" s="2">
        <v>56.932854623521223</v>
      </c>
      <c r="C3" s="2">
        <v>60.557266539697082</v>
      </c>
      <c r="D3" s="2">
        <v>64.31064472887617</v>
      </c>
      <c r="E3" s="2">
        <v>67.424097429149327</v>
      </c>
      <c r="F3" s="2">
        <v>70.755471620932894</v>
      </c>
      <c r="G3" s="2">
        <v>71.940752491213331</v>
      </c>
      <c r="H3" s="2">
        <v>73.506445592918283</v>
      </c>
      <c r="I3" s="2">
        <v>73.712270261229392</v>
      </c>
      <c r="J3" s="2">
        <v>74.637283997127625</v>
      </c>
      <c r="K3" s="2">
        <v>69.494980122000968</v>
      </c>
      <c r="L3" s="2">
        <v>69.554211397761804</v>
      </c>
      <c r="M3" s="2">
        <v>70.774811676361395</v>
      </c>
      <c r="N3" s="2">
        <v>76.623882355309803</v>
      </c>
      <c r="O3" s="2">
        <v>81.110365577571898</v>
      </c>
    </row>
    <row r="4" spans="1:15" x14ac:dyDescent="0.25">
      <c r="A4" s="1" t="s">
        <v>3</v>
      </c>
      <c r="B4" s="2">
        <v>61.995183851175732</v>
      </c>
      <c r="C4" s="2">
        <v>65.902148291277157</v>
      </c>
      <c r="D4" s="2">
        <v>69.994578254480246</v>
      </c>
      <c r="E4" s="2">
        <v>73.797166387213494</v>
      </c>
      <c r="F4" s="2">
        <v>80.30952627297917</v>
      </c>
      <c r="G4" s="2">
        <v>82.910285597143215</v>
      </c>
      <c r="H4" s="2">
        <v>88.482954055879333</v>
      </c>
      <c r="I4" s="2">
        <v>91.044728142206509</v>
      </c>
      <c r="J4" s="2">
        <v>93.970984353554144</v>
      </c>
      <c r="K4" s="2">
        <v>87.312055406556453</v>
      </c>
      <c r="L4" s="2">
        <v>88.9625002076654</v>
      </c>
      <c r="M4" s="2">
        <v>88.691251595861502</v>
      </c>
      <c r="N4" s="2">
        <v>94.156297035835095</v>
      </c>
      <c r="O4" s="2">
        <v>99.122066415290007</v>
      </c>
    </row>
    <row r="5" spans="1:15" x14ac:dyDescent="0.25">
      <c r="A5" t="s">
        <v>86</v>
      </c>
      <c r="N5" s="17"/>
      <c r="O5" s="1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8"/>
  <dimension ref="A1:H19"/>
  <sheetViews>
    <sheetView showGridLines="0" workbookViewId="0">
      <pane ySplit="1" topLeftCell="A2" activePane="bottomLeft" state="frozen"/>
      <selection pane="bottomLeft" activeCell="H33" sqref="H33"/>
    </sheetView>
  </sheetViews>
  <sheetFormatPr baseColWidth="10" defaultRowHeight="15" x14ac:dyDescent="0.25"/>
  <cols>
    <col min="1" max="1" width="23.140625" customWidth="1"/>
    <col min="2" max="2" width="16" customWidth="1"/>
  </cols>
  <sheetData>
    <row r="1" spans="1:8" x14ac:dyDescent="0.25">
      <c r="A1" s="12" t="s">
        <v>73</v>
      </c>
    </row>
    <row r="2" spans="1:8" x14ac:dyDescent="0.25">
      <c r="B2" s="35">
        <v>2019</v>
      </c>
      <c r="C2" s="35"/>
      <c r="D2" s="35">
        <v>2020</v>
      </c>
      <c r="E2" s="35"/>
    </row>
    <row r="3" spans="1:8" x14ac:dyDescent="0.25">
      <c r="A3" s="1"/>
      <c r="B3" s="1" t="s">
        <v>1</v>
      </c>
      <c r="C3" s="1" t="s">
        <v>5</v>
      </c>
      <c r="D3" s="1" t="s">
        <v>1</v>
      </c>
      <c r="E3" s="1" t="s">
        <v>5</v>
      </c>
    </row>
    <row r="4" spans="1:8" x14ac:dyDescent="0.25">
      <c r="A4" s="1" t="s">
        <v>6</v>
      </c>
      <c r="B4" s="5">
        <v>14.967115168266082</v>
      </c>
      <c r="C4" s="15">
        <f>B4/$B$10</f>
        <v>0.15896032065247556</v>
      </c>
      <c r="D4" s="5">
        <v>15.977943</v>
      </c>
      <c r="E4" s="15">
        <f>D4/$D$10</f>
        <v>0.16119461163226248</v>
      </c>
    </row>
    <row r="5" spans="1:8" x14ac:dyDescent="0.25">
      <c r="A5" s="1" t="s">
        <v>7</v>
      </c>
      <c r="B5" s="5">
        <v>9.8960661967699171</v>
      </c>
      <c r="C5" s="15">
        <f t="shared" ref="C5:C10" si="0">B5/$B$10</f>
        <v>0.10510254235044479</v>
      </c>
      <c r="D5" s="5">
        <v>10.032057</v>
      </c>
      <c r="E5" s="15">
        <f t="shared" ref="E5:E10" si="1">D5/$D$10</f>
        <v>0.10120911884513045</v>
      </c>
    </row>
    <row r="6" spans="1:8" x14ac:dyDescent="0.25">
      <c r="A6" s="1" t="s">
        <v>8</v>
      </c>
      <c r="B6" s="2">
        <v>51.760700990273797</v>
      </c>
      <c r="C6" s="15">
        <f t="shared" si="0"/>
        <v>0.54973169739857242</v>
      </c>
      <c r="D6" s="2">
        <v>55.100034370968601</v>
      </c>
      <c r="E6" s="15">
        <f t="shared" si="1"/>
        <v>0.55588060624278091</v>
      </c>
    </row>
    <row r="7" spans="1:8" x14ac:dyDescent="0.25">
      <c r="A7" s="1" t="s">
        <v>9</v>
      </c>
      <c r="B7" s="2">
        <v>1.7030709435164499</v>
      </c>
      <c r="C7" s="15">
        <f t="shared" si="0"/>
        <v>1.8087700951836237E-2</v>
      </c>
      <c r="D7" s="2">
        <v>1.9220320651057701</v>
      </c>
      <c r="E7" s="15">
        <f t="shared" si="1"/>
        <v>1.9390556862011587E-2</v>
      </c>
    </row>
    <row r="8" spans="1:8" x14ac:dyDescent="0.25">
      <c r="A8" s="1" t="s">
        <v>10</v>
      </c>
      <c r="B8" s="2">
        <v>2.21197392588634</v>
      </c>
      <c r="C8" s="15">
        <f t="shared" si="0"/>
        <v>2.3492575595283675E-2</v>
      </c>
      <c r="D8" s="2">
        <v>2.2673691341819699</v>
      </c>
      <c r="E8" s="15">
        <f t="shared" si="1"/>
        <v>2.2874514385953303E-2</v>
      </c>
    </row>
    <row r="9" spans="1:8" x14ac:dyDescent="0.25">
      <c r="A9" s="1" t="s">
        <v>11</v>
      </c>
      <c r="B9" s="2">
        <v>13.617369811122501</v>
      </c>
      <c r="C9" s="15">
        <f t="shared" si="0"/>
        <v>0.14462516305138726</v>
      </c>
      <c r="D9" s="2">
        <v>13.822299638430399</v>
      </c>
      <c r="E9" s="15">
        <f t="shared" si="1"/>
        <v>0.13944725063054425</v>
      </c>
      <c r="F9" s="9"/>
      <c r="G9" s="9"/>
      <c r="H9" s="9"/>
    </row>
    <row r="10" spans="1:8" x14ac:dyDescent="0.25">
      <c r="A10" s="1" t="s">
        <v>85</v>
      </c>
      <c r="B10" s="2">
        <v>94.156297035835095</v>
      </c>
      <c r="C10" s="15">
        <f t="shared" si="0"/>
        <v>1</v>
      </c>
      <c r="D10" s="2">
        <v>99.122066415290007</v>
      </c>
      <c r="E10" s="15">
        <f t="shared" si="1"/>
        <v>1</v>
      </c>
      <c r="F10" s="9"/>
      <c r="G10" s="9"/>
      <c r="H10" s="9"/>
    </row>
    <row r="11" spans="1:8" x14ac:dyDescent="0.25">
      <c r="A11" t="s">
        <v>86</v>
      </c>
      <c r="D11" s="9"/>
      <c r="E11" s="9"/>
      <c r="F11" s="9"/>
    </row>
    <row r="12" spans="1:8" x14ac:dyDescent="0.25">
      <c r="B12" s="18"/>
      <c r="C12" s="18"/>
      <c r="D12" s="18"/>
      <c r="E12" s="18"/>
    </row>
    <row r="13" spans="1:8" x14ac:dyDescent="0.25">
      <c r="B13" s="38"/>
      <c r="C13" s="38"/>
    </row>
    <row r="14" spans="1:8" x14ac:dyDescent="0.25">
      <c r="A14" s="21"/>
      <c r="B14" s="18"/>
      <c r="C14" s="20"/>
    </row>
    <row r="15" spans="1:8" x14ac:dyDescent="0.25">
      <c r="B15" s="17"/>
    </row>
    <row r="16" spans="1:8" x14ac:dyDescent="0.25">
      <c r="B16" s="17"/>
    </row>
    <row r="17" spans="1:2" x14ac:dyDescent="0.25">
      <c r="B17" s="17"/>
    </row>
    <row r="18" spans="1:2" x14ac:dyDescent="0.25">
      <c r="A18" s="23"/>
      <c r="B18" s="16"/>
    </row>
    <row r="19" spans="1:2" x14ac:dyDescent="0.25">
      <c r="A19" s="23"/>
      <c r="B19" s="16"/>
    </row>
  </sheetData>
  <mergeCells count="3">
    <mergeCell ref="B2:C2"/>
    <mergeCell ref="D2:E2"/>
    <mergeCell ref="B13:C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M26"/>
  <sheetViews>
    <sheetView showGridLines="0" workbookViewId="0">
      <pane ySplit="1" topLeftCell="A2" activePane="bottomLeft" state="frozen"/>
      <selection pane="bottomLeft" activeCell="A26" sqref="A26"/>
    </sheetView>
  </sheetViews>
  <sheetFormatPr baseColWidth="10" defaultRowHeight="15" x14ac:dyDescent="0.25"/>
  <cols>
    <col min="1" max="1" width="17.85546875" customWidth="1"/>
    <col min="2" max="2" width="12.85546875" customWidth="1"/>
    <col min="7" max="7" width="18.28515625" customWidth="1"/>
  </cols>
  <sheetData>
    <row r="1" spans="1:13" x14ac:dyDescent="0.25">
      <c r="A1" s="12" t="s">
        <v>93</v>
      </c>
    </row>
    <row r="2" spans="1:13" x14ac:dyDescent="0.25">
      <c r="A2" t="s">
        <v>1</v>
      </c>
    </row>
    <row r="3" spans="1:13" x14ac:dyDescent="0.25">
      <c r="A3" s="1" t="s">
        <v>14</v>
      </c>
      <c r="B3" s="1" t="s">
        <v>8</v>
      </c>
      <c r="C3" s="1" t="s">
        <v>15</v>
      </c>
      <c r="D3" s="1" t="s">
        <v>9</v>
      </c>
      <c r="E3" s="1" t="s">
        <v>10</v>
      </c>
      <c r="F3" s="1" t="s">
        <v>11</v>
      </c>
      <c r="G3" s="1" t="s">
        <v>94</v>
      </c>
      <c r="I3" s="23"/>
      <c r="J3" s="27"/>
      <c r="K3" s="23"/>
      <c r="L3" s="23"/>
      <c r="M3" s="23"/>
    </row>
    <row r="4" spans="1:13" x14ac:dyDescent="0.25">
      <c r="A4" s="1" t="s">
        <v>78</v>
      </c>
      <c r="B4" s="2">
        <v>75.711426381268794</v>
      </c>
      <c r="C4" s="2">
        <v>60.195934084790601</v>
      </c>
      <c r="D4" s="2">
        <v>6.7121837564139497</v>
      </c>
      <c r="E4" s="2">
        <v>9.49</v>
      </c>
      <c r="F4" s="2">
        <v>22.49</v>
      </c>
      <c r="G4" s="2">
        <v>174.607652726167</v>
      </c>
    </row>
    <row r="5" spans="1:13" x14ac:dyDescent="0.25">
      <c r="A5" s="1" t="s">
        <v>68</v>
      </c>
      <c r="B5" s="2">
        <v>62.572210666073097</v>
      </c>
      <c r="C5" s="2">
        <v>42.425956771000202</v>
      </c>
      <c r="D5" s="2">
        <v>3.0965097379771298</v>
      </c>
      <c r="E5" s="2">
        <v>4.9747630368232798</v>
      </c>
      <c r="F5" s="2">
        <v>21.515308329396898</v>
      </c>
      <c r="G5" s="2">
        <v>134.58474854127101</v>
      </c>
      <c r="I5" s="17"/>
      <c r="J5" s="9"/>
      <c r="K5" s="17"/>
      <c r="L5" s="17"/>
      <c r="M5" s="17"/>
    </row>
    <row r="6" spans="1:13" x14ac:dyDescent="0.25">
      <c r="A6" s="1" t="s">
        <v>69</v>
      </c>
      <c r="B6" s="2">
        <v>55.542234205178801</v>
      </c>
      <c r="C6" s="2">
        <v>24.4551446435113</v>
      </c>
      <c r="D6" s="2">
        <v>1.49808573560105</v>
      </c>
      <c r="E6" s="2">
        <v>0.73998571808968305</v>
      </c>
      <c r="F6" s="2">
        <v>18.252419773370601</v>
      </c>
      <c r="G6" s="2">
        <v>100.487870075751</v>
      </c>
      <c r="I6" s="17"/>
      <c r="K6" s="17"/>
      <c r="L6" s="17"/>
      <c r="M6" s="17"/>
    </row>
    <row r="7" spans="1:13" x14ac:dyDescent="0.25">
      <c r="A7" s="1" t="s">
        <v>70</v>
      </c>
      <c r="B7" s="2">
        <v>50.875181686549702</v>
      </c>
      <c r="C7" s="2">
        <v>17.7905997960445</v>
      </c>
      <c r="D7" s="2">
        <v>1.0224024785049901</v>
      </c>
      <c r="E7" s="2">
        <v>7.1447380318970299E-2</v>
      </c>
      <c r="F7" s="2">
        <v>13.366336891352701</v>
      </c>
      <c r="G7" s="2">
        <v>83.125968232770802</v>
      </c>
      <c r="I7" s="17"/>
      <c r="J7" s="9"/>
      <c r="K7" s="17"/>
      <c r="L7" s="17"/>
      <c r="M7" s="17"/>
    </row>
    <row r="8" spans="1:13" x14ac:dyDescent="0.25">
      <c r="A8" s="1" t="s">
        <v>71</v>
      </c>
      <c r="B8" s="2">
        <v>46.545912283577501</v>
      </c>
      <c r="C8" s="2">
        <v>14.543882806649201</v>
      </c>
      <c r="D8" s="2">
        <v>0.74276657057894901</v>
      </c>
      <c r="E8" s="2">
        <v>0</v>
      </c>
      <c r="F8" s="2">
        <v>8.1933166346870294</v>
      </c>
      <c r="G8" s="2">
        <v>70.025878295492703</v>
      </c>
      <c r="I8" s="17"/>
      <c r="J8" s="22"/>
      <c r="K8" s="17"/>
      <c r="L8" s="17"/>
      <c r="M8" s="17"/>
    </row>
    <row r="9" spans="1:13" x14ac:dyDescent="0.25">
      <c r="A9" s="1" t="s">
        <v>72</v>
      </c>
      <c r="B9" s="2">
        <v>45.107634031535902</v>
      </c>
      <c r="C9" s="2">
        <v>8.8904000459512993</v>
      </c>
      <c r="D9" s="2">
        <v>0.39471665845716403</v>
      </c>
      <c r="E9" s="2">
        <v>0</v>
      </c>
      <c r="F9" s="2">
        <v>4.8291988036138598</v>
      </c>
      <c r="G9" s="2">
        <v>59.221949539558203</v>
      </c>
      <c r="I9" s="17"/>
      <c r="K9" s="17"/>
      <c r="L9" s="17"/>
      <c r="M9" s="17"/>
    </row>
    <row r="10" spans="1:13" x14ac:dyDescent="0.25">
      <c r="A10" s="1" t="s">
        <v>80</v>
      </c>
      <c r="B10" s="2">
        <v>45.6802269109957</v>
      </c>
      <c r="C10" s="2">
        <v>5.6475257642939498</v>
      </c>
      <c r="D10" s="2">
        <v>0.21053232974170699</v>
      </c>
      <c r="E10" s="2">
        <v>0</v>
      </c>
      <c r="F10" s="2">
        <v>0.95292779003193095</v>
      </c>
      <c r="G10" s="2">
        <v>52.491212795063298</v>
      </c>
      <c r="I10" s="17"/>
      <c r="J10" s="22"/>
      <c r="K10" s="17"/>
      <c r="L10" s="17"/>
      <c r="M10" s="17"/>
    </row>
    <row r="11" spans="1:13" x14ac:dyDescent="0.25">
      <c r="A11" s="1" t="s">
        <v>100</v>
      </c>
      <c r="B11" s="2">
        <v>55.100034370968601</v>
      </c>
      <c r="C11" s="2">
        <v>26.010331206603301</v>
      </c>
      <c r="D11" s="2">
        <v>1.9220320651057701</v>
      </c>
      <c r="E11" s="2">
        <v>2.2673691341819699</v>
      </c>
      <c r="F11" s="2">
        <v>13.822299638430399</v>
      </c>
      <c r="G11" s="2">
        <v>99.122066415290007</v>
      </c>
      <c r="I11" s="17"/>
      <c r="J11" s="9"/>
      <c r="K11" s="17"/>
      <c r="L11" s="17"/>
      <c r="M11" s="17"/>
    </row>
    <row r="12" spans="1:13" x14ac:dyDescent="0.25">
      <c r="A12" t="s">
        <v>86</v>
      </c>
    </row>
    <row r="15" spans="1:13" x14ac:dyDescent="0.25">
      <c r="A15" s="12" t="s">
        <v>74</v>
      </c>
    </row>
    <row r="16" spans="1:13" x14ac:dyDescent="0.25">
      <c r="A16" t="s">
        <v>1</v>
      </c>
    </row>
    <row r="17" spans="1:9" x14ac:dyDescent="0.25">
      <c r="A17" s="1" t="s">
        <v>14</v>
      </c>
      <c r="B17" s="1" t="s">
        <v>8</v>
      </c>
      <c r="C17" s="1" t="s">
        <v>15</v>
      </c>
      <c r="D17" s="1" t="s">
        <v>9</v>
      </c>
      <c r="E17" s="1" t="s">
        <v>10</v>
      </c>
      <c r="F17" s="1" t="s">
        <v>11</v>
      </c>
      <c r="G17" s="1" t="s">
        <v>77</v>
      </c>
    </row>
    <row r="18" spans="1:9" x14ac:dyDescent="0.25">
      <c r="A18" s="1" t="s">
        <v>78</v>
      </c>
      <c r="B18" s="2">
        <v>68.541700750232295</v>
      </c>
      <c r="C18" s="2">
        <v>57.268380109090302</v>
      </c>
      <c r="D18" s="2">
        <v>5.6707773042497296</v>
      </c>
      <c r="E18" s="2">
        <v>9.2322866256262408</v>
      </c>
      <c r="F18" s="2">
        <v>22.3181153243629</v>
      </c>
      <c r="G18" s="2">
        <v>163.03126011356099</v>
      </c>
      <c r="I18" s="18"/>
    </row>
    <row r="19" spans="1:9" x14ac:dyDescent="0.25">
      <c r="A19" s="1" t="s">
        <v>68</v>
      </c>
      <c r="B19" s="2">
        <v>57.257791445513703</v>
      </c>
      <c r="C19" s="2">
        <v>42.114686278635702</v>
      </c>
      <c r="D19" s="2">
        <v>2.9127206324334201</v>
      </c>
      <c r="E19" s="2">
        <v>5.0349834887261196</v>
      </c>
      <c r="F19" s="2">
        <v>21.740270825805101</v>
      </c>
      <c r="G19" s="2">
        <v>129.06045267111401</v>
      </c>
      <c r="I19" s="18"/>
    </row>
    <row r="20" spans="1:9" x14ac:dyDescent="0.25">
      <c r="A20" s="1" t="s">
        <v>69</v>
      </c>
      <c r="B20" s="2">
        <v>53.630185745326102</v>
      </c>
      <c r="C20" s="2">
        <v>23.6624063112695</v>
      </c>
      <c r="D20" s="2">
        <v>1.37341249159014</v>
      </c>
      <c r="E20" s="2">
        <v>0.76234010012936604</v>
      </c>
      <c r="F20" s="2">
        <v>18.957964768439599</v>
      </c>
      <c r="G20" s="2">
        <v>98.386309416754798</v>
      </c>
      <c r="I20" s="18"/>
    </row>
    <row r="21" spans="1:9" x14ac:dyDescent="0.25">
      <c r="A21" s="1" t="s">
        <v>70</v>
      </c>
      <c r="B21" s="2">
        <v>49.353074692016897</v>
      </c>
      <c r="C21" s="2">
        <v>16.986137033063098</v>
      </c>
      <c r="D21" s="2">
        <v>0.93928764358517203</v>
      </c>
      <c r="E21" s="2">
        <v>7.8742646821662196E-2</v>
      </c>
      <c r="F21" s="2">
        <v>13.6365353172287</v>
      </c>
      <c r="G21" s="2">
        <v>80.993777332715496</v>
      </c>
      <c r="I21" s="18"/>
    </row>
    <row r="22" spans="1:9" x14ac:dyDescent="0.25">
      <c r="A22" s="1" t="s">
        <v>71</v>
      </c>
      <c r="B22" s="2">
        <v>45.957829599040501</v>
      </c>
      <c r="C22" s="2">
        <v>13.6879821586638</v>
      </c>
      <c r="D22" s="2">
        <v>0.67418712338157505</v>
      </c>
      <c r="E22" s="2">
        <v>0</v>
      </c>
      <c r="F22" s="2">
        <v>8.1012372109936805</v>
      </c>
      <c r="G22" s="2">
        <v>68.421236092079596</v>
      </c>
      <c r="I22" s="18"/>
    </row>
    <row r="23" spans="1:9" x14ac:dyDescent="0.25">
      <c r="A23" s="1" t="s">
        <v>72</v>
      </c>
      <c r="B23" s="2">
        <v>45.050762707412098</v>
      </c>
      <c r="C23" s="2">
        <v>9.1271210997820695</v>
      </c>
      <c r="D23" s="2">
        <v>0.40306917190854302</v>
      </c>
      <c r="E23" s="2">
        <v>0</v>
      </c>
      <c r="F23" s="2">
        <v>4.0522142068879203</v>
      </c>
      <c r="G23" s="2">
        <v>58.633167185990601</v>
      </c>
      <c r="I23" s="18"/>
    </row>
    <row r="24" spans="1:9" x14ac:dyDescent="0.25">
      <c r="A24" s="1" t="s">
        <v>80</v>
      </c>
      <c r="B24" s="2">
        <v>43.074750642627599</v>
      </c>
      <c r="C24" s="2">
        <v>5.47663201249006</v>
      </c>
      <c r="D24" s="2">
        <v>0.185433345953114</v>
      </c>
      <c r="E24" s="2">
        <v>0</v>
      </c>
      <c r="F24" s="2">
        <v>0.64678949648288597</v>
      </c>
      <c r="G24" s="2">
        <v>49.383605497553702</v>
      </c>
      <c r="I24" s="18"/>
    </row>
    <row r="25" spans="1:9" x14ac:dyDescent="0.25">
      <c r="A25" s="1" t="s">
        <v>100</v>
      </c>
      <c r="B25" s="2">
        <v>51.760700990273797</v>
      </c>
      <c r="C25" s="2">
        <v>24.863181365035999</v>
      </c>
      <c r="D25" s="2">
        <v>1.7030709435164499</v>
      </c>
      <c r="E25" s="2">
        <v>2.21197392588634</v>
      </c>
      <c r="F25" s="2">
        <v>13.617369811122501</v>
      </c>
      <c r="G25" s="2">
        <v>94.156297035835095</v>
      </c>
      <c r="I25" s="18"/>
    </row>
    <row r="26" spans="1:9" x14ac:dyDescent="0.25">
      <c r="A26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12</vt:i4>
      </vt:variant>
    </vt:vector>
  </HeadingPairs>
  <TitlesOfParts>
    <vt:vector size="12" baseType="lpstr">
      <vt:lpstr>TabMénage1</vt:lpstr>
      <vt:lpstr>TabMénage2</vt:lpstr>
      <vt:lpstr>TabMénage3</vt:lpstr>
      <vt:lpstr>TabMénage4</vt:lpstr>
      <vt:lpstr>TabMénage5</vt:lpstr>
      <vt:lpstr>TabMénage6</vt:lpstr>
      <vt:lpstr>TabEntreprise1</vt:lpstr>
      <vt:lpstr>TabEntreprise2</vt:lpstr>
      <vt:lpstr>TabEntreprise3</vt:lpstr>
      <vt:lpstr>TabEntreprise4</vt:lpstr>
      <vt:lpstr>TabEntreprise5</vt:lpstr>
      <vt:lpstr>TabEntreprise6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Prix de l'électricité en France et dans l’Union européenne en 2020</dc:title>
  <dc:subject>Prix de l'électricité</dc:subject>
  <dc:creator>SDES</dc:creator>
  <cp:keywords>électricité, prix, fiscalité, énergie</cp:keywords>
  <cp:lastModifiedBy>THIRIAT Sébastien</cp:lastModifiedBy>
  <dcterms:created xsi:type="dcterms:W3CDTF">2020-04-10T06:38:15Z</dcterms:created>
  <dcterms:modified xsi:type="dcterms:W3CDTF">2021-06-07T07:28:04Z</dcterms:modified>
</cp:coreProperties>
</file>