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vi_passage_mte_cgdd_sdsed_bev\traitement_en_cours_a_boucler\"/>
    </mc:Choice>
  </mc:AlternateContent>
  <bookViews>
    <workbookView xWindow="0" yWindow="0" windowWidth="28800" windowHeight="11400" tabRatio="852"/>
  </bookViews>
  <sheets>
    <sheet name="Sommaire" sheetId="95" r:id="rId1"/>
    <sheet name="p36 Tab1" sheetId="8" r:id="rId2"/>
    <sheet name="p36 Graph1" sheetId="1" r:id="rId3"/>
    <sheet name="p36 Graph2" sheetId="7" r:id="rId4"/>
    <sheet name="p36 Graph3" sheetId="9" r:id="rId5"/>
    <sheet name="p37 Graph1" sheetId="2" r:id="rId6"/>
    <sheet name="p37 Graph2" sheetId="12" r:id="rId7"/>
    <sheet name="p37 Graph3" sheetId="13" r:id="rId8"/>
    <sheet name="p37 Tab1" sheetId="10" r:id="rId9"/>
    <sheet name="p38 Graph1" sheetId="3" r:id="rId10"/>
    <sheet name="p38 Graph2" sheetId="16" r:id="rId11"/>
    <sheet name="p38 Graph3" sheetId="15" r:id="rId12"/>
    <sheet name="p38 Graph4" sheetId="14" r:id="rId13"/>
    <sheet name="p39 Tab1" sheetId="17" r:id="rId14"/>
    <sheet name="p39 Graph1" sheetId="4" r:id="rId15"/>
    <sheet name="p39 Graph2" sheetId="19" r:id="rId16"/>
    <sheet name="p39 Graph3" sheetId="18" r:id="rId17"/>
    <sheet name="p40 Graph1" sheetId="5" r:id="rId18"/>
    <sheet name="p40 Graph2" sheetId="20" r:id="rId19"/>
    <sheet name="p40 Tab1" sheetId="21" r:id="rId20"/>
    <sheet name="p41 Tab1" sheetId="23" r:id="rId21"/>
    <sheet name="p41 Graph1" sheetId="6" r:id="rId22"/>
    <sheet name="p41 Graph2" sheetId="24" r:id="rId23"/>
    <sheet name="p42 Graph1" sheetId="25" r:id="rId24"/>
    <sheet name="p42 Graph2" sheetId="26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8" i="2"/>
</calcChain>
</file>

<file path=xl/sharedStrings.xml><?xml version="1.0" encoding="utf-8"?>
<sst xmlns="http://schemas.openxmlformats.org/spreadsheetml/2006/main" count="361" uniqueCount="202">
  <si>
    <t>Prestations sociales</t>
  </si>
  <si>
    <t>Subventions d'exploitation</t>
  </si>
  <si>
    <t>Subventions d'investissement</t>
  </si>
  <si>
    <t>Avantages fiscaux</t>
  </si>
  <si>
    <t>Avantages de taux</t>
  </si>
  <si>
    <t>Contributeur</t>
  </si>
  <si>
    <t>État</t>
  </si>
  <si>
    <t>Taxes affectées</t>
  </si>
  <si>
    <t>Collectivités territoriales</t>
  </si>
  <si>
    <t>CGLLS</t>
  </si>
  <si>
    <t>Employeurs / Action logement</t>
  </si>
  <si>
    <t>Energéticiens</t>
  </si>
  <si>
    <t>Avantages de taux des prêts sur ressource du Livret A</t>
  </si>
  <si>
    <t>Régimes sociaux</t>
  </si>
  <si>
    <t>Total</t>
  </si>
  <si>
    <t>Propriétaires occupants</t>
  </si>
  <si>
    <t>Secteur libre</t>
  </si>
  <si>
    <t>Secteur social</t>
  </si>
  <si>
    <t>Autres logements ordinaires</t>
  </si>
  <si>
    <t>Locaux d'hébergement collectif</t>
  </si>
  <si>
    <t>Locataires du secteur social</t>
  </si>
  <si>
    <t>Locataires du secteur libre</t>
  </si>
  <si>
    <t>APL</t>
  </si>
  <si>
    <t>ALS</t>
  </si>
  <si>
    <t>ALF</t>
  </si>
  <si>
    <t>Autres aides</t>
  </si>
  <si>
    <t>Propriétaires accédants</t>
  </si>
  <si>
    <t>Locataires</t>
  </si>
  <si>
    <t>Ensemble des ménages</t>
  </si>
  <si>
    <t>Bailleurs du secteur social</t>
  </si>
  <si>
    <t>Bailleurs du secteur libre</t>
  </si>
  <si>
    <t>Subventions liées aux prêts locatifs sociaux</t>
  </si>
  <si>
    <t>Anah</t>
  </si>
  <si>
    <t>Fart</t>
  </si>
  <si>
    <t>Anru</t>
  </si>
  <si>
    <t>Autres</t>
  </si>
  <si>
    <t>Neuf</t>
  </si>
  <si>
    <t>Travaux</t>
  </si>
  <si>
    <t>Action logement</t>
  </si>
  <si>
    <t>Prêts aux bailleurs sociaux</t>
  </si>
  <si>
    <t>Prêts aux ménages</t>
  </si>
  <si>
    <t>Prêts aidés locatif social</t>
  </si>
  <si>
    <t>Prêts aidés aux ménages</t>
  </si>
  <si>
    <t>Prêts Action logement</t>
  </si>
  <si>
    <t>Autres prêts</t>
  </si>
  <si>
    <t>Variation de l'avantage unitaire</t>
  </si>
  <si>
    <t>Variation des prêts accordés</t>
  </si>
  <si>
    <t>Variation de l'avantage absolu</t>
  </si>
  <si>
    <t>Intérêts des emprunts acquisition résidence principale</t>
  </si>
  <si>
    <t>Exonérations de taxe foncière</t>
  </si>
  <si>
    <t>TVA à taux réduit Investissement locatif social</t>
  </si>
  <si>
    <t>Soutien aux travaux d'entretien-amélioration</t>
  </si>
  <si>
    <t>Avt. fiscaux revenus fonciers (hors travaux)</t>
  </si>
  <si>
    <t>Investissement locatif privé</t>
  </si>
  <si>
    <t>Autres avantages fiscaux</t>
  </si>
  <si>
    <t>PLUS</t>
  </si>
  <si>
    <t>PLAI</t>
  </si>
  <si>
    <t>PLS</t>
  </si>
  <si>
    <t>PLUS/PLAI Anru</t>
  </si>
  <si>
    <t>Ensemble neuf</t>
  </si>
  <si>
    <t>Prêts à l'amélioration (Pam / Palulos)</t>
  </si>
  <si>
    <t>TVA réduite sur fonds propres</t>
  </si>
  <si>
    <t>Ensemble travaux</t>
  </si>
  <si>
    <t>Prélèvements sur la consommation associée au service de logement</t>
  </si>
  <si>
    <t>Prélèvements sur les producteurs de service de logement</t>
  </si>
  <si>
    <t>Prélèvements sur l'investissement en logement</t>
  </si>
  <si>
    <t>Prélèvements sur les mutations</t>
  </si>
  <si>
    <t>Ensemble des prélèvements</t>
  </si>
  <si>
    <t>Prélèvements obligatoires (PO)</t>
  </si>
  <si>
    <t>Prélèvements logement</t>
  </si>
  <si>
    <t>en millions d'euros</t>
  </si>
  <si>
    <t>Champ: France entière</t>
  </si>
  <si>
    <t>montant des aides au logement</t>
  </si>
  <si>
    <t>répartition des aides au logement par contributeur (en millions d'euros hors subvention d'exploitation)</t>
  </si>
  <si>
    <t>en milliards d'euros</t>
  </si>
  <si>
    <t>en % des ménages</t>
  </si>
  <si>
    <t>montant des subventions d'investissement selon la filière bénéficiaire</t>
  </si>
  <si>
    <t xml:space="preserve">montant des subventions d’investissement selon l’objet </t>
  </si>
  <si>
    <t>Ancien</t>
  </si>
  <si>
    <t>montant des subventions d'investissement selon le contributeur</t>
  </si>
  <si>
    <t>montant des avantages de taux selon le type d’avantages</t>
  </si>
  <si>
    <t>en %</t>
  </si>
  <si>
    <t>montant des avantages de taux selon les filières</t>
  </si>
  <si>
    <t>décomposition de l’avantage de taux pour les prêts locatifs sociaux (PLAI, PLUS, PLS)</t>
  </si>
  <si>
    <t>montants des avantages fiscaux aux producteurs par type d’avantages</t>
  </si>
  <si>
    <t xml:space="preserve">montants des avantages fiscaux aux producteurs par filière </t>
  </si>
  <si>
    <t>en millions d’euros</t>
  </si>
  <si>
    <t>évolution des prélèvements liés au logement</t>
  </si>
  <si>
    <t>Prélèvement logement rapportés aux PO (en %)</t>
  </si>
  <si>
    <t>montants des prélèvements fiscaux relatifs au logement</t>
  </si>
  <si>
    <t>montant des prestations sociales selon la filière</t>
  </si>
  <si>
    <t>montant total perçu selon le type d'aide</t>
  </si>
  <si>
    <t xml:space="preserve">part des bénéficiaires des allocations logement </t>
  </si>
  <si>
    <t>Prestations sociales (consommateurs)</t>
  </si>
  <si>
    <t>Subventions d'exploitation (producteurs)</t>
  </si>
  <si>
    <t>Subventions d'investissement (producteurs)</t>
  </si>
  <si>
    <t>aux consommateurs</t>
  </si>
  <si>
    <t>aux producteurs</t>
  </si>
  <si>
    <t>Avantages de taux  (producteurs)</t>
  </si>
  <si>
    <t>Ensemble des aides</t>
  </si>
  <si>
    <t>Évolution annuelle (en %)</t>
  </si>
  <si>
    <t>Nombre de bénéficiaires
(en milliers)</t>
  </si>
  <si>
    <t>Montant mensuel moyen 
(en €)</t>
  </si>
  <si>
    <t>* ALF, APL, ALS, hors logements d'hébergement collectif</t>
  </si>
  <si>
    <t>Prêts au logement locatif social</t>
  </si>
  <si>
    <t>Prêts à l'amélioration et Eco-prêt logement social</t>
  </si>
  <si>
    <t>Prêts Action logement au locatif social</t>
  </si>
  <si>
    <t>PTZ</t>
  </si>
  <si>
    <t>Eco-PTZ</t>
  </si>
  <si>
    <t>Autres prêts conventionnés</t>
  </si>
  <si>
    <t>Ensemble des avantages de taux</t>
  </si>
  <si>
    <t>Évolutions (en %)</t>
  </si>
  <si>
    <t>2017 / 2016</t>
  </si>
  <si>
    <t>2018 / 2017</t>
  </si>
  <si>
    <t>2019 / 2018</t>
  </si>
  <si>
    <t>Total des mesures des avantages fiscaux liés au taux réduit de TVA pour le logement locatif social</t>
  </si>
  <si>
    <t>Évolutions en %</t>
  </si>
  <si>
    <t>2017/2016</t>
  </si>
  <si>
    <t>2018/2017</t>
  </si>
  <si>
    <t>2019/2018</t>
  </si>
  <si>
    <t>TVA</t>
  </si>
  <si>
    <t>Autres taxes sur les produits</t>
  </si>
  <si>
    <t>Impositions sur les revenus immobiliers*</t>
  </si>
  <si>
    <t>Taxe foncière sur les propriétés bâties</t>
  </si>
  <si>
    <t>Taxes sur les charges</t>
  </si>
  <si>
    <t>Taxes sur la production de service de logement**</t>
  </si>
  <si>
    <t>Taxes d'urbanisme</t>
  </si>
  <si>
    <t>TVA sur terrains (non récupérée)</t>
  </si>
  <si>
    <t>TVA sur logements neufs</t>
  </si>
  <si>
    <t>TVA sur dépenses d'amélioration et gros entretien</t>
  </si>
  <si>
    <t>TVA sur autres frais</t>
  </si>
  <si>
    <t>DMTO bruts</t>
  </si>
  <si>
    <t>Contribution de sécurité immobilière</t>
  </si>
  <si>
    <t>Impôt, prélèvements sociaux et taxes sur les plus-values immobilières</t>
  </si>
  <si>
    <t>*CRL, IR, IS, CSG, CRDS, prélèvements sociaux, prélèvements sur les profits immobiliers des personnes domiciliées hors de France</t>
  </si>
  <si>
    <t>** Taxe sur les logements vacants</t>
  </si>
  <si>
    <t>Aides CSL2018</t>
  </si>
  <si>
    <t>Aides CSL2019</t>
  </si>
  <si>
    <t>montant des avantages de taux en millions d’euros</t>
  </si>
  <si>
    <t>montant de l’avantage fiscal lié au taux réduit de TVA pour l’investissement locatif social</t>
  </si>
  <si>
    <t xml:space="preserve">contribution des différentes composantes à la révision des aides </t>
  </si>
  <si>
    <t>révision de l’évolution des aides aux logements</t>
  </si>
  <si>
    <t>Onglet</t>
  </si>
  <si>
    <t>Titre</t>
  </si>
  <si>
    <t>Fiche</t>
  </si>
  <si>
    <t>Partie 4 - Les aides au logement</t>
  </si>
  <si>
    <t>p36 Tab1</t>
  </si>
  <si>
    <t>p36 Graph1</t>
  </si>
  <si>
    <t>p36 Graph2</t>
  </si>
  <si>
    <t>p36 Graph3</t>
  </si>
  <si>
    <t>p37 Graph1</t>
  </si>
  <si>
    <t>p37 Graph2</t>
  </si>
  <si>
    <t>p37 Graph3</t>
  </si>
  <si>
    <t>p37 Tab1</t>
  </si>
  <si>
    <t>p38 Graph1</t>
  </si>
  <si>
    <t>p38 Graph2</t>
  </si>
  <si>
    <t>p38 Graph3</t>
  </si>
  <si>
    <t>p38 Graph4</t>
  </si>
  <si>
    <t>p39 Tab1</t>
  </si>
  <si>
    <t>p39 Graph1</t>
  </si>
  <si>
    <t>p39 Graph2</t>
  </si>
  <si>
    <t>p39 Graph3</t>
  </si>
  <si>
    <t>p40 Graph1</t>
  </si>
  <si>
    <t>p40 Graph2</t>
  </si>
  <si>
    <t>p40 Tab1</t>
  </si>
  <si>
    <t>p41 Tab1</t>
  </si>
  <si>
    <t>p41 Graph1</t>
  </si>
  <si>
    <t>p41 Graph2</t>
  </si>
  <si>
    <t>p42 Graph1</t>
  </si>
  <si>
    <t>p42 Graph2</t>
  </si>
  <si>
    <t>Sommaire</t>
  </si>
  <si>
    <t>évolution des montants des aides au logement selon le type d’aide</t>
  </si>
  <si>
    <t>montants des prélèvements relatifs au logement</t>
  </si>
  <si>
    <t>Les aides aux consommateurs</t>
  </si>
  <si>
    <t>Les subventions d'investissement et d'exploitation</t>
  </si>
  <si>
    <t>Les avantages de taux</t>
  </si>
  <si>
    <t>Les avantages fiscaux aux producteurs</t>
  </si>
  <si>
    <t>Les prélèvements</t>
  </si>
  <si>
    <t>Structure 2020 (en %)</t>
  </si>
  <si>
    <t>Source : CSL 2020</t>
  </si>
  <si>
    <t>Source: CSL 2020</t>
  </si>
  <si>
    <t>Source: CSL 2018, CSL 2020</t>
  </si>
  <si>
    <t>Sources : Anru ; Anah, DGALN (SISAL – 31/03/21), Ancols - calculs CSL 2020</t>
  </si>
  <si>
    <t>Evolution (en %) 2020/2019</t>
  </si>
  <si>
    <t>Montant 2020
(en M€)</t>
  </si>
  <si>
    <t>Structure 2020
(en %)</t>
  </si>
  <si>
    <t>2020 / 2019</t>
  </si>
  <si>
    <t>Montant 2020
(en millions d'euros)</t>
  </si>
  <si>
    <t>2020/2019</t>
  </si>
  <si>
    <t>Montant 2020
(millions d'euros)</t>
  </si>
  <si>
    <t>base 100 en 1988</t>
  </si>
  <si>
    <t>Source: CSL 2019, CSL 2020</t>
  </si>
  <si>
    <t>Les aides au logement en 2020</t>
  </si>
  <si>
    <t>Révisions des années antérieures à 2020</t>
  </si>
  <si>
    <t>Compte du logement 2020</t>
  </si>
  <si>
    <t>aides au logement par filière de production de service de logement</t>
  </si>
  <si>
    <t>montant des subventions d’investissement par type de subvention</t>
  </si>
  <si>
    <t>part des bénéficiaires des allocations logement *</t>
  </si>
  <si>
    <t>nombre de bénéficiaires et montant mensuel moyen des aides personnelles au logement en 2020 *</t>
  </si>
  <si>
    <t>nombre de bénéficiaires et montant mensuel moyen des aides personnelles au logement en 2020</t>
  </si>
  <si>
    <t>montant de l'avantage fiscal lié au taux réduit de TVA pour l'investissement locatif social</t>
  </si>
  <si>
    <t>Source : CSL 2020, d’après DGALN (Infocentre SISAL 31 mars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</si>
</sst>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\ _€_-;\-* #,##0\ _€_-;_-* &quot;-&quot;??\ _€_-;_-@_-"/>
    <numFmt numFmtId="168" formatCode="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DaxOT-Regular"/>
      <family val="3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justify" wrapText="1"/>
    </xf>
    <xf numFmtId="0" fontId="5" fillId="2" borderId="3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right" wrapText="1"/>
    </xf>
    <xf numFmtId="3" fontId="6" fillId="0" borderId="7" xfId="1" applyNumberFormat="1" applyFont="1" applyFill="1" applyBorder="1" applyAlignment="1">
      <alignment horizontal="right" wrapText="1"/>
    </xf>
    <xf numFmtId="3" fontId="6" fillId="0" borderId="8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3" fontId="6" fillId="0" borderId="10" xfId="1" applyNumberFormat="1" applyFont="1" applyFill="1" applyBorder="1" applyAlignment="1">
      <alignment horizontal="right" wrapText="1"/>
    </xf>
    <xf numFmtId="3" fontId="7" fillId="0" borderId="3" xfId="1" applyNumberFormat="1" applyFont="1" applyFill="1" applyBorder="1" applyAlignment="1">
      <alignment horizontal="right" wrapText="1"/>
    </xf>
    <xf numFmtId="3" fontId="7" fillId="0" borderId="4" xfId="1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 wrapText="1"/>
    </xf>
    <xf numFmtId="0" fontId="5" fillId="2" borderId="1" xfId="1" applyFont="1" applyFill="1" applyBorder="1"/>
    <xf numFmtId="0" fontId="5" fillId="0" borderId="5" xfId="1" applyFont="1" applyFill="1" applyBorder="1" applyAlignment="1">
      <alignment horizontal="justify" wrapText="1"/>
    </xf>
    <xf numFmtId="0" fontId="9" fillId="0" borderId="0" xfId="0" applyFont="1"/>
    <xf numFmtId="0" fontId="5" fillId="3" borderId="3" xfId="1" applyFont="1" applyFill="1" applyBorder="1"/>
    <xf numFmtId="0" fontId="5" fillId="3" borderId="4" xfId="1" applyFont="1" applyFill="1" applyBorder="1"/>
    <xf numFmtId="0" fontId="5" fillId="0" borderId="11" xfId="2" applyFont="1" applyFill="1" applyBorder="1"/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0" fontId="5" fillId="0" borderId="5" xfId="2" applyFont="1" applyFill="1" applyBorder="1"/>
    <xf numFmtId="3" fontId="4" fillId="0" borderId="0" xfId="1" applyNumberFormat="1" applyFont="1" applyFill="1" applyBorder="1"/>
    <xf numFmtId="3" fontId="4" fillId="0" borderId="10" xfId="1" applyNumberFormat="1" applyFont="1" applyFill="1" applyBorder="1"/>
    <xf numFmtId="0" fontId="5" fillId="0" borderId="5" xfId="1" applyFont="1" applyFill="1" applyBorder="1"/>
    <xf numFmtId="0" fontId="5" fillId="0" borderId="1" xfId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4" fillId="0" borderId="13" xfId="1" applyNumberFormat="1" applyFont="1" applyFill="1" applyBorder="1"/>
    <xf numFmtId="3" fontId="4" fillId="0" borderId="14" xfId="1" applyNumberFormat="1" applyFont="1" applyFill="1" applyBorder="1"/>
    <xf numFmtId="0" fontId="5" fillId="0" borderId="1" xfId="1" applyFont="1" applyBorder="1"/>
    <xf numFmtId="0" fontId="5" fillId="0" borderId="11" xfId="1" applyFont="1" applyBorder="1"/>
    <xf numFmtId="0" fontId="5" fillId="0" borderId="5" xfId="1" applyFont="1" applyBorder="1"/>
    <xf numFmtId="0" fontId="5" fillId="0" borderId="12" xfId="1" applyFont="1" applyBorder="1"/>
    <xf numFmtId="3" fontId="4" fillId="2" borderId="0" xfId="1" applyNumberFormat="1" applyFont="1" applyFill="1" applyBorder="1"/>
    <xf numFmtId="3" fontId="4" fillId="2" borderId="7" xfId="1" applyNumberFormat="1" applyFont="1" applyFill="1" applyBorder="1"/>
    <xf numFmtId="3" fontId="4" fillId="2" borderId="13" xfId="1" applyNumberFormat="1" applyFont="1" applyFill="1" applyBorder="1"/>
    <xf numFmtId="3" fontId="4" fillId="2" borderId="8" xfId="1" applyNumberFormat="1" applyFont="1" applyFill="1" applyBorder="1"/>
    <xf numFmtId="3" fontId="4" fillId="2" borderId="10" xfId="1" applyNumberFormat="1" applyFont="1" applyFill="1" applyBorder="1"/>
    <xf numFmtId="3" fontId="4" fillId="2" borderId="14" xfId="1" applyNumberFormat="1" applyFont="1" applyFill="1" applyBorder="1"/>
    <xf numFmtId="3" fontId="5" fillId="2" borderId="3" xfId="1" applyNumberFormat="1" applyFont="1" applyFill="1" applyBorder="1"/>
    <xf numFmtId="3" fontId="5" fillId="2" borderId="4" xfId="1" applyNumberFormat="1" applyFont="1" applyFill="1" applyBorder="1"/>
    <xf numFmtId="49" fontId="4" fillId="2" borderId="1" xfId="1" applyNumberFormat="1" applyFont="1" applyFill="1" applyBorder="1"/>
    <xf numFmtId="49" fontId="5" fillId="2" borderId="3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5" xfId="1" applyFont="1" applyFill="1" applyBorder="1"/>
    <xf numFmtId="0" fontId="5" fillId="2" borderId="12" xfId="1" applyFont="1" applyFill="1" applyBorder="1"/>
    <xf numFmtId="0" fontId="2" fillId="0" borderId="0" xfId="0" applyFont="1" applyAlignment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3" fontId="4" fillId="0" borderId="14" xfId="0" applyNumberFormat="1" applyFont="1" applyFill="1" applyBorder="1"/>
    <xf numFmtId="3" fontId="5" fillId="0" borderId="4" xfId="0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3" fontId="4" fillId="0" borderId="13" xfId="0" applyNumberFormat="1" applyFont="1" applyFill="1" applyBorder="1"/>
    <xf numFmtId="3" fontId="5" fillId="0" borderId="3" xfId="0" applyNumberFormat="1" applyFont="1" applyFill="1" applyBorder="1"/>
    <xf numFmtId="0" fontId="13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0" fontId="5" fillId="0" borderId="5" xfId="0" applyFont="1" applyFill="1" applyBorder="1"/>
    <xf numFmtId="0" fontId="5" fillId="0" borderId="12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9" fillId="0" borderId="0" xfId="0" applyFont="1" applyFill="1"/>
    <xf numFmtId="1" fontId="5" fillId="0" borderId="3" xfId="2" applyNumberFormat="1" applyFont="1" applyFill="1" applyBorder="1"/>
    <xf numFmtId="1" fontId="5" fillId="0" borderId="4" xfId="2" applyNumberFormat="1" applyFont="1" applyFill="1" applyBorder="1"/>
    <xf numFmtId="3" fontId="4" fillId="0" borderId="7" xfId="3" applyNumberFormat="1" applyFont="1" applyFill="1" applyBorder="1"/>
    <xf numFmtId="3" fontId="4" fillId="0" borderId="8" xfId="3" applyNumberFormat="1" applyFont="1" applyFill="1" applyBorder="1"/>
    <xf numFmtId="3" fontId="4" fillId="0" borderId="0" xfId="3" applyNumberFormat="1" applyFont="1" applyFill="1" applyBorder="1"/>
    <xf numFmtId="3" fontId="4" fillId="0" borderId="10" xfId="3" applyNumberFormat="1" applyFont="1" applyFill="1" applyBorder="1"/>
    <xf numFmtId="0" fontId="5" fillId="0" borderId="12" xfId="2" applyFont="1" applyFill="1" applyBorder="1"/>
    <xf numFmtId="3" fontId="4" fillId="0" borderId="13" xfId="3" applyNumberFormat="1" applyFont="1" applyFill="1" applyBorder="1"/>
    <xf numFmtId="3" fontId="4" fillId="0" borderId="14" xfId="3" applyNumberFormat="1" applyFont="1" applyFill="1" applyBorder="1"/>
    <xf numFmtId="0" fontId="2" fillId="0" borderId="1" xfId="0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9" fillId="0" borderId="0" xfId="0" applyNumberFormat="1" applyFont="1" applyFill="1" applyBorder="1"/>
    <xf numFmtId="0" fontId="4" fillId="0" borderId="1" xfId="2" applyFont="1" applyFill="1" applyBorder="1"/>
    <xf numFmtId="1" fontId="5" fillId="0" borderId="7" xfId="2" applyNumberFormat="1" applyFont="1" applyFill="1" applyBorder="1"/>
    <xf numFmtId="1" fontId="5" fillId="0" borderId="8" xfId="2" applyNumberFormat="1" applyFont="1" applyFill="1" applyBorder="1"/>
    <xf numFmtId="164" fontId="4" fillId="0" borderId="7" xfId="3" applyNumberFormat="1" applyFont="1" applyFill="1" applyBorder="1"/>
    <xf numFmtId="164" fontId="4" fillId="0" borderId="8" xfId="3" applyNumberFormat="1" applyFont="1" applyFill="1" applyBorder="1"/>
    <xf numFmtId="164" fontId="4" fillId="0" borderId="0" xfId="3" applyNumberFormat="1" applyFont="1" applyFill="1" applyBorder="1"/>
    <xf numFmtId="164" fontId="4" fillId="0" borderId="10" xfId="3" applyNumberFormat="1" applyFont="1" applyFill="1" applyBorder="1"/>
    <xf numFmtId="164" fontId="4" fillId="0" borderId="13" xfId="2" applyNumberFormat="1" applyFont="1" applyFill="1" applyBorder="1"/>
    <xf numFmtId="164" fontId="4" fillId="0" borderId="14" xfId="2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0" fontId="5" fillId="0" borderId="1" xfId="2" applyFont="1" applyFill="1" applyBorder="1"/>
    <xf numFmtId="164" fontId="4" fillId="0" borderId="3" xfId="3" applyNumberFormat="1" applyFont="1" applyFill="1" applyBorder="1"/>
    <xf numFmtId="164" fontId="4" fillId="0" borderId="4" xfId="3" applyNumberFormat="1" applyFont="1" applyFill="1" applyBorder="1"/>
    <xf numFmtId="0" fontId="4" fillId="0" borderId="1" xfId="1" applyFont="1" applyFill="1" applyBorder="1"/>
    <xf numFmtId="0" fontId="9" fillId="0" borderId="1" xfId="0" applyFont="1" applyBorder="1"/>
    <xf numFmtId="49" fontId="5" fillId="0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4" xfId="1" applyFont="1" applyFill="1" applyBorder="1"/>
    <xf numFmtId="0" fontId="5" fillId="0" borderId="12" xfId="1" applyFont="1" applyFill="1" applyBorder="1"/>
    <xf numFmtId="0" fontId="2" fillId="0" borderId="0" xfId="0" applyFont="1" applyFill="1" applyAlignment="1"/>
    <xf numFmtId="0" fontId="5" fillId="0" borderId="11" xfId="1" applyFont="1" applyFill="1" applyBorder="1"/>
    <xf numFmtId="3" fontId="2" fillId="0" borderId="0" xfId="0" applyNumberFormat="1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3" xfId="1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9" fontId="9" fillId="0" borderId="7" xfId="4" applyFont="1" applyFill="1" applyBorder="1" applyAlignment="1">
      <alignment horizontal="center"/>
    </xf>
    <xf numFmtId="9" fontId="9" fillId="0" borderId="8" xfId="4" applyFont="1" applyFill="1" applyBorder="1" applyAlignment="1">
      <alignment horizontal="center"/>
    </xf>
    <xf numFmtId="9" fontId="9" fillId="0" borderId="0" xfId="4" applyFont="1" applyFill="1" applyBorder="1" applyAlignment="1">
      <alignment horizontal="center"/>
    </xf>
    <xf numFmtId="9" fontId="9" fillId="0" borderId="10" xfId="4" applyFont="1" applyFill="1" applyBorder="1" applyAlignment="1">
      <alignment horizontal="center"/>
    </xf>
    <xf numFmtId="9" fontId="9" fillId="0" borderId="3" xfId="4" applyFont="1" applyFill="1" applyBorder="1" applyAlignment="1">
      <alignment horizontal="center"/>
    </xf>
    <xf numFmtId="9" fontId="9" fillId="0" borderId="4" xfId="4" applyFont="1" applyFill="1" applyBorder="1" applyAlignment="1">
      <alignment horizontal="center"/>
    </xf>
    <xf numFmtId="0" fontId="9" fillId="0" borderId="1" xfId="0" applyFont="1" applyFill="1" applyBorder="1"/>
    <xf numFmtId="0" fontId="5" fillId="0" borderId="7" xfId="1" applyFont="1" applyFill="1" applyBorder="1"/>
    <xf numFmtId="3" fontId="5" fillId="0" borderId="13" xfId="1" applyNumberFormat="1" applyFont="1" applyFill="1" applyBorder="1"/>
    <xf numFmtId="0" fontId="13" fillId="0" borderId="0" xfId="0" applyFont="1" applyFill="1"/>
    <xf numFmtId="1" fontId="4" fillId="0" borderId="7" xfId="5" applyNumberFormat="1" applyFont="1" applyFill="1" applyBorder="1" applyAlignment="1">
      <alignment horizontal="center"/>
    </xf>
    <xf numFmtId="1" fontId="4" fillId="0" borderId="8" xfId="5" applyNumberFormat="1" applyFont="1" applyFill="1" applyBorder="1" applyAlignment="1">
      <alignment horizontal="center"/>
    </xf>
    <xf numFmtId="1" fontId="4" fillId="0" borderId="13" xfId="5" applyNumberFormat="1" applyFont="1" applyFill="1" applyBorder="1" applyAlignment="1">
      <alignment horizontal="center"/>
    </xf>
    <xf numFmtId="1" fontId="4" fillId="0" borderId="14" xfId="5" applyNumberFormat="1" applyFont="1" applyFill="1" applyBorder="1" applyAlignment="1">
      <alignment horizontal="center"/>
    </xf>
    <xf numFmtId="165" fontId="4" fillId="0" borderId="3" xfId="5" applyNumberFormat="1" applyFont="1" applyFill="1" applyBorder="1" applyAlignment="1">
      <alignment horizontal="center"/>
    </xf>
    <xf numFmtId="165" fontId="4" fillId="0" borderId="4" xfId="5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/>
    <xf numFmtId="3" fontId="5" fillId="0" borderId="12" xfId="0" applyNumberFormat="1" applyFont="1" applyFill="1" applyBorder="1" applyAlignment="1">
      <alignment vertical="center" wrapText="1"/>
    </xf>
    <xf numFmtId="165" fontId="9" fillId="0" borderId="6" xfId="0" applyNumberFormat="1" applyFont="1" applyBorder="1"/>
    <xf numFmtId="165" fontId="9" fillId="0" borderId="7" xfId="0" applyNumberFormat="1" applyFont="1" applyBorder="1"/>
    <xf numFmtId="165" fontId="9" fillId="0" borderId="8" xfId="0" applyNumberFormat="1" applyFont="1" applyBorder="1"/>
    <xf numFmtId="165" fontId="9" fillId="0" borderId="15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3" fontId="4" fillId="0" borderId="10" xfId="1" applyNumberFormat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left" wrapText="1"/>
    </xf>
    <xf numFmtId="3" fontId="12" fillId="0" borderId="10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justify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justify" wrapText="1"/>
    </xf>
    <xf numFmtId="166" fontId="4" fillId="0" borderId="1" xfId="4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4" fillId="0" borderId="0" xfId="1" applyFont="1" applyFill="1" applyBorder="1"/>
    <xf numFmtId="0" fontId="4" fillId="2" borderId="11" xfId="1" applyFont="1" applyFill="1" applyBorder="1"/>
    <xf numFmtId="0" fontId="4" fillId="2" borderId="5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vertical="center" wrapText="1"/>
    </xf>
    <xf numFmtId="165" fontId="5" fillId="2" borderId="6" xfId="1" applyNumberFormat="1" applyFont="1" applyFill="1" applyBorder="1" applyAlignment="1">
      <alignment vertical="center" wrapText="1"/>
    </xf>
    <xf numFmtId="3" fontId="5" fillId="2" borderId="11" xfId="1" applyNumberFormat="1" applyFont="1" applyFill="1" applyBorder="1" applyAlignment="1">
      <alignment horizontal="right" vertical="center" wrapText="1" indent="1"/>
    </xf>
    <xf numFmtId="165" fontId="5" fillId="2" borderId="8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 vertical="center" wrapText="1" indent="1"/>
    </xf>
    <xf numFmtId="165" fontId="4" fillId="2" borderId="9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horizontal="right" vertical="center" wrapText="1" indent="1"/>
    </xf>
    <xf numFmtId="165" fontId="4" fillId="2" borderId="10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left" vertical="center" wrapText="1" indent="1"/>
    </xf>
    <xf numFmtId="165" fontId="4" fillId="2" borderId="15" xfId="1" applyNumberFormat="1" applyFont="1" applyFill="1" applyBorder="1" applyAlignment="1">
      <alignment vertical="center" wrapText="1"/>
    </xf>
    <xf numFmtId="3" fontId="4" fillId="2" borderId="12" xfId="1" applyNumberFormat="1" applyFont="1" applyFill="1" applyBorder="1" applyAlignment="1">
      <alignment horizontal="right" vertical="center" wrapText="1" indent="1"/>
    </xf>
    <xf numFmtId="165" fontId="4" fillId="2" borderId="14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horizontal="right" vertical="center" wrapText="1" indent="1"/>
    </xf>
    <xf numFmtId="165" fontId="5" fillId="2" borderId="1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indent="1"/>
    </xf>
    <xf numFmtId="0" fontId="5" fillId="2" borderId="2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right" vertical="center" wrapText="1" indent="1"/>
    </xf>
    <xf numFmtId="165" fontId="5" fillId="2" borderId="4" xfId="1" applyNumberFormat="1" applyFont="1" applyFill="1" applyBorder="1" applyAlignment="1">
      <alignment horizontal="right"/>
    </xf>
    <xf numFmtId="166" fontId="4" fillId="0" borderId="5" xfId="4" applyNumberFormat="1" applyFont="1" applyFill="1" applyBorder="1" applyAlignment="1">
      <alignment horizontal="center" vertical="center" wrapText="1"/>
    </xf>
    <xf numFmtId="166" fontId="12" fillId="0" borderId="5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15" fillId="0" borderId="0" xfId="1" applyFont="1" applyFill="1" applyBorder="1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/>
    </xf>
    <xf numFmtId="167" fontId="5" fillId="0" borderId="11" xfId="6" applyNumberFormat="1" applyFont="1" applyFill="1" applyBorder="1" applyAlignment="1">
      <alignment horizontal="right" vertical="center" indent="1"/>
    </xf>
    <xf numFmtId="1" fontId="5" fillId="0" borderId="11" xfId="1" applyNumberFormat="1" applyFont="1" applyFill="1" applyBorder="1" applyAlignment="1">
      <alignment horizontal="right" vertical="center" indent="1"/>
    </xf>
    <xf numFmtId="0" fontId="4" fillId="0" borderId="5" xfId="1" applyFont="1" applyFill="1" applyBorder="1" applyAlignment="1">
      <alignment horizontal="left" vertical="center"/>
    </xf>
    <xf numFmtId="167" fontId="4" fillId="0" borderId="5" xfId="6" applyNumberFormat="1" applyFont="1" applyFill="1" applyBorder="1" applyAlignment="1">
      <alignment horizontal="right" vertical="center" indent="1"/>
    </xf>
    <xf numFmtId="1" fontId="4" fillId="0" borderId="5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left" vertical="center"/>
    </xf>
    <xf numFmtId="167" fontId="4" fillId="0" borderId="12" xfId="6" applyNumberFormat="1" applyFont="1" applyFill="1" applyBorder="1" applyAlignment="1">
      <alignment horizontal="right" vertical="center" indent="1"/>
    </xf>
    <xf numFmtId="1" fontId="4" fillId="0" borderId="12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/>
    <xf numFmtId="165" fontId="12" fillId="0" borderId="6" xfId="1" applyNumberFormat="1" applyFont="1" applyFill="1" applyBorder="1"/>
    <xf numFmtId="165" fontId="12" fillId="0" borderId="7" xfId="1" applyNumberFormat="1" applyFont="1" applyFill="1" applyBorder="1"/>
    <xf numFmtId="165" fontId="12" fillId="0" borderId="8" xfId="1" applyNumberFormat="1" applyFont="1" applyFill="1" applyBorder="1"/>
    <xf numFmtId="164" fontId="12" fillId="0" borderId="5" xfId="1" applyNumberFormat="1" applyFont="1" applyFill="1" applyBorder="1"/>
    <xf numFmtId="165" fontId="12" fillId="0" borderId="5" xfId="1" applyNumberFormat="1" applyFont="1" applyFill="1" applyBorder="1"/>
    <xf numFmtId="1" fontId="12" fillId="0" borderId="9" xfId="1" applyNumberFormat="1" applyFont="1" applyFill="1" applyBorder="1"/>
    <xf numFmtId="165" fontId="12" fillId="0" borderId="9" xfId="1" applyNumberFormat="1" applyFont="1" applyFill="1" applyBorder="1"/>
    <xf numFmtId="165" fontId="12" fillId="0" borderId="0" xfId="1" applyNumberFormat="1" applyFont="1" applyFill="1" applyBorder="1"/>
    <xf numFmtId="165" fontId="12" fillId="0" borderId="10" xfId="1" applyNumberFormat="1" applyFont="1" applyFill="1" applyBorder="1"/>
    <xf numFmtId="1" fontId="5" fillId="0" borderId="15" xfId="1" applyNumberFormat="1" applyFont="1" applyFill="1" applyBorder="1"/>
    <xf numFmtId="165" fontId="14" fillId="0" borderId="9" xfId="1" applyNumberFormat="1" applyFont="1" applyFill="1" applyBorder="1"/>
    <xf numFmtId="165" fontId="14" fillId="0" borderId="0" xfId="1" applyNumberFormat="1" applyFont="1" applyFill="1" applyBorder="1"/>
    <xf numFmtId="165" fontId="14" fillId="0" borderId="10" xfId="1" applyNumberFormat="1" applyFont="1" applyFill="1" applyBorder="1"/>
    <xf numFmtId="164" fontId="14" fillId="0" borderId="5" xfId="1" applyNumberFormat="1" applyFont="1" applyFill="1" applyBorder="1"/>
    <xf numFmtId="165" fontId="14" fillId="0" borderId="5" xfId="1" applyNumberFormat="1" applyFont="1" applyFill="1" applyBorder="1"/>
    <xf numFmtId="164" fontId="12" fillId="0" borderId="11" xfId="1" applyNumberFormat="1" applyFont="1" applyFill="1" applyBorder="1"/>
    <xf numFmtId="165" fontId="12" fillId="0" borderId="11" xfId="1" applyNumberFormat="1" applyFont="1" applyFill="1" applyBorder="1"/>
    <xf numFmtId="165" fontId="14" fillId="0" borderId="15" xfId="1" applyNumberFormat="1" applyFont="1" applyFill="1" applyBorder="1"/>
    <xf numFmtId="165" fontId="14" fillId="0" borderId="13" xfId="1" applyNumberFormat="1" applyFont="1" applyFill="1" applyBorder="1"/>
    <xf numFmtId="165" fontId="14" fillId="0" borderId="14" xfId="1" applyNumberFormat="1" applyFont="1" applyFill="1" applyBorder="1"/>
    <xf numFmtId="164" fontId="14" fillId="0" borderId="12" xfId="1" applyNumberFormat="1" applyFont="1" applyFill="1" applyBorder="1"/>
    <xf numFmtId="165" fontId="14" fillId="0" borderId="12" xfId="1" applyNumberFormat="1" applyFont="1" applyFill="1" applyBorder="1"/>
    <xf numFmtId="1" fontId="5" fillId="0" borderId="1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vertical="center"/>
    </xf>
    <xf numFmtId="165" fontId="14" fillId="0" borderId="3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11" xfId="0" applyNumberFormat="1" applyFont="1" applyFill="1" applyBorder="1"/>
    <xf numFmtId="3" fontId="4" fillId="0" borderId="9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/>
    <xf numFmtId="3" fontId="4" fillId="0" borderId="12" xfId="0" applyNumberFormat="1" applyFont="1" applyFill="1" applyBorder="1"/>
    <xf numFmtId="3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9" xfId="0" applyNumberFormat="1" applyFont="1" applyFill="1" applyBorder="1" applyAlignment="1" applyProtection="1">
      <alignment horizontal="left" vertical="center"/>
      <protection locked="0"/>
    </xf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164" fontId="4" fillId="0" borderId="0" xfId="0" applyNumberFormat="1" applyFont="1" applyFill="1" applyBorder="1"/>
    <xf numFmtId="3" fontId="4" fillId="0" borderId="11" xfId="0" applyNumberFormat="1" applyFont="1" applyFill="1" applyBorder="1"/>
    <xf numFmtId="0" fontId="17" fillId="0" borderId="0" xfId="0" applyFont="1" applyAlignment="1">
      <alignment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11" xfId="1" applyFont="1" applyFill="1" applyBorder="1" applyAlignment="1">
      <alignment horizontal="left" indent="1"/>
    </xf>
    <xf numFmtId="0" fontId="5" fillId="0" borderId="5" xfId="1" applyFont="1" applyFill="1" applyBorder="1" applyAlignment="1">
      <alignment horizontal="left" indent="1"/>
    </xf>
    <xf numFmtId="0" fontId="3" fillId="0" borderId="1" xfId="0" applyFont="1" applyFill="1" applyBorder="1"/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9" fillId="0" borderId="0" xfId="0" applyFont="1"/>
    <xf numFmtId="0" fontId="20" fillId="0" borderId="0" xfId="10"/>
    <xf numFmtId="0" fontId="0" fillId="0" borderId="0" xfId="0" applyFont="1" applyFill="1"/>
    <xf numFmtId="0" fontId="20" fillId="0" borderId="0" xfId="10" applyFill="1"/>
    <xf numFmtId="1" fontId="5" fillId="0" borderId="2" xfId="1" applyNumberFormat="1" applyFont="1" applyFill="1" applyBorder="1" applyAlignment="1">
      <alignment wrapText="1"/>
    </xf>
    <xf numFmtId="1" fontId="5" fillId="0" borderId="3" xfId="1" applyNumberFormat="1" applyFont="1" applyFill="1" applyBorder="1" applyAlignment="1">
      <alignment wrapText="1"/>
    </xf>
    <xf numFmtId="1" fontId="5" fillId="0" borderId="4" xfId="1" applyNumberFormat="1" applyFont="1" applyFill="1" applyBorder="1" applyAlignment="1">
      <alignment wrapText="1"/>
    </xf>
    <xf numFmtId="3" fontId="4" fillId="0" borderId="9" xfId="1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10" xfId="1" applyNumberFormat="1" applyFont="1" applyFill="1" applyBorder="1" applyAlignment="1"/>
    <xf numFmtId="3" fontId="5" fillId="0" borderId="2" xfId="1" applyNumberFormat="1" applyFont="1" applyFill="1" applyBorder="1" applyAlignment="1"/>
    <xf numFmtId="3" fontId="5" fillId="0" borderId="3" xfId="1" applyNumberFormat="1" applyFont="1" applyFill="1" applyBorder="1" applyAlignment="1"/>
    <xf numFmtId="3" fontId="5" fillId="0" borderId="4" xfId="1" applyNumberFormat="1" applyFont="1" applyFill="1" applyBorder="1" applyAlignment="1"/>
    <xf numFmtId="1" fontId="2" fillId="0" borderId="4" xfId="0" applyNumberFormat="1" applyFont="1" applyFill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1" fontId="9" fillId="0" borderId="6" xfId="0" applyNumberFormat="1" applyFont="1" applyBorder="1"/>
    <xf numFmtId="1" fontId="9" fillId="0" borderId="7" xfId="0" applyNumberFormat="1" applyFont="1" applyBorder="1"/>
    <xf numFmtId="1" fontId="9" fillId="0" borderId="8" xfId="0" applyNumberFormat="1" applyFont="1" applyBorder="1"/>
    <xf numFmtId="1" fontId="9" fillId="0" borderId="9" xfId="0" applyNumberFormat="1" applyFont="1" applyBorder="1"/>
    <xf numFmtId="1" fontId="9" fillId="0" borderId="0" xfId="0" applyNumberFormat="1" applyFont="1" applyBorder="1"/>
    <xf numFmtId="1" fontId="9" fillId="0" borderId="10" xfId="0" applyNumberFormat="1" applyFont="1" applyBorder="1"/>
    <xf numFmtId="1" fontId="9" fillId="0" borderId="15" xfId="0" applyNumberFormat="1" applyFont="1" applyBorder="1"/>
    <xf numFmtId="1" fontId="9" fillId="0" borderId="13" xfId="0" applyNumberFormat="1" applyFont="1" applyBorder="1"/>
    <xf numFmtId="1" fontId="9" fillId="0" borderId="14" xfId="0" applyNumberFormat="1" applyFont="1" applyBorder="1"/>
    <xf numFmtId="164" fontId="14" fillId="0" borderId="11" xfId="4" applyNumberFormat="1" applyFont="1" applyFill="1" applyBorder="1" applyAlignment="1" applyProtection="1">
      <alignment horizontal="right" vertical="center"/>
      <protection locked="0"/>
    </xf>
    <xf numFmtId="164" fontId="12" fillId="0" borderId="5" xfId="4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4" applyNumberFormat="1" applyFont="1" applyFill="1" applyBorder="1" applyAlignment="1" applyProtection="1">
      <alignment horizontal="right" vertical="center" wrapText="1"/>
      <protection locked="0"/>
    </xf>
    <xf numFmtId="164" fontId="14" fillId="0" borderId="5" xfId="4" applyNumberFormat="1" applyFont="1" applyFill="1" applyBorder="1" applyAlignment="1" applyProtection="1">
      <alignment horizontal="right" vertical="center"/>
      <protection locked="0"/>
    </xf>
    <xf numFmtId="164" fontId="14" fillId="0" borderId="1" xfId="4" applyNumberFormat="1" applyFont="1" applyFill="1" applyBorder="1" applyAlignment="1">
      <alignment horizontal="right"/>
    </xf>
    <xf numFmtId="164" fontId="5" fillId="0" borderId="6" xfId="4" applyNumberFormat="1" applyFont="1" applyFill="1" applyBorder="1" applyAlignment="1" applyProtection="1">
      <alignment horizontal="right" vertical="center"/>
      <protection locked="0"/>
    </xf>
    <xf numFmtId="164" fontId="5" fillId="0" borderId="7" xfId="4" applyNumberFormat="1" applyFont="1" applyFill="1" applyBorder="1" applyAlignment="1" applyProtection="1">
      <alignment horizontal="right" vertical="center"/>
      <protection locked="0"/>
    </xf>
    <xf numFmtId="164" fontId="5" fillId="0" borderId="8" xfId="4" applyNumberFormat="1" applyFont="1" applyFill="1" applyBorder="1" applyAlignment="1" applyProtection="1">
      <alignment horizontal="right" vertical="center"/>
      <protection locked="0"/>
    </xf>
    <xf numFmtId="164" fontId="4" fillId="0" borderId="9" xfId="4" applyNumberFormat="1" applyFont="1" applyFill="1" applyBorder="1" applyAlignment="1" applyProtection="1">
      <alignment horizontal="right" vertical="center"/>
      <protection locked="0"/>
    </xf>
    <xf numFmtId="164" fontId="4" fillId="0" borderId="0" xfId="4" applyNumberFormat="1" applyFont="1" applyFill="1" applyBorder="1" applyAlignment="1" applyProtection="1">
      <alignment horizontal="right" vertical="center"/>
      <protection locked="0"/>
    </xf>
    <xf numFmtId="164" fontId="4" fillId="0" borderId="10" xfId="4" applyNumberFormat="1" applyFont="1" applyFill="1" applyBorder="1" applyAlignment="1" applyProtection="1">
      <alignment horizontal="right" vertical="center"/>
      <protection locked="0"/>
    </xf>
    <xf numFmtId="164" fontId="4" fillId="0" borderId="15" xfId="4" applyNumberFormat="1" applyFont="1" applyFill="1" applyBorder="1" applyAlignment="1" applyProtection="1">
      <alignment horizontal="right" vertical="center"/>
      <protection locked="0"/>
    </xf>
    <xf numFmtId="164" fontId="4" fillId="0" borderId="13" xfId="4" applyNumberFormat="1" applyFont="1" applyFill="1" applyBorder="1" applyAlignment="1" applyProtection="1">
      <alignment horizontal="right" vertical="center"/>
      <protection locked="0"/>
    </xf>
    <xf numFmtId="164" fontId="4" fillId="0" borderId="14" xfId="4" applyNumberFormat="1" applyFont="1" applyFill="1" applyBorder="1" applyAlignment="1" applyProtection="1">
      <alignment horizontal="right" vertical="center"/>
      <protection locked="0"/>
    </xf>
    <xf numFmtId="164" fontId="5" fillId="0" borderId="9" xfId="4" applyNumberFormat="1" applyFont="1" applyFill="1" applyBorder="1" applyAlignment="1" applyProtection="1">
      <alignment horizontal="right" vertical="center"/>
      <protection locked="0"/>
    </xf>
    <xf numFmtId="164" fontId="5" fillId="0" borderId="0" xfId="4" applyNumberFormat="1" applyFont="1" applyFill="1" applyBorder="1" applyAlignment="1" applyProtection="1">
      <alignment horizontal="right" vertical="center"/>
      <protection locked="0"/>
    </xf>
    <xf numFmtId="164" fontId="5" fillId="0" borderId="10" xfId="4" applyNumberFormat="1" applyFont="1" applyFill="1" applyBorder="1" applyAlignment="1" applyProtection="1">
      <alignment horizontal="right" vertical="center"/>
      <protection locked="0"/>
    </xf>
    <xf numFmtId="164" fontId="5" fillId="0" borderId="2" xfId="4" applyNumberFormat="1" applyFont="1" applyFill="1" applyBorder="1" applyAlignment="1" applyProtection="1">
      <alignment horizontal="right" vertical="center"/>
      <protection locked="0"/>
    </xf>
    <xf numFmtId="164" fontId="5" fillId="0" borderId="3" xfId="4" applyNumberFormat="1" applyFont="1" applyFill="1" applyBorder="1" applyAlignment="1" applyProtection="1">
      <alignment horizontal="right" vertical="center"/>
      <protection locked="0"/>
    </xf>
    <xf numFmtId="164" fontId="5" fillId="0" borderId="4" xfId="4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/>
    <xf numFmtId="164" fontId="0" fillId="0" borderId="0" xfId="0" applyNumberFormat="1" applyFill="1"/>
    <xf numFmtId="9" fontId="0" fillId="0" borderId="0" xfId="4" applyFont="1" applyFill="1"/>
    <xf numFmtId="166" fontId="0" fillId="0" borderId="0" xfId="4" applyNumberFormat="1" applyFont="1" applyFill="1"/>
    <xf numFmtId="168" fontId="0" fillId="0" borderId="0" xfId="0" applyNumberFormat="1"/>
    <xf numFmtId="168" fontId="0" fillId="0" borderId="0" xfId="0" applyNumberFormat="1" applyFill="1"/>
    <xf numFmtId="166" fontId="0" fillId="0" borderId="0" xfId="4" applyNumberFormat="1" applyFont="1"/>
    <xf numFmtId="0" fontId="16" fillId="4" borderId="0" xfId="0" applyFont="1" applyFill="1"/>
    <xf numFmtId="0" fontId="9" fillId="4" borderId="0" xfId="0" applyFont="1" applyFill="1"/>
    <xf numFmtId="0" fontId="2" fillId="4" borderId="0" xfId="0" applyFont="1" applyFill="1"/>
    <xf numFmtId="0" fontId="4" fillId="4" borderId="1" xfId="1" applyFont="1" applyFill="1" applyBorder="1"/>
    <xf numFmtId="0" fontId="5" fillId="4" borderId="7" xfId="1" applyFont="1" applyFill="1" applyBorder="1"/>
    <xf numFmtId="0" fontId="5" fillId="4" borderId="8" xfId="1" applyFont="1" applyFill="1" applyBorder="1"/>
    <xf numFmtId="3" fontId="4" fillId="4" borderId="7" xfId="1" applyNumberFormat="1" applyFont="1" applyFill="1" applyBorder="1"/>
    <xf numFmtId="3" fontId="4" fillId="4" borderId="8" xfId="1" applyNumberFormat="1" applyFont="1" applyFill="1" applyBorder="1"/>
    <xf numFmtId="3" fontId="4" fillId="4" borderId="13" xfId="1" applyNumberFormat="1" applyFont="1" applyFill="1" applyBorder="1"/>
    <xf numFmtId="3" fontId="4" fillId="4" borderId="14" xfId="1" applyNumberFormat="1" applyFont="1" applyFill="1" applyBorder="1"/>
    <xf numFmtId="0" fontId="5" fillId="4" borderId="12" xfId="1" applyFont="1" applyFill="1" applyBorder="1"/>
    <xf numFmtId="0" fontId="13" fillId="4" borderId="0" xfId="0" applyFont="1" applyFill="1"/>
    <xf numFmtId="0" fontId="20" fillId="4" borderId="0" xfId="10" applyFill="1"/>
    <xf numFmtId="0" fontId="5" fillId="4" borderId="5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vertical="center"/>
    </xf>
    <xf numFmtId="3" fontId="5" fillId="4" borderId="2" xfId="1" applyNumberFormat="1" applyFont="1" applyFill="1" applyBorder="1"/>
    <xf numFmtId="3" fontId="5" fillId="4" borderId="3" xfId="1" applyNumberFormat="1" applyFont="1" applyFill="1" applyBorder="1"/>
    <xf numFmtId="3" fontId="5" fillId="4" borderId="4" xfId="1" applyNumberFormat="1" applyFont="1" applyFill="1" applyBorder="1"/>
    <xf numFmtId="0" fontId="0" fillId="0" borderId="0" xfId="0" applyAlignment="1">
      <alignment horizontal="left" vertical="top"/>
    </xf>
    <xf numFmtId="0" fontId="5" fillId="2" borderId="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</cellXfs>
  <cellStyles count="11">
    <cellStyle name="Lien hypertexte" xfId="10" builtinId="8"/>
    <cellStyle name="Milliers" xfId="6" builtinId="3"/>
    <cellStyle name="Motif" xfId="1"/>
    <cellStyle name="Normal" xfId="0" builtinId="0"/>
    <cellStyle name="Normal 2" xfId="7"/>
    <cellStyle name="Normal 2 2" xfId="8"/>
    <cellStyle name="Normal 3" xfId="9"/>
    <cellStyle name="Normal_Aides persos ventil filière" xfId="2"/>
    <cellStyle name="Normal_FichesA11_A12" xfId="5"/>
    <cellStyle name="Normal_Taf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activeCell="A2" sqref="A2"/>
    </sheetView>
  </sheetViews>
  <sheetFormatPr baseColWidth="10" defaultRowHeight="15"/>
  <cols>
    <col min="2" max="2" width="94.28515625" bestFit="1" customWidth="1"/>
    <col min="3" max="3" width="62.140625" bestFit="1" customWidth="1"/>
  </cols>
  <sheetData>
    <row r="1" spans="1:3" ht="36">
      <c r="A1" s="271" t="s">
        <v>194</v>
      </c>
    </row>
    <row r="3" spans="1:3" ht="21">
      <c r="A3" s="272" t="s">
        <v>145</v>
      </c>
    </row>
    <row r="5" spans="1:3">
      <c r="A5" s="263" t="s">
        <v>142</v>
      </c>
      <c r="B5" s="263" t="s">
        <v>143</v>
      </c>
      <c r="C5" s="263" t="s">
        <v>144</v>
      </c>
    </row>
    <row r="6" spans="1:3">
      <c r="A6" s="273" t="s">
        <v>146</v>
      </c>
      <c r="B6" s="274" t="s">
        <v>72</v>
      </c>
      <c r="C6" s="343" t="s">
        <v>192</v>
      </c>
    </row>
    <row r="7" spans="1:3">
      <c r="A7" s="273" t="s">
        <v>147</v>
      </c>
      <c r="B7" s="274" t="s">
        <v>171</v>
      </c>
      <c r="C7" s="343"/>
    </row>
    <row r="8" spans="1:3">
      <c r="A8" s="273" t="s">
        <v>148</v>
      </c>
      <c r="B8" s="274" t="s">
        <v>73</v>
      </c>
      <c r="C8" s="343"/>
    </row>
    <row r="9" spans="1:3">
      <c r="A9" s="273" t="s">
        <v>149</v>
      </c>
      <c r="B9" s="274" t="s">
        <v>195</v>
      </c>
      <c r="C9" s="343"/>
    </row>
    <row r="10" spans="1:3" s="61" customFormat="1">
      <c r="A10" s="275" t="s">
        <v>150</v>
      </c>
      <c r="B10" s="274" t="s">
        <v>90</v>
      </c>
      <c r="C10" s="343" t="s">
        <v>173</v>
      </c>
    </row>
    <row r="11" spans="1:3">
      <c r="A11" s="273" t="s">
        <v>151</v>
      </c>
      <c r="B11" s="274" t="s">
        <v>91</v>
      </c>
      <c r="C11" s="343"/>
    </row>
    <row r="12" spans="1:3">
      <c r="A12" s="273" t="s">
        <v>152</v>
      </c>
      <c r="B12" s="274" t="s">
        <v>92</v>
      </c>
      <c r="C12" s="343"/>
    </row>
    <row r="13" spans="1:3">
      <c r="A13" s="273" t="s">
        <v>153</v>
      </c>
      <c r="B13" s="274" t="s">
        <v>199</v>
      </c>
      <c r="C13" s="343"/>
    </row>
    <row r="14" spans="1:3">
      <c r="A14" s="273" t="s">
        <v>154</v>
      </c>
      <c r="B14" s="274" t="s">
        <v>76</v>
      </c>
      <c r="C14" s="343" t="s">
        <v>174</v>
      </c>
    </row>
    <row r="15" spans="1:3">
      <c r="A15" s="273" t="s">
        <v>155</v>
      </c>
      <c r="B15" s="274" t="s">
        <v>196</v>
      </c>
      <c r="C15" s="343"/>
    </row>
    <row r="16" spans="1:3">
      <c r="A16" s="273" t="s">
        <v>156</v>
      </c>
      <c r="B16" s="274" t="s">
        <v>77</v>
      </c>
      <c r="C16" s="343"/>
    </row>
    <row r="17" spans="1:3">
      <c r="A17" s="273" t="s">
        <v>157</v>
      </c>
      <c r="B17" s="274" t="s">
        <v>79</v>
      </c>
      <c r="C17" s="343"/>
    </row>
    <row r="18" spans="1:3">
      <c r="A18" s="273" t="s">
        <v>158</v>
      </c>
      <c r="B18" s="274" t="s">
        <v>138</v>
      </c>
      <c r="C18" s="343" t="s">
        <v>175</v>
      </c>
    </row>
    <row r="19" spans="1:3">
      <c r="A19" s="273" t="s">
        <v>159</v>
      </c>
      <c r="B19" s="274" t="s">
        <v>82</v>
      </c>
      <c r="C19" s="343"/>
    </row>
    <row r="20" spans="1:3">
      <c r="A20" s="273" t="s">
        <v>160</v>
      </c>
      <c r="B20" s="274" t="s">
        <v>80</v>
      </c>
      <c r="C20" s="343"/>
    </row>
    <row r="21" spans="1:3">
      <c r="A21" s="273" t="s">
        <v>161</v>
      </c>
      <c r="B21" s="274" t="s">
        <v>83</v>
      </c>
      <c r="C21" s="343"/>
    </row>
    <row r="22" spans="1:3">
      <c r="A22" s="273" t="s">
        <v>162</v>
      </c>
      <c r="B22" s="274" t="s">
        <v>84</v>
      </c>
      <c r="C22" s="343" t="s">
        <v>176</v>
      </c>
    </row>
    <row r="23" spans="1:3">
      <c r="A23" s="273" t="s">
        <v>163</v>
      </c>
      <c r="B23" s="274" t="s">
        <v>85</v>
      </c>
      <c r="C23" s="343"/>
    </row>
    <row r="24" spans="1:3">
      <c r="A24" s="273" t="s">
        <v>164</v>
      </c>
      <c r="B24" s="274" t="s">
        <v>200</v>
      </c>
      <c r="C24" s="343"/>
    </row>
    <row r="25" spans="1:3">
      <c r="A25" s="273" t="s">
        <v>165</v>
      </c>
      <c r="B25" s="274" t="s">
        <v>89</v>
      </c>
      <c r="C25" s="343" t="s">
        <v>177</v>
      </c>
    </row>
    <row r="26" spans="1:3">
      <c r="A26" s="273" t="s">
        <v>166</v>
      </c>
      <c r="B26" s="274" t="s">
        <v>172</v>
      </c>
      <c r="C26" s="343"/>
    </row>
    <row r="27" spans="1:3">
      <c r="A27" s="273" t="s">
        <v>167</v>
      </c>
      <c r="B27" s="274" t="s">
        <v>87</v>
      </c>
      <c r="C27" s="343"/>
    </row>
    <row r="28" spans="1:3">
      <c r="A28" s="273" t="s">
        <v>168</v>
      </c>
      <c r="B28" s="274" t="s">
        <v>141</v>
      </c>
      <c r="C28" t="s">
        <v>193</v>
      </c>
    </row>
    <row r="29" spans="1:3">
      <c r="A29" s="273" t="s">
        <v>169</v>
      </c>
      <c r="B29" s="274" t="s">
        <v>140</v>
      </c>
    </row>
  </sheetData>
  <mergeCells count="6">
    <mergeCell ref="C22:C24"/>
    <mergeCell ref="C25:C27"/>
    <mergeCell ref="C6:C9"/>
    <mergeCell ref="C10:C13"/>
    <mergeCell ref="C14:C17"/>
    <mergeCell ref="C18:C21"/>
  </mergeCells>
  <hyperlinks>
    <hyperlink ref="A6" location="'p36 Tab1'!A1" display="p36 Tab1"/>
    <hyperlink ref="A7" location="'p36 Graph1'!A1" display="p36 Graph1"/>
    <hyperlink ref="A8" location="'p36 Graph2'!A1" display="p36 Graph2"/>
    <hyperlink ref="A9" location="'p36 Graph3'!A1" display="p36 Graph3"/>
    <hyperlink ref="A10" location="'p37 Graph1'!A1" display="p37 Graph1"/>
    <hyperlink ref="A11" location="'p37 Graph2'!A1" display="p37 Graph2"/>
    <hyperlink ref="A12" location="'p37 Graph3'!A1" display="p37 Graph3"/>
    <hyperlink ref="A13" location="'p37 Tab1'!A1" display="p37 Tab1"/>
    <hyperlink ref="A14" location="'p38 Graph1'!A1" display="p38 Graph1"/>
    <hyperlink ref="A15" location="'p38 Graph2'!A1" display="p38 Graph2"/>
    <hyperlink ref="A16" location="'p38 Graph3'!A1" display="p38 Graph3"/>
    <hyperlink ref="A17" location="'p38 Graph4'!A1" display="p38 Graph4"/>
    <hyperlink ref="A18" location="'p39 Tab1'!A1" display="p39 Tab1"/>
    <hyperlink ref="A19" location="'p39 Graph1'!A1" display="p39 Graph1"/>
    <hyperlink ref="A20" location="'p39 Graph2'!A1" display="p39 Graph2"/>
    <hyperlink ref="A21" location="'p39 Graph3'!A1" display="p39 Graph3"/>
    <hyperlink ref="A22" location="'p40 Graph1'!A1" display="p40 Graph1"/>
    <hyperlink ref="A23" location="'p40 Graph2'!A1" display="p40 Graph2"/>
    <hyperlink ref="A24" location="'p40 Tab1'!A1" display="p40 Tab1"/>
    <hyperlink ref="A25" location="'p41 Tab1'!A1" display="p41 Tab1"/>
    <hyperlink ref="A26" location="'p41 Graph1'!A1" display="p41 Graph1"/>
    <hyperlink ref="A27" location="'p41 Graph2'!A1" display="p41 Graph2"/>
    <hyperlink ref="A28" location="'p42 Graph1'!A1" display="p42 Graph1"/>
    <hyperlink ref="A29" location="'p42 Graph2'!A1" display="p42 Graph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baseColWidth="10" defaultColWidth="11.42578125" defaultRowHeight="12"/>
  <cols>
    <col min="1" max="1" width="43.7109375" style="15" customWidth="1"/>
    <col min="2" max="3" width="5.42578125" style="15" bestFit="1" customWidth="1"/>
    <col min="4" max="16384" width="11.42578125" style="15"/>
  </cols>
  <sheetData>
    <row r="1" spans="1:3" ht="15">
      <c r="A1" s="264" t="s">
        <v>76</v>
      </c>
    </row>
    <row r="2" spans="1:3">
      <c r="A2" s="1"/>
    </row>
    <row r="3" spans="1:3" s="1" customFormat="1">
      <c r="A3" s="99" t="s">
        <v>70</v>
      </c>
      <c r="B3" s="16">
        <v>2019</v>
      </c>
      <c r="C3" s="17">
        <v>2020</v>
      </c>
    </row>
    <row r="4" spans="1:3" s="1" customFormat="1">
      <c r="A4" s="18" t="s">
        <v>15</v>
      </c>
      <c r="B4" s="19">
        <v>504.91579065195964</v>
      </c>
      <c r="C4" s="20">
        <v>823.13963636631581</v>
      </c>
    </row>
    <row r="5" spans="1:3" s="1" customFormat="1">
      <c r="A5" s="21" t="s">
        <v>29</v>
      </c>
      <c r="B5" s="22">
        <v>1328.0474183862493</v>
      </c>
      <c r="C5" s="23">
        <v>1245.7562784684565</v>
      </c>
    </row>
    <row r="6" spans="1:3" s="1" customFormat="1">
      <c r="A6" s="21" t="s">
        <v>30</v>
      </c>
      <c r="B6" s="22">
        <v>133.78722430953843</v>
      </c>
      <c r="C6" s="23">
        <v>176.07387871869327</v>
      </c>
    </row>
    <row r="7" spans="1:3" s="1" customFormat="1">
      <c r="A7" s="21" t="s">
        <v>19</v>
      </c>
      <c r="B7" s="22">
        <v>76.287227406462364</v>
      </c>
      <c r="C7" s="23">
        <v>74.250160699627372</v>
      </c>
    </row>
    <row r="8" spans="1:3" s="1" customFormat="1">
      <c r="A8" s="25" t="s">
        <v>14</v>
      </c>
      <c r="B8" s="26">
        <v>2043.0376607542098</v>
      </c>
      <c r="C8" s="27">
        <v>2319.219954253093</v>
      </c>
    </row>
    <row r="9" spans="1:3">
      <c r="A9" s="57" t="s">
        <v>182</v>
      </c>
    </row>
    <row r="10" spans="1:3">
      <c r="A10" s="57" t="s">
        <v>71</v>
      </c>
    </row>
    <row r="12" spans="1:3" ht="15">
      <c r="A12" s="275" t="s">
        <v>170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showGridLines="0" workbookViewId="0"/>
  </sheetViews>
  <sheetFormatPr baseColWidth="10" defaultRowHeight="15"/>
  <cols>
    <col min="1" max="1" width="37.5703125" customWidth="1"/>
    <col min="2" max="34" width="5.42578125" bestFit="1" customWidth="1"/>
  </cols>
  <sheetData>
    <row r="1" spans="1:34">
      <c r="A1" s="264" t="s">
        <v>196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4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4">
      <c r="A3" s="100" t="s">
        <v>70</v>
      </c>
      <c r="B3" s="16">
        <v>1988</v>
      </c>
      <c r="C3" s="16">
        <v>1989</v>
      </c>
      <c r="D3" s="16">
        <v>1990</v>
      </c>
      <c r="E3" s="16">
        <v>1991</v>
      </c>
      <c r="F3" s="16">
        <v>1992</v>
      </c>
      <c r="G3" s="16">
        <v>1993</v>
      </c>
      <c r="H3" s="16">
        <v>1994</v>
      </c>
      <c r="I3" s="16">
        <v>1995</v>
      </c>
      <c r="J3" s="16">
        <v>1996</v>
      </c>
      <c r="K3" s="16">
        <v>1997</v>
      </c>
      <c r="L3" s="16">
        <v>1998</v>
      </c>
      <c r="M3" s="16">
        <v>1999</v>
      </c>
      <c r="N3" s="16">
        <v>2000</v>
      </c>
      <c r="O3" s="16">
        <v>2001</v>
      </c>
      <c r="P3" s="16">
        <v>2002</v>
      </c>
      <c r="Q3" s="16">
        <v>2003</v>
      </c>
      <c r="R3" s="16">
        <v>2004</v>
      </c>
      <c r="S3" s="16">
        <v>2005</v>
      </c>
      <c r="T3" s="16">
        <v>2006</v>
      </c>
      <c r="U3" s="16">
        <v>2007</v>
      </c>
      <c r="V3" s="16">
        <v>2008</v>
      </c>
      <c r="W3" s="16">
        <v>2009</v>
      </c>
      <c r="X3" s="16">
        <v>2010</v>
      </c>
      <c r="Y3" s="16">
        <v>2011</v>
      </c>
      <c r="Z3" s="16">
        <v>2012</v>
      </c>
      <c r="AA3" s="16">
        <v>2013</v>
      </c>
      <c r="AB3" s="16">
        <v>2014</v>
      </c>
      <c r="AC3" s="16">
        <v>2015</v>
      </c>
      <c r="AD3" s="16">
        <v>2016</v>
      </c>
      <c r="AE3" s="16">
        <v>2017</v>
      </c>
      <c r="AF3" s="16">
        <v>2018</v>
      </c>
      <c r="AG3" s="16">
        <v>2019</v>
      </c>
      <c r="AH3" s="17">
        <v>2020</v>
      </c>
    </row>
    <row r="4" spans="1:34">
      <c r="A4" s="31" t="s">
        <v>31</v>
      </c>
      <c r="B4" s="19">
        <v>880.08737287174154</v>
      </c>
      <c r="C4" s="19">
        <v>1110.8201205885448</v>
      </c>
      <c r="D4" s="19">
        <v>1175.1005061387359</v>
      </c>
      <c r="E4" s="19">
        <v>1321.9407125267844</v>
      </c>
      <c r="F4" s="19">
        <v>1458.4925351128538</v>
      </c>
      <c r="G4" s="19">
        <v>1600.2474019229414</v>
      </c>
      <c r="H4" s="19">
        <v>1594.0965576075573</v>
      </c>
      <c r="I4" s="19">
        <v>1437.131739077468</v>
      </c>
      <c r="J4" s="19">
        <v>1207.3787208613551</v>
      </c>
      <c r="K4" s="19">
        <v>1065.6239259494705</v>
      </c>
      <c r="L4" s="19">
        <v>909.29953402134367</v>
      </c>
      <c r="M4" s="19">
        <v>703.29142308720861</v>
      </c>
      <c r="N4" s="19">
        <v>769.862268390905</v>
      </c>
      <c r="O4" s="19">
        <v>833.22199007440861</v>
      </c>
      <c r="P4" s="19">
        <v>995.3753553449809</v>
      </c>
      <c r="Q4" s="19">
        <v>914.62091458926238</v>
      </c>
      <c r="R4" s="19">
        <v>1039.5606468671672</v>
      </c>
      <c r="S4" s="19">
        <v>1304.6973659930427</v>
      </c>
      <c r="T4" s="19">
        <v>1729.3432145514275</v>
      </c>
      <c r="U4" s="19">
        <v>2146.0186066902966</v>
      </c>
      <c r="V4" s="19">
        <v>2532.6784788470468</v>
      </c>
      <c r="W4" s="19">
        <v>2925.2883646660466</v>
      </c>
      <c r="X4" s="19">
        <v>3017.1935133952411</v>
      </c>
      <c r="Y4" s="19">
        <v>2370.814201384128</v>
      </c>
      <c r="Z4" s="19">
        <v>2184.9939290080906</v>
      </c>
      <c r="AA4" s="19">
        <v>2216.8853336372395</v>
      </c>
      <c r="AB4" s="19">
        <v>1977.109054877222</v>
      </c>
      <c r="AC4" s="19">
        <v>1724.1044680083501</v>
      </c>
      <c r="AD4" s="19">
        <v>1471.9433877452038</v>
      </c>
      <c r="AE4" s="19">
        <v>1251.0713266005505</v>
      </c>
      <c r="AF4" s="19">
        <v>1305.0268546339362</v>
      </c>
      <c r="AG4" s="19">
        <v>1211.5203055042116</v>
      </c>
      <c r="AH4" s="20">
        <v>1095.6475582730923</v>
      </c>
    </row>
    <row r="5" spans="1:34">
      <c r="A5" s="32" t="s">
        <v>32</v>
      </c>
      <c r="B5" s="22">
        <v>329.23328087679209</v>
      </c>
      <c r="C5" s="22">
        <v>338.3614638541539</v>
      </c>
      <c r="D5" s="22">
        <v>332.31758558810827</v>
      </c>
      <c r="E5" s="22">
        <v>334.10221923457181</v>
      </c>
      <c r="F5" s="22">
        <v>328.67505959917975</v>
      </c>
      <c r="G5" s="22">
        <v>405.93932344113796</v>
      </c>
      <c r="H5" s="22">
        <v>448.11618240767496</v>
      </c>
      <c r="I5" s="22">
        <v>421.26200433744145</v>
      </c>
      <c r="J5" s="22">
        <v>432.29100064618547</v>
      </c>
      <c r="K5" s="22">
        <v>436.60836259868881</v>
      </c>
      <c r="L5" s="22">
        <v>451.43710128081511</v>
      </c>
      <c r="M5" s="22">
        <v>454.63464717613255</v>
      </c>
      <c r="N5" s="22">
        <v>391.42257074106624</v>
      </c>
      <c r="O5" s="22">
        <v>382.78739066153355</v>
      </c>
      <c r="P5" s="22">
        <v>359.45576504437247</v>
      </c>
      <c r="Q5" s="22">
        <v>430.97594040839988</v>
      </c>
      <c r="R5" s="22">
        <v>392.08558823447322</v>
      </c>
      <c r="S5" s="22">
        <v>425.57513786811751</v>
      </c>
      <c r="T5" s="22">
        <v>313.3836588235294</v>
      </c>
      <c r="U5" s="22">
        <v>416.54722352941178</v>
      </c>
      <c r="V5" s="22">
        <v>432.11908235294118</v>
      </c>
      <c r="W5" s="22">
        <v>496.35299999999995</v>
      </c>
      <c r="X5" s="22">
        <v>464.88799999999998</v>
      </c>
      <c r="Y5" s="22">
        <v>439.99700000000001</v>
      </c>
      <c r="Z5" s="22">
        <v>332.42699999999991</v>
      </c>
      <c r="AA5" s="22">
        <v>299.14400000000006</v>
      </c>
      <c r="AB5" s="22">
        <v>430.62899999999996</v>
      </c>
      <c r="AC5" s="22">
        <v>466.82099999999991</v>
      </c>
      <c r="AD5" s="22">
        <v>395.89999999999986</v>
      </c>
      <c r="AE5" s="22">
        <v>377.64599999999996</v>
      </c>
      <c r="AF5" s="22">
        <v>462.97382748000001</v>
      </c>
      <c r="AG5" s="22">
        <v>595.46756538999989</v>
      </c>
      <c r="AH5" s="23">
        <v>970.76178704999984</v>
      </c>
    </row>
    <row r="6" spans="1:34">
      <c r="A6" s="32" t="s">
        <v>33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13.112999999999998</v>
      </c>
      <c r="Z6" s="22">
        <v>31.098000000000003</v>
      </c>
      <c r="AA6" s="22">
        <v>241.11400000000003</v>
      </c>
      <c r="AB6" s="22">
        <v>154.44728130999999</v>
      </c>
      <c r="AC6" s="22">
        <v>23.000000000000011</v>
      </c>
      <c r="AD6" s="22">
        <v>213.21200000000002</v>
      </c>
      <c r="AE6" s="22">
        <v>86</v>
      </c>
      <c r="AF6" s="22">
        <v>0</v>
      </c>
      <c r="AG6" s="22">
        <v>0</v>
      </c>
      <c r="AH6" s="23">
        <v>0</v>
      </c>
    </row>
    <row r="7" spans="1:34">
      <c r="A7" s="32" t="s">
        <v>34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7.0335290000000006</v>
      </c>
      <c r="S7" s="22">
        <v>63.461578000000003</v>
      </c>
      <c r="T7" s="22">
        <v>133.31490400000001</v>
      </c>
      <c r="U7" s="22">
        <v>228.72796</v>
      </c>
      <c r="V7" s="22">
        <v>367.73959603999958</v>
      </c>
      <c r="W7" s="22">
        <v>622.66924000000063</v>
      </c>
      <c r="X7" s="22">
        <v>769.25156937000543</v>
      </c>
      <c r="Y7" s="22">
        <v>717.7062479499948</v>
      </c>
      <c r="Z7" s="22">
        <v>692.55892715999994</v>
      </c>
      <c r="AA7" s="22">
        <v>680.98458409999932</v>
      </c>
      <c r="AB7" s="22">
        <v>719.55863463000105</v>
      </c>
      <c r="AC7" s="22">
        <v>617.33460243999889</v>
      </c>
      <c r="AD7" s="22">
        <v>667.16137733000005</v>
      </c>
      <c r="AE7" s="22">
        <v>282.77896255000144</v>
      </c>
      <c r="AF7" s="22">
        <v>214.14982125000023</v>
      </c>
      <c r="AG7" s="22">
        <v>188.28756324999887</v>
      </c>
      <c r="AH7" s="23">
        <v>230.59437498000045</v>
      </c>
    </row>
    <row r="8" spans="1:34">
      <c r="A8" s="33" t="s">
        <v>35</v>
      </c>
      <c r="B8" s="28">
        <v>60.688144480518815</v>
      </c>
      <c r="C8" s="28">
        <v>69.812208448480447</v>
      </c>
      <c r="D8" s="28">
        <v>93.648746505478272</v>
      </c>
      <c r="E8" s="28">
        <v>113.63829186978629</v>
      </c>
      <c r="F8" s="28">
        <v>179.54340721541459</v>
      </c>
      <c r="G8" s="28">
        <v>151.49942698627288</v>
      </c>
      <c r="H8" s="28">
        <v>181.07985966191976</v>
      </c>
      <c r="I8" s="28">
        <v>128.99220463432775</v>
      </c>
      <c r="J8" s="28">
        <v>143.03200586106743</v>
      </c>
      <c r="K8" s="28">
        <v>122.69655044425616</v>
      </c>
      <c r="L8" s="28">
        <v>122.41715444186786</v>
      </c>
      <c r="M8" s="28">
        <v>111.41760458941192</v>
      </c>
      <c r="N8" s="28">
        <v>119.03308442056527</v>
      </c>
      <c r="O8" s="28">
        <v>103.66462098893749</v>
      </c>
      <c r="P8" s="28">
        <v>110.89053225395594</v>
      </c>
      <c r="Q8" s="28">
        <v>67.200000000000443</v>
      </c>
      <c r="R8" s="28">
        <v>48.799999999999613</v>
      </c>
      <c r="S8" s="28">
        <v>51.599999999999511</v>
      </c>
      <c r="T8" s="28">
        <v>45.660012090000691</v>
      </c>
      <c r="U8" s="28">
        <v>43.604000000000156</v>
      </c>
      <c r="V8" s="28">
        <v>38.999000000000024</v>
      </c>
      <c r="W8" s="28">
        <v>39.597999999999843</v>
      </c>
      <c r="X8" s="28">
        <v>34.168999999999869</v>
      </c>
      <c r="Y8" s="28">
        <v>13.560000000002162</v>
      </c>
      <c r="Z8" s="28">
        <v>18.100000000000136</v>
      </c>
      <c r="AA8" s="28">
        <v>23.583075999999664</v>
      </c>
      <c r="AB8" s="28">
        <v>50.42987699999847</v>
      </c>
      <c r="AC8" s="28">
        <v>78.34632699999986</v>
      </c>
      <c r="AD8" s="28">
        <v>71.825087036736136</v>
      </c>
      <c r="AE8" s="28">
        <v>56.619441999999964</v>
      </c>
      <c r="AF8" s="28">
        <v>97.280027520000374</v>
      </c>
      <c r="AG8" s="28">
        <v>47.76222660999963</v>
      </c>
      <c r="AH8" s="29">
        <v>22.216233950000117</v>
      </c>
    </row>
    <row r="9" spans="1:34">
      <c r="A9" s="30" t="s">
        <v>14</v>
      </c>
      <c r="B9" s="26">
        <v>1270.0087982290524</v>
      </c>
      <c r="C9" s="26">
        <v>1518.9937928911793</v>
      </c>
      <c r="D9" s="26">
        <v>1601.0668382323224</v>
      </c>
      <c r="E9" s="26">
        <v>1769.6812236311425</v>
      </c>
      <c r="F9" s="26">
        <v>1966.7110019274483</v>
      </c>
      <c r="G9" s="26">
        <v>2157.6861523503521</v>
      </c>
      <c r="H9" s="26">
        <v>2223.2925996771519</v>
      </c>
      <c r="I9" s="26">
        <v>1987.385948049237</v>
      </c>
      <c r="J9" s="26">
        <v>1782.7017273686079</v>
      </c>
      <c r="K9" s="26">
        <v>1624.9288389924156</v>
      </c>
      <c r="L9" s="26">
        <v>1483.1537897440267</v>
      </c>
      <c r="M9" s="26">
        <v>1269.3436748527531</v>
      </c>
      <c r="N9" s="26">
        <v>1280.3179235525365</v>
      </c>
      <c r="O9" s="26">
        <v>1319.6740017248796</v>
      </c>
      <c r="P9" s="26">
        <v>1465.7216526433094</v>
      </c>
      <c r="Q9" s="26">
        <v>1412.7968549976629</v>
      </c>
      <c r="R9" s="26">
        <v>1487.4797641016398</v>
      </c>
      <c r="S9" s="26">
        <v>1845.3340818611596</v>
      </c>
      <c r="T9" s="26">
        <v>2221.7017894649575</v>
      </c>
      <c r="U9" s="26">
        <v>2834.8977902197089</v>
      </c>
      <c r="V9" s="26">
        <v>3371.5361572399879</v>
      </c>
      <c r="W9" s="26">
        <v>4083.9086046660473</v>
      </c>
      <c r="X9" s="26">
        <v>4285.5020827652461</v>
      </c>
      <c r="Y9" s="26">
        <v>3555.1904493341244</v>
      </c>
      <c r="Z9" s="26">
        <v>3259.1778561680912</v>
      </c>
      <c r="AA9" s="26">
        <v>3461.7109937372388</v>
      </c>
      <c r="AB9" s="26">
        <v>3332.1738478172219</v>
      </c>
      <c r="AC9" s="26">
        <v>2909.6063974483486</v>
      </c>
      <c r="AD9" s="26">
        <v>2820.04185211194</v>
      </c>
      <c r="AE9" s="26">
        <v>2054.1157311505522</v>
      </c>
      <c r="AF9" s="26">
        <v>2079.4305308839366</v>
      </c>
      <c r="AG9" s="26">
        <v>2043.0376607542098</v>
      </c>
      <c r="AH9" s="27">
        <v>2319.2199542530925</v>
      </c>
    </row>
    <row r="10" spans="1:34">
      <c r="A10" s="57" t="s">
        <v>182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4">
      <c r="A11" s="57" t="s">
        <v>71</v>
      </c>
    </row>
    <row r="12" spans="1:34">
      <c r="AG12" s="322"/>
      <c r="AH12" s="322"/>
    </row>
    <row r="13" spans="1:34">
      <c r="A13" s="275" t="s">
        <v>170</v>
      </c>
      <c r="AH13" s="322"/>
    </row>
    <row r="14" spans="1:34">
      <c r="AH14" s="322"/>
    </row>
  </sheetData>
  <hyperlinks>
    <hyperlink ref="A13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zoomScaleNormal="100" workbookViewId="0"/>
  </sheetViews>
  <sheetFormatPr baseColWidth="10" defaultColWidth="11.42578125" defaultRowHeight="15"/>
  <cols>
    <col min="1" max="1" width="17.42578125" style="61" customWidth="1"/>
    <col min="2" max="34" width="5.42578125" style="61" bestFit="1" customWidth="1"/>
    <col min="35" max="16384" width="11.42578125" style="61"/>
  </cols>
  <sheetData>
    <row r="1" spans="1:34">
      <c r="A1" s="264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>
      <c r="A3" s="99" t="s">
        <v>70</v>
      </c>
      <c r="B3" s="101">
        <v>1988</v>
      </c>
      <c r="C3" s="101">
        <v>1989</v>
      </c>
      <c r="D3" s="101">
        <v>1990</v>
      </c>
      <c r="E3" s="101">
        <v>1991</v>
      </c>
      <c r="F3" s="101">
        <v>1992</v>
      </c>
      <c r="G3" s="101">
        <v>1993</v>
      </c>
      <c r="H3" s="101">
        <v>1994</v>
      </c>
      <c r="I3" s="101">
        <v>1995</v>
      </c>
      <c r="J3" s="101">
        <v>1996</v>
      </c>
      <c r="K3" s="101">
        <v>1997</v>
      </c>
      <c r="L3" s="101">
        <v>1998</v>
      </c>
      <c r="M3" s="101">
        <v>1999</v>
      </c>
      <c r="N3" s="101">
        <v>2000</v>
      </c>
      <c r="O3" s="101">
        <v>2001</v>
      </c>
      <c r="P3" s="101">
        <v>2002</v>
      </c>
      <c r="Q3" s="101">
        <v>2003</v>
      </c>
      <c r="R3" s="101">
        <v>2004</v>
      </c>
      <c r="S3" s="101">
        <v>2005</v>
      </c>
      <c r="T3" s="101">
        <v>2006</v>
      </c>
      <c r="U3" s="101">
        <v>2007</v>
      </c>
      <c r="V3" s="101">
        <v>2008</v>
      </c>
      <c r="W3" s="101">
        <v>2009</v>
      </c>
      <c r="X3" s="101">
        <v>2010</v>
      </c>
      <c r="Y3" s="101">
        <v>2011</v>
      </c>
      <c r="Z3" s="101">
        <v>2012</v>
      </c>
      <c r="AA3" s="101">
        <v>2013</v>
      </c>
      <c r="AB3" s="101">
        <v>2014</v>
      </c>
      <c r="AC3" s="101">
        <v>2015</v>
      </c>
      <c r="AD3" s="101">
        <v>2016</v>
      </c>
      <c r="AE3" s="101">
        <v>2017</v>
      </c>
      <c r="AF3" s="101">
        <v>2018</v>
      </c>
      <c r="AG3" s="101">
        <v>2019</v>
      </c>
      <c r="AH3" s="102">
        <v>2020</v>
      </c>
    </row>
    <row r="4" spans="1:34">
      <c r="A4" s="103" t="s">
        <v>36</v>
      </c>
      <c r="B4" s="19">
        <v>454.59292236796591</v>
      </c>
      <c r="C4" s="19">
        <v>635.40439319457266</v>
      </c>
      <c r="D4" s="19">
        <v>725.34634467195258</v>
      </c>
      <c r="E4" s="19">
        <v>803.41236132438621</v>
      </c>
      <c r="F4" s="19">
        <v>894.63265472718001</v>
      </c>
      <c r="G4" s="19">
        <v>965.31599655146613</v>
      </c>
      <c r="H4" s="19">
        <v>1000.2303612161186</v>
      </c>
      <c r="I4" s="19">
        <v>930.76558756598786</v>
      </c>
      <c r="J4" s="19">
        <v>803.81341978259286</v>
      </c>
      <c r="K4" s="19">
        <v>715.83866868972939</v>
      </c>
      <c r="L4" s="19">
        <v>526.4165453007447</v>
      </c>
      <c r="M4" s="19">
        <v>379.30397065575335</v>
      </c>
      <c r="N4" s="19">
        <v>432.90136837674345</v>
      </c>
      <c r="O4" s="19">
        <v>477.10005682787579</v>
      </c>
      <c r="P4" s="19">
        <v>673.16719843787712</v>
      </c>
      <c r="Q4" s="19">
        <v>518.28164440355408</v>
      </c>
      <c r="R4" s="19">
        <v>665.25212695592643</v>
      </c>
      <c r="S4" s="19">
        <v>1020.0191034067286</v>
      </c>
      <c r="T4" s="19">
        <v>1488.2859968776186</v>
      </c>
      <c r="U4" s="19">
        <v>1889.1261554393946</v>
      </c>
      <c r="V4" s="19">
        <v>2330.2340885863355</v>
      </c>
      <c r="W4" s="19">
        <v>2790.0900501837805</v>
      </c>
      <c r="X4" s="19">
        <v>2935.9899574650094</v>
      </c>
      <c r="Y4" s="19">
        <v>2354.4955110226206</v>
      </c>
      <c r="Z4" s="19">
        <v>2269.4848512899343</v>
      </c>
      <c r="AA4" s="19">
        <v>2266.0662894248726</v>
      </c>
      <c r="AB4" s="19">
        <v>2103.3278869188784</v>
      </c>
      <c r="AC4" s="19">
        <v>1878.7111547930633</v>
      </c>
      <c r="AD4" s="19">
        <v>1687.8217892285109</v>
      </c>
      <c r="AE4" s="19">
        <v>1183.0000877354757</v>
      </c>
      <c r="AF4" s="19">
        <v>1294.640147309842</v>
      </c>
      <c r="AG4" s="19">
        <v>1149.8353335366312</v>
      </c>
      <c r="AH4" s="20">
        <v>1031.4326036376954</v>
      </c>
    </row>
    <row r="5" spans="1:34">
      <c r="A5" s="104" t="s">
        <v>78</v>
      </c>
      <c r="B5" s="22">
        <v>26.42053038271407</v>
      </c>
      <c r="C5" s="22">
        <v>34.247222029829203</v>
      </c>
      <c r="D5" s="22">
        <v>36.816005787812571</v>
      </c>
      <c r="E5" s="22">
        <v>53.905220869219576</v>
      </c>
      <c r="F5" s="22">
        <v>61.704140856944662</v>
      </c>
      <c r="G5" s="22">
        <v>71.008218449621978</v>
      </c>
      <c r="H5" s="22">
        <v>65.195745188492353</v>
      </c>
      <c r="I5" s="22">
        <v>58.928299807091776</v>
      </c>
      <c r="J5" s="22">
        <v>66.906860785271377</v>
      </c>
      <c r="K5" s="22">
        <v>72.570607065630767</v>
      </c>
      <c r="L5" s="22">
        <v>69.721360346400274</v>
      </c>
      <c r="M5" s="22">
        <v>71.918251102643666</v>
      </c>
      <c r="N5" s="22">
        <v>93.126890564237726</v>
      </c>
      <c r="O5" s="22">
        <v>106.31785852351898</v>
      </c>
      <c r="P5" s="22">
        <v>99.307378503112119</v>
      </c>
      <c r="Q5" s="22">
        <v>122.93253533252675</v>
      </c>
      <c r="R5" s="22">
        <v>122.02995807607023</v>
      </c>
      <c r="S5" s="22">
        <v>114.62770651914482</v>
      </c>
      <c r="T5" s="22">
        <v>125.59084179966381</v>
      </c>
      <c r="U5" s="22">
        <v>180.40344863990029</v>
      </c>
      <c r="V5" s="22">
        <v>205.63907080776806</v>
      </c>
      <c r="W5" s="22">
        <v>261.26553495212647</v>
      </c>
      <c r="X5" s="22">
        <v>300.26667119396035</v>
      </c>
      <c r="Y5" s="22">
        <v>246.03308325153523</v>
      </c>
      <c r="Z5" s="22">
        <v>181.10969251679231</v>
      </c>
      <c r="AA5" s="22">
        <v>190.43498899162896</v>
      </c>
      <c r="AB5" s="22">
        <v>162.18499157830973</v>
      </c>
      <c r="AC5" s="22">
        <v>136.11562233589629</v>
      </c>
      <c r="AD5" s="22">
        <v>110.52856359257324</v>
      </c>
      <c r="AE5" s="22">
        <v>106.45965632892414</v>
      </c>
      <c r="AF5" s="22">
        <v>85.666741368083805</v>
      </c>
      <c r="AG5" s="22">
        <v>88.361253864518446</v>
      </c>
      <c r="AH5" s="23">
        <v>95.004527776914074</v>
      </c>
    </row>
    <row r="6" spans="1:34">
      <c r="A6" s="105" t="s">
        <v>37</v>
      </c>
      <c r="B6" s="28">
        <v>788.99534547837311</v>
      </c>
      <c r="C6" s="28">
        <v>849.34217766677716</v>
      </c>
      <c r="D6" s="28">
        <v>838.90448777255722</v>
      </c>
      <c r="E6" s="28">
        <v>912.36364143753735</v>
      </c>
      <c r="F6" s="28">
        <v>1010.3742063433231</v>
      </c>
      <c r="G6" s="28">
        <v>1121.3619373492638</v>
      </c>
      <c r="H6" s="28">
        <v>1157.8664932725412</v>
      </c>
      <c r="I6" s="28">
        <v>997.69206067615801</v>
      </c>
      <c r="J6" s="28">
        <v>911.98144680074347</v>
      </c>
      <c r="K6" s="28">
        <v>836.51956323705542</v>
      </c>
      <c r="L6" s="28">
        <v>887.01588409688213</v>
      </c>
      <c r="M6" s="28">
        <v>818.12145309435618</v>
      </c>
      <c r="N6" s="28">
        <v>754.28966461155574</v>
      </c>
      <c r="O6" s="28">
        <v>736.25608637348557</v>
      </c>
      <c r="P6" s="28">
        <v>693.24707570231999</v>
      </c>
      <c r="Q6" s="28">
        <v>771.58267526158124</v>
      </c>
      <c r="R6" s="28">
        <v>700.19767906964375</v>
      </c>
      <c r="S6" s="28">
        <v>710.68727193528673</v>
      </c>
      <c r="T6" s="28">
        <v>607.82495078767477</v>
      </c>
      <c r="U6" s="28">
        <v>765.36818614041329</v>
      </c>
      <c r="V6" s="28">
        <v>835.66299784588409</v>
      </c>
      <c r="W6" s="28">
        <v>1032.5530195301401</v>
      </c>
      <c r="X6" s="28">
        <v>1049.2454541062764</v>
      </c>
      <c r="Y6" s="28">
        <v>954.66185505996668</v>
      </c>
      <c r="Z6" s="28">
        <v>808.58331236136416</v>
      </c>
      <c r="AA6" s="28">
        <v>1005.2097153207368</v>
      </c>
      <c r="AB6" s="28">
        <v>1066.6609693200351</v>
      </c>
      <c r="AC6" s="28">
        <v>894.77962031938966</v>
      </c>
      <c r="AD6" s="28">
        <v>1021.6914992908542</v>
      </c>
      <c r="AE6" s="28">
        <v>764.65598708615187</v>
      </c>
      <c r="AF6" s="28">
        <v>699.12364220601046</v>
      </c>
      <c r="AG6" s="28">
        <v>804.84107335306032</v>
      </c>
      <c r="AH6" s="29">
        <v>1192.7828228384833</v>
      </c>
    </row>
    <row r="7" spans="1:34">
      <c r="A7" s="25" t="s">
        <v>14</v>
      </c>
      <c r="B7" s="26">
        <v>1270.0087982290531</v>
      </c>
      <c r="C7" s="26">
        <v>1518.9937928911791</v>
      </c>
      <c r="D7" s="26">
        <v>1601.0668382323224</v>
      </c>
      <c r="E7" s="26">
        <v>1769.681223631143</v>
      </c>
      <c r="F7" s="26">
        <v>1966.7110019274478</v>
      </c>
      <c r="G7" s="26">
        <v>2157.6861523503521</v>
      </c>
      <c r="H7" s="26">
        <v>2223.2925996771519</v>
      </c>
      <c r="I7" s="26">
        <v>1987.3859480492376</v>
      </c>
      <c r="J7" s="26">
        <v>1782.7017273686079</v>
      </c>
      <c r="K7" s="26">
        <v>1624.9288389924154</v>
      </c>
      <c r="L7" s="26">
        <v>1483.1537897440271</v>
      </c>
      <c r="M7" s="26">
        <v>1269.3436748527533</v>
      </c>
      <c r="N7" s="26">
        <v>1280.317923552537</v>
      </c>
      <c r="O7" s="26">
        <v>1319.6740017248803</v>
      </c>
      <c r="P7" s="26">
        <v>1465.7216526433092</v>
      </c>
      <c r="Q7" s="26">
        <v>1412.7968549976622</v>
      </c>
      <c r="R7" s="26">
        <v>1487.4797641016403</v>
      </c>
      <c r="S7" s="26">
        <v>1845.33408186116</v>
      </c>
      <c r="T7" s="26">
        <v>2221.7017894649571</v>
      </c>
      <c r="U7" s="26">
        <v>2834.8977902197084</v>
      </c>
      <c r="V7" s="26">
        <v>3371.5361572399875</v>
      </c>
      <c r="W7" s="26">
        <v>4083.9086046660468</v>
      </c>
      <c r="X7" s="26">
        <v>4285.5020827652461</v>
      </c>
      <c r="Y7" s="26">
        <v>3555.1904493341226</v>
      </c>
      <c r="Z7" s="26">
        <v>3259.1778561680908</v>
      </c>
      <c r="AA7" s="26">
        <v>3461.7109937372384</v>
      </c>
      <c r="AB7" s="26">
        <v>3332.1738478172228</v>
      </c>
      <c r="AC7" s="26">
        <v>2909.6063974483491</v>
      </c>
      <c r="AD7" s="26">
        <v>2820.0418521119382</v>
      </c>
      <c r="AE7" s="26">
        <v>2054.1157311505517</v>
      </c>
      <c r="AF7" s="26">
        <v>2079.4305308839362</v>
      </c>
      <c r="AG7" s="26">
        <v>2043.0376607542098</v>
      </c>
      <c r="AH7" s="27">
        <v>2319.2199542530925</v>
      </c>
    </row>
    <row r="8" spans="1:34">
      <c r="A8" s="57" t="s">
        <v>182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>
      <c r="A9" s="57" t="s">
        <v>71</v>
      </c>
    </row>
    <row r="11" spans="1:34">
      <c r="A11" s="275" t="s">
        <v>170</v>
      </c>
      <c r="AG11" s="323"/>
      <c r="AH11" s="323"/>
    </row>
    <row r="13" spans="1:34">
      <c r="AH13" s="323"/>
    </row>
  </sheetData>
  <hyperlinks>
    <hyperlink ref="A11" location="Sommaire!A1" display="Sommair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zoomScaleNormal="100" workbookViewId="0"/>
  </sheetViews>
  <sheetFormatPr baseColWidth="10" defaultRowHeight="15"/>
  <cols>
    <col min="1" max="1" width="21.42578125" customWidth="1"/>
    <col min="2" max="33" width="5.42578125" bestFit="1" customWidth="1"/>
    <col min="34" max="34" width="6.42578125" customWidth="1"/>
  </cols>
  <sheetData>
    <row r="1" spans="1:34">
      <c r="A1" s="264" t="s">
        <v>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4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4">
      <c r="A3" s="42" t="s">
        <v>70</v>
      </c>
      <c r="B3" s="43">
        <v>1988</v>
      </c>
      <c r="C3" s="43">
        <v>1989</v>
      </c>
      <c r="D3" s="43">
        <v>1990</v>
      </c>
      <c r="E3" s="43">
        <v>1991</v>
      </c>
      <c r="F3" s="43">
        <v>1992</v>
      </c>
      <c r="G3" s="43">
        <v>1993</v>
      </c>
      <c r="H3" s="43">
        <v>1994</v>
      </c>
      <c r="I3" s="43">
        <v>1995</v>
      </c>
      <c r="J3" s="43">
        <v>1996</v>
      </c>
      <c r="K3" s="43">
        <v>1997</v>
      </c>
      <c r="L3" s="43">
        <v>1998</v>
      </c>
      <c r="M3" s="43">
        <v>1999</v>
      </c>
      <c r="N3" s="43">
        <v>2000</v>
      </c>
      <c r="O3" s="43">
        <v>2001</v>
      </c>
      <c r="P3" s="43">
        <v>2002</v>
      </c>
      <c r="Q3" s="43">
        <v>2003</v>
      </c>
      <c r="R3" s="43">
        <v>2004</v>
      </c>
      <c r="S3" s="43">
        <v>2005</v>
      </c>
      <c r="T3" s="43">
        <v>2006</v>
      </c>
      <c r="U3" s="43">
        <v>2007</v>
      </c>
      <c r="V3" s="43">
        <v>2008</v>
      </c>
      <c r="W3" s="43">
        <v>2009</v>
      </c>
      <c r="X3" s="43">
        <v>2010</v>
      </c>
      <c r="Y3" s="43">
        <v>2011</v>
      </c>
      <c r="Z3" s="43">
        <v>2012</v>
      </c>
      <c r="AA3" s="43">
        <v>2013</v>
      </c>
      <c r="AB3" s="43">
        <v>2014</v>
      </c>
      <c r="AC3" s="43">
        <v>2015</v>
      </c>
      <c r="AD3" s="43">
        <v>2016</v>
      </c>
      <c r="AE3" s="43">
        <v>2017</v>
      </c>
      <c r="AF3" s="43">
        <v>2018</v>
      </c>
      <c r="AG3" s="43">
        <v>2019</v>
      </c>
      <c r="AH3" s="44">
        <v>2020</v>
      </c>
    </row>
    <row r="4" spans="1:34">
      <c r="A4" s="45" t="s">
        <v>6</v>
      </c>
      <c r="B4" s="35">
        <v>853.11881676016628</v>
      </c>
      <c r="C4" s="35">
        <v>1102.713561491767</v>
      </c>
      <c r="D4" s="35">
        <v>1163.8581055257232</v>
      </c>
      <c r="E4" s="35">
        <v>1299.545581139042</v>
      </c>
      <c r="F4" s="35">
        <v>1470.5731259404199</v>
      </c>
      <c r="G4" s="35">
        <v>1631.9278410316974</v>
      </c>
      <c r="H4" s="35">
        <v>1755.6067330009901</v>
      </c>
      <c r="I4" s="35">
        <v>1544.5138167535968</v>
      </c>
      <c r="J4" s="35">
        <v>1397.9789204940525</v>
      </c>
      <c r="K4" s="35">
        <v>1253.8700073608595</v>
      </c>
      <c r="L4" s="35">
        <v>1120.0505526780469</v>
      </c>
      <c r="M4" s="35">
        <v>913.60911579418996</v>
      </c>
      <c r="N4" s="35">
        <v>890.51497639135346</v>
      </c>
      <c r="O4" s="35">
        <v>1018.0400203817621</v>
      </c>
      <c r="P4" s="35">
        <v>947.89246852182373</v>
      </c>
      <c r="Q4" s="35">
        <v>1006.347076874453</v>
      </c>
      <c r="R4" s="35">
        <v>923.45497104910783</v>
      </c>
      <c r="S4" s="35">
        <v>918.25329810182222</v>
      </c>
      <c r="T4" s="35">
        <v>808.7958018210586</v>
      </c>
      <c r="U4" s="35">
        <v>1089.5890052998191</v>
      </c>
      <c r="V4" s="35">
        <v>1182.0925854290267</v>
      </c>
      <c r="W4" s="35">
        <v>968.16080681896722</v>
      </c>
      <c r="X4" s="35">
        <v>948.08820118580184</v>
      </c>
      <c r="Y4" s="35">
        <v>854.51065859220171</v>
      </c>
      <c r="Z4" s="35">
        <v>805.1194486577499</v>
      </c>
      <c r="AA4" s="35">
        <v>928.61054792711957</v>
      </c>
      <c r="AB4" s="35">
        <v>716.94805385221218</v>
      </c>
      <c r="AC4" s="35">
        <v>533.65638262445532</v>
      </c>
      <c r="AD4" s="35">
        <v>189.999161102475</v>
      </c>
      <c r="AE4" s="35">
        <v>248.54772930495116</v>
      </c>
      <c r="AF4" s="35">
        <v>180.29506515780901</v>
      </c>
      <c r="AG4" s="35">
        <v>134.84855123350943</v>
      </c>
      <c r="AH4" s="37">
        <v>521.21169592841898</v>
      </c>
    </row>
    <row r="5" spans="1:34">
      <c r="A5" s="46" t="s">
        <v>7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14.228655766660665</v>
      </c>
      <c r="N5" s="34">
        <v>12.374734296711413</v>
      </c>
      <c r="O5" s="34">
        <v>12.137621719846006</v>
      </c>
      <c r="P5" s="34">
        <v>11.719672951331175</v>
      </c>
      <c r="Q5" s="34">
        <v>13.781278212251998</v>
      </c>
      <c r="R5" s="34">
        <v>13.226567647034194</v>
      </c>
      <c r="S5" s="34">
        <v>14.315254136043528</v>
      </c>
      <c r="T5" s="34">
        <v>10.771310127405881</v>
      </c>
      <c r="U5" s="34">
        <v>13.804536705882354</v>
      </c>
      <c r="V5" s="34">
        <v>14.133542470588235</v>
      </c>
      <c r="W5" s="34">
        <v>15.41701600618644</v>
      </c>
      <c r="X5" s="34">
        <v>17.231972905928341</v>
      </c>
      <c r="Y5" s="34">
        <v>20.543455892780067</v>
      </c>
      <c r="Z5" s="34">
        <v>12.29849715947932</v>
      </c>
      <c r="AA5" s="34">
        <v>315.72313150431927</v>
      </c>
      <c r="AB5" s="34">
        <v>377.24037394835273</v>
      </c>
      <c r="AC5" s="34">
        <v>398.55244354089223</v>
      </c>
      <c r="AD5" s="34">
        <v>242.56586475942782</v>
      </c>
      <c r="AE5" s="34">
        <v>300.81109621969875</v>
      </c>
      <c r="AF5" s="34">
        <v>401.26831354368301</v>
      </c>
      <c r="AG5" s="34">
        <v>479.27909066329136</v>
      </c>
      <c r="AH5" s="38">
        <v>469.44422495556</v>
      </c>
    </row>
    <row r="6" spans="1:34">
      <c r="A6" s="46" t="s">
        <v>8</v>
      </c>
      <c r="B6" s="34">
        <v>225.32998146888687</v>
      </c>
      <c r="C6" s="34">
        <v>260.79023139941165</v>
      </c>
      <c r="D6" s="34">
        <v>291.97873270659898</v>
      </c>
      <c r="E6" s="34">
        <v>311.83564249210139</v>
      </c>
      <c r="F6" s="34">
        <v>351.32787598702805</v>
      </c>
      <c r="G6" s="34">
        <v>381.01831131865447</v>
      </c>
      <c r="H6" s="34">
        <v>370.60586667616201</v>
      </c>
      <c r="I6" s="34">
        <v>344.47213129564051</v>
      </c>
      <c r="J6" s="34">
        <v>263.69280687455529</v>
      </c>
      <c r="K6" s="34">
        <v>318.41883163155592</v>
      </c>
      <c r="L6" s="34">
        <v>311.68323706598005</v>
      </c>
      <c r="M6" s="34">
        <v>302.28590329190268</v>
      </c>
      <c r="N6" s="34">
        <v>339.07433448524904</v>
      </c>
      <c r="O6" s="34">
        <v>258.49635962327238</v>
      </c>
      <c r="P6" s="34">
        <v>319.10951117015446</v>
      </c>
      <c r="Q6" s="34">
        <v>351.66849991095711</v>
      </c>
      <c r="R6" s="34">
        <v>349.16565018928219</v>
      </c>
      <c r="S6" s="34">
        <v>390.19750075723937</v>
      </c>
      <c r="T6" s="34">
        <v>466.36907701942005</v>
      </c>
      <c r="U6" s="34">
        <v>671.85706341171374</v>
      </c>
      <c r="V6" s="34">
        <v>920.2590164422503</v>
      </c>
      <c r="W6" s="34">
        <v>1287.8770083839638</v>
      </c>
      <c r="X6" s="34">
        <v>1497.6471220089131</v>
      </c>
      <c r="Y6" s="34">
        <v>1374.5047006325181</v>
      </c>
      <c r="Z6" s="34">
        <v>1416.4907727347927</v>
      </c>
      <c r="AA6" s="34">
        <v>1360.9524315676704</v>
      </c>
      <c r="AB6" s="34">
        <v>1228.2914768091225</v>
      </c>
      <c r="AC6" s="34">
        <v>1089.3453686143691</v>
      </c>
      <c r="AD6" s="34">
        <v>928.16576188299473</v>
      </c>
      <c r="AE6" s="34">
        <v>828.1036942037673</v>
      </c>
      <c r="AF6" s="34">
        <v>781.83762732101468</v>
      </c>
      <c r="AG6" s="34">
        <v>704.99828995943028</v>
      </c>
      <c r="AH6" s="38">
        <v>628.44671261193969</v>
      </c>
    </row>
    <row r="7" spans="1:34">
      <c r="A7" s="46" t="s">
        <v>38</v>
      </c>
      <c r="B7" s="34">
        <v>191.55999999999989</v>
      </c>
      <c r="C7" s="34">
        <v>155.49000000000004</v>
      </c>
      <c r="D7" s="34">
        <v>145.22999999999999</v>
      </c>
      <c r="E7" s="34">
        <v>158.29999999999998</v>
      </c>
      <c r="F7" s="34">
        <v>144.80999999999997</v>
      </c>
      <c r="G7" s="34">
        <v>144.73999999999998</v>
      </c>
      <c r="H7" s="34">
        <v>97.080000000000013</v>
      </c>
      <c r="I7" s="34">
        <v>98.4</v>
      </c>
      <c r="J7" s="34">
        <v>121.02999999999999</v>
      </c>
      <c r="K7" s="34">
        <v>52.639999999999993</v>
      </c>
      <c r="L7" s="34">
        <v>51.420000000000009</v>
      </c>
      <c r="M7" s="34">
        <v>39.219999999999992</v>
      </c>
      <c r="N7" s="34">
        <v>38.35387837922304</v>
      </c>
      <c r="O7" s="34">
        <v>31.000000000000004</v>
      </c>
      <c r="P7" s="34">
        <v>187</v>
      </c>
      <c r="Q7" s="34">
        <v>40.999999999999993</v>
      </c>
      <c r="R7" s="34">
        <v>201.0622890810811</v>
      </c>
      <c r="S7" s="34">
        <v>517.74590333660512</v>
      </c>
      <c r="T7" s="34">
        <v>926.89761464943501</v>
      </c>
      <c r="U7" s="34">
        <v>1045.7104545845518</v>
      </c>
      <c r="V7" s="34">
        <v>1228.0157504599269</v>
      </c>
      <c r="W7" s="34">
        <v>1777.775333891477</v>
      </c>
      <c r="X7" s="34">
        <v>1797.2299275047997</v>
      </c>
      <c r="Y7" s="34">
        <v>1268.3707244109746</v>
      </c>
      <c r="Z7" s="34">
        <v>987.93853352685323</v>
      </c>
      <c r="AA7" s="34">
        <v>828.78601821600205</v>
      </c>
      <c r="AB7" s="34">
        <v>909.79038372499099</v>
      </c>
      <c r="AC7" s="34">
        <v>822.54015429155129</v>
      </c>
      <c r="AD7" s="34">
        <v>918.66908324387998</v>
      </c>
      <c r="AE7" s="34">
        <v>354.03789339066867</v>
      </c>
      <c r="AF7" s="34">
        <v>386.17357374948602</v>
      </c>
      <c r="AG7" s="34">
        <v>338.53835243119772</v>
      </c>
      <c r="AH7" s="38">
        <v>559.27104555808569</v>
      </c>
    </row>
    <row r="8" spans="1:34">
      <c r="A8" s="47" t="s">
        <v>35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0.57028613513513504</v>
      </c>
      <c r="S8" s="36">
        <v>4.8221255294497407</v>
      </c>
      <c r="T8" s="36">
        <v>8.8679858476375948</v>
      </c>
      <c r="U8" s="36">
        <v>13.936730217740541</v>
      </c>
      <c r="V8" s="36">
        <v>27.035262438195502</v>
      </c>
      <c r="W8" s="36">
        <v>34.678439565452102</v>
      </c>
      <c r="X8" s="36">
        <v>25.304859159803343</v>
      </c>
      <c r="Y8" s="36">
        <v>37.260909805647799</v>
      </c>
      <c r="Z8" s="36">
        <v>37.330604089215598</v>
      </c>
      <c r="AA8" s="36">
        <v>27.638864522127626</v>
      </c>
      <c r="AB8" s="36">
        <v>99.903559482544793</v>
      </c>
      <c r="AC8" s="36">
        <v>65.512048377080703</v>
      </c>
      <c r="AD8" s="36">
        <v>540.64198112316069</v>
      </c>
      <c r="AE8" s="36">
        <v>322.61531803146585</v>
      </c>
      <c r="AF8" s="36">
        <v>329.85595111194368</v>
      </c>
      <c r="AG8" s="36">
        <v>385.37337646678105</v>
      </c>
      <c r="AH8" s="39">
        <v>140.84627519908869</v>
      </c>
    </row>
    <row r="9" spans="1:34">
      <c r="A9" s="30" t="s">
        <v>14</v>
      </c>
      <c r="B9" s="40">
        <v>1270.0087982290531</v>
      </c>
      <c r="C9" s="40">
        <v>1518.9937928911786</v>
      </c>
      <c r="D9" s="40">
        <v>1601.0668382323222</v>
      </c>
      <c r="E9" s="40">
        <v>1769.6812236311434</v>
      </c>
      <c r="F9" s="40">
        <v>1966.7110019274478</v>
      </c>
      <c r="G9" s="40">
        <v>2157.6861523503517</v>
      </c>
      <c r="H9" s="40">
        <v>2223.2925996771519</v>
      </c>
      <c r="I9" s="40">
        <v>1987.3859480492374</v>
      </c>
      <c r="J9" s="40">
        <v>1782.7017273686079</v>
      </c>
      <c r="K9" s="40">
        <v>1624.9288389924156</v>
      </c>
      <c r="L9" s="40">
        <v>1483.1537897440271</v>
      </c>
      <c r="M9" s="40">
        <v>1269.3436748527533</v>
      </c>
      <c r="N9" s="40">
        <v>1280.317923552537</v>
      </c>
      <c r="O9" s="40">
        <v>1319.6740017248806</v>
      </c>
      <c r="P9" s="40">
        <v>1465.7216526433094</v>
      </c>
      <c r="Q9" s="40">
        <v>1412.7968549976622</v>
      </c>
      <c r="R9" s="40">
        <v>1487.4797641016405</v>
      </c>
      <c r="S9" s="40">
        <v>1845.33408186116</v>
      </c>
      <c r="T9" s="40">
        <v>2221.7017894649571</v>
      </c>
      <c r="U9" s="40">
        <v>2834.8977902197075</v>
      </c>
      <c r="V9" s="40">
        <v>3371.5361572399875</v>
      </c>
      <c r="W9" s="40">
        <v>4083.9086046660468</v>
      </c>
      <c r="X9" s="40">
        <v>4285.502082765247</v>
      </c>
      <c r="Y9" s="40">
        <v>3555.1904493341221</v>
      </c>
      <c r="Z9" s="40">
        <v>3259.1778561680912</v>
      </c>
      <c r="AA9" s="40">
        <v>3461.7109937372388</v>
      </c>
      <c r="AB9" s="40">
        <v>3332.1738478172238</v>
      </c>
      <c r="AC9" s="40">
        <v>2909.6063974483486</v>
      </c>
      <c r="AD9" s="40">
        <v>2820.0418521119382</v>
      </c>
      <c r="AE9" s="40">
        <v>2054.1157311505517</v>
      </c>
      <c r="AF9" s="40">
        <v>2079.4305308839362</v>
      </c>
      <c r="AG9" s="40">
        <v>2043.03766075421</v>
      </c>
      <c r="AH9" s="41">
        <v>2319.219954253093</v>
      </c>
    </row>
    <row r="10" spans="1:34">
      <c r="A10" s="57" t="s">
        <v>182</v>
      </c>
    </row>
    <row r="11" spans="1:34">
      <c r="A11" s="57" t="s">
        <v>71</v>
      </c>
    </row>
    <row r="13" spans="1:34">
      <c r="A13" s="275" t="s">
        <v>170</v>
      </c>
    </row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/>
  </sheetViews>
  <sheetFormatPr baseColWidth="10" defaultColWidth="11.42578125" defaultRowHeight="12"/>
  <cols>
    <col min="1" max="1" width="28.42578125" style="15" customWidth="1"/>
    <col min="2" max="2" width="14" style="15" customWidth="1"/>
    <col min="3" max="3" width="12.7109375" style="15" customWidth="1"/>
    <col min="4" max="4" width="10.42578125" style="15" customWidth="1"/>
    <col min="5" max="16384" width="11.42578125" style="15"/>
  </cols>
  <sheetData>
    <row r="1" spans="1:4" ht="15">
      <c r="A1" s="264" t="s">
        <v>138</v>
      </c>
    </row>
    <row r="3" spans="1:4">
      <c r="A3" s="178"/>
      <c r="B3" s="344" t="s">
        <v>183</v>
      </c>
      <c r="C3" s="346" t="s">
        <v>184</v>
      </c>
      <c r="D3" s="348" t="s">
        <v>185</v>
      </c>
    </row>
    <row r="4" spans="1:4" ht="23.25" customHeight="1">
      <c r="A4" s="179"/>
      <c r="B4" s="345"/>
      <c r="C4" s="347"/>
      <c r="D4" s="349"/>
    </row>
    <row r="5" spans="1:4">
      <c r="A5" s="180" t="s">
        <v>39</v>
      </c>
      <c r="B5" s="181">
        <v>-27.686920636284075</v>
      </c>
      <c r="C5" s="182">
        <v>448.26048008486765</v>
      </c>
      <c r="D5" s="183">
        <v>50.192041149984867</v>
      </c>
    </row>
    <row r="6" spans="1:4">
      <c r="A6" s="184" t="s">
        <v>104</v>
      </c>
      <c r="B6" s="185">
        <v>-38.358933891728682</v>
      </c>
      <c r="C6" s="186">
        <v>238.84613043429471</v>
      </c>
      <c r="D6" s="187">
        <v>26.743769169664684</v>
      </c>
    </row>
    <row r="7" spans="1:4" ht="24">
      <c r="A7" s="184" t="s">
        <v>105</v>
      </c>
      <c r="B7" s="185">
        <v>21.562309218844277</v>
      </c>
      <c r="C7" s="186">
        <v>91.106992818818696</v>
      </c>
      <c r="D7" s="187">
        <v>10.201314047911968</v>
      </c>
    </row>
    <row r="8" spans="1:4" ht="24">
      <c r="A8" s="188" t="s">
        <v>106</v>
      </c>
      <c r="B8" s="189">
        <v>-24.86650574266185</v>
      </c>
      <c r="C8" s="190">
        <v>118.30735683175428</v>
      </c>
      <c r="D8" s="191">
        <v>13.246957932408218</v>
      </c>
    </row>
    <row r="9" spans="1:4">
      <c r="A9" s="180" t="s">
        <v>40</v>
      </c>
      <c r="B9" s="192">
        <v>-59.739273555024106</v>
      </c>
      <c r="C9" s="193">
        <v>444.83027656590633</v>
      </c>
      <c r="D9" s="194">
        <v>49.80795885001514</v>
      </c>
    </row>
    <row r="10" spans="1:4">
      <c r="A10" s="184" t="s">
        <v>107</v>
      </c>
      <c r="B10" s="195">
        <v>-65.186066896436699</v>
      </c>
      <c r="C10" s="186">
        <v>345.55581900000004</v>
      </c>
      <c r="D10" s="187">
        <v>38.692128031409354</v>
      </c>
    </row>
    <row r="11" spans="1:4">
      <c r="A11" s="184" t="s">
        <v>108</v>
      </c>
      <c r="B11" s="195">
        <v>9.9090685860829133</v>
      </c>
      <c r="C11" s="186">
        <v>31.026587876115361</v>
      </c>
      <c r="D11" s="187">
        <v>3.4740688608702857</v>
      </c>
    </row>
    <row r="12" spans="1:4">
      <c r="A12" s="196" t="s">
        <v>43</v>
      </c>
      <c r="B12" s="195">
        <v>10.518941821229522</v>
      </c>
      <c r="C12" s="186">
        <v>9.9810205659599927</v>
      </c>
      <c r="D12" s="187">
        <v>1.1175818909368558</v>
      </c>
    </row>
    <row r="13" spans="1:4">
      <c r="A13" s="196" t="s">
        <v>109</v>
      </c>
      <c r="B13" s="195">
        <v>-22.346572455893288</v>
      </c>
      <c r="C13" s="186">
        <v>58.266849123830994</v>
      </c>
      <c r="D13" s="187">
        <v>6.524180066798646</v>
      </c>
    </row>
    <row r="14" spans="1:4">
      <c r="A14" s="197" t="s">
        <v>110</v>
      </c>
      <c r="B14" s="198">
        <v>-48.219492662551581</v>
      </c>
      <c r="C14" s="199">
        <v>893.09075665077398</v>
      </c>
      <c r="D14" s="200">
        <v>100</v>
      </c>
    </row>
    <row r="15" spans="1:4">
      <c r="A15" s="57" t="s">
        <v>179</v>
      </c>
    </row>
    <row r="16" spans="1:4">
      <c r="A16" s="57" t="s">
        <v>71</v>
      </c>
    </row>
    <row r="18" spans="1:1" ht="15">
      <c r="A18" s="275" t="s">
        <v>170</v>
      </c>
    </row>
  </sheetData>
  <mergeCells count="3">
    <mergeCell ref="B3:B4"/>
    <mergeCell ref="C3:C4"/>
    <mergeCell ref="D3:D4"/>
  </mergeCells>
  <hyperlinks>
    <hyperlink ref="A18" location="Sommaire!A1" display="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zoomScaleNormal="100" workbookViewId="0"/>
  </sheetViews>
  <sheetFormatPr baseColWidth="10" defaultColWidth="11.42578125" defaultRowHeight="12"/>
  <cols>
    <col min="1" max="1" width="26.85546875" style="326" customWidth="1"/>
    <col min="2" max="33" width="5.42578125" style="326" bestFit="1" customWidth="1"/>
    <col min="34" max="34" width="5" style="326" bestFit="1" customWidth="1"/>
    <col min="35" max="16384" width="11.42578125" style="326"/>
  </cols>
  <sheetData>
    <row r="1" spans="1:34" ht="15">
      <c r="A1" s="325" t="s">
        <v>82</v>
      </c>
    </row>
    <row r="2" spans="1:34">
      <c r="A2" s="327"/>
    </row>
    <row r="3" spans="1:34">
      <c r="A3" s="328" t="s">
        <v>70</v>
      </c>
      <c r="B3" s="329">
        <v>1988</v>
      </c>
      <c r="C3" s="329">
        <v>1989</v>
      </c>
      <c r="D3" s="329">
        <v>1990</v>
      </c>
      <c r="E3" s="329">
        <v>1991</v>
      </c>
      <c r="F3" s="329">
        <v>1992</v>
      </c>
      <c r="G3" s="329">
        <v>1993</v>
      </c>
      <c r="H3" s="329">
        <v>1994</v>
      </c>
      <c r="I3" s="329">
        <v>1995</v>
      </c>
      <c r="J3" s="329">
        <v>1996</v>
      </c>
      <c r="K3" s="329">
        <v>1997</v>
      </c>
      <c r="L3" s="329">
        <v>1998</v>
      </c>
      <c r="M3" s="329">
        <v>1999</v>
      </c>
      <c r="N3" s="329">
        <v>2000</v>
      </c>
      <c r="O3" s="329">
        <v>2001</v>
      </c>
      <c r="P3" s="329">
        <v>2002</v>
      </c>
      <c r="Q3" s="329">
        <v>2003</v>
      </c>
      <c r="R3" s="329">
        <v>2004</v>
      </c>
      <c r="S3" s="329">
        <v>2005</v>
      </c>
      <c r="T3" s="329">
        <v>2006</v>
      </c>
      <c r="U3" s="329">
        <v>2007</v>
      </c>
      <c r="V3" s="329">
        <v>2008</v>
      </c>
      <c r="W3" s="329">
        <v>2009</v>
      </c>
      <c r="X3" s="329">
        <v>2010</v>
      </c>
      <c r="Y3" s="329">
        <v>2011</v>
      </c>
      <c r="Z3" s="329">
        <v>2012</v>
      </c>
      <c r="AA3" s="329">
        <v>2013</v>
      </c>
      <c r="AB3" s="329">
        <v>2014</v>
      </c>
      <c r="AC3" s="329">
        <v>2015</v>
      </c>
      <c r="AD3" s="329">
        <v>2016</v>
      </c>
      <c r="AE3" s="329">
        <v>2017</v>
      </c>
      <c r="AF3" s="329">
        <v>2018</v>
      </c>
      <c r="AG3" s="329">
        <v>2019</v>
      </c>
      <c r="AH3" s="330">
        <v>2020</v>
      </c>
    </row>
    <row r="4" spans="1:34">
      <c r="A4" s="338" t="s">
        <v>40</v>
      </c>
      <c r="B4" s="331">
        <v>1907.7516120483181</v>
      </c>
      <c r="C4" s="331">
        <v>2050.8448054373021</v>
      </c>
      <c r="D4" s="331">
        <v>2299.4524833703454</v>
      </c>
      <c r="E4" s="331">
        <v>2508.7351629244172</v>
      </c>
      <c r="F4" s="331">
        <v>2413.1077967464266</v>
      </c>
      <c r="G4" s="331">
        <v>1524.856106377116</v>
      </c>
      <c r="H4" s="331">
        <v>1382.8152685718123</v>
      </c>
      <c r="I4" s="331">
        <v>1199.7864596241943</v>
      </c>
      <c r="J4" s="331">
        <v>2047.6501127276385</v>
      </c>
      <c r="K4" s="331">
        <v>1630.1836556124654</v>
      </c>
      <c r="L4" s="331">
        <v>1291.7027721630916</v>
      </c>
      <c r="M4" s="331">
        <v>1145.4625296213401</v>
      </c>
      <c r="N4" s="331">
        <v>1344.9332533726329</v>
      </c>
      <c r="O4" s="331">
        <v>1363.8690922382132</v>
      </c>
      <c r="P4" s="331">
        <v>1101.7457756722088</v>
      </c>
      <c r="Q4" s="331">
        <v>877.20916202853357</v>
      </c>
      <c r="R4" s="331">
        <v>737.61655024484662</v>
      </c>
      <c r="S4" s="331">
        <v>1219.2520479305804</v>
      </c>
      <c r="T4" s="331">
        <v>1495.7037723574997</v>
      </c>
      <c r="U4" s="331">
        <v>1746.1442542774639</v>
      </c>
      <c r="V4" s="331">
        <v>1869.0859278260202</v>
      </c>
      <c r="W4" s="331">
        <v>2086.2496507588494</v>
      </c>
      <c r="X4" s="331">
        <v>2487.5342256656854</v>
      </c>
      <c r="Y4" s="331">
        <v>1779.6900591166482</v>
      </c>
      <c r="Z4" s="331">
        <v>1139.7546099862773</v>
      </c>
      <c r="AA4" s="331">
        <v>804.35713704672492</v>
      </c>
      <c r="AB4" s="331">
        <v>841.30679617637293</v>
      </c>
      <c r="AC4" s="331">
        <v>674.95409152456955</v>
      </c>
      <c r="AD4" s="331">
        <v>1496.9418198405792</v>
      </c>
      <c r="AE4" s="331">
        <v>1829.5657303154715</v>
      </c>
      <c r="AF4" s="331">
        <v>1608.488087184664</v>
      </c>
      <c r="AG4" s="331">
        <v>1104.8739450189837</v>
      </c>
      <c r="AH4" s="332">
        <v>444.83027656590633</v>
      </c>
    </row>
    <row r="5" spans="1:34">
      <c r="A5" s="339" t="s">
        <v>39</v>
      </c>
      <c r="B5" s="333">
        <v>2048.5941883516898</v>
      </c>
      <c r="C5" s="333">
        <v>1723.3778514353908</v>
      </c>
      <c r="D5" s="333">
        <v>1563.9303966996429</v>
      </c>
      <c r="E5" s="333">
        <v>1968.683390244634</v>
      </c>
      <c r="F5" s="333">
        <v>2135.0535673003706</v>
      </c>
      <c r="G5" s="333">
        <v>2127.8873128755263</v>
      </c>
      <c r="H5" s="333">
        <v>1689.4271061367026</v>
      </c>
      <c r="I5" s="333">
        <v>1450.9281018431523</v>
      </c>
      <c r="J5" s="333">
        <v>1306.9755538094573</v>
      </c>
      <c r="K5" s="333">
        <v>995.27229763366995</v>
      </c>
      <c r="L5" s="333">
        <v>682.05513496147773</v>
      </c>
      <c r="M5" s="333">
        <v>589.49813219807118</v>
      </c>
      <c r="N5" s="333">
        <v>912.52292072957596</v>
      </c>
      <c r="O5" s="333">
        <v>1085.6516171732669</v>
      </c>
      <c r="P5" s="333">
        <v>1138.4574681718725</v>
      </c>
      <c r="Q5" s="333">
        <v>1101.9553984820664</v>
      </c>
      <c r="R5" s="333">
        <v>1079.6430623586241</v>
      </c>
      <c r="S5" s="333">
        <v>1031.0209301165632</v>
      </c>
      <c r="T5" s="333">
        <v>1160.3602929693816</v>
      </c>
      <c r="U5" s="333">
        <v>1536.4697623308768</v>
      </c>
      <c r="V5" s="333">
        <v>1858.6977319358907</v>
      </c>
      <c r="W5" s="333">
        <v>2252.24476693219</v>
      </c>
      <c r="X5" s="333">
        <v>2333.0707242618842</v>
      </c>
      <c r="Y5" s="333">
        <v>2205.9000433983797</v>
      </c>
      <c r="Z5" s="333">
        <v>2021.3795612106569</v>
      </c>
      <c r="AA5" s="333">
        <v>2197.7910165164953</v>
      </c>
      <c r="AB5" s="333">
        <v>2113.9065267080764</v>
      </c>
      <c r="AC5" s="333">
        <v>2007.9025559431361</v>
      </c>
      <c r="AD5" s="333">
        <v>1655.674511342138</v>
      </c>
      <c r="AE5" s="333">
        <v>1433.9323547109061</v>
      </c>
      <c r="AF5" s="333">
        <v>794.6834195991612</v>
      </c>
      <c r="AG5" s="333">
        <v>619.88852366559354</v>
      </c>
      <c r="AH5" s="334">
        <v>448.26048008486765</v>
      </c>
    </row>
    <row r="6" spans="1:34">
      <c r="A6" s="335" t="s">
        <v>14</v>
      </c>
      <c r="B6" s="340">
        <v>3956.3458004000076</v>
      </c>
      <c r="C6" s="341">
        <v>3774.2226568726928</v>
      </c>
      <c r="D6" s="341">
        <v>3863.3828800699885</v>
      </c>
      <c r="E6" s="341">
        <v>4477.4185531690509</v>
      </c>
      <c r="F6" s="341">
        <v>4548.1613640467967</v>
      </c>
      <c r="G6" s="341">
        <v>3652.7434192526425</v>
      </c>
      <c r="H6" s="341">
        <v>3072.2423747085149</v>
      </c>
      <c r="I6" s="341">
        <v>2650.7145614673464</v>
      </c>
      <c r="J6" s="341">
        <v>3354.6256665370956</v>
      </c>
      <c r="K6" s="341">
        <v>2625.4559532461353</v>
      </c>
      <c r="L6" s="341">
        <v>1973.7579071245693</v>
      </c>
      <c r="M6" s="341">
        <v>1734.9606618194111</v>
      </c>
      <c r="N6" s="341">
        <v>2257.4561741022089</v>
      </c>
      <c r="O6" s="341">
        <v>2449.5207094114803</v>
      </c>
      <c r="P6" s="341">
        <v>2240.203243844081</v>
      </c>
      <c r="Q6" s="341">
        <v>1979.1645605106</v>
      </c>
      <c r="R6" s="341">
        <v>1817.2596126034707</v>
      </c>
      <c r="S6" s="341">
        <v>2250.2729780471436</v>
      </c>
      <c r="T6" s="341">
        <v>2656.0640653268811</v>
      </c>
      <c r="U6" s="341">
        <v>3282.6140166083405</v>
      </c>
      <c r="V6" s="341">
        <v>3727.7836597619107</v>
      </c>
      <c r="W6" s="341">
        <v>4338.4944176910394</v>
      </c>
      <c r="X6" s="341">
        <v>4820.6049499275696</v>
      </c>
      <c r="Y6" s="341">
        <v>3985.5901025150279</v>
      </c>
      <c r="Z6" s="341">
        <v>3161.1341711969344</v>
      </c>
      <c r="AA6" s="341">
        <v>3002.1481535632201</v>
      </c>
      <c r="AB6" s="341">
        <v>2955.2133228844496</v>
      </c>
      <c r="AC6" s="341">
        <v>2682.8566474677054</v>
      </c>
      <c r="AD6" s="341">
        <v>3152.6163311827172</v>
      </c>
      <c r="AE6" s="341">
        <v>3263.4980850263773</v>
      </c>
      <c r="AF6" s="341">
        <v>2403.171506783825</v>
      </c>
      <c r="AG6" s="341">
        <v>1724.7624686845772</v>
      </c>
      <c r="AH6" s="342">
        <v>893.09075665077398</v>
      </c>
    </row>
    <row r="7" spans="1:34">
      <c r="A7" s="336" t="s">
        <v>179</v>
      </c>
    </row>
    <row r="8" spans="1:34">
      <c r="A8" s="336" t="s">
        <v>71</v>
      </c>
    </row>
    <row r="10" spans="1:34" ht="15">
      <c r="A10" s="337" t="s">
        <v>170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showGridLines="0" zoomScaleNormal="100" workbookViewId="0"/>
  </sheetViews>
  <sheetFormatPr baseColWidth="10" defaultRowHeight="15"/>
  <cols>
    <col min="1" max="1" width="22.5703125" customWidth="1"/>
    <col min="2" max="34" width="5.42578125" bestFit="1" customWidth="1"/>
  </cols>
  <sheetData>
    <row r="1" spans="1:34">
      <c r="A1" s="264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>
      <c r="A2" s="264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>
      <c r="A3" s="99" t="s">
        <v>70</v>
      </c>
      <c r="B3" s="114">
        <v>1988</v>
      </c>
      <c r="C3" s="114">
        <v>1989</v>
      </c>
      <c r="D3" s="114">
        <v>1990</v>
      </c>
      <c r="E3" s="114">
        <v>1991</v>
      </c>
      <c r="F3" s="114">
        <v>1992</v>
      </c>
      <c r="G3" s="114">
        <v>1993</v>
      </c>
      <c r="H3" s="114">
        <v>1994</v>
      </c>
      <c r="I3" s="114">
        <v>1995</v>
      </c>
      <c r="J3" s="114">
        <v>1996</v>
      </c>
      <c r="K3" s="114">
        <v>1997</v>
      </c>
      <c r="L3" s="114">
        <v>1998</v>
      </c>
      <c r="M3" s="114">
        <v>1999</v>
      </c>
      <c r="N3" s="114">
        <v>2000</v>
      </c>
      <c r="O3" s="114">
        <v>2001</v>
      </c>
      <c r="P3" s="114">
        <v>2002</v>
      </c>
      <c r="Q3" s="114">
        <v>2003</v>
      </c>
      <c r="R3" s="114">
        <v>2004</v>
      </c>
      <c r="S3" s="114">
        <v>2005</v>
      </c>
      <c r="T3" s="114">
        <v>2006</v>
      </c>
      <c r="U3" s="114">
        <v>2007</v>
      </c>
      <c r="V3" s="114">
        <v>2008</v>
      </c>
      <c r="W3" s="114">
        <v>2009</v>
      </c>
      <c r="X3" s="114">
        <v>2010</v>
      </c>
      <c r="Y3" s="114">
        <v>2011</v>
      </c>
      <c r="Z3" s="114">
        <v>2012</v>
      </c>
      <c r="AA3" s="114">
        <v>2013</v>
      </c>
      <c r="AB3" s="114">
        <v>2014</v>
      </c>
      <c r="AC3" s="114">
        <v>2015</v>
      </c>
      <c r="AD3" s="114">
        <v>2016</v>
      </c>
      <c r="AE3" s="114">
        <v>2017</v>
      </c>
      <c r="AF3" s="114">
        <v>2018</v>
      </c>
      <c r="AG3" s="114">
        <v>2019</v>
      </c>
      <c r="AH3" s="115">
        <v>2020</v>
      </c>
    </row>
    <row r="4" spans="1:34">
      <c r="A4" s="110" t="s">
        <v>41</v>
      </c>
      <c r="B4" s="116">
        <v>1711.1604437928831</v>
      </c>
      <c r="C4" s="116">
        <v>1337.6713274489521</v>
      </c>
      <c r="D4" s="116">
        <v>1203.3131434185627</v>
      </c>
      <c r="E4" s="116">
        <v>1497.5363091861113</v>
      </c>
      <c r="F4" s="116">
        <v>1640.8013842670041</v>
      </c>
      <c r="G4" s="116">
        <v>1659.2499385331369</v>
      </c>
      <c r="H4" s="116">
        <v>1239.1962631177275</v>
      </c>
      <c r="I4" s="116">
        <v>1087.4135091004721</v>
      </c>
      <c r="J4" s="116">
        <v>911.16932398669678</v>
      </c>
      <c r="K4" s="116">
        <v>660.65073573715426</v>
      </c>
      <c r="L4" s="116">
        <v>435.63912911342862</v>
      </c>
      <c r="M4" s="116">
        <v>340.24855893048385</v>
      </c>
      <c r="N4" s="116">
        <v>690.06289592921416</v>
      </c>
      <c r="O4" s="116">
        <v>879.95294494645702</v>
      </c>
      <c r="P4" s="116">
        <v>845.68108686976984</v>
      </c>
      <c r="Q4" s="116">
        <v>764.51239492521211</v>
      </c>
      <c r="R4" s="116">
        <v>732.6298756399176</v>
      </c>
      <c r="S4" s="116">
        <v>781.71045809272584</v>
      </c>
      <c r="T4" s="116">
        <v>999.71916177798926</v>
      </c>
      <c r="U4" s="116">
        <v>1403.0440103108444</v>
      </c>
      <c r="V4" s="116">
        <v>1697.045989298218</v>
      </c>
      <c r="W4" s="116">
        <v>1993.0025088780628</v>
      </c>
      <c r="X4" s="116">
        <v>2097.0973986249987</v>
      </c>
      <c r="Y4" s="116">
        <v>1945.8880317677424</v>
      </c>
      <c r="Z4" s="116">
        <v>1836.0086295039941</v>
      </c>
      <c r="AA4" s="116">
        <v>1784.6036080482527</v>
      </c>
      <c r="AB4" s="116">
        <v>1721.5008795543849</v>
      </c>
      <c r="AC4" s="116">
        <v>1608.9101226417936</v>
      </c>
      <c r="AD4" s="116">
        <v>1376.7131170353641</v>
      </c>
      <c r="AE4" s="116">
        <v>1078.7746618204474</v>
      </c>
      <c r="AF4" s="116">
        <v>672.59903375650231</v>
      </c>
      <c r="AG4" s="116">
        <v>462.42565307615678</v>
      </c>
      <c r="AH4" s="117">
        <v>329.9531232531134</v>
      </c>
    </row>
    <row r="5" spans="1:34">
      <c r="A5" s="24" t="s">
        <v>42</v>
      </c>
      <c r="B5" s="118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68.564867356305641</v>
      </c>
      <c r="J5" s="118">
        <v>1291.1722397412088</v>
      </c>
      <c r="K5" s="118">
        <v>1118.2670628572719</v>
      </c>
      <c r="L5" s="118">
        <v>939.65738759825797</v>
      </c>
      <c r="M5" s="118">
        <v>895.95264769602295</v>
      </c>
      <c r="N5" s="118">
        <v>928.83557557773406</v>
      </c>
      <c r="O5" s="118">
        <v>830.96943849280785</v>
      </c>
      <c r="P5" s="118">
        <v>785.87619529411768</v>
      </c>
      <c r="Q5" s="118">
        <v>663.76043679210352</v>
      </c>
      <c r="R5" s="118">
        <v>525.73697000000004</v>
      </c>
      <c r="S5" s="118">
        <v>1056.5108900000002</v>
      </c>
      <c r="T5" s="118">
        <v>1356.31825</v>
      </c>
      <c r="U5" s="118">
        <v>1552.9161999999999</v>
      </c>
      <c r="V5" s="118">
        <v>1530.6732099999999</v>
      </c>
      <c r="W5" s="118">
        <v>1811.7565821002802</v>
      </c>
      <c r="X5" s="118">
        <v>2388.7479942459322</v>
      </c>
      <c r="Y5" s="118">
        <v>1666.2029577901351</v>
      </c>
      <c r="Z5" s="118">
        <v>1028.3826137113062</v>
      </c>
      <c r="AA5" s="118">
        <v>711.85563920902302</v>
      </c>
      <c r="AB5" s="118">
        <v>736.26755804070012</v>
      </c>
      <c r="AC5" s="118">
        <v>608.92195793182964</v>
      </c>
      <c r="AD5" s="118">
        <v>1306.765319369217</v>
      </c>
      <c r="AE5" s="118">
        <v>1695.03767974434</v>
      </c>
      <c r="AF5" s="118">
        <v>1498.7734064067927</v>
      </c>
      <c r="AG5" s="118">
        <v>1020.8084107274813</v>
      </c>
      <c r="AH5" s="119">
        <v>376.58240687611539</v>
      </c>
    </row>
    <row r="6" spans="1:34">
      <c r="A6" s="24" t="s">
        <v>43</v>
      </c>
      <c r="B6" s="118">
        <v>705.18056249666483</v>
      </c>
      <c r="C6" s="118">
        <v>738.78997532991707</v>
      </c>
      <c r="D6" s="118">
        <v>694.59551553120241</v>
      </c>
      <c r="E6" s="118">
        <v>828.85104831302101</v>
      </c>
      <c r="F6" s="118">
        <v>861.68724130881014</v>
      </c>
      <c r="G6" s="118">
        <v>813.70258341183535</v>
      </c>
      <c r="H6" s="118">
        <v>921.86708044687703</v>
      </c>
      <c r="I6" s="118">
        <v>681.61430261614396</v>
      </c>
      <c r="J6" s="118">
        <v>717.75942724581864</v>
      </c>
      <c r="K6" s="118">
        <v>544.24268585093523</v>
      </c>
      <c r="L6" s="118">
        <v>430.81965592744456</v>
      </c>
      <c r="M6" s="118">
        <v>425.05179764249169</v>
      </c>
      <c r="N6" s="118">
        <v>441.71630288988206</v>
      </c>
      <c r="O6" s="118">
        <v>530.85839766407048</v>
      </c>
      <c r="P6" s="118">
        <v>533.11915681257165</v>
      </c>
      <c r="Q6" s="118">
        <v>526.62426753337968</v>
      </c>
      <c r="R6" s="118">
        <v>543.28711514984593</v>
      </c>
      <c r="S6" s="118">
        <v>419.98575318298981</v>
      </c>
      <c r="T6" s="118">
        <v>334.64329117222962</v>
      </c>
      <c r="U6" s="118">
        <v>362.09485986006456</v>
      </c>
      <c r="V6" s="118">
        <v>455.36129432412361</v>
      </c>
      <c r="W6" s="118">
        <v>453.8170975221974</v>
      </c>
      <c r="X6" s="118">
        <v>304.63070565298904</v>
      </c>
      <c r="Y6" s="118">
        <v>357.28803513985412</v>
      </c>
      <c r="Z6" s="118">
        <v>278.55354293176373</v>
      </c>
      <c r="AA6" s="118">
        <v>484.73947481798075</v>
      </c>
      <c r="AB6" s="118">
        <v>475.22477161783888</v>
      </c>
      <c r="AC6" s="118">
        <v>453.07998955698952</v>
      </c>
      <c r="AD6" s="118">
        <v>317.50497738958313</v>
      </c>
      <c r="AE6" s="118">
        <v>379.80135855908196</v>
      </c>
      <c r="AF6" s="118">
        <v>138.42548258461102</v>
      </c>
      <c r="AG6" s="118">
        <v>166.49392029140083</v>
      </c>
      <c r="AH6" s="119">
        <v>128.28837739771427</v>
      </c>
    </row>
    <row r="7" spans="1:34">
      <c r="A7" s="108" t="s">
        <v>44</v>
      </c>
      <c r="B7" s="120">
        <v>1540.0047941104599</v>
      </c>
      <c r="C7" s="120">
        <v>1697.7613540938239</v>
      </c>
      <c r="D7" s="120">
        <v>1965.4742211202233</v>
      </c>
      <c r="E7" s="120">
        <v>2151.0311956699188</v>
      </c>
      <c r="F7" s="120">
        <v>2045.6727384709829</v>
      </c>
      <c r="G7" s="120">
        <v>1179.7908973076701</v>
      </c>
      <c r="H7" s="120">
        <v>911.17903114391015</v>
      </c>
      <c r="I7" s="120">
        <v>813.12188239442446</v>
      </c>
      <c r="J7" s="120">
        <v>434.5246755633716</v>
      </c>
      <c r="K7" s="120">
        <v>302.29546880077385</v>
      </c>
      <c r="L7" s="120">
        <v>167.64173448543852</v>
      </c>
      <c r="M7" s="120">
        <v>73.707657550412875</v>
      </c>
      <c r="N7" s="120">
        <v>196.84139970537836</v>
      </c>
      <c r="O7" s="120">
        <v>207.73992830814475</v>
      </c>
      <c r="P7" s="120">
        <v>75.526804867622175</v>
      </c>
      <c r="Q7" s="120">
        <v>24.267461259904735</v>
      </c>
      <c r="R7" s="120">
        <v>15.60565181370724</v>
      </c>
      <c r="S7" s="120">
        <v>-7.9341232285723793</v>
      </c>
      <c r="T7" s="120">
        <v>-34.61663762333783</v>
      </c>
      <c r="U7" s="120">
        <v>-35.441053562568094</v>
      </c>
      <c r="V7" s="120">
        <v>44.703166139568964</v>
      </c>
      <c r="W7" s="120">
        <v>79.918229190499005</v>
      </c>
      <c r="X7" s="120">
        <v>30.128851403649136</v>
      </c>
      <c r="Y7" s="120">
        <v>16.21107781729652</v>
      </c>
      <c r="Z7" s="120">
        <v>18.189385049869955</v>
      </c>
      <c r="AA7" s="120">
        <v>20.949431487964013</v>
      </c>
      <c r="AB7" s="120">
        <v>22.22011367152507</v>
      </c>
      <c r="AC7" s="120">
        <v>11.944577337092902</v>
      </c>
      <c r="AD7" s="120">
        <v>151.63291738855307</v>
      </c>
      <c r="AE7" s="120">
        <v>109.88438490250829</v>
      </c>
      <c r="AF7" s="120">
        <v>93.373584035919208</v>
      </c>
      <c r="AG7" s="120">
        <v>75.034484589538238</v>
      </c>
      <c r="AH7" s="121">
        <v>58.266849123830994</v>
      </c>
    </row>
    <row r="8" spans="1:34">
      <c r="A8" s="25" t="s">
        <v>14</v>
      </c>
      <c r="B8" s="122">
        <v>3956.3458004000081</v>
      </c>
      <c r="C8" s="122">
        <v>3774.2226568726928</v>
      </c>
      <c r="D8" s="122">
        <v>3863.3828800699885</v>
      </c>
      <c r="E8" s="122">
        <v>4477.4185531690509</v>
      </c>
      <c r="F8" s="122">
        <v>4548.1613640467967</v>
      </c>
      <c r="G8" s="122">
        <v>3652.7434192526425</v>
      </c>
      <c r="H8" s="122">
        <v>3072.2423747085149</v>
      </c>
      <c r="I8" s="122">
        <v>2650.7145614673464</v>
      </c>
      <c r="J8" s="122">
        <v>3354.6256665370961</v>
      </c>
      <c r="K8" s="122">
        <v>2625.4559532461353</v>
      </c>
      <c r="L8" s="122">
        <v>1973.7579071245696</v>
      </c>
      <c r="M8" s="122">
        <v>1734.9606618194114</v>
      </c>
      <c r="N8" s="122">
        <v>2257.4561741022089</v>
      </c>
      <c r="O8" s="122">
        <v>2449.5207094114803</v>
      </c>
      <c r="P8" s="122">
        <v>2240.2032438440815</v>
      </c>
      <c r="Q8" s="122">
        <v>1979.1645605106</v>
      </c>
      <c r="R8" s="122">
        <v>1817.2596126034709</v>
      </c>
      <c r="S8" s="122">
        <v>2250.2729780471436</v>
      </c>
      <c r="T8" s="122">
        <v>2656.0640653268811</v>
      </c>
      <c r="U8" s="122">
        <v>3282.614016608341</v>
      </c>
      <c r="V8" s="122">
        <v>3727.7836597619107</v>
      </c>
      <c r="W8" s="122">
        <v>4338.4944176910394</v>
      </c>
      <c r="X8" s="122">
        <v>4820.6049499275696</v>
      </c>
      <c r="Y8" s="122">
        <v>3985.5901025150279</v>
      </c>
      <c r="Z8" s="122">
        <v>3161.1341711969339</v>
      </c>
      <c r="AA8" s="122">
        <v>3002.1481535632206</v>
      </c>
      <c r="AB8" s="122">
        <v>2955.2133228844491</v>
      </c>
      <c r="AC8" s="122">
        <v>2682.8566474677054</v>
      </c>
      <c r="AD8" s="122">
        <v>3152.6163311827167</v>
      </c>
      <c r="AE8" s="122">
        <v>3263.4980850263778</v>
      </c>
      <c r="AF8" s="122">
        <v>2403.171506783825</v>
      </c>
      <c r="AG8" s="122">
        <v>1724.762468684577</v>
      </c>
      <c r="AH8" s="123">
        <v>893.0907566507741</v>
      </c>
    </row>
    <row r="9" spans="1:34">
      <c r="A9" s="57" t="s">
        <v>179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>
      <c r="A10" s="57" t="s">
        <v>71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>
      <c r="A12" s="275" t="s">
        <v>170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21:34"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21:34"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21:34"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RowHeight="15"/>
  <cols>
    <col min="1" max="1" width="28.28515625" customWidth="1"/>
    <col min="2" max="3" width="5" bestFit="1" customWidth="1"/>
    <col min="4" max="4" width="5.140625" bestFit="1" customWidth="1"/>
    <col min="5" max="9" width="5" bestFit="1" customWidth="1"/>
    <col min="10" max="14" width="5.140625" bestFit="1" customWidth="1"/>
  </cols>
  <sheetData>
    <row r="1" spans="1:15">
      <c r="A1" s="264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>
      <c r="A3" s="130" t="s">
        <v>81</v>
      </c>
      <c r="B3" s="114">
        <v>2008</v>
      </c>
      <c r="C3" s="114">
        <v>2009</v>
      </c>
      <c r="D3" s="114">
        <v>2010</v>
      </c>
      <c r="E3" s="114">
        <v>2011</v>
      </c>
      <c r="F3" s="114">
        <v>2012</v>
      </c>
      <c r="G3" s="114">
        <v>2013</v>
      </c>
      <c r="H3" s="114">
        <v>2014</v>
      </c>
      <c r="I3" s="114">
        <v>2015</v>
      </c>
      <c r="J3" s="114">
        <v>2016</v>
      </c>
      <c r="K3" s="114">
        <v>2017</v>
      </c>
      <c r="L3" s="114">
        <v>2018</v>
      </c>
      <c r="M3" s="114">
        <v>2019</v>
      </c>
      <c r="N3" s="115">
        <v>2020</v>
      </c>
      <c r="O3" s="71"/>
    </row>
    <row r="4" spans="1:15">
      <c r="A4" s="112" t="s">
        <v>45</v>
      </c>
      <c r="B4" s="124">
        <v>4.5239762672746542E-2</v>
      </c>
      <c r="C4" s="124">
        <v>-7.4724061053287327E-3</v>
      </c>
      <c r="D4" s="124">
        <v>-9.8291031777227311E-2</v>
      </c>
      <c r="E4" s="124">
        <v>-7.5697765011789264E-2</v>
      </c>
      <c r="F4" s="124">
        <v>-8.7426197409883666E-2</v>
      </c>
      <c r="G4" s="124">
        <v>-5.5742994274382562E-3</v>
      </c>
      <c r="H4" s="124">
        <v>-2.7365560646301024E-2</v>
      </c>
      <c r="I4" s="124">
        <v>-5.6918281763785328E-2</v>
      </c>
      <c r="J4" s="124">
        <v>-0.17897281107655627</v>
      </c>
      <c r="K4" s="124">
        <v>-0.3076598598311453</v>
      </c>
      <c r="L4" s="124">
        <v>-0.33852590029774798</v>
      </c>
      <c r="M4" s="124">
        <v>-0.21901835567334671</v>
      </c>
      <c r="N4" s="125">
        <v>-0.35030383936877052</v>
      </c>
      <c r="O4" s="71"/>
    </row>
    <row r="5" spans="1:15">
      <c r="A5" s="113" t="s">
        <v>46</v>
      </c>
      <c r="B5" s="126">
        <v>0.21908629615135178</v>
      </c>
      <c r="C5" s="126">
        <v>9.1634225559380944E-2</v>
      </c>
      <c r="D5" s="126">
        <v>0.14567091592769743</v>
      </c>
      <c r="E5" s="126">
        <v>5.8375312797088741E-2</v>
      </c>
      <c r="F5" s="126">
        <v>1.7608778474236475E-2</v>
      </c>
      <c r="G5" s="126">
        <v>-5.3482831882111004E-2</v>
      </c>
      <c r="H5" s="126">
        <v>-3.4719951805833871E-3</v>
      </c>
      <c r="I5" s="126">
        <v>2.0161159794445327E-2</v>
      </c>
      <c r="J5" s="126">
        <v>-1.7316487219892762E-2</v>
      </c>
      <c r="K5" s="126">
        <v>-0.10114753062746384</v>
      </c>
      <c r="L5" s="126">
        <v>-4.961232967534901E-2</v>
      </c>
      <c r="M5" s="126">
        <v>-5.8716140355841384E-2</v>
      </c>
      <c r="N5" s="127">
        <v>-7.39787540486192E-2</v>
      </c>
      <c r="O5" s="71"/>
    </row>
    <row r="6" spans="1:15">
      <c r="A6" s="81" t="s">
        <v>47</v>
      </c>
      <c r="B6" s="128">
        <v>0.27423747086683647</v>
      </c>
      <c r="C6" s="128">
        <v>8.3477091307525342E-2</v>
      </c>
      <c r="D6" s="128">
        <v>3.3061739524003153E-2</v>
      </c>
      <c r="E6" s="128">
        <v>-2.1741332925304113E-2</v>
      </c>
      <c r="F6" s="128">
        <v>-7.1356887478682851E-2</v>
      </c>
      <c r="G6" s="128">
        <v>-5.8759001990410953E-2</v>
      </c>
      <c r="H6" s="128">
        <v>-3.0742542732206446E-2</v>
      </c>
      <c r="I6" s="128">
        <v>-3.7904660543204849E-2</v>
      </c>
      <c r="J6" s="128">
        <v>-0.1931901179007337</v>
      </c>
      <c r="K6" s="128">
        <v>-0.3776883553634971</v>
      </c>
      <c r="L6" s="128">
        <v>-0.37134317140388085</v>
      </c>
      <c r="M6" s="128">
        <v>-0.26487458351696624</v>
      </c>
      <c r="N6" s="129">
        <v>-0.39836755184244044</v>
      </c>
      <c r="O6" s="71"/>
    </row>
    <row r="7" spans="1:15">
      <c r="A7" s="57" t="s">
        <v>179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>
      <c r="A8" s="57" t="s">
        <v>71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>
      <c r="A10" s="275" t="s">
        <v>170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showGridLines="0" zoomScaleNormal="100" workbookViewId="0"/>
  </sheetViews>
  <sheetFormatPr baseColWidth="10" defaultColWidth="11.42578125" defaultRowHeight="12"/>
  <cols>
    <col min="1" max="1" width="50.5703125" style="71" customWidth="1"/>
    <col min="2" max="21" width="5.42578125" style="71" bestFit="1" customWidth="1"/>
    <col min="22" max="33" width="6.42578125" style="71" bestFit="1" customWidth="1"/>
    <col min="34" max="34" width="6.42578125" style="60" bestFit="1" customWidth="1"/>
    <col min="35" max="16384" width="11.42578125" style="60"/>
  </cols>
  <sheetData>
    <row r="1" spans="1:34" ht="15">
      <c r="A1" s="264" t="s">
        <v>84</v>
      </c>
    </row>
    <row r="2" spans="1:34">
      <c r="A2" s="69"/>
    </row>
    <row r="3" spans="1:34">
      <c r="A3" s="269" t="s">
        <v>70</v>
      </c>
      <c r="B3" s="270">
        <v>1988</v>
      </c>
      <c r="C3" s="270">
        <v>1989</v>
      </c>
      <c r="D3" s="270">
        <v>1990</v>
      </c>
      <c r="E3" s="270">
        <v>1991</v>
      </c>
      <c r="F3" s="270">
        <v>1992</v>
      </c>
      <c r="G3" s="270">
        <v>1993</v>
      </c>
      <c r="H3" s="270">
        <v>1994</v>
      </c>
      <c r="I3" s="270">
        <v>1995</v>
      </c>
      <c r="J3" s="270">
        <v>1996</v>
      </c>
      <c r="K3" s="270">
        <v>1997</v>
      </c>
      <c r="L3" s="270">
        <v>1998</v>
      </c>
      <c r="M3" s="270">
        <v>1999</v>
      </c>
      <c r="N3" s="270">
        <v>2000</v>
      </c>
      <c r="O3" s="270">
        <v>2001</v>
      </c>
      <c r="P3" s="270">
        <v>2002</v>
      </c>
      <c r="Q3" s="270">
        <v>2003</v>
      </c>
      <c r="R3" s="270">
        <v>2004</v>
      </c>
      <c r="S3" s="270">
        <v>2005</v>
      </c>
      <c r="T3" s="270">
        <v>2006</v>
      </c>
      <c r="U3" s="270">
        <v>2007</v>
      </c>
      <c r="V3" s="270">
        <v>2008</v>
      </c>
      <c r="W3" s="270">
        <v>2009</v>
      </c>
      <c r="X3" s="270">
        <v>2010</v>
      </c>
      <c r="Y3" s="270">
        <v>2011</v>
      </c>
      <c r="Z3" s="270">
        <v>2012</v>
      </c>
      <c r="AA3" s="270">
        <v>2013</v>
      </c>
      <c r="AB3" s="270">
        <v>2014</v>
      </c>
      <c r="AC3" s="270">
        <v>2015</v>
      </c>
      <c r="AD3" s="270">
        <v>2016</v>
      </c>
      <c r="AE3" s="270">
        <v>2017</v>
      </c>
      <c r="AF3" s="270">
        <v>2018</v>
      </c>
      <c r="AG3" s="270">
        <v>2019</v>
      </c>
      <c r="AH3" s="285">
        <v>2020</v>
      </c>
    </row>
    <row r="4" spans="1:34">
      <c r="A4" s="64" t="s">
        <v>48</v>
      </c>
      <c r="B4" s="65">
        <v>994.72499999999991</v>
      </c>
      <c r="C4" s="65">
        <v>1120.5</v>
      </c>
      <c r="D4" s="65">
        <v>1189.125</v>
      </c>
      <c r="E4" s="65">
        <v>1109.0999999999999</v>
      </c>
      <c r="F4" s="65">
        <v>1115.9250000000002</v>
      </c>
      <c r="G4" s="65">
        <v>1056.4499999999998</v>
      </c>
      <c r="H4" s="65">
        <v>948.97499999999991</v>
      </c>
      <c r="I4" s="65">
        <v>868.94999999999993</v>
      </c>
      <c r="J4" s="65">
        <v>880.42500000000007</v>
      </c>
      <c r="K4" s="65">
        <v>811.80000000000007</v>
      </c>
      <c r="L4" s="65">
        <v>708.90000000000009</v>
      </c>
      <c r="M4" s="65">
        <v>651.75</v>
      </c>
      <c r="N4" s="65">
        <v>457.5</v>
      </c>
      <c r="O4" s="65">
        <v>292.5</v>
      </c>
      <c r="P4" s="65">
        <v>195</v>
      </c>
      <c r="Q4" s="65">
        <v>97.5</v>
      </c>
      <c r="R4" s="65">
        <v>1</v>
      </c>
      <c r="S4" s="65">
        <v>0</v>
      </c>
      <c r="T4" s="65">
        <v>0</v>
      </c>
      <c r="U4" s="65">
        <v>0</v>
      </c>
      <c r="V4" s="65">
        <v>249</v>
      </c>
      <c r="W4" s="65">
        <v>1089</v>
      </c>
      <c r="X4" s="65">
        <v>1525</v>
      </c>
      <c r="Y4" s="65">
        <v>1863</v>
      </c>
      <c r="Z4" s="65">
        <v>1995</v>
      </c>
      <c r="AA4" s="65">
        <v>1650</v>
      </c>
      <c r="AB4" s="65">
        <v>1205</v>
      </c>
      <c r="AC4" s="65">
        <v>763</v>
      </c>
      <c r="AD4" s="65">
        <v>414</v>
      </c>
      <c r="AE4" s="65">
        <v>147</v>
      </c>
      <c r="AF4" s="65">
        <v>48</v>
      </c>
      <c r="AG4" s="65">
        <v>26</v>
      </c>
      <c r="AH4" s="66">
        <v>21</v>
      </c>
    </row>
    <row r="5" spans="1:34">
      <c r="A5" s="67" t="s">
        <v>51</v>
      </c>
      <c r="B5" s="49">
        <v>895.01703964589137</v>
      </c>
      <c r="C5" s="49">
        <v>967.57476404703357</v>
      </c>
      <c r="D5" s="49">
        <v>1212.9300485778795</v>
      </c>
      <c r="E5" s="49">
        <v>1073.7286177295159</v>
      </c>
      <c r="F5" s="49">
        <v>1142.4332769907173</v>
      </c>
      <c r="G5" s="49">
        <v>1210.2759899658058</v>
      </c>
      <c r="H5" s="49">
        <v>1165.2278244229424</v>
      </c>
      <c r="I5" s="49">
        <v>1214.7773330416476</v>
      </c>
      <c r="J5" s="49">
        <v>1339.3705388844087</v>
      </c>
      <c r="K5" s="49">
        <v>1281.0511423767107</v>
      </c>
      <c r="L5" s="49">
        <v>1478.1878066702543</v>
      </c>
      <c r="M5" s="49">
        <v>1911.209095427181</v>
      </c>
      <c r="N5" s="49">
        <v>3340.1613794717668</v>
      </c>
      <c r="O5" s="49">
        <v>3196.9151822392519</v>
      </c>
      <c r="P5" s="49">
        <v>3313.0669368225813</v>
      </c>
      <c r="Q5" s="49">
        <v>3705.4862864535239</v>
      </c>
      <c r="R5" s="49">
        <v>3973.2332234374521</v>
      </c>
      <c r="S5" s="49">
        <v>4690.6865047397077</v>
      </c>
      <c r="T5" s="49">
        <v>5109.07326025765</v>
      </c>
      <c r="U5" s="49">
        <v>6263.5648330878903</v>
      </c>
      <c r="V5" s="49">
        <v>6607.1477282332908</v>
      </c>
      <c r="W5" s="49">
        <v>7339.9329436558346</v>
      </c>
      <c r="X5" s="49">
        <v>7033.4723677915772</v>
      </c>
      <c r="Y5" s="49">
        <v>6860.7628390713944</v>
      </c>
      <c r="Z5" s="49">
        <v>5460.9693206404427</v>
      </c>
      <c r="AA5" s="49">
        <v>5062.478722547914</v>
      </c>
      <c r="AB5" s="49">
        <v>4610.6700398579615</v>
      </c>
      <c r="AC5" s="49">
        <v>4755.8870836727538</v>
      </c>
      <c r="AD5" s="49">
        <v>5660.4676509082128</v>
      </c>
      <c r="AE5" s="49">
        <v>5532.3651118839243</v>
      </c>
      <c r="AF5" s="49">
        <v>6081.8249163344426</v>
      </c>
      <c r="AG5" s="49">
        <v>5259.0810812621494</v>
      </c>
      <c r="AH5" s="50">
        <v>4913.2842573907647</v>
      </c>
    </row>
    <row r="6" spans="1:34">
      <c r="A6" s="67" t="s">
        <v>54</v>
      </c>
      <c r="B6" s="49">
        <v>237.21067082141056</v>
      </c>
      <c r="C6" s="49">
        <v>212.81882806342489</v>
      </c>
      <c r="D6" s="49">
        <v>219.52658482187093</v>
      </c>
      <c r="E6" s="49">
        <v>197.42147732244644</v>
      </c>
      <c r="F6" s="49">
        <v>161.59595827165501</v>
      </c>
      <c r="G6" s="49">
        <v>149.40003689266217</v>
      </c>
      <c r="H6" s="49">
        <v>178.36535016777015</v>
      </c>
      <c r="I6" s="49">
        <v>169.21840913352554</v>
      </c>
      <c r="J6" s="49">
        <v>112.81227275568368</v>
      </c>
      <c r="K6" s="49">
        <v>102.14084154906496</v>
      </c>
      <c r="L6" s="49">
        <v>60.979606894964149</v>
      </c>
      <c r="M6" s="49">
        <v>50.308175688345429</v>
      </c>
      <c r="N6" s="49">
        <v>46</v>
      </c>
      <c r="O6" s="49">
        <v>44</v>
      </c>
      <c r="P6" s="49">
        <v>50</v>
      </c>
      <c r="Q6" s="49">
        <v>40</v>
      </c>
      <c r="R6" s="49">
        <v>50</v>
      </c>
      <c r="S6" s="49">
        <v>70</v>
      </c>
      <c r="T6" s="49">
        <v>145</v>
      </c>
      <c r="U6" s="49">
        <v>200</v>
      </c>
      <c r="V6" s="49">
        <v>195.5</v>
      </c>
      <c r="W6" s="49">
        <v>225.5</v>
      </c>
      <c r="X6" s="49">
        <v>297</v>
      </c>
      <c r="Y6" s="49">
        <v>344</v>
      </c>
      <c r="Z6" s="49">
        <v>358</v>
      </c>
      <c r="AA6" s="49">
        <v>358</v>
      </c>
      <c r="AB6" s="49">
        <v>548.4</v>
      </c>
      <c r="AC6" s="49">
        <v>421.4</v>
      </c>
      <c r="AD6" s="49">
        <v>485.4</v>
      </c>
      <c r="AE6" s="49">
        <v>461.4</v>
      </c>
      <c r="AF6" s="49">
        <v>486.4</v>
      </c>
      <c r="AG6" s="49">
        <v>472.4</v>
      </c>
      <c r="AH6" s="50">
        <v>465.4</v>
      </c>
    </row>
    <row r="7" spans="1:34">
      <c r="A7" s="67" t="s">
        <v>49</v>
      </c>
      <c r="B7" s="49">
        <v>870.40000000000009</v>
      </c>
      <c r="C7" s="49">
        <v>788.2</v>
      </c>
      <c r="D7" s="49">
        <v>828.4</v>
      </c>
      <c r="E7" s="49">
        <v>878.90000000000009</v>
      </c>
      <c r="F7" s="49">
        <v>778.7</v>
      </c>
      <c r="G7" s="49">
        <v>750.2</v>
      </c>
      <c r="H7" s="49">
        <v>763.8</v>
      </c>
      <c r="I7" s="49">
        <v>744.3</v>
      </c>
      <c r="J7" s="49">
        <v>724.4</v>
      </c>
      <c r="K7" s="49">
        <v>704.2</v>
      </c>
      <c r="L7" s="49">
        <v>685.99999999999989</v>
      </c>
      <c r="M7" s="49">
        <v>655.5</v>
      </c>
      <c r="N7" s="49">
        <v>640.29999999999995</v>
      </c>
      <c r="O7" s="49">
        <v>747.1</v>
      </c>
      <c r="P7" s="49">
        <v>766.37999999999988</v>
      </c>
      <c r="Q7" s="49">
        <v>794</v>
      </c>
      <c r="R7" s="49">
        <v>840</v>
      </c>
      <c r="S7" s="49">
        <v>885</v>
      </c>
      <c r="T7" s="49">
        <v>832.33717517411435</v>
      </c>
      <c r="U7" s="49">
        <v>895.20002747091144</v>
      </c>
      <c r="V7" s="49">
        <v>939.20950737509349</v>
      </c>
      <c r="W7" s="49">
        <v>989.66111311709869</v>
      </c>
      <c r="X7" s="49">
        <v>972.16583535213738</v>
      </c>
      <c r="Y7" s="49">
        <v>984.8249054653229</v>
      </c>
      <c r="Z7" s="49">
        <v>1005.1799749999998</v>
      </c>
      <c r="AA7" s="49">
        <v>1067.2433160000003</v>
      </c>
      <c r="AB7" s="49">
        <v>1097.3071660000001</v>
      </c>
      <c r="AC7" s="49">
        <v>1094.4908070000001</v>
      </c>
      <c r="AD7" s="49">
        <v>1265.270143</v>
      </c>
      <c r="AE7" s="49">
        <v>1297.4023730000001</v>
      </c>
      <c r="AF7" s="49">
        <v>1352.6624450000002</v>
      </c>
      <c r="AG7" s="49">
        <v>1431</v>
      </c>
      <c r="AH7" s="50">
        <v>1440.0999999999997</v>
      </c>
    </row>
    <row r="8" spans="1:34">
      <c r="A8" s="67" t="s">
        <v>53</v>
      </c>
      <c r="B8" s="49">
        <v>315.63064499654706</v>
      </c>
      <c r="C8" s="49">
        <v>475.6537242532666</v>
      </c>
      <c r="D8" s="49">
        <v>273.62618433830266</v>
      </c>
      <c r="E8" s="49">
        <v>230.16555963271983</v>
      </c>
      <c r="F8" s="49">
        <v>299.16332930359761</v>
      </c>
      <c r="G8" s="49">
        <v>313.2376192341876</v>
      </c>
      <c r="H8" s="49">
        <v>291.08353139001491</v>
      </c>
      <c r="I8" s="49">
        <v>333.73679982071997</v>
      </c>
      <c r="J8" s="49">
        <v>350.42088582025957</v>
      </c>
      <c r="K8" s="49">
        <v>370.89803447482075</v>
      </c>
      <c r="L8" s="49">
        <v>410.8694472351084</v>
      </c>
      <c r="M8" s="49">
        <v>467.7592875752527</v>
      </c>
      <c r="N8" s="49">
        <v>637.79999999999995</v>
      </c>
      <c r="O8" s="49">
        <v>705.5</v>
      </c>
      <c r="P8" s="49">
        <v>655</v>
      </c>
      <c r="Q8" s="49">
        <v>588</v>
      </c>
      <c r="R8" s="49">
        <v>515</v>
      </c>
      <c r="S8" s="49">
        <v>445</v>
      </c>
      <c r="T8" s="49">
        <v>400</v>
      </c>
      <c r="U8" s="49">
        <v>325</v>
      </c>
      <c r="V8" s="49">
        <v>312</v>
      </c>
      <c r="W8" s="49">
        <v>834.5</v>
      </c>
      <c r="X8" s="49">
        <v>1062.5</v>
      </c>
      <c r="Y8" s="49">
        <v>1352.5</v>
      </c>
      <c r="Z8" s="49">
        <v>1587</v>
      </c>
      <c r="AA8" s="49">
        <v>1892.5</v>
      </c>
      <c r="AB8" s="49">
        <v>2058</v>
      </c>
      <c r="AC8" s="49">
        <v>2057</v>
      </c>
      <c r="AD8" s="49">
        <v>2208</v>
      </c>
      <c r="AE8" s="49">
        <v>2331</v>
      </c>
      <c r="AF8" s="49">
        <v>2471</v>
      </c>
      <c r="AG8" s="49">
        <v>2436.5</v>
      </c>
      <c r="AH8" s="50">
        <v>2507.3738749944296</v>
      </c>
    </row>
    <row r="9" spans="1:34">
      <c r="A9" s="67" t="s">
        <v>50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508.47717710392089</v>
      </c>
      <c r="L9" s="49">
        <v>659.06869766562204</v>
      </c>
      <c r="M9" s="49">
        <v>759.51039470388764</v>
      </c>
      <c r="N9" s="49">
        <v>774.93860583715843</v>
      </c>
      <c r="O9" s="49">
        <v>686.81457764428501</v>
      </c>
      <c r="P9" s="49">
        <v>806.05552285809335</v>
      </c>
      <c r="Q9" s="49">
        <v>861.23968619522066</v>
      </c>
      <c r="R9" s="49">
        <v>876.58685782702548</v>
      </c>
      <c r="S9" s="49">
        <v>913.06608275374492</v>
      </c>
      <c r="T9" s="49">
        <v>1067.346430979205</v>
      </c>
      <c r="U9" s="49">
        <v>1395.7579072142209</v>
      </c>
      <c r="V9" s="49">
        <v>1646.4877429380388</v>
      </c>
      <c r="W9" s="49">
        <v>1888.4874584290833</v>
      </c>
      <c r="X9" s="49">
        <v>2231.2416499564529</v>
      </c>
      <c r="Y9" s="49">
        <v>2210.5844116563617</v>
      </c>
      <c r="Z9" s="49">
        <v>2067.0903450523906</v>
      </c>
      <c r="AA9" s="49">
        <v>2074.5066171448766</v>
      </c>
      <c r="AB9" s="49">
        <v>2400.7351672363293</v>
      </c>
      <c r="AC9" s="49">
        <v>2343.6782568863264</v>
      </c>
      <c r="AD9" s="49">
        <v>2256.3537588053387</v>
      </c>
      <c r="AE9" s="49">
        <v>2175.4006671906054</v>
      </c>
      <c r="AF9" s="49">
        <v>1477.9543114997673</v>
      </c>
      <c r="AG9" s="49">
        <v>1389.8322342330412</v>
      </c>
      <c r="AH9" s="50">
        <v>1399.3704833736963</v>
      </c>
    </row>
    <row r="10" spans="1:34">
      <c r="A10" s="67" t="s">
        <v>52</v>
      </c>
      <c r="B10" s="49">
        <v>346.66906519787119</v>
      </c>
      <c r="C10" s="49">
        <v>412.72522436684113</v>
      </c>
      <c r="D10" s="49">
        <v>326.69824393977052</v>
      </c>
      <c r="E10" s="49">
        <v>195.59208911559759</v>
      </c>
      <c r="F10" s="49">
        <v>221.47793224250989</v>
      </c>
      <c r="G10" s="49">
        <v>254.80328741060782</v>
      </c>
      <c r="H10" s="49">
        <v>398.10536361377353</v>
      </c>
      <c r="I10" s="49">
        <v>294.50101149922943</v>
      </c>
      <c r="J10" s="49">
        <v>556.94281789812453</v>
      </c>
      <c r="K10" s="49">
        <v>558.98497919833164</v>
      </c>
      <c r="L10" s="49">
        <v>618.86170892299344</v>
      </c>
      <c r="M10" s="49">
        <v>647.15559099148265</v>
      </c>
      <c r="N10" s="49">
        <v>796.98</v>
      </c>
      <c r="O10" s="49">
        <v>872.2</v>
      </c>
      <c r="P10" s="49">
        <v>901</v>
      </c>
      <c r="Q10" s="49">
        <v>864.40000000000009</v>
      </c>
      <c r="R10" s="49">
        <v>724.40000000000009</v>
      </c>
      <c r="S10" s="49">
        <v>771</v>
      </c>
      <c r="T10" s="49">
        <v>881.4</v>
      </c>
      <c r="U10" s="49">
        <v>805</v>
      </c>
      <c r="V10" s="49">
        <v>870</v>
      </c>
      <c r="W10" s="49">
        <v>995</v>
      </c>
      <c r="X10" s="49">
        <v>953</v>
      </c>
      <c r="Y10" s="49">
        <v>1292</v>
      </c>
      <c r="Z10" s="49">
        <v>1340</v>
      </c>
      <c r="AA10" s="49">
        <v>1382</v>
      </c>
      <c r="AB10" s="49">
        <v>1332</v>
      </c>
      <c r="AC10" s="49">
        <v>1398</v>
      </c>
      <c r="AD10" s="49">
        <v>1393</v>
      </c>
      <c r="AE10" s="49">
        <v>1358.5</v>
      </c>
      <c r="AF10" s="49">
        <v>1433.5</v>
      </c>
      <c r="AG10" s="49">
        <v>1310.5</v>
      </c>
      <c r="AH10" s="50">
        <v>1228.5</v>
      </c>
    </row>
    <row r="11" spans="1:34">
      <c r="A11" s="81" t="s">
        <v>14</v>
      </c>
      <c r="B11" s="82">
        <v>3659.65242066172</v>
      </c>
      <c r="C11" s="82">
        <v>3977.4725407305664</v>
      </c>
      <c r="D11" s="82">
        <v>4050.3060616778239</v>
      </c>
      <c r="E11" s="82">
        <v>3684.9077438002801</v>
      </c>
      <c r="F11" s="82">
        <v>3719.29549680848</v>
      </c>
      <c r="G11" s="82">
        <v>3734.3669335032637</v>
      </c>
      <c r="H11" s="82">
        <v>3745.5570695945007</v>
      </c>
      <c r="I11" s="82">
        <v>3625.4835534951226</v>
      </c>
      <c r="J11" s="82">
        <v>3964.3715153584772</v>
      </c>
      <c r="K11" s="82">
        <v>4337.5521747028497</v>
      </c>
      <c r="L11" s="82">
        <v>4622.8672673889423</v>
      </c>
      <c r="M11" s="82">
        <v>5143.1925443861483</v>
      </c>
      <c r="N11" s="82">
        <v>6693.6799853089251</v>
      </c>
      <c r="O11" s="82">
        <v>6545.0297598835368</v>
      </c>
      <c r="P11" s="82">
        <v>6686.5024596806743</v>
      </c>
      <c r="Q11" s="82">
        <v>6950.6259726487442</v>
      </c>
      <c r="R11" s="82">
        <v>6980.2200812644769</v>
      </c>
      <c r="S11" s="82">
        <v>7774.7525874934527</v>
      </c>
      <c r="T11" s="82">
        <v>8435.1568664109691</v>
      </c>
      <c r="U11" s="82">
        <v>9884.5227677730236</v>
      </c>
      <c r="V11" s="82">
        <v>10819.344978546424</v>
      </c>
      <c r="W11" s="82">
        <v>13362.081515202017</v>
      </c>
      <c r="X11" s="82">
        <v>14074.379853100168</v>
      </c>
      <c r="Y11" s="82">
        <v>14907.672156193079</v>
      </c>
      <c r="Z11" s="82">
        <v>13813.239640692833</v>
      </c>
      <c r="AA11" s="82">
        <v>13486.72865569279</v>
      </c>
      <c r="AB11" s="82">
        <v>13252.112373094291</v>
      </c>
      <c r="AC11" s="82">
        <v>12833.456147559082</v>
      </c>
      <c r="AD11" s="82">
        <v>13682.491552713551</v>
      </c>
      <c r="AE11" s="82">
        <v>13303.068152074531</v>
      </c>
      <c r="AF11" s="82">
        <v>13351.341672834209</v>
      </c>
      <c r="AG11" s="82">
        <v>12325.31331549519</v>
      </c>
      <c r="AH11" s="83">
        <v>11975.028615758889</v>
      </c>
    </row>
    <row r="12" spans="1:34">
      <c r="A12" s="57" t="s">
        <v>179</v>
      </c>
    </row>
    <row r="13" spans="1:34">
      <c r="A13" s="57" t="s">
        <v>71</v>
      </c>
    </row>
    <row r="15" spans="1:34" ht="15">
      <c r="A15" s="275" t="s">
        <v>170</v>
      </c>
      <c r="AF15" s="60"/>
      <c r="AG15" s="60"/>
    </row>
    <row r="16" spans="1:34">
      <c r="AG16" s="60"/>
    </row>
  </sheetData>
  <hyperlinks>
    <hyperlink ref="A15" location="Sommaire!A1" display="Sommaire"/>
  </hyperlinks>
  <pageMargins left="0.7" right="0.7" top="0.75" bottom="0.75" header="0.3" footer="0.3"/>
  <ignoredErrors>
    <ignoredError sqref="A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zoomScaleNormal="100" workbookViewId="0"/>
  </sheetViews>
  <sheetFormatPr baseColWidth="10" defaultColWidth="11.42578125" defaultRowHeight="15"/>
  <cols>
    <col min="1" max="1" width="28" style="61" customWidth="1"/>
    <col min="2" max="21" width="5.42578125" style="61" bestFit="1" customWidth="1"/>
    <col min="22" max="34" width="6.42578125" style="61" bestFit="1" customWidth="1"/>
    <col min="35" max="16384" width="11.42578125" style="61"/>
  </cols>
  <sheetData>
    <row r="1" spans="1:34">
      <c r="A1" s="264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>
      <c r="A2" s="10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4">
      <c r="A3" s="99" t="s">
        <v>86</v>
      </c>
      <c r="B3" s="131">
        <v>1988</v>
      </c>
      <c r="C3" s="131">
        <v>1989</v>
      </c>
      <c r="D3" s="131">
        <v>1990</v>
      </c>
      <c r="E3" s="131">
        <v>1991</v>
      </c>
      <c r="F3" s="131">
        <v>1992</v>
      </c>
      <c r="G3" s="131">
        <v>1993</v>
      </c>
      <c r="H3" s="131">
        <v>1994</v>
      </c>
      <c r="I3" s="131">
        <v>1995</v>
      </c>
      <c r="J3" s="131">
        <v>1996</v>
      </c>
      <c r="K3" s="131">
        <v>1997</v>
      </c>
      <c r="L3" s="131">
        <v>1998</v>
      </c>
      <c r="M3" s="131">
        <v>1999</v>
      </c>
      <c r="N3" s="131">
        <v>2000</v>
      </c>
      <c r="O3" s="131">
        <v>2001</v>
      </c>
      <c r="P3" s="131">
        <v>2002</v>
      </c>
      <c r="Q3" s="131">
        <v>2003</v>
      </c>
      <c r="R3" s="131">
        <v>2004</v>
      </c>
      <c r="S3" s="131">
        <v>2005</v>
      </c>
      <c r="T3" s="131">
        <v>2006</v>
      </c>
      <c r="U3" s="131">
        <v>2007</v>
      </c>
      <c r="V3" s="131">
        <v>2008</v>
      </c>
      <c r="W3" s="131">
        <v>2009</v>
      </c>
      <c r="X3" s="131">
        <v>2010</v>
      </c>
      <c r="Y3" s="131">
        <v>2011</v>
      </c>
      <c r="Z3" s="131">
        <v>2012</v>
      </c>
      <c r="AA3" s="131">
        <v>2013</v>
      </c>
      <c r="AB3" s="131">
        <v>2014</v>
      </c>
      <c r="AC3" s="106">
        <v>2015</v>
      </c>
      <c r="AD3" s="106">
        <v>2016</v>
      </c>
      <c r="AE3" s="106">
        <v>2017</v>
      </c>
      <c r="AF3" s="106">
        <v>2018</v>
      </c>
      <c r="AG3" s="106">
        <v>2019</v>
      </c>
      <c r="AH3" s="107">
        <v>2020</v>
      </c>
    </row>
    <row r="4" spans="1:34">
      <c r="A4" s="110" t="s">
        <v>15</v>
      </c>
      <c r="B4" s="19">
        <v>1817.6888703425634</v>
      </c>
      <c r="C4" s="19">
        <v>1959.6961700420752</v>
      </c>
      <c r="D4" s="19">
        <v>2149.6221647357343</v>
      </c>
      <c r="E4" s="19">
        <v>2089.9176061382841</v>
      </c>
      <c r="F4" s="19">
        <v>2011.088215903429</v>
      </c>
      <c r="G4" s="19">
        <v>1928.4307952133704</v>
      </c>
      <c r="H4" s="19">
        <v>1888.3014971446673</v>
      </c>
      <c r="I4" s="19">
        <v>1846.1085681760919</v>
      </c>
      <c r="J4" s="19">
        <v>1934.0910628550484</v>
      </c>
      <c r="K4" s="19">
        <v>1852.7474025932959</v>
      </c>
      <c r="L4" s="19">
        <v>1983.4152623365926</v>
      </c>
      <c r="M4" s="19">
        <v>2086.8040719044388</v>
      </c>
      <c r="N4" s="19">
        <v>2832.3636314326914</v>
      </c>
      <c r="O4" s="19">
        <v>2409.8170596298373</v>
      </c>
      <c r="P4" s="19">
        <v>2496.9016716579144</v>
      </c>
      <c r="Q4" s="19">
        <v>2648.7736048430806</v>
      </c>
      <c r="R4" s="19">
        <v>2781.0368137086944</v>
      </c>
      <c r="S4" s="19">
        <v>3372.2947029557272</v>
      </c>
      <c r="T4" s="19">
        <v>3853.7687128338489</v>
      </c>
      <c r="U4" s="19">
        <v>4859.3274171421454</v>
      </c>
      <c r="V4" s="19">
        <v>5554.9893788246573</v>
      </c>
      <c r="W4" s="19">
        <v>7096.8132870725667</v>
      </c>
      <c r="X4" s="19">
        <v>7339.8330804805901</v>
      </c>
      <c r="Y4" s="19">
        <v>7376.3004599937849</v>
      </c>
      <c r="Z4" s="19">
        <v>6000.7886378263656</v>
      </c>
      <c r="AA4" s="19">
        <v>5188.2866615250832</v>
      </c>
      <c r="AB4" s="19">
        <v>4437.3483960288049</v>
      </c>
      <c r="AC4" s="19">
        <v>4149.6853681528173</v>
      </c>
      <c r="AD4" s="19">
        <v>4739.1679927238629</v>
      </c>
      <c r="AE4" s="19">
        <v>4195.5099593248133</v>
      </c>
      <c r="AF4" s="19">
        <v>4604.381101745581</v>
      </c>
      <c r="AG4" s="19">
        <v>3897.5679585363368</v>
      </c>
      <c r="AH4" s="20">
        <v>3593.7938625622301</v>
      </c>
    </row>
    <row r="5" spans="1:34">
      <c r="A5" s="24" t="s">
        <v>16</v>
      </c>
      <c r="B5" s="22">
        <v>1054.6974017351556</v>
      </c>
      <c r="C5" s="22">
        <v>1248.2648608461559</v>
      </c>
      <c r="D5" s="22">
        <v>1066.0092864896103</v>
      </c>
      <c r="E5" s="22">
        <v>781.24502899684103</v>
      </c>
      <c r="F5" s="22">
        <v>891.59551078734944</v>
      </c>
      <c r="G5" s="22">
        <v>977.25230592801836</v>
      </c>
      <c r="H5" s="22">
        <v>1012.708084458115</v>
      </c>
      <c r="I5" s="22">
        <v>986.92164215814398</v>
      </c>
      <c r="J5" s="22">
        <v>1268.5314088460739</v>
      </c>
      <c r="K5" s="22">
        <v>1265.7528375136217</v>
      </c>
      <c r="L5" s="22">
        <v>1345.2673227879923</v>
      </c>
      <c r="M5" s="22">
        <v>1611.3148037968485</v>
      </c>
      <c r="N5" s="22">
        <v>2098.0486090598188</v>
      </c>
      <c r="O5" s="22">
        <v>2270.2015356904467</v>
      </c>
      <c r="P5" s="22">
        <v>2211.6248367290914</v>
      </c>
      <c r="Q5" s="22">
        <v>2280.2052440787147</v>
      </c>
      <c r="R5" s="22">
        <v>2108.153586080557</v>
      </c>
      <c r="S5" s="22">
        <v>2199.8816064097555</v>
      </c>
      <c r="T5" s="22">
        <v>2198.1909794911403</v>
      </c>
      <c r="U5" s="22">
        <v>1938.8582791740082</v>
      </c>
      <c r="V5" s="22">
        <v>1849.2919448886048</v>
      </c>
      <c r="W5" s="22">
        <v>2383.916063531999</v>
      </c>
      <c r="X5" s="22">
        <v>2427.8792555085784</v>
      </c>
      <c r="Y5" s="22">
        <v>2793.8415384354212</v>
      </c>
      <c r="Z5" s="22">
        <v>2855.5176906540814</v>
      </c>
      <c r="AA5" s="22">
        <v>3147.5059997975313</v>
      </c>
      <c r="AB5" s="22">
        <v>3266.6180435354363</v>
      </c>
      <c r="AC5" s="22">
        <v>3350.5003582728723</v>
      </c>
      <c r="AD5" s="22">
        <v>3397.4590897624485</v>
      </c>
      <c r="AE5" s="22">
        <v>3761.7304567223523</v>
      </c>
      <c r="AF5" s="22">
        <v>3978.5015692826491</v>
      </c>
      <c r="AG5" s="22">
        <v>3906.5390821835981</v>
      </c>
      <c r="AH5" s="23">
        <v>3955.8716084688958</v>
      </c>
    </row>
    <row r="6" spans="1:34">
      <c r="A6" s="24" t="s">
        <v>17</v>
      </c>
      <c r="B6" s="22">
        <v>758.9057361896721</v>
      </c>
      <c r="C6" s="22">
        <v>744.68860327308676</v>
      </c>
      <c r="D6" s="22">
        <v>807.57735361400216</v>
      </c>
      <c r="E6" s="22">
        <v>784.76342556872078</v>
      </c>
      <c r="F6" s="22">
        <v>792.23646634137413</v>
      </c>
      <c r="G6" s="22">
        <v>804.9201136129401</v>
      </c>
      <c r="H6" s="22">
        <v>819.61889249816136</v>
      </c>
      <c r="I6" s="22">
        <v>767.31535232433305</v>
      </c>
      <c r="J6" s="22">
        <v>737.68044016542569</v>
      </c>
      <c r="K6" s="22">
        <v>1169.4241468659425</v>
      </c>
      <c r="L6" s="22">
        <v>1240.5706471356746</v>
      </c>
      <c r="M6" s="22">
        <v>1367.0670040777022</v>
      </c>
      <c r="N6" s="22">
        <v>1623.0492709170696</v>
      </c>
      <c r="O6" s="22">
        <v>1724.941852635304</v>
      </c>
      <c r="P6" s="22">
        <v>1832.0701432272108</v>
      </c>
      <c r="Q6" s="22">
        <v>1864.0006451635575</v>
      </c>
      <c r="R6" s="22">
        <v>1924.7395183675083</v>
      </c>
      <c r="S6" s="22">
        <v>2010.3187676778116</v>
      </c>
      <c r="T6" s="22">
        <v>2194.9449855478756</v>
      </c>
      <c r="U6" s="22">
        <v>2876.9809915156261</v>
      </c>
      <c r="V6" s="22">
        <v>3183.1799936203302</v>
      </c>
      <c r="W6" s="22">
        <v>3627.3277183788323</v>
      </c>
      <c r="X6" s="22">
        <v>4023.9414431520372</v>
      </c>
      <c r="Y6" s="22">
        <v>4435.1196491335295</v>
      </c>
      <c r="Z6" s="22">
        <v>4688.0650352225821</v>
      </c>
      <c r="AA6" s="22">
        <v>4869.9736953895208</v>
      </c>
      <c r="AB6" s="22">
        <v>5268.1758877519051</v>
      </c>
      <c r="AC6" s="22">
        <v>5054.9913779470935</v>
      </c>
      <c r="AD6" s="22">
        <v>5262.8861198476225</v>
      </c>
      <c r="AE6" s="22">
        <v>5083.7445483080819</v>
      </c>
      <c r="AF6" s="22">
        <v>4516.5624824851357</v>
      </c>
      <c r="AG6" s="22">
        <v>4266.7329085611254</v>
      </c>
      <c r="AH6" s="23">
        <v>4171.7615888120608</v>
      </c>
    </row>
    <row r="7" spans="1:34">
      <c r="A7" s="24" t="s">
        <v>18</v>
      </c>
      <c r="B7" s="22">
        <v>12.179882268083235</v>
      </c>
      <c r="C7" s="22">
        <v>10.040752510983591</v>
      </c>
      <c r="D7" s="22">
        <v>12.388677510274594</v>
      </c>
      <c r="E7" s="22">
        <v>13.886997974794943</v>
      </c>
      <c r="F7" s="22">
        <v>10.3394533170248</v>
      </c>
      <c r="G7" s="22">
        <v>10.070953353334424</v>
      </c>
      <c r="H7" s="22">
        <v>11.237801898258954</v>
      </c>
      <c r="I7" s="22">
        <v>11.798566332557581</v>
      </c>
      <c r="J7" s="22">
        <v>11.757193231523253</v>
      </c>
      <c r="K7" s="22">
        <v>12.431947282941273</v>
      </c>
      <c r="L7" s="22">
        <v>14.672632113511822</v>
      </c>
      <c r="M7" s="22">
        <v>23.157105091438041</v>
      </c>
      <c r="N7" s="22">
        <v>50.058007755283469</v>
      </c>
      <c r="O7" s="22">
        <v>49.806998592679172</v>
      </c>
      <c r="P7" s="22">
        <v>52.558823514388038</v>
      </c>
      <c r="Q7" s="22">
        <v>57.465634525777091</v>
      </c>
      <c r="R7" s="22">
        <v>62.822603621501905</v>
      </c>
      <c r="S7" s="22">
        <v>73.354043853762718</v>
      </c>
      <c r="T7" s="22">
        <v>68.973743798368972</v>
      </c>
      <c r="U7" s="22">
        <v>70.838611783935406</v>
      </c>
      <c r="V7" s="22">
        <v>74.735016800810314</v>
      </c>
      <c r="W7" s="22">
        <v>78.345468626613822</v>
      </c>
      <c r="X7" s="22">
        <v>80.18747654956664</v>
      </c>
      <c r="Y7" s="22">
        <v>87.603247820675435</v>
      </c>
      <c r="Z7" s="22">
        <v>64.647225936622178</v>
      </c>
      <c r="AA7" s="22">
        <v>66.887875734596562</v>
      </c>
      <c r="AB7" s="22">
        <v>60.927412879505106</v>
      </c>
      <c r="AC7" s="22">
        <v>59.708974172313646</v>
      </c>
      <c r="AD7" s="22">
        <v>62.788433858988398</v>
      </c>
      <c r="AE7" s="22">
        <v>55.519791818515984</v>
      </c>
      <c r="AF7" s="22">
        <v>60.928662390261103</v>
      </c>
      <c r="AG7" s="22">
        <v>64.27982420098617</v>
      </c>
      <c r="AH7" s="23">
        <v>61.678793339497915</v>
      </c>
    </row>
    <row r="8" spans="1:34">
      <c r="A8" s="108" t="s">
        <v>19</v>
      </c>
      <c r="B8" s="28">
        <v>16.180530126246115</v>
      </c>
      <c r="C8" s="28">
        <v>14.782154058264986</v>
      </c>
      <c r="D8" s="28">
        <v>14.708579328201694</v>
      </c>
      <c r="E8" s="28">
        <v>15.094685121638454</v>
      </c>
      <c r="F8" s="28">
        <v>14.035850459302445</v>
      </c>
      <c r="G8" s="28">
        <v>13.692765395599771</v>
      </c>
      <c r="H8" s="28">
        <v>13.690793595298263</v>
      </c>
      <c r="I8" s="28">
        <v>13.33942450399566</v>
      </c>
      <c r="J8" s="28">
        <v>12.311410260404733</v>
      </c>
      <c r="K8" s="28">
        <v>37.195840447047388</v>
      </c>
      <c r="L8" s="28">
        <v>38.941403015171403</v>
      </c>
      <c r="M8" s="28">
        <v>54.849559515721985</v>
      </c>
      <c r="N8" s="28">
        <v>90.160466144062411</v>
      </c>
      <c r="O8" s="28">
        <v>90.26231333527052</v>
      </c>
      <c r="P8" s="28">
        <v>93.346984552070481</v>
      </c>
      <c r="Q8" s="28">
        <v>100.18084403761402</v>
      </c>
      <c r="R8" s="28">
        <v>103.46755948621583</v>
      </c>
      <c r="S8" s="28">
        <v>118.90346659639724</v>
      </c>
      <c r="T8" s="28">
        <v>119.27844473973514</v>
      </c>
      <c r="U8" s="28">
        <v>138.51746815730883</v>
      </c>
      <c r="V8" s="28">
        <v>157.14864441202073</v>
      </c>
      <c r="W8" s="28">
        <v>175.67897759200497</v>
      </c>
      <c r="X8" s="28">
        <v>202.5385974093947</v>
      </c>
      <c r="Y8" s="28">
        <v>214.80726080966832</v>
      </c>
      <c r="Z8" s="28">
        <v>204.2210510531836</v>
      </c>
      <c r="AA8" s="28">
        <v>214.07442324606001</v>
      </c>
      <c r="AB8" s="28">
        <v>219.04263289863701</v>
      </c>
      <c r="AC8" s="28">
        <v>218.57006901398333</v>
      </c>
      <c r="AD8" s="28">
        <v>220.18991652063059</v>
      </c>
      <c r="AE8" s="28">
        <v>206.55723592965106</v>
      </c>
      <c r="AF8" s="28">
        <v>190.77610532009547</v>
      </c>
      <c r="AG8" s="28">
        <v>189.75542788939049</v>
      </c>
      <c r="AH8" s="29">
        <v>191.92276257620549</v>
      </c>
    </row>
    <row r="9" spans="1:34">
      <c r="A9" s="81" t="s">
        <v>14</v>
      </c>
      <c r="B9" s="132">
        <v>3659.65242066172</v>
      </c>
      <c r="C9" s="132">
        <v>3977.4725407305664</v>
      </c>
      <c r="D9" s="132">
        <v>4050.3060616778234</v>
      </c>
      <c r="E9" s="132">
        <v>3684.9077438002796</v>
      </c>
      <c r="F9" s="132">
        <v>3719.29549680848</v>
      </c>
      <c r="G9" s="132">
        <v>3734.3669335032632</v>
      </c>
      <c r="H9" s="132">
        <v>3745.5570695945012</v>
      </c>
      <c r="I9" s="132">
        <v>3625.4835534951226</v>
      </c>
      <c r="J9" s="132">
        <v>3964.3715153584762</v>
      </c>
      <c r="K9" s="132">
        <v>4337.5521747028479</v>
      </c>
      <c r="L9" s="132">
        <v>4622.8672673889423</v>
      </c>
      <c r="M9" s="132">
        <v>5143.1925443861501</v>
      </c>
      <c r="N9" s="132">
        <v>6693.6799853089251</v>
      </c>
      <c r="O9" s="132">
        <v>6545.0297598835377</v>
      </c>
      <c r="P9" s="132">
        <v>6686.5024596806743</v>
      </c>
      <c r="Q9" s="132">
        <v>6950.6259726487442</v>
      </c>
      <c r="R9" s="132">
        <v>6980.2200812644769</v>
      </c>
      <c r="S9" s="132">
        <v>7774.7525874934545</v>
      </c>
      <c r="T9" s="132">
        <v>8435.1568664109691</v>
      </c>
      <c r="U9" s="132">
        <v>9884.5227677730218</v>
      </c>
      <c r="V9" s="132">
        <v>10819.344978546424</v>
      </c>
      <c r="W9" s="132">
        <v>13362.081515202017</v>
      </c>
      <c r="X9" s="132">
        <v>14074.379853100167</v>
      </c>
      <c r="Y9" s="132">
        <v>14907.672156193081</v>
      </c>
      <c r="Z9" s="132">
        <v>13813.239640692835</v>
      </c>
      <c r="AA9" s="132">
        <v>13486.728655692794</v>
      </c>
      <c r="AB9" s="132">
        <v>13252.112373094289</v>
      </c>
      <c r="AC9" s="26">
        <v>12833.45614755908</v>
      </c>
      <c r="AD9" s="26">
        <v>13682.491552713553</v>
      </c>
      <c r="AE9" s="26">
        <v>13303.061992103416</v>
      </c>
      <c r="AF9" s="26">
        <v>13351.149921223723</v>
      </c>
      <c r="AG9" s="26">
        <v>12324.875201371438</v>
      </c>
      <c r="AH9" s="27">
        <v>11975.028615758889</v>
      </c>
    </row>
    <row r="10" spans="1:34">
      <c r="A10" s="133" t="s">
        <v>180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4">
      <c r="A11" s="133" t="s">
        <v>71</v>
      </c>
    </row>
    <row r="13" spans="1:34">
      <c r="A13" s="275" t="s">
        <v>170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baseColWidth="10" defaultColWidth="11.42578125" defaultRowHeight="12"/>
  <cols>
    <col min="1" max="1" width="37.85546875" style="71" customWidth="1"/>
    <col min="2" max="3" width="7" style="71" bestFit="1" customWidth="1"/>
    <col min="4" max="4" width="11.7109375" style="71" bestFit="1" customWidth="1"/>
    <col min="5" max="16384" width="11.42578125" style="71"/>
  </cols>
  <sheetData>
    <row r="1" spans="1:4" ht="15">
      <c r="A1" s="264" t="s">
        <v>72</v>
      </c>
    </row>
    <row r="2" spans="1:4">
      <c r="A2" s="69"/>
    </row>
    <row r="3" spans="1:4" ht="24">
      <c r="A3" s="265" t="s">
        <v>70</v>
      </c>
      <c r="B3" s="261">
        <v>2019</v>
      </c>
      <c r="C3" s="261">
        <v>2020</v>
      </c>
      <c r="D3" s="262" t="s">
        <v>178</v>
      </c>
    </row>
    <row r="4" spans="1:4">
      <c r="A4" s="176" t="s">
        <v>93</v>
      </c>
      <c r="B4" s="168">
        <v>20147.295680102125</v>
      </c>
      <c r="C4" s="168">
        <v>20229.275318529228</v>
      </c>
      <c r="D4" s="201">
        <v>0.53797616944481219</v>
      </c>
    </row>
    <row r="5" spans="1:4">
      <c r="A5" s="176" t="s">
        <v>94</v>
      </c>
      <c r="B5" s="168">
        <v>266.99946400641551</v>
      </c>
      <c r="C5" s="168">
        <v>290.94950102479032</v>
      </c>
      <c r="D5" s="201">
        <v>7.7374940821447217E-3</v>
      </c>
    </row>
    <row r="6" spans="1:4">
      <c r="A6" s="176" t="s">
        <v>95</v>
      </c>
      <c r="B6" s="168">
        <v>2043.03766075421</v>
      </c>
      <c r="C6" s="168">
        <v>2319.2199542530925</v>
      </c>
      <c r="D6" s="201">
        <v>6.1677200366452106E-2</v>
      </c>
    </row>
    <row r="7" spans="1:4">
      <c r="A7" s="176" t="s">
        <v>3</v>
      </c>
      <c r="B7" s="168">
        <v>14337.482234233043</v>
      </c>
      <c r="C7" s="168">
        <v>13870.013555323558</v>
      </c>
      <c r="D7" s="201">
        <v>0.36885833254767803</v>
      </c>
    </row>
    <row r="8" spans="1:4">
      <c r="A8" s="169" t="s">
        <v>96</v>
      </c>
      <c r="B8" s="170">
        <v>2012.6070328616058</v>
      </c>
      <c r="C8" s="170">
        <v>1894.984939564659</v>
      </c>
      <c r="D8" s="202">
        <v>5.0395119097955111E-2</v>
      </c>
    </row>
    <row r="9" spans="1:4">
      <c r="A9" s="169" t="s">
        <v>97</v>
      </c>
      <c r="B9" s="170">
        <v>12324.875201371437</v>
      </c>
      <c r="C9" s="170">
        <v>11975.028615758898</v>
      </c>
      <c r="D9" s="202">
        <v>0.31846321344972289</v>
      </c>
    </row>
    <row r="10" spans="1:4">
      <c r="A10" s="176" t="s">
        <v>98</v>
      </c>
      <c r="B10" s="168">
        <v>1724.7624686845772</v>
      </c>
      <c r="C10" s="168">
        <v>893.09075665077421</v>
      </c>
      <c r="D10" s="201">
        <v>2.3750803558912882E-2</v>
      </c>
    </row>
    <row r="11" spans="1:4">
      <c r="A11" s="171" t="s">
        <v>99</v>
      </c>
      <c r="B11" s="172">
        <v>38519.57750778037</v>
      </c>
      <c r="C11" s="172">
        <v>37602.549085781444</v>
      </c>
      <c r="D11" s="203">
        <v>1</v>
      </c>
    </row>
    <row r="12" spans="1:4">
      <c r="A12" s="173" t="s">
        <v>100</v>
      </c>
      <c r="B12" s="174">
        <v>-3.7007004203363114E-2</v>
      </c>
      <c r="C12" s="174">
        <v>-2.3806814127535492E-2</v>
      </c>
      <c r="D12" s="175"/>
    </row>
    <row r="13" spans="1:4">
      <c r="A13" s="133" t="s">
        <v>179</v>
      </c>
    </row>
    <row r="14" spans="1:4">
      <c r="A14" s="133" t="s">
        <v>71</v>
      </c>
    </row>
    <row r="16" spans="1:4" ht="15">
      <c r="A16" s="275" t="s">
        <v>170</v>
      </c>
    </row>
  </sheetData>
  <hyperlinks>
    <hyperlink ref="A16" location="Sommaire!A1" display="Sommair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baseColWidth="10" defaultColWidth="11.42578125" defaultRowHeight="12"/>
  <cols>
    <col min="1" max="1" width="41" style="71" customWidth="1"/>
    <col min="2" max="5" width="10.28515625" style="71" bestFit="1" customWidth="1"/>
    <col min="6" max="6" width="12.42578125" style="71" customWidth="1"/>
    <col min="7" max="7" width="8.85546875" style="71" customWidth="1"/>
    <col min="8" max="16384" width="11.42578125" style="71"/>
  </cols>
  <sheetData>
    <row r="1" spans="1:7" ht="15">
      <c r="A1" s="264" t="s">
        <v>139</v>
      </c>
    </row>
    <row r="2" spans="1:7">
      <c r="A2" s="109"/>
    </row>
    <row r="3" spans="1:7">
      <c r="A3" s="350"/>
      <c r="B3" s="352" t="s">
        <v>111</v>
      </c>
      <c r="C3" s="353"/>
      <c r="D3" s="353"/>
      <c r="E3" s="354"/>
      <c r="F3" s="355" t="s">
        <v>187</v>
      </c>
      <c r="G3" s="357" t="s">
        <v>185</v>
      </c>
    </row>
    <row r="4" spans="1:7" ht="22.5" customHeight="1">
      <c r="A4" s="351"/>
      <c r="B4" s="218" t="s">
        <v>112</v>
      </c>
      <c r="C4" s="218" t="s">
        <v>113</v>
      </c>
      <c r="D4" s="218" t="s">
        <v>114</v>
      </c>
      <c r="E4" s="218" t="s">
        <v>186</v>
      </c>
      <c r="F4" s="356"/>
      <c r="G4" s="358"/>
    </row>
    <row r="5" spans="1:7">
      <c r="A5" s="219" t="s">
        <v>55</v>
      </c>
      <c r="B5" s="220">
        <v>-14.699416165048106</v>
      </c>
      <c r="C5" s="221">
        <v>-29.688186861469035</v>
      </c>
      <c r="D5" s="221">
        <v>-8.4648231701329397</v>
      </c>
      <c r="E5" s="222">
        <v>-12.138808287420666</v>
      </c>
      <c r="F5" s="223">
        <v>411.28162592561443</v>
      </c>
      <c r="G5" s="224">
        <v>29.390474560680243</v>
      </c>
    </row>
    <row r="6" spans="1:7">
      <c r="A6" s="225" t="s">
        <v>56</v>
      </c>
      <c r="B6" s="226">
        <v>-4.639042549050254</v>
      </c>
      <c r="C6" s="227">
        <v>-28.886559541842949</v>
      </c>
      <c r="D6" s="227">
        <v>9.8061774480230355</v>
      </c>
      <c r="E6" s="228">
        <v>14.830102269241641</v>
      </c>
      <c r="F6" s="223">
        <v>322.09855955732826</v>
      </c>
      <c r="G6" s="224">
        <v>23.017389846668152</v>
      </c>
    </row>
    <row r="7" spans="1:7">
      <c r="A7" s="225" t="s">
        <v>57</v>
      </c>
      <c r="B7" s="226">
        <v>11.416388249657604</v>
      </c>
      <c r="C7" s="227">
        <v>-28.176424737690876</v>
      </c>
      <c r="D7" s="227">
        <v>-5.1652208515519549</v>
      </c>
      <c r="E7" s="228">
        <v>-3.5651043323705167</v>
      </c>
      <c r="F7" s="223">
        <v>270.507445899407</v>
      </c>
      <c r="G7" s="224">
        <v>19.330652540794588</v>
      </c>
    </row>
    <row r="8" spans="1:7">
      <c r="A8" s="225" t="s">
        <v>58</v>
      </c>
      <c r="B8" s="226">
        <v>-7.4859858333333307</v>
      </c>
      <c r="C8" s="227">
        <v>15.216778373316163</v>
      </c>
      <c r="D8" s="227">
        <v>-64.594777577984502</v>
      </c>
      <c r="E8" s="228">
        <v>-27.617353879119822</v>
      </c>
      <c r="F8" s="223">
        <v>7.0725724893523374</v>
      </c>
      <c r="G8" s="224">
        <v>0.50541100969210839</v>
      </c>
    </row>
    <row r="9" spans="1:7">
      <c r="A9" s="229" t="s">
        <v>59</v>
      </c>
      <c r="B9" s="230">
        <v>-6.311345516106714</v>
      </c>
      <c r="C9" s="231">
        <v>-28.383497694983518</v>
      </c>
      <c r="D9" s="231">
        <v>-4.7094199243363333</v>
      </c>
      <c r="E9" s="232">
        <v>-2.6877610983805034</v>
      </c>
      <c r="F9" s="233">
        <v>1010.960203871702</v>
      </c>
      <c r="G9" s="234">
        <v>72.243927957835083</v>
      </c>
    </row>
    <row r="10" spans="1:7">
      <c r="A10" s="219" t="s">
        <v>55</v>
      </c>
      <c r="B10" s="220">
        <v>-1.7400377675897971</v>
      </c>
      <c r="C10" s="221">
        <v>-72.168603744614202</v>
      </c>
      <c r="D10" s="221">
        <v>20.231252971602554</v>
      </c>
      <c r="E10" s="222">
        <v>131.06782986608732</v>
      </c>
      <c r="F10" s="235">
        <v>31.525787896038391</v>
      </c>
      <c r="G10" s="236">
        <v>2.2528549994876195</v>
      </c>
    </row>
    <row r="11" spans="1:7">
      <c r="A11" s="225" t="s">
        <v>56</v>
      </c>
      <c r="B11" s="226">
        <v>-9.9194363875981786</v>
      </c>
      <c r="C11" s="227">
        <v>-31.843420109567166</v>
      </c>
      <c r="D11" s="227">
        <v>-11.79370960360232</v>
      </c>
      <c r="E11" s="228">
        <v>33.056966785577899</v>
      </c>
      <c r="F11" s="223">
        <v>10.649981830044387</v>
      </c>
      <c r="G11" s="224">
        <v>0.76105519993309378</v>
      </c>
    </row>
    <row r="12" spans="1:7">
      <c r="A12" s="225" t="s">
        <v>57</v>
      </c>
      <c r="B12" s="226">
        <v>3.6322333729982725</v>
      </c>
      <c r="C12" s="227">
        <v>-40.293247477735697</v>
      </c>
      <c r="D12" s="227">
        <v>-3.4960948992956764</v>
      </c>
      <c r="E12" s="228">
        <v>4.4058301482949647</v>
      </c>
      <c r="F12" s="223">
        <v>19.75285118324091</v>
      </c>
      <c r="G12" s="224">
        <v>1.4115526529914657</v>
      </c>
    </row>
    <row r="13" spans="1:7">
      <c r="A13" s="225" t="s">
        <v>58</v>
      </c>
      <c r="B13" s="226">
        <v>-7.4859858333333307</v>
      </c>
      <c r="C13" s="227">
        <v>15.216778373316187</v>
      </c>
      <c r="D13" s="227">
        <v>-64.594777577984516</v>
      </c>
      <c r="E13" s="228">
        <v>-27.617353879119811</v>
      </c>
      <c r="F13" s="223">
        <v>0.17271345875507493</v>
      </c>
      <c r="G13" s="224">
        <v>1.2342225365414718E-2</v>
      </c>
    </row>
    <row r="14" spans="1:7">
      <c r="A14" s="225" t="s">
        <v>60</v>
      </c>
      <c r="B14" s="226">
        <v>6.5431585384100321</v>
      </c>
      <c r="C14" s="227">
        <v>-40.130158952169857</v>
      </c>
      <c r="D14" s="227">
        <v>-24.298778871566583</v>
      </c>
      <c r="E14" s="228">
        <v>6.420324555461554</v>
      </c>
      <c r="F14" s="223">
        <v>145.7328701566399</v>
      </c>
      <c r="G14" s="224">
        <v>10.414173507883152</v>
      </c>
    </row>
    <row r="15" spans="1:7">
      <c r="A15" s="225" t="s">
        <v>61</v>
      </c>
      <c r="B15" s="226">
        <v>1.5912452093531648</v>
      </c>
      <c r="C15" s="227">
        <v>-36.93609215553024</v>
      </c>
      <c r="D15" s="227">
        <v>4.2568938689324654</v>
      </c>
      <c r="E15" s="228">
        <v>4.2568938689324876</v>
      </c>
      <c r="F15" s="223">
        <v>180.57607497727579</v>
      </c>
      <c r="G15" s="224">
        <v>12.904093456504159</v>
      </c>
    </row>
    <row r="16" spans="1:7">
      <c r="A16" s="229" t="s">
        <v>62</v>
      </c>
      <c r="B16" s="237">
        <v>3.4200883065531595</v>
      </c>
      <c r="C16" s="238">
        <v>-40.631680203760091</v>
      </c>
      <c r="D16" s="238">
        <v>-9.4857059619387503</v>
      </c>
      <c r="E16" s="239">
        <v>10.674172921834657</v>
      </c>
      <c r="F16" s="240">
        <v>388.41027950199447</v>
      </c>
      <c r="G16" s="241">
        <v>27.756072042164902</v>
      </c>
    </row>
    <row r="17" spans="1:7" ht="24" customHeight="1">
      <c r="A17" s="242" t="s">
        <v>115</v>
      </c>
      <c r="B17" s="243">
        <v>-3.5877836664049867</v>
      </c>
      <c r="C17" s="244">
        <v>-32.060593076472053</v>
      </c>
      <c r="D17" s="244">
        <v>-5.9624358196366467</v>
      </c>
      <c r="E17" s="244">
        <v>0.68628780551480695</v>
      </c>
      <c r="F17" s="245">
        <v>1399.3704833736965</v>
      </c>
      <c r="G17" s="246">
        <v>100.00000000000001</v>
      </c>
    </row>
    <row r="18" spans="1:7">
      <c r="A18" s="133" t="s">
        <v>201</v>
      </c>
    </row>
    <row r="19" spans="1:7">
      <c r="A19" s="133" t="s">
        <v>71</v>
      </c>
    </row>
    <row r="21" spans="1:7" ht="15">
      <c r="A21" s="275" t="s">
        <v>170</v>
      </c>
    </row>
  </sheetData>
  <mergeCells count="4">
    <mergeCell ref="A3:A4"/>
    <mergeCell ref="B3:E3"/>
    <mergeCell ref="F3:F4"/>
    <mergeCell ref="G3:G4"/>
  </mergeCells>
  <hyperlinks>
    <hyperlink ref="A21" location="Sommaire!A1" display="Sommair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baseColWidth="10" defaultColWidth="11.42578125" defaultRowHeight="12"/>
  <cols>
    <col min="1" max="1" width="58.42578125" style="71" customWidth="1"/>
    <col min="2" max="5" width="9.42578125" style="71" bestFit="1" customWidth="1"/>
    <col min="6" max="6" width="15.42578125" style="71" customWidth="1"/>
    <col min="7" max="16384" width="11.42578125" style="71"/>
  </cols>
  <sheetData>
    <row r="1" spans="1:7" ht="15">
      <c r="A1" s="264" t="s">
        <v>89</v>
      </c>
    </row>
    <row r="3" spans="1:7">
      <c r="A3" s="259"/>
      <c r="B3" s="359" t="s">
        <v>116</v>
      </c>
      <c r="C3" s="360"/>
      <c r="D3" s="360"/>
      <c r="E3" s="361"/>
      <c r="F3" s="355" t="s">
        <v>189</v>
      </c>
      <c r="G3" s="357" t="s">
        <v>178</v>
      </c>
    </row>
    <row r="4" spans="1:7">
      <c r="A4" s="253"/>
      <c r="B4" s="247" t="s">
        <v>117</v>
      </c>
      <c r="C4" s="247" t="s">
        <v>118</v>
      </c>
      <c r="D4" s="247" t="s">
        <v>119</v>
      </c>
      <c r="E4" s="248" t="s">
        <v>188</v>
      </c>
      <c r="F4" s="356"/>
      <c r="G4" s="358"/>
    </row>
    <row r="5" spans="1:7">
      <c r="A5" s="249" t="s">
        <v>63</v>
      </c>
      <c r="B5" s="303">
        <v>2.2035607440177518</v>
      </c>
      <c r="C5" s="304">
        <v>3.6928426679515347</v>
      </c>
      <c r="D5" s="304">
        <v>3.2329763333731831</v>
      </c>
      <c r="E5" s="305">
        <v>-2.0373330478642204</v>
      </c>
      <c r="F5" s="250">
        <v>16530.924911554735</v>
      </c>
      <c r="G5" s="298">
        <v>20.978176776482758</v>
      </c>
    </row>
    <row r="6" spans="1:7">
      <c r="A6" s="251" t="s">
        <v>120</v>
      </c>
      <c r="B6" s="306">
        <v>2.8414912384962188</v>
      </c>
      <c r="C6" s="307">
        <v>4.4733501745803927</v>
      </c>
      <c r="D6" s="307">
        <v>2.6406274004379116</v>
      </c>
      <c r="E6" s="308">
        <v>-4.2170715824531353</v>
      </c>
      <c r="F6" s="252">
        <v>11523.525305399533</v>
      </c>
      <c r="G6" s="299">
        <v>14.623655496491391</v>
      </c>
    </row>
    <row r="7" spans="1:7">
      <c r="A7" s="251" t="s">
        <v>121</v>
      </c>
      <c r="B7" s="309">
        <v>0.66205757963704315</v>
      </c>
      <c r="C7" s="310">
        <v>1.7659802593579688</v>
      </c>
      <c r="D7" s="310">
        <v>4.7342301742564263</v>
      </c>
      <c r="E7" s="311">
        <v>3.3765837381050989</v>
      </c>
      <c r="F7" s="253">
        <v>5007.3996061552025</v>
      </c>
      <c r="G7" s="299">
        <v>6.3545212799913671</v>
      </c>
    </row>
    <row r="8" spans="1:7">
      <c r="A8" s="249" t="s">
        <v>64</v>
      </c>
      <c r="B8" s="312">
        <v>2.1665225867526061</v>
      </c>
      <c r="C8" s="313">
        <v>1.952436522927381</v>
      </c>
      <c r="D8" s="313">
        <v>3.6868799425981313</v>
      </c>
      <c r="E8" s="314">
        <v>1.8855850669562635</v>
      </c>
      <c r="F8" s="250">
        <v>33904.39723308292</v>
      </c>
      <c r="G8" s="298">
        <v>43.025568288593298</v>
      </c>
    </row>
    <row r="9" spans="1:7">
      <c r="A9" s="251" t="s">
        <v>122</v>
      </c>
      <c r="B9" s="306">
        <v>3.0605125320832371</v>
      </c>
      <c r="C9" s="307">
        <v>2.5603379314013575</v>
      </c>
      <c r="D9" s="307">
        <v>2.7091968481211426</v>
      </c>
      <c r="E9" s="308">
        <v>5.0484342421703188</v>
      </c>
      <c r="F9" s="252">
        <v>7882.1998969434444</v>
      </c>
      <c r="G9" s="299">
        <v>10.002718160680471</v>
      </c>
    </row>
    <row r="10" spans="1:7">
      <c r="A10" s="251" t="s">
        <v>123</v>
      </c>
      <c r="B10" s="306">
        <v>1.6949282509865826</v>
      </c>
      <c r="C10" s="307">
        <v>1.5137356051098783</v>
      </c>
      <c r="D10" s="307">
        <v>3.9061398205845199</v>
      </c>
      <c r="E10" s="308">
        <v>1.1628790477577811</v>
      </c>
      <c r="F10" s="252">
        <v>23605.238406207482</v>
      </c>
      <c r="G10" s="299">
        <v>29.955665928305734</v>
      </c>
    </row>
    <row r="11" spans="1:7">
      <c r="A11" s="251" t="s">
        <v>124</v>
      </c>
      <c r="B11" s="306">
        <v>3.8391988934156185</v>
      </c>
      <c r="C11" s="307">
        <v>3.745965291125386</v>
      </c>
      <c r="D11" s="307">
        <v>2.7577301649950758</v>
      </c>
      <c r="E11" s="308">
        <v>0.87733307054724818</v>
      </c>
      <c r="F11" s="252">
        <v>2335.958929931991</v>
      </c>
      <c r="G11" s="299">
        <v>2.9643930776349983</v>
      </c>
    </row>
    <row r="12" spans="1:7">
      <c r="A12" s="251" t="s">
        <v>125</v>
      </c>
      <c r="B12" s="309">
        <v>12.72727272727272</v>
      </c>
      <c r="C12" s="310">
        <v>25.806451612903224</v>
      </c>
      <c r="D12" s="310">
        <v>58.974358974358964</v>
      </c>
      <c r="E12" s="311">
        <v>-34.677419354838712</v>
      </c>
      <c r="F12" s="252">
        <v>81</v>
      </c>
      <c r="G12" s="299">
        <v>0.10279112197209118</v>
      </c>
    </row>
    <row r="13" spans="1:7">
      <c r="A13" s="249" t="s">
        <v>65</v>
      </c>
      <c r="B13" s="312">
        <v>11.002458193085562</v>
      </c>
      <c r="C13" s="313">
        <v>3.5765937753739596</v>
      </c>
      <c r="D13" s="313">
        <v>4.1720920687810414</v>
      </c>
      <c r="E13" s="314">
        <v>-12.515504556318135</v>
      </c>
      <c r="F13" s="250">
        <v>13250.265888563574</v>
      </c>
      <c r="G13" s="298">
        <v>16.814934532271327</v>
      </c>
    </row>
    <row r="14" spans="1:7">
      <c r="A14" s="251" t="s">
        <v>126</v>
      </c>
      <c r="B14" s="306">
        <v>7.288076848211289</v>
      </c>
      <c r="C14" s="307">
        <v>9.3036554131793245</v>
      </c>
      <c r="D14" s="307">
        <v>7.2383829942288092</v>
      </c>
      <c r="E14" s="308">
        <v>6.4100909072344114</v>
      </c>
      <c r="F14" s="252">
        <v>1238.2585287784061</v>
      </c>
      <c r="G14" s="299">
        <v>1.5713825119091769</v>
      </c>
    </row>
    <row r="15" spans="1:7">
      <c r="A15" s="251" t="s">
        <v>127</v>
      </c>
      <c r="B15" s="306">
        <v>18.993777095280073</v>
      </c>
      <c r="C15" s="307">
        <v>4.7587464754264674</v>
      </c>
      <c r="D15" s="307">
        <v>4.9509802425669491</v>
      </c>
      <c r="E15" s="308">
        <v>-21.77001550243255</v>
      </c>
      <c r="F15" s="252">
        <v>750.34016798288485</v>
      </c>
      <c r="G15" s="299">
        <v>0.95220132997145801</v>
      </c>
    </row>
    <row r="16" spans="1:7">
      <c r="A16" s="251" t="s">
        <v>128</v>
      </c>
      <c r="B16" s="306">
        <v>14.911433258802953</v>
      </c>
      <c r="C16" s="307">
        <v>4.4679174098972041</v>
      </c>
      <c r="D16" s="307">
        <v>3.9995005269387818</v>
      </c>
      <c r="E16" s="308">
        <v>-20.3338609828422</v>
      </c>
      <c r="F16" s="252">
        <v>5619.7494489115188</v>
      </c>
      <c r="G16" s="299">
        <v>7.1316092722920512</v>
      </c>
    </row>
    <row r="17" spans="1:7">
      <c r="A17" s="251" t="s">
        <v>129</v>
      </c>
      <c r="B17" s="306">
        <v>3.0001738431499447</v>
      </c>
      <c r="C17" s="307">
        <v>0.69000910564662732</v>
      </c>
      <c r="D17" s="307">
        <v>1.2530435880763413</v>
      </c>
      <c r="E17" s="308">
        <v>-6.3307121644487268</v>
      </c>
      <c r="F17" s="252">
        <v>4002.3704456128594</v>
      </c>
      <c r="G17" s="299">
        <v>5.0791129463269673</v>
      </c>
    </row>
    <row r="18" spans="1:7">
      <c r="A18" s="254" t="s">
        <v>130</v>
      </c>
      <c r="B18" s="306">
        <v>17.352556097932581</v>
      </c>
      <c r="C18" s="307">
        <v>3.3036989727790456</v>
      </c>
      <c r="D18" s="307">
        <v>10.318806824971771</v>
      </c>
      <c r="E18" s="308">
        <v>-3.3304319228921409</v>
      </c>
      <c r="F18" s="252">
        <v>1639.5472972779041</v>
      </c>
      <c r="G18" s="300">
        <v>2.0806284717716728</v>
      </c>
    </row>
    <row r="19" spans="1:7">
      <c r="A19" s="255" t="s">
        <v>66</v>
      </c>
      <c r="B19" s="303">
        <v>15.475032550142309</v>
      </c>
      <c r="C19" s="304">
        <v>5.4517933048133127</v>
      </c>
      <c r="D19" s="304">
        <v>9.3492757273247342</v>
      </c>
      <c r="E19" s="305">
        <v>-3.1686634600601615</v>
      </c>
      <c r="F19" s="250">
        <v>15114.991672497787</v>
      </c>
      <c r="G19" s="301">
        <v>19.18132040265262</v>
      </c>
    </row>
    <row r="20" spans="1:7">
      <c r="A20" s="251" t="s">
        <v>131</v>
      </c>
      <c r="B20" s="306">
        <v>16.020087843914688</v>
      </c>
      <c r="C20" s="307">
        <v>4.3426511835847892</v>
      </c>
      <c r="D20" s="307">
        <v>10.626857994507155</v>
      </c>
      <c r="E20" s="308">
        <v>-2.494129722770011</v>
      </c>
      <c r="F20" s="252">
        <v>13062.716536629019</v>
      </c>
      <c r="G20" s="299">
        <v>16.57692949140106</v>
      </c>
    </row>
    <row r="21" spans="1:7">
      <c r="A21" s="251" t="s">
        <v>132</v>
      </c>
      <c r="B21" s="306">
        <v>16.020087843914688</v>
      </c>
      <c r="C21" s="307">
        <v>4.342651183584767</v>
      </c>
      <c r="D21" s="307">
        <v>10.626857994507134</v>
      </c>
      <c r="E21" s="308">
        <v>-2.494129722770011</v>
      </c>
      <c r="F21" s="252">
        <v>278.77799814584949</v>
      </c>
      <c r="G21" s="299">
        <v>0.35377658284623981</v>
      </c>
    </row>
    <row r="22" spans="1:7">
      <c r="A22" s="254" t="s">
        <v>133</v>
      </c>
      <c r="B22" s="309">
        <v>11.777307136685145</v>
      </c>
      <c r="C22" s="310">
        <v>13.261969686051224</v>
      </c>
      <c r="D22" s="310">
        <v>1.0614563841231828</v>
      </c>
      <c r="E22" s="311">
        <v>-7.9586037762609196</v>
      </c>
      <c r="F22" s="252">
        <v>1773.4971377229172</v>
      </c>
      <c r="G22" s="300">
        <v>2.2506143284053208</v>
      </c>
    </row>
    <row r="23" spans="1:7">
      <c r="A23" s="256" t="s">
        <v>67</v>
      </c>
      <c r="B23" s="315">
        <v>5.9668927419200157</v>
      </c>
      <c r="C23" s="316">
        <v>3.2570176911179471</v>
      </c>
      <c r="D23" s="316">
        <v>4.7284507008138688</v>
      </c>
      <c r="E23" s="317">
        <v>-2.6036331635282295</v>
      </c>
      <c r="F23" s="257">
        <v>78800.579705699012</v>
      </c>
      <c r="G23" s="302">
        <v>100</v>
      </c>
    </row>
    <row r="24" spans="1:7">
      <c r="A24" s="49" t="s">
        <v>134</v>
      </c>
      <c r="B24" s="49"/>
      <c r="C24" s="49"/>
      <c r="D24" s="49"/>
      <c r="E24" s="49"/>
      <c r="F24" s="49"/>
      <c r="G24" s="49"/>
    </row>
    <row r="25" spans="1:7">
      <c r="A25" s="49" t="s">
        <v>135</v>
      </c>
      <c r="B25" s="49"/>
      <c r="C25" s="49"/>
      <c r="D25" s="49"/>
      <c r="E25" s="49"/>
      <c r="F25" s="258"/>
      <c r="G25" s="49"/>
    </row>
    <row r="26" spans="1:7">
      <c r="A26" s="133" t="s">
        <v>180</v>
      </c>
    </row>
    <row r="27" spans="1:7">
      <c r="A27" s="133" t="s">
        <v>71</v>
      </c>
    </row>
    <row r="29" spans="1:7" ht="15">
      <c r="A29" s="275" t="s">
        <v>170</v>
      </c>
    </row>
  </sheetData>
  <mergeCells count="3">
    <mergeCell ref="B3:E3"/>
    <mergeCell ref="F3:F4"/>
    <mergeCell ref="G3:G4"/>
  </mergeCells>
  <hyperlinks>
    <hyperlink ref="A29" location="Sommaire!A1" display="Sommair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showGridLines="0" zoomScaleNormal="100" workbookViewId="0"/>
  </sheetViews>
  <sheetFormatPr baseColWidth="10" defaultColWidth="11.42578125" defaultRowHeight="12"/>
  <cols>
    <col min="1" max="1" width="35.42578125" style="71" customWidth="1"/>
    <col min="2" max="34" width="6.42578125" style="71" bestFit="1" customWidth="1"/>
    <col min="35" max="16384" width="11.42578125" style="71"/>
  </cols>
  <sheetData>
    <row r="1" spans="1:34" ht="15">
      <c r="A1" s="264" t="s">
        <v>172</v>
      </c>
    </row>
    <row r="2" spans="1:34">
      <c r="A2" s="69"/>
    </row>
    <row r="3" spans="1:34">
      <c r="A3" s="155" t="s">
        <v>70</v>
      </c>
      <c r="B3" s="144">
        <v>1988</v>
      </c>
      <c r="C3" s="144">
        <v>1989</v>
      </c>
      <c r="D3" s="144">
        <v>1990</v>
      </c>
      <c r="E3" s="144">
        <v>1991</v>
      </c>
      <c r="F3" s="144">
        <v>1992</v>
      </c>
      <c r="G3" s="144">
        <v>1993</v>
      </c>
      <c r="H3" s="144">
        <v>1994</v>
      </c>
      <c r="I3" s="144">
        <v>1995</v>
      </c>
      <c r="J3" s="144">
        <v>1996</v>
      </c>
      <c r="K3" s="144">
        <v>1997</v>
      </c>
      <c r="L3" s="144">
        <v>1998</v>
      </c>
      <c r="M3" s="144">
        <v>1999</v>
      </c>
      <c r="N3" s="144">
        <v>2000</v>
      </c>
      <c r="O3" s="144">
        <v>2001</v>
      </c>
      <c r="P3" s="144">
        <v>2002</v>
      </c>
      <c r="Q3" s="144">
        <v>2003</v>
      </c>
      <c r="R3" s="144">
        <v>2004</v>
      </c>
      <c r="S3" s="144">
        <v>2005</v>
      </c>
      <c r="T3" s="144">
        <v>2006</v>
      </c>
      <c r="U3" s="144">
        <v>2007</v>
      </c>
      <c r="V3" s="144">
        <v>2008</v>
      </c>
      <c r="W3" s="144">
        <v>2009</v>
      </c>
      <c r="X3" s="144">
        <v>2010</v>
      </c>
      <c r="Y3" s="144">
        <v>2011</v>
      </c>
      <c r="Z3" s="144">
        <v>2012</v>
      </c>
      <c r="AA3" s="144">
        <v>2013</v>
      </c>
      <c r="AB3" s="144">
        <v>2014</v>
      </c>
      <c r="AC3" s="144">
        <v>2015</v>
      </c>
      <c r="AD3" s="144">
        <v>2016</v>
      </c>
      <c r="AE3" s="144">
        <v>2017</v>
      </c>
      <c r="AF3" s="144">
        <v>2018</v>
      </c>
      <c r="AG3" s="144">
        <v>2019</v>
      </c>
      <c r="AH3" s="145">
        <v>2020</v>
      </c>
    </row>
    <row r="4" spans="1:34" ht="24">
      <c r="A4" s="152" t="s">
        <v>63</v>
      </c>
      <c r="B4" s="142">
        <v>7866.1193424933253</v>
      </c>
      <c r="C4" s="142">
        <v>7828.5007785874595</v>
      </c>
      <c r="D4" s="142">
        <v>8272.1418351350349</v>
      </c>
      <c r="E4" s="142">
        <v>9092.2798950812557</v>
      </c>
      <c r="F4" s="142">
        <v>9369.1014927668766</v>
      </c>
      <c r="G4" s="142">
        <v>9598.0405368911779</v>
      </c>
      <c r="H4" s="142">
        <v>9660.5690213270445</v>
      </c>
      <c r="I4" s="142">
        <v>10705.894828832346</v>
      </c>
      <c r="J4" s="142">
        <v>11658.909687572163</v>
      </c>
      <c r="K4" s="142">
        <v>11530.029207894026</v>
      </c>
      <c r="L4" s="142">
        <v>11694.22648227098</v>
      </c>
      <c r="M4" s="142">
        <v>11309.521778045362</v>
      </c>
      <c r="N4" s="142">
        <v>10151.968413187398</v>
      </c>
      <c r="O4" s="142">
        <v>9439.7945221413102</v>
      </c>
      <c r="P4" s="142">
        <v>9619.046286533212</v>
      </c>
      <c r="Q4" s="142">
        <v>10315.391592232438</v>
      </c>
      <c r="R4" s="142">
        <v>10787.968581416346</v>
      </c>
      <c r="S4" s="142">
        <v>11311.739698026468</v>
      </c>
      <c r="T4" s="142">
        <v>11843.274314420112</v>
      </c>
      <c r="U4" s="142">
        <v>11806.233937070818</v>
      </c>
      <c r="V4" s="142">
        <v>12905.624944326068</v>
      </c>
      <c r="W4" s="142">
        <v>12672.885861834113</v>
      </c>
      <c r="X4" s="142">
        <v>13335.747734879242</v>
      </c>
      <c r="Y4" s="142">
        <v>13589.534800372991</v>
      </c>
      <c r="Z4" s="142">
        <v>14915.805084972808</v>
      </c>
      <c r="AA4" s="142">
        <v>15736.057400937323</v>
      </c>
      <c r="AB4" s="142">
        <v>15020.642777621841</v>
      </c>
      <c r="AC4" s="142">
        <v>15304.233841876976</v>
      </c>
      <c r="AD4" s="142">
        <v>15424.223059808464</v>
      </c>
      <c r="AE4" s="142">
        <v>15764.105184224136</v>
      </c>
      <c r="AF4" s="142">
        <v>16346.248786687926</v>
      </c>
      <c r="AG4" s="142">
        <v>16874.719141355847</v>
      </c>
      <c r="AH4" s="143">
        <v>16530.924911554735</v>
      </c>
    </row>
    <row r="5" spans="1:34" ht="24">
      <c r="A5" s="153" t="s">
        <v>64</v>
      </c>
      <c r="B5" s="148">
        <v>7453.8328171648009</v>
      </c>
      <c r="C5" s="148">
        <v>8040.4001797732335</v>
      </c>
      <c r="D5" s="148">
        <v>8538.8442203595805</v>
      </c>
      <c r="E5" s="148">
        <v>9456.0710530152028</v>
      </c>
      <c r="F5" s="148">
        <v>9967.5539386712426</v>
      </c>
      <c r="G5" s="148">
        <v>10950.437230048998</v>
      </c>
      <c r="H5" s="148">
        <v>11484.313924398592</v>
      </c>
      <c r="I5" s="148">
        <v>12056.555391989461</v>
      </c>
      <c r="J5" s="148">
        <v>12704.483367260727</v>
      </c>
      <c r="K5" s="148">
        <v>13467.018587967443</v>
      </c>
      <c r="L5" s="148">
        <v>14106.81029436799</v>
      </c>
      <c r="M5" s="148">
        <v>14366.886699488412</v>
      </c>
      <c r="N5" s="148">
        <v>14396.905135574334</v>
      </c>
      <c r="O5" s="148">
        <v>14649.542441513391</v>
      </c>
      <c r="P5" s="148">
        <v>15288.149820266659</v>
      </c>
      <c r="Q5" s="148">
        <v>15992.023818644375</v>
      </c>
      <c r="R5" s="148">
        <v>16917.586034355561</v>
      </c>
      <c r="S5" s="148">
        <v>18171.323160498985</v>
      </c>
      <c r="T5" s="148">
        <v>19060.386791757555</v>
      </c>
      <c r="U5" s="148">
        <v>19960.555844988528</v>
      </c>
      <c r="V5" s="148">
        <v>20788.232560482662</v>
      </c>
      <c r="W5" s="148">
        <v>22460.676902342202</v>
      </c>
      <c r="X5" s="148">
        <v>23513.152656687238</v>
      </c>
      <c r="Y5" s="148">
        <v>24943.260486908013</v>
      </c>
      <c r="Z5" s="148">
        <v>26357.292081780157</v>
      </c>
      <c r="AA5" s="148">
        <v>27967.070969464345</v>
      </c>
      <c r="AB5" s="148">
        <v>28794.640819143035</v>
      </c>
      <c r="AC5" s="148">
        <v>29644.257661070431</v>
      </c>
      <c r="AD5" s="148">
        <v>30811.529455012656</v>
      </c>
      <c r="AE5" s="148">
        <v>31479.068199979436</v>
      </c>
      <c r="AF5" s="148">
        <v>32093.677024593053</v>
      </c>
      <c r="AG5" s="148">
        <v>33276.932365654997</v>
      </c>
      <c r="AH5" s="149">
        <v>33904.39723308292</v>
      </c>
    </row>
    <row r="6" spans="1:34" ht="24">
      <c r="A6" s="153" t="s">
        <v>65</v>
      </c>
      <c r="B6" s="148">
        <v>8235.8729676003531</v>
      </c>
      <c r="C6" s="148">
        <v>8904.0613939800241</v>
      </c>
      <c r="D6" s="148">
        <v>9142.4106232552822</v>
      </c>
      <c r="E6" s="148">
        <v>8835.7521655946439</v>
      </c>
      <c r="F6" s="148">
        <v>8886.3184449233268</v>
      </c>
      <c r="G6" s="148">
        <v>8628.2764359256435</v>
      </c>
      <c r="H6" s="148">
        <v>9031.662195616178</v>
      </c>
      <c r="I6" s="148">
        <v>9474.9851371273526</v>
      </c>
      <c r="J6" s="148">
        <v>9871.2336184319192</v>
      </c>
      <c r="K6" s="148">
        <v>9807.8171459536461</v>
      </c>
      <c r="L6" s="148">
        <v>10154.988544581473</v>
      </c>
      <c r="M6" s="148">
        <v>10360.266586161322</v>
      </c>
      <c r="N6" s="148">
        <v>8351.7611215339402</v>
      </c>
      <c r="O6" s="148">
        <v>8801.9066827147089</v>
      </c>
      <c r="P6" s="148">
        <v>9481.2274651058815</v>
      </c>
      <c r="Q6" s="148">
        <v>9723.6387124059365</v>
      </c>
      <c r="R6" s="148">
        <v>10916.212990341615</v>
      </c>
      <c r="S6" s="148">
        <v>11996.186773583424</v>
      </c>
      <c r="T6" s="148">
        <v>13780.170007063343</v>
      </c>
      <c r="U6" s="148">
        <v>14396.32463734124</v>
      </c>
      <c r="V6" s="148">
        <v>14864.167575146192</v>
      </c>
      <c r="W6" s="148">
        <v>12731.170225808313</v>
      </c>
      <c r="X6" s="148">
        <v>11105.710046168388</v>
      </c>
      <c r="Y6" s="148">
        <v>11996.772866601155</v>
      </c>
      <c r="Z6" s="148">
        <v>12404.395086983699</v>
      </c>
      <c r="AA6" s="148">
        <v>11865.170634239872</v>
      </c>
      <c r="AB6" s="148">
        <v>12499.168913879001</v>
      </c>
      <c r="AC6" s="148">
        <v>12380.509229717156</v>
      </c>
      <c r="AD6" s="148">
        <v>12645.846167673442</v>
      </c>
      <c r="AE6" s="148">
        <v>14037.200105433627</v>
      </c>
      <c r="AF6" s="148">
        <v>14539.253730641352</v>
      </c>
      <c r="AG6" s="148">
        <v>15145.844782397391</v>
      </c>
      <c r="AH6" s="149">
        <v>13250.265888563574</v>
      </c>
    </row>
    <row r="7" spans="1:34" ht="20.25" customHeight="1">
      <c r="A7" s="154" t="s">
        <v>66</v>
      </c>
      <c r="B7" s="150">
        <v>2841.6779314573341</v>
      </c>
      <c r="C7" s="150">
        <v>3242.3626570772012</v>
      </c>
      <c r="D7" s="150">
        <v>3788.2501865997197</v>
      </c>
      <c r="E7" s="150">
        <v>4087.8275975725956</v>
      </c>
      <c r="F7" s="150">
        <v>3740.8455285321352</v>
      </c>
      <c r="G7" s="150">
        <v>3580.6180607197962</v>
      </c>
      <c r="H7" s="150">
        <v>3958.968017680686</v>
      </c>
      <c r="I7" s="150">
        <v>3210.0722789620954</v>
      </c>
      <c r="J7" s="150">
        <v>2892.5970788796658</v>
      </c>
      <c r="K7" s="150">
        <v>4148.5650094658104</v>
      </c>
      <c r="L7" s="150">
        <v>4486.6459862937636</v>
      </c>
      <c r="M7" s="150">
        <v>3934.5793708148253</v>
      </c>
      <c r="N7" s="150">
        <v>4509.8007946797825</v>
      </c>
      <c r="O7" s="150">
        <v>4807.4808902247214</v>
      </c>
      <c r="P7" s="150">
        <v>5353.9888924609822</v>
      </c>
      <c r="Q7" s="150">
        <v>5938.6538367275643</v>
      </c>
      <c r="R7" s="150">
        <v>6907.9269546013302</v>
      </c>
      <c r="S7" s="150">
        <v>7958.3712590286086</v>
      </c>
      <c r="T7" s="150">
        <v>9363.6782714977126</v>
      </c>
      <c r="U7" s="150">
        <v>9874.1074998479271</v>
      </c>
      <c r="V7" s="150">
        <v>9082.9916736015402</v>
      </c>
      <c r="W7" s="150">
        <v>6948.0262650067825</v>
      </c>
      <c r="X7" s="150">
        <v>8796.9979449021212</v>
      </c>
      <c r="Y7" s="150">
        <v>11099.776287738117</v>
      </c>
      <c r="Z7" s="150">
        <v>11032.370358572742</v>
      </c>
      <c r="AA7" s="150">
        <v>10260.249228018518</v>
      </c>
      <c r="AB7" s="150">
        <v>9893.3125749757073</v>
      </c>
      <c r="AC7" s="150">
        <v>10953.190450068558</v>
      </c>
      <c r="AD7" s="150">
        <v>11722.871702051611</v>
      </c>
      <c r="AE7" s="150">
        <v>13536.98991375552</v>
      </c>
      <c r="AF7" s="150">
        <v>14274.998623546897</v>
      </c>
      <c r="AG7" s="150">
        <v>15609.607604934106</v>
      </c>
      <c r="AH7" s="151">
        <v>15114.991672497787</v>
      </c>
    </row>
    <row r="8" spans="1:34" ht="20.25" customHeight="1">
      <c r="A8" s="156" t="s">
        <v>67</v>
      </c>
      <c r="B8" s="146">
        <v>26397.503058715811</v>
      </c>
      <c r="C8" s="146">
        <v>28015.325009417917</v>
      </c>
      <c r="D8" s="146">
        <v>29741.646865349612</v>
      </c>
      <c r="E8" s="146">
        <v>31471.930711263696</v>
      </c>
      <c r="F8" s="146">
        <v>31963.819404893584</v>
      </c>
      <c r="G8" s="146">
        <v>32757.372263585614</v>
      </c>
      <c r="H8" s="146">
        <v>34135.513159022499</v>
      </c>
      <c r="I8" s="146">
        <v>35447.50763691125</v>
      </c>
      <c r="J8" s="146">
        <v>37127.223752144477</v>
      </c>
      <c r="K8" s="146">
        <v>38953.42995128093</v>
      </c>
      <c r="L8" s="146">
        <v>40442.671307514203</v>
      </c>
      <c r="M8" s="146">
        <v>39971.254434509923</v>
      </c>
      <c r="N8" s="146">
        <v>37410.435464975453</v>
      </c>
      <c r="O8" s="146">
        <v>37698.724536594134</v>
      </c>
      <c r="P8" s="146">
        <v>39742.412464366738</v>
      </c>
      <c r="Q8" s="146">
        <v>41969.707960010317</v>
      </c>
      <c r="R8" s="146">
        <v>45529.694560714852</v>
      </c>
      <c r="S8" s="146">
        <v>49437.620891137485</v>
      </c>
      <c r="T8" s="146">
        <v>54047.509384738718</v>
      </c>
      <c r="U8" s="146">
        <v>56037.221919248521</v>
      </c>
      <c r="V8" s="146">
        <v>57641.016753556469</v>
      </c>
      <c r="W8" s="146">
        <v>54812.759254991404</v>
      </c>
      <c r="X8" s="146">
        <v>56751.608382636987</v>
      </c>
      <c r="Y8" s="146">
        <v>61629.344441620276</v>
      </c>
      <c r="Z8" s="146">
        <v>64709.862612309407</v>
      </c>
      <c r="AA8" s="146">
        <v>65828.548232660047</v>
      </c>
      <c r="AB8" s="146">
        <v>66207.765085619583</v>
      </c>
      <c r="AC8" s="146">
        <v>68282.191182733121</v>
      </c>
      <c r="AD8" s="146">
        <v>70604.470384546177</v>
      </c>
      <c r="AE8" s="146">
        <v>74817.363403392723</v>
      </c>
      <c r="AF8" s="146">
        <v>77254.178165469231</v>
      </c>
      <c r="AG8" s="146">
        <v>80907.103894342348</v>
      </c>
      <c r="AH8" s="147">
        <v>78800.579705699012</v>
      </c>
    </row>
    <row r="9" spans="1:34">
      <c r="A9" s="133" t="s">
        <v>180</v>
      </c>
    </row>
    <row r="10" spans="1:34">
      <c r="A10" s="133" t="s">
        <v>71</v>
      </c>
    </row>
    <row r="12" spans="1:34" ht="15">
      <c r="A12" s="275" t="s">
        <v>170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zoomScaleNormal="100" workbookViewId="0"/>
  </sheetViews>
  <sheetFormatPr baseColWidth="10" defaultRowHeight="15"/>
  <cols>
    <col min="1" max="1" width="42" bestFit="1" customWidth="1"/>
    <col min="2" max="34" width="5" bestFit="1" customWidth="1"/>
  </cols>
  <sheetData>
    <row r="1" spans="1:34">
      <c r="A1" s="264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>
      <c r="A2" s="4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>
      <c r="A3" s="100" t="s">
        <v>190</v>
      </c>
      <c r="B3" s="140">
        <v>1988</v>
      </c>
      <c r="C3" s="140">
        <v>1989</v>
      </c>
      <c r="D3" s="140">
        <v>1990</v>
      </c>
      <c r="E3" s="140">
        <v>1991</v>
      </c>
      <c r="F3" s="140">
        <v>1992</v>
      </c>
      <c r="G3" s="140">
        <v>1993</v>
      </c>
      <c r="H3" s="140">
        <v>1994</v>
      </c>
      <c r="I3" s="140">
        <v>1995</v>
      </c>
      <c r="J3" s="140">
        <v>1996</v>
      </c>
      <c r="K3" s="140">
        <v>1997</v>
      </c>
      <c r="L3" s="140">
        <v>1998</v>
      </c>
      <c r="M3" s="140">
        <v>1999</v>
      </c>
      <c r="N3" s="140">
        <v>2000</v>
      </c>
      <c r="O3" s="140">
        <v>2001</v>
      </c>
      <c r="P3" s="140">
        <v>2002</v>
      </c>
      <c r="Q3" s="140">
        <v>2003</v>
      </c>
      <c r="R3" s="140">
        <v>2004</v>
      </c>
      <c r="S3" s="140">
        <v>2005</v>
      </c>
      <c r="T3" s="140">
        <v>2006</v>
      </c>
      <c r="U3" s="140">
        <v>2007</v>
      </c>
      <c r="V3" s="140">
        <v>2008</v>
      </c>
      <c r="W3" s="140">
        <v>2009</v>
      </c>
      <c r="X3" s="140">
        <v>2010</v>
      </c>
      <c r="Y3" s="140">
        <v>2011</v>
      </c>
      <c r="Z3" s="140">
        <v>2012</v>
      </c>
      <c r="AA3" s="140">
        <v>2013</v>
      </c>
      <c r="AB3" s="140">
        <v>2014</v>
      </c>
      <c r="AC3" s="140">
        <v>2015</v>
      </c>
      <c r="AD3" s="140">
        <v>2016</v>
      </c>
      <c r="AE3" s="140">
        <v>2017</v>
      </c>
      <c r="AF3" s="140">
        <v>2018</v>
      </c>
      <c r="AG3" s="140">
        <v>2019</v>
      </c>
      <c r="AH3" s="141">
        <v>2020</v>
      </c>
    </row>
    <row r="4" spans="1:34">
      <c r="A4" s="53" t="s">
        <v>68</v>
      </c>
      <c r="B4" s="134">
        <v>100</v>
      </c>
      <c r="C4" s="134">
        <v>106.99447804364975</v>
      </c>
      <c r="D4" s="134">
        <v>112.9371548777281</v>
      </c>
      <c r="E4" s="134">
        <v>117.90691559295293</v>
      </c>
      <c r="F4" s="134">
        <v>120.56271364712069</v>
      </c>
      <c r="G4" s="134">
        <v>123.63923218511701</v>
      </c>
      <c r="H4" s="134">
        <v>129.45043386799895</v>
      </c>
      <c r="I4" s="134">
        <v>134.31501446226662</v>
      </c>
      <c r="J4" s="134">
        <v>141.75650801998421</v>
      </c>
      <c r="K4" s="134">
        <v>147.12069418879832</v>
      </c>
      <c r="L4" s="134">
        <v>153.16855114383381</v>
      </c>
      <c r="M4" s="134">
        <v>161.58296082040494</v>
      </c>
      <c r="N4" s="134">
        <v>167.315277412569</v>
      </c>
      <c r="O4" s="134">
        <v>172.49539836970811</v>
      </c>
      <c r="P4" s="134">
        <v>175.65080199842228</v>
      </c>
      <c r="Q4" s="134">
        <v>179.96318695766499</v>
      </c>
      <c r="R4" s="134">
        <v>188.56166184591112</v>
      </c>
      <c r="S4" s="134">
        <v>198.08046279253222</v>
      </c>
      <c r="T4" s="134">
        <v>208.67735997896398</v>
      </c>
      <c r="U4" s="134">
        <v>215.48777281093874</v>
      </c>
      <c r="V4" s="134">
        <v>219.95792795161714</v>
      </c>
      <c r="W4" s="134">
        <v>209.25585064422825</v>
      </c>
      <c r="X4" s="134">
        <v>216.96029450433866</v>
      </c>
      <c r="Y4" s="134">
        <v>230.52853010780962</v>
      </c>
      <c r="Z4" s="134">
        <v>240.52064159873783</v>
      </c>
      <c r="AA4" s="134">
        <v>248.93505127530895</v>
      </c>
      <c r="AB4" s="134">
        <v>251.8275046016303</v>
      </c>
      <c r="AC4" s="134">
        <v>256.4817249539837</v>
      </c>
      <c r="AD4" s="134">
        <v>260.50486458059424</v>
      </c>
      <c r="AE4" s="134">
        <v>271.94923660809343</v>
      </c>
      <c r="AF4" s="134">
        <v>276.58051538259264</v>
      </c>
      <c r="AG4" s="134">
        <v>279.37328424927682</v>
      </c>
      <c r="AH4" s="135">
        <v>269.46897186431767</v>
      </c>
    </row>
    <row r="5" spans="1:34">
      <c r="A5" s="54" t="s">
        <v>69</v>
      </c>
      <c r="B5" s="136">
        <v>100</v>
      </c>
      <c r="C5" s="136">
        <v>106.12869310822161</v>
      </c>
      <c r="D5" s="136">
        <v>112.668409580995</v>
      </c>
      <c r="E5" s="136">
        <v>119.22313501114429</v>
      </c>
      <c r="F5" s="136">
        <v>121.08652600132918</v>
      </c>
      <c r="G5" s="136">
        <v>124.09269236837889</v>
      </c>
      <c r="H5" s="136">
        <v>129.31341681482178</v>
      </c>
      <c r="I5" s="136">
        <v>134.2835629493652</v>
      </c>
      <c r="J5" s="136">
        <v>140.64672582691858</v>
      </c>
      <c r="K5" s="136">
        <v>147.56482787268573</v>
      </c>
      <c r="L5" s="136">
        <v>153.20642720471633</v>
      </c>
      <c r="M5" s="136">
        <v>151.42058832459304</v>
      </c>
      <c r="N5" s="136">
        <v>141.71959893995898</v>
      </c>
      <c r="O5" s="136">
        <v>142.81170629184544</v>
      </c>
      <c r="P5" s="136">
        <v>150.55368068702529</v>
      </c>
      <c r="Q5" s="136">
        <v>158.99120407963338</v>
      </c>
      <c r="R5" s="136">
        <v>172.47727733734294</v>
      </c>
      <c r="S5" s="136">
        <v>187.28142878200896</v>
      </c>
      <c r="T5" s="136">
        <v>204.74477932447309</v>
      </c>
      <c r="U5" s="136">
        <v>212.28228213329595</v>
      </c>
      <c r="V5" s="136">
        <v>218.35783719901801</v>
      </c>
      <c r="W5" s="136">
        <v>207.64372726114175</v>
      </c>
      <c r="X5" s="136">
        <v>214.98854742588617</v>
      </c>
      <c r="Y5" s="136">
        <v>233.46656804826765</v>
      </c>
      <c r="Z5" s="136">
        <v>245.13630121900411</v>
      </c>
      <c r="AA5" s="136">
        <v>249.37414757084409</v>
      </c>
      <c r="AB5" s="136">
        <v>250.81071091593037</v>
      </c>
      <c r="AC5" s="136">
        <v>258.66912878408777</v>
      </c>
      <c r="AD5" s="136">
        <v>267.46647297473959</v>
      </c>
      <c r="AE5" s="136">
        <v>283.42591053773873</v>
      </c>
      <c r="AF5" s="136">
        <v>292.65714258516505</v>
      </c>
      <c r="AG5" s="136">
        <v>306.49529129471506</v>
      </c>
      <c r="AH5" s="137">
        <v>298.51527824591346</v>
      </c>
    </row>
    <row r="6" spans="1:34">
      <c r="A6" s="54" t="s">
        <v>88</v>
      </c>
      <c r="B6" s="138">
        <v>6.941231411705445</v>
      </c>
      <c r="C6" s="138">
        <v>6.8850639000781326</v>
      </c>
      <c r="D6" s="138">
        <v>6.9247140547961843</v>
      </c>
      <c r="E6" s="138">
        <v>7.0187178214236621</v>
      </c>
      <c r="F6" s="138">
        <v>6.9713891831828967</v>
      </c>
      <c r="G6" s="138">
        <v>6.9666891245396894</v>
      </c>
      <c r="H6" s="138">
        <v>6.9338844523710144</v>
      </c>
      <c r="I6" s="138">
        <v>6.9396060369834078</v>
      </c>
      <c r="J6" s="138">
        <v>6.8868899558791457</v>
      </c>
      <c r="K6" s="138">
        <v>6.9621858715426139</v>
      </c>
      <c r="L6" s="138">
        <v>6.9429478639509368</v>
      </c>
      <c r="M6" s="138">
        <v>6.5046793221334287</v>
      </c>
      <c r="N6" s="138">
        <v>5.8793706529900129</v>
      </c>
      <c r="O6" s="138">
        <v>5.7467567891149596</v>
      </c>
      <c r="P6" s="138">
        <v>5.9494629437674762</v>
      </c>
      <c r="Q6" s="138">
        <v>6.13233605494014</v>
      </c>
      <c r="R6" s="138">
        <v>6.3491416205152484</v>
      </c>
      <c r="S6" s="138">
        <v>6.5628064371614876</v>
      </c>
      <c r="T6" s="138">
        <v>6.8104220494882446</v>
      </c>
      <c r="U6" s="138">
        <v>6.8379770493286793</v>
      </c>
      <c r="V6" s="138">
        <v>6.8907372090324532</v>
      </c>
      <c r="W6" s="138">
        <v>6.8877556238993982</v>
      </c>
      <c r="X6" s="138">
        <v>6.8781491192142763</v>
      </c>
      <c r="Y6" s="138">
        <v>7.029695955471686</v>
      </c>
      <c r="Z6" s="138">
        <v>7.074279809772416</v>
      </c>
      <c r="AA6" s="138">
        <v>6.9530992298645637</v>
      </c>
      <c r="AB6" s="138">
        <v>6.9129650881749658</v>
      </c>
      <c r="AC6" s="138">
        <v>6.9998756463678165</v>
      </c>
      <c r="AD6" s="138">
        <v>7.1260237862591929</v>
      </c>
      <c r="AE6" s="138">
        <v>7.2337679799724501</v>
      </c>
      <c r="AF6" s="138">
        <v>7.3448732163865547</v>
      </c>
      <c r="AG6" s="138">
        <v>7.6179091737438558</v>
      </c>
      <c r="AH6" s="139">
        <v>7.6768303072982382</v>
      </c>
    </row>
    <row r="7" spans="1:34">
      <c r="A7" s="133" t="s">
        <v>180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>
      <c r="A8" s="133" t="s">
        <v>71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>
      <c r="AH9" s="324"/>
    </row>
    <row r="10" spans="1:34">
      <c r="A10" s="275" t="s">
        <v>170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A9" sqref="A9"/>
    </sheetView>
  </sheetViews>
  <sheetFormatPr baseColWidth="10" defaultColWidth="11.42578125" defaultRowHeight="12"/>
  <cols>
    <col min="1" max="1" width="16.7109375" style="15" customWidth="1"/>
    <col min="2" max="8" width="5.5703125" style="15" bestFit="1" customWidth="1"/>
    <col min="9" max="16384" width="11.42578125" style="15"/>
  </cols>
  <sheetData>
    <row r="1" spans="1:8" ht="15">
      <c r="A1" s="264" t="s">
        <v>141</v>
      </c>
    </row>
    <row r="2" spans="1:8">
      <c r="A2" s="1"/>
    </row>
    <row r="3" spans="1:8">
      <c r="A3" s="100" t="s">
        <v>81</v>
      </c>
      <c r="B3" s="163">
        <v>2013</v>
      </c>
      <c r="C3" s="164">
        <v>2014</v>
      </c>
      <c r="D3" s="164">
        <v>2015</v>
      </c>
      <c r="E3" s="164">
        <v>2016</v>
      </c>
      <c r="F3" s="164">
        <v>2017</v>
      </c>
      <c r="G3" s="164">
        <v>2018</v>
      </c>
      <c r="H3" s="165">
        <v>2019</v>
      </c>
    </row>
    <row r="4" spans="1:8">
      <c r="A4" s="53" t="s">
        <v>136</v>
      </c>
      <c r="B4" s="157">
        <v>1.6237513015192606</v>
      </c>
      <c r="C4" s="158">
        <v>3.1365876679290139E-2</v>
      </c>
      <c r="D4" s="158">
        <v>-1.5731755028106309</v>
      </c>
      <c r="E4" s="158">
        <v>3.6052355474381015</v>
      </c>
      <c r="F4" s="158">
        <v>-2.8987826641897474</v>
      </c>
      <c r="G4" s="158">
        <v>-4.0683656609516339</v>
      </c>
      <c r="H4" s="159">
        <v>-3.9718773879722558</v>
      </c>
    </row>
    <row r="5" spans="1:8">
      <c r="A5" s="54" t="s">
        <v>137</v>
      </c>
      <c r="B5" s="160">
        <v>1.6768385052378321</v>
      </c>
      <c r="C5" s="161">
        <v>-4.1045298997877122E-2</v>
      </c>
      <c r="D5" s="161">
        <v>-1.6807855708585784</v>
      </c>
      <c r="E5" s="161">
        <v>3.5431877410456281</v>
      </c>
      <c r="F5" s="161">
        <v>-2.8642596877663684</v>
      </c>
      <c r="G5" s="161">
        <v>-4.0956123593373084</v>
      </c>
      <c r="H5" s="162">
        <v>-3.7007004203363336</v>
      </c>
    </row>
    <row r="6" spans="1:8">
      <c r="A6" s="133" t="s">
        <v>191</v>
      </c>
    </row>
    <row r="7" spans="1:8">
      <c r="A7" s="133" t="s">
        <v>71</v>
      </c>
    </row>
    <row r="9" spans="1:8" ht="15">
      <c r="A9" s="275" t="s">
        <v>170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A13" sqref="A13"/>
    </sheetView>
  </sheetViews>
  <sheetFormatPr baseColWidth="10" defaultColWidth="11.42578125" defaultRowHeight="12"/>
  <cols>
    <col min="1" max="1" width="25.5703125" style="15" bestFit="1" customWidth="1"/>
    <col min="2" max="8" width="5" style="15" bestFit="1" customWidth="1"/>
    <col min="9" max="16384" width="11.42578125" style="15"/>
  </cols>
  <sheetData>
    <row r="1" spans="1:8" ht="15">
      <c r="A1" s="264" t="s">
        <v>140</v>
      </c>
    </row>
    <row r="3" spans="1:8">
      <c r="A3" s="100" t="s">
        <v>70</v>
      </c>
      <c r="B3" s="286">
        <v>2013</v>
      </c>
      <c r="C3" s="287">
        <v>2014</v>
      </c>
      <c r="D3" s="287">
        <v>2015</v>
      </c>
      <c r="E3" s="287">
        <v>2016</v>
      </c>
      <c r="F3" s="287">
        <v>2017</v>
      </c>
      <c r="G3" s="287">
        <v>2018</v>
      </c>
      <c r="H3" s="288">
        <v>2019</v>
      </c>
    </row>
    <row r="4" spans="1:8">
      <c r="A4" s="53" t="s">
        <v>4</v>
      </c>
      <c r="B4" s="289">
        <v>17.405653197438369</v>
      </c>
      <c r="C4" s="290">
        <v>7.4218208983520526</v>
      </c>
      <c r="D4" s="290">
        <v>5.0493026632352667</v>
      </c>
      <c r="E4" s="290">
        <v>4.5267349770815599</v>
      </c>
      <c r="F4" s="290">
        <v>2.6552497068564662</v>
      </c>
      <c r="G4" s="290">
        <v>1.2335959381457542</v>
      </c>
      <c r="H4" s="291">
        <v>55.29251218345712</v>
      </c>
    </row>
    <row r="5" spans="1:8">
      <c r="A5" s="166" t="s">
        <v>3</v>
      </c>
      <c r="B5" s="292">
        <v>2.747841902766595</v>
      </c>
      <c r="C5" s="293">
        <v>-0.72432645461412903</v>
      </c>
      <c r="D5" s="293">
        <v>-7.4344180412354035</v>
      </c>
      <c r="E5" s="293">
        <v>-13.042307108829846</v>
      </c>
      <c r="F5" s="293">
        <v>-8.6283434765609854</v>
      </c>
      <c r="G5" s="293">
        <v>33.002637339628563</v>
      </c>
      <c r="H5" s="294">
        <v>-37.216570395587041</v>
      </c>
    </row>
    <row r="6" spans="1:8">
      <c r="A6" s="166" t="s">
        <v>0</v>
      </c>
      <c r="B6" s="292">
        <v>0</v>
      </c>
      <c r="C6" s="293">
        <v>0</v>
      </c>
      <c r="D6" s="293">
        <v>-25.057643710002594</v>
      </c>
      <c r="E6" s="293">
        <v>-23.069391327167978</v>
      </c>
      <c r="F6" s="293">
        <v>-30.367165014089551</v>
      </c>
      <c r="G6" s="293">
        <v>-66.328558237939433</v>
      </c>
      <c r="H6" s="294">
        <v>-24.89717357731206</v>
      </c>
    </row>
    <row r="7" spans="1:8">
      <c r="A7" s="166" t="s">
        <v>1</v>
      </c>
      <c r="B7" s="292">
        <v>0.6455806938013211</v>
      </c>
      <c r="C7" s="293">
        <v>-0.1381829896682234</v>
      </c>
      <c r="D7" s="293">
        <v>-0.91570839005294147</v>
      </c>
      <c r="E7" s="293">
        <v>-3.0879879288586949</v>
      </c>
      <c r="F7" s="293">
        <v>-4.3780210634167531</v>
      </c>
      <c r="G7" s="293">
        <v>2.6987942766880053</v>
      </c>
      <c r="H7" s="294">
        <v>41.633767352893159</v>
      </c>
    </row>
    <row r="8" spans="1:8">
      <c r="A8" s="54" t="s">
        <v>2</v>
      </c>
      <c r="B8" s="295">
        <v>-41.19850079994012</v>
      </c>
      <c r="C8" s="296">
        <v>-57.518905775131316</v>
      </c>
      <c r="D8" s="296">
        <v>-67.186688874628544</v>
      </c>
      <c r="E8" s="296">
        <v>-90.047186622416575</v>
      </c>
      <c r="F8" s="296">
        <v>-65.563049441239855</v>
      </c>
      <c r="G8" s="296">
        <v>-83.92795272751755</v>
      </c>
      <c r="H8" s="297">
        <v>-35.162642326622745</v>
      </c>
    </row>
    <row r="9" spans="1:8">
      <c r="A9" s="167" t="s">
        <v>14</v>
      </c>
      <c r="B9" s="286">
        <v>-20.399425005933836</v>
      </c>
      <c r="C9" s="287">
        <v>-50.959594321061616</v>
      </c>
      <c r="D9" s="287">
        <v>-95.545156352684216</v>
      </c>
      <c r="E9" s="287">
        <v>-124.72013801019153</v>
      </c>
      <c r="F9" s="287">
        <v>-106.28132928845068</v>
      </c>
      <c r="G9" s="287">
        <v>-113.32148341099466</v>
      </c>
      <c r="H9" s="288">
        <v>-0.35010676317156708</v>
      </c>
    </row>
    <row r="10" spans="1:8" ht="12.75">
      <c r="A10" s="260" t="s">
        <v>181</v>
      </c>
    </row>
    <row r="11" spans="1:8">
      <c r="A11" s="133" t="s">
        <v>71</v>
      </c>
    </row>
    <row r="13" spans="1:8" ht="15">
      <c r="A13" s="275" t="s">
        <v>170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showGridLines="0" zoomScaleNormal="100" workbookViewId="0"/>
  </sheetViews>
  <sheetFormatPr baseColWidth="10" defaultColWidth="20.7109375" defaultRowHeight="12"/>
  <cols>
    <col min="1" max="1" width="26" style="2" customWidth="1"/>
    <col min="2" max="34" width="6.42578125" style="2" bestFit="1" customWidth="1"/>
    <col min="35" max="16384" width="20.7109375" style="2"/>
  </cols>
  <sheetData>
    <row r="1" spans="1:34" ht="15">
      <c r="A1" s="264" t="s">
        <v>171</v>
      </c>
    </row>
    <row r="2" spans="1:34">
      <c r="A2" s="1"/>
    </row>
    <row r="3" spans="1:34">
      <c r="A3" s="3" t="s">
        <v>70</v>
      </c>
      <c r="B3" s="4">
        <v>1988</v>
      </c>
      <c r="C3" s="4">
        <v>1989</v>
      </c>
      <c r="D3" s="4">
        <v>1990</v>
      </c>
      <c r="E3" s="4">
        <v>1991</v>
      </c>
      <c r="F3" s="4">
        <v>1992</v>
      </c>
      <c r="G3" s="4">
        <v>1993</v>
      </c>
      <c r="H3" s="4">
        <v>1994</v>
      </c>
      <c r="I3" s="4">
        <v>1995</v>
      </c>
      <c r="J3" s="4">
        <v>1996</v>
      </c>
      <c r="K3" s="4">
        <v>1997</v>
      </c>
      <c r="L3" s="4">
        <v>1998</v>
      </c>
      <c r="M3" s="4">
        <v>1999</v>
      </c>
      <c r="N3" s="4">
        <v>2000</v>
      </c>
      <c r="O3" s="4">
        <v>2001</v>
      </c>
      <c r="P3" s="4">
        <v>2002</v>
      </c>
      <c r="Q3" s="4">
        <v>2003</v>
      </c>
      <c r="R3" s="4">
        <v>2004</v>
      </c>
      <c r="S3" s="4">
        <v>2005</v>
      </c>
      <c r="T3" s="4">
        <v>2006</v>
      </c>
      <c r="U3" s="4">
        <v>2007</v>
      </c>
      <c r="V3" s="4">
        <v>2008</v>
      </c>
      <c r="W3" s="4">
        <v>2009</v>
      </c>
      <c r="X3" s="4">
        <v>2010</v>
      </c>
      <c r="Y3" s="4">
        <v>2011</v>
      </c>
      <c r="Z3" s="4">
        <v>2012</v>
      </c>
      <c r="AA3" s="4">
        <v>2013</v>
      </c>
      <c r="AB3" s="4">
        <v>2014</v>
      </c>
      <c r="AC3" s="4">
        <v>2015</v>
      </c>
      <c r="AD3" s="4">
        <v>2016</v>
      </c>
      <c r="AE3" s="4">
        <v>2017</v>
      </c>
      <c r="AF3" s="4">
        <v>2018</v>
      </c>
      <c r="AG3" s="4">
        <v>2019</v>
      </c>
      <c r="AH3" s="5">
        <v>2020</v>
      </c>
    </row>
    <row r="4" spans="1:34">
      <c r="A4" s="14" t="s">
        <v>0</v>
      </c>
      <c r="B4" s="6">
        <v>6571.2477207715629</v>
      </c>
      <c r="C4" s="6">
        <v>7040.1040896841296</v>
      </c>
      <c r="D4" s="6">
        <v>7665.4650977036436</v>
      </c>
      <c r="E4" s="6">
        <v>8268.9915521959483</v>
      </c>
      <c r="F4" s="6">
        <v>9035.3396755415069</v>
      </c>
      <c r="G4" s="6">
        <v>9987.152533510709</v>
      </c>
      <c r="H4" s="6">
        <v>10645.345982813651</v>
      </c>
      <c r="I4" s="6">
        <v>11145.24896369081</v>
      </c>
      <c r="J4" s="6">
        <v>12466.314527740138</v>
      </c>
      <c r="K4" s="6">
        <v>12766.945416667102</v>
      </c>
      <c r="L4" s="6">
        <v>13175.801335902446</v>
      </c>
      <c r="M4" s="6">
        <v>13654.667346206161</v>
      </c>
      <c r="N4" s="6">
        <v>13817.74865582454</v>
      </c>
      <c r="O4" s="6">
        <v>14187.225097311972</v>
      </c>
      <c r="P4" s="6">
        <v>14832.180178822689</v>
      </c>
      <c r="Q4" s="6">
        <v>15075.483728264315</v>
      </c>
      <c r="R4" s="6">
        <v>15714.570432261356</v>
      </c>
      <c r="S4" s="6">
        <v>15740.351618709306</v>
      </c>
      <c r="T4" s="6">
        <v>16283.801420741591</v>
      </c>
      <c r="U4" s="6">
        <v>16119.616005502929</v>
      </c>
      <c r="V4" s="6">
        <v>17324.643770486138</v>
      </c>
      <c r="W4" s="6">
        <v>17962.701920309315</v>
      </c>
      <c r="X4" s="6">
        <v>18221.01757193057</v>
      </c>
      <c r="Y4" s="6">
        <v>18737.035475052169</v>
      </c>
      <c r="Z4" s="6">
        <v>19275.126589111449</v>
      </c>
      <c r="AA4" s="6">
        <v>20102.859319559728</v>
      </c>
      <c r="AB4" s="6">
        <v>20577.437960639625</v>
      </c>
      <c r="AC4" s="6">
        <v>21014.249557066894</v>
      </c>
      <c r="AD4" s="6">
        <v>21162.293964279441</v>
      </c>
      <c r="AE4" s="6">
        <v>21111.153517122082</v>
      </c>
      <c r="AF4" s="6">
        <v>20057.955727052293</v>
      </c>
      <c r="AG4" s="6">
        <v>20147.295680102125</v>
      </c>
      <c r="AH4" s="7">
        <v>20229.275318529228</v>
      </c>
    </row>
    <row r="5" spans="1:34">
      <c r="A5" s="14" t="s">
        <v>1</v>
      </c>
      <c r="B5" s="8">
        <v>1681.8209067515204</v>
      </c>
      <c r="C5" s="8">
        <v>1420.5018611539226</v>
      </c>
      <c r="D5" s="8">
        <v>1126.9447410210246</v>
      </c>
      <c r="E5" s="8">
        <v>1003.7579131709331</v>
      </c>
      <c r="F5" s="8">
        <v>1291.0186355470239</v>
      </c>
      <c r="G5" s="8">
        <v>950.57020847971444</v>
      </c>
      <c r="H5" s="8">
        <v>636.62883860042348</v>
      </c>
      <c r="I5" s="8">
        <v>656.15809055824559</v>
      </c>
      <c r="J5" s="8">
        <v>354.13021205269149</v>
      </c>
      <c r="K5" s="8">
        <v>444.64950682847109</v>
      </c>
      <c r="L5" s="8">
        <v>411.33336301381337</v>
      </c>
      <c r="M5" s="8">
        <v>234.84952894229505</v>
      </c>
      <c r="N5" s="8">
        <v>215.57485721772343</v>
      </c>
      <c r="O5" s="8">
        <v>204.57499603727109</v>
      </c>
      <c r="P5" s="8">
        <v>186.04906676743704</v>
      </c>
      <c r="Q5" s="8">
        <v>182.4368068398104</v>
      </c>
      <c r="R5" s="8">
        <v>181.52852504689693</v>
      </c>
      <c r="S5" s="8">
        <v>181.02914205140442</v>
      </c>
      <c r="T5" s="8">
        <v>146.22986883025271</v>
      </c>
      <c r="U5" s="8">
        <v>131.60223806558412</v>
      </c>
      <c r="V5" s="8">
        <v>105.81760506777574</v>
      </c>
      <c r="W5" s="8">
        <v>113.00655134238605</v>
      </c>
      <c r="X5" s="8">
        <v>123.74923111050613</v>
      </c>
      <c r="Y5" s="8">
        <v>140.65904943979282</v>
      </c>
      <c r="Z5" s="8">
        <v>146.74832964849969</v>
      </c>
      <c r="AA5" s="8">
        <v>158.85936088374891</v>
      </c>
      <c r="AB5" s="8">
        <v>198.24130309508385</v>
      </c>
      <c r="AC5" s="8">
        <v>181.81362028878544</v>
      </c>
      <c r="AD5" s="8">
        <v>185.9294213416087</v>
      </c>
      <c r="AE5" s="8">
        <v>172.08198006233764</v>
      </c>
      <c r="AF5" s="8">
        <v>189.02768530118038</v>
      </c>
      <c r="AG5" s="8">
        <v>266.99946400641551</v>
      </c>
      <c r="AH5" s="9">
        <v>290.94950102479032</v>
      </c>
    </row>
    <row r="6" spans="1:34">
      <c r="A6" s="14" t="s">
        <v>2</v>
      </c>
      <c r="B6" s="8">
        <v>1270.0087982290524</v>
      </c>
      <c r="C6" s="8">
        <v>1518.9937928911793</v>
      </c>
      <c r="D6" s="8">
        <v>1601.0668382323224</v>
      </c>
      <c r="E6" s="8">
        <v>1769.6812236311425</v>
      </c>
      <c r="F6" s="8">
        <v>1966.7110019274483</v>
      </c>
      <c r="G6" s="8">
        <v>2157.6861523503521</v>
      </c>
      <c r="H6" s="8">
        <v>2223.2925996771519</v>
      </c>
      <c r="I6" s="8">
        <v>1987.3859480492372</v>
      </c>
      <c r="J6" s="8">
        <v>1782.7017273686079</v>
      </c>
      <c r="K6" s="8">
        <v>1624.9288389924152</v>
      </c>
      <c r="L6" s="8">
        <v>1483.1537897440267</v>
      </c>
      <c r="M6" s="8">
        <v>1269.3436748527531</v>
      </c>
      <c r="N6" s="8">
        <v>1280.3179235525365</v>
      </c>
      <c r="O6" s="8">
        <v>1319.6740017248796</v>
      </c>
      <c r="P6" s="8">
        <v>1465.7216526433092</v>
      </c>
      <c r="Q6" s="8">
        <v>1412.7968549976626</v>
      </c>
      <c r="R6" s="8">
        <v>1487.4797641016401</v>
      </c>
      <c r="S6" s="8">
        <v>1845.3340818611596</v>
      </c>
      <c r="T6" s="8">
        <v>2221.7017894649575</v>
      </c>
      <c r="U6" s="8">
        <v>2834.8977902197084</v>
      </c>
      <c r="V6" s="8">
        <v>3371.5361572399875</v>
      </c>
      <c r="W6" s="8">
        <v>4083.9086046660473</v>
      </c>
      <c r="X6" s="8">
        <v>4285.5020827652461</v>
      </c>
      <c r="Y6" s="8">
        <v>3555.1904493341249</v>
      </c>
      <c r="Z6" s="8">
        <v>3259.1778561680903</v>
      </c>
      <c r="AA6" s="8">
        <v>3461.7109937372388</v>
      </c>
      <c r="AB6" s="8">
        <v>3332.1738478172215</v>
      </c>
      <c r="AC6" s="8">
        <v>2909.6063974483486</v>
      </c>
      <c r="AD6" s="8">
        <v>2820.04185211194</v>
      </c>
      <c r="AE6" s="8">
        <v>2054.1157311505517</v>
      </c>
      <c r="AF6" s="8">
        <v>2079.4305308839366</v>
      </c>
      <c r="AG6" s="8">
        <v>2043.03766075421</v>
      </c>
      <c r="AH6" s="9">
        <v>2319.2199542530925</v>
      </c>
    </row>
    <row r="7" spans="1:34">
      <c r="A7" s="14" t="s">
        <v>3</v>
      </c>
      <c r="B7" s="8">
        <v>3659.6524206617191</v>
      </c>
      <c r="C7" s="8">
        <v>3977.4725407305668</v>
      </c>
      <c r="D7" s="8">
        <v>4050.306061677823</v>
      </c>
      <c r="E7" s="8">
        <v>3712.3485669030138</v>
      </c>
      <c r="F7" s="8">
        <v>3753.5965256868963</v>
      </c>
      <c r="G7" s="8">
        <v>3771.7169427264298</v>
      </c>
      <c r="H7" s="8">
        <v>3789.7672845933503</v>
      </c>
      <c r="I7" s="8">
        <v>3665.1202979768486</v>
      </c>
      <c r="J7" s="8">
        <v>4007.0572401849504</v>
      </c>
      <c r="K7" s="8">
        <v>4378.7134093569484</v>
      </c>
      <c r="L7" s="8">
        <v>4664.0285020430401</v>
      </c>
      <c r="M7" s="8">
        <v>5523.2951511742067</v>
      </c>
      <c r="N7" s="8">
        <v>7818.8699085902354</v>
      </c>
      <c r="O7" s="8">
        <v>7618.6458276442836</v>
      </c>
      <c r="P7" s="8">
        <v>7725.4355228580953</v>
      </c>
      <c r="Q7" s="8">
        <v>8087.4521861952226</v>
      </c>
      <c r="R7" s="8">
        <v>8236.7993578270271</v>
      </c>
      <c r="S7" s="8">
        <v>9310.0035827537431</v>
      </c>
      <c r="T7" s="8">
        <v>9852.3336061533191</v>
      </c>
      <c r="U7" s="8">
        <v>11552.895434685128</v>
      </c>
      <c r="V7" s="8">
        <v>12584.072250313133</v>
      </c>
      <c r="W7" s="8">
        <v>15146.523571546179</v>
      </c>
      <c r="X7" s="8">
        <v>15904.969985308591</v>
      </c>
      <c r="Y7" s="8">
        <v>16948.409317121688</v>
      </c>
      <c r="Z7" s="8">
        <v>15656.770320052392</v>
      </c>
      <c r="AA7" s="8">
        <v>15469.249933144873</v>
      </c>
      <c r="AB7" s="8">
        <v>15114.442333236333</v>
      </c>
      <c r="AC7" s="8">
        <v>14680.069063886327</v>
      </c>
      <c r="AD7" s="8">
        <v>15617.02390180534</v>
      </c>
      <c r="AE7" s="8">
        <v>15107.203040190599</v>
      </c>
      <c r="AF7" s="8">
        <v>15270.266756499765</v>
      </c>
      <c r="AG7" s="8">
        <v>14337.482234233043</v>
      </c>
      <c r="AH7" s="9">
        <v>13870.013555323558</v>
      </c>
    </row>
    <row r="8" spans="1:34">
      <c r="A8" s="14" t="s">
        <v>4</v>
      </c>
      <c r="B8" s="8">
        <v>3956.3458004000072</v>
      </c>
      <c r="C8" s="8">
        <v>3774.2226568726924</v>
      </c>
      <c r="D8" s="8">
        <v>3863.3828800699885</v>
      </c>
      <c r="E8" s="8">
        <v>4477.4185531690509</v>
      </c>
      <c r="F8" s="8">
        <v>4548.1613640467967</v>
      </c>
      <c r="G8" s="8">
        <v>3652.7434192526425</v>
      </c>
      <c r="H8" s="8">
        <v>3072.2423747085154</v>
      </c>
      <c r="I8" s="8">
        <v>2650.7145614673468</v>
      </c>
      <c r="J8" s="8">
        <v>3354.6256665370961</v>
      </c>
      <c r="K8" s="8">
        <v>2625.4559532461358</v>
      </c>
      <c r="L8" s="8">
        <v>1973.7579071245693</v>
      </c>
      <c r="M8" s="8">
        <v>1734.9606618194114</v>
      </c>
      <c r="N8" s="8">
        <v>2257.4561741022094</v>
      </c>
      <c r="O8" s="8">
        <v>2449.5207094114799</v>
      </c>
      <c r="P8" s="8">
        <v>2240.2032438440806</v>
      </c>
      <c r="Q8" s="8">
        <v>1979.1645605106</v>
      </c>
      <c r="R8" s="8">
        <v>1817.2596126034703</v>
      </c>
      <c r="S8" s="8">
        <v>2250.2729780471441</v>
      </c>
      <c r="T8" s="8">
        <v>2656.0640653268811</v>
      </c>
      <c r="U8" s="8">
        <v>3282.6140166083401</v>
      </c>
      <c r="V8" s="8">
        <v>3727.7836597619107</v>
      </c>
      <c r="W8" s="8">
        <v>4338.4944176910394</v>
      </c>
      <c r="X8" s="8">
        <v>4820.6049499275687</v>
      </c>
      <c r="Y8" s="8">
        <v>3985.5901025150283</v>
      </c>
      <c r="Z8" s="8">
        <v>3161.1341711969349</v>
      </c>
      <c r="AA8" s="8">
        <v>3002.1481535632206</v>
      </c>
      <c r="AB8" s="8">
        <v>2955.2133228844486</v>
      </c>
      <c r="AC8" s="8">
        <v>2682.8566474677064</v>
      </c>
      <c r="AD8" s="8">
        <v>3152.6163311827177</v>
      </c>
      <c r="AE8" s="8">
        <v>3263.4980850263773</v>
      </c>
      <c r="AF8" s="8">
        <v>2403.1715067838254</v>
      </c>
      <c r="AG8" s="8">
        <v>1724.7624686845772</v>
      </c>
      <c r="AH8" s="9">
        <v>893.09075665077421</v>
      </c>
    </row>
    <row r="9" spans="1:34" ht="14.25" customHeight="1">
      <c r="A9" s="13" t="s">
        <v>14</v>
      </c>
      <c r="B9" s="10">
        <v>17139.075646813861</v>
      </c>
      <c r="C9" s="10">
        <v>17731.29494133249</v>
      </c>
      <c r="D9" s="10">
        <v>18307.165618704803</v>
      </c>
      <c r="E9" s="10">
        <v>19232.197809070087</v>
      </c>
      <c r="F9" s="10">
        <v>20594.827202749671</v>
      </c>
      <c r="G9" s="10">
        <v>20519.869256319849</v>
      </c>
      <c r="H9" s="10">
        <v>20367.277080393091</v>
      </c>
      <c r="I9" s="10">
        <v>20104.62786174249</v>
      </c>
      <c r="J9" s="10">
        <v>21964.829373883484</v>
      </c>
      <c r="K9" s="10">
        <v>21840.693125091071</v>
      </c>
      <c r="L9" s="10">
        <v>21708.074897827893</v>
      </c>
      <c r="M9" s="10">
        <v>22417.116362994828</v>
      </c>
      <c r="N9" s="10">
        <v>25389.967519287246</v>
      </c>
      <c r="O9" s="10">
        <v>25779.640632129885</v>
      </c>
      <c r="P9" s="10">
        <v>26449.589664935611</v>
      </c>
      <c r="Q9" s="10">
        <v>26737.334136807611</v>
      </c>
      <c r="R9" s="10">
        <v>27437.637691840391</v>
      </c>
      <c r="S9" s="10">
        <v>29326.991403422755</v>
      </c>
      <c r="T9" s="10">
        <v>31160.130750517004</v>
      </c>
      <c r="U9" s="10">
        <v>33921.625485081691</v>
      </c>
      <c r="V9" s="10">
        <v>37113.853442868945</v>
      </c>
      <c r="W9" s="10">
        <v>41644.635065554969</v>
      </c>
      <c r="X9" s="10">
        <v>43355.843821042479</v>
      </c>
      <c r="Y9" s="10">
        <v>43366.884393462802</v>
      </c>
      <c r="Z9" s="10">
        <v>41498.957266177371</v>
      </c>
      <c r="AA9" s="10">
        <v>42194.827760888809</v>
      </c>
      <c r="AB9" s="10">
        <v>42177.508767672713</v>
      </c>
      <c r="AC9" s="10">
        <v>41468.595286158059</v>
      </c>
      <c r="AD9" s="10">
        <v>42937.905470721045</v>
      </c>
      <c r="AE9" s="10">
        <v>41708.052353551946</v>
      </c>
      <c r="AF9" s="10">
        <v>39999.852206520998</v>
      </c>
      <c r="AG9" s="10">
        <v>38519.57750778037</v>
      </c>
      <c r="AH9" s="11">
        <v>37602.549085781444</v>
      </c>
    </row>
    <row r="10" spans="1:34" ht="14.25" customHeight="1">
      <c r="A10" s="57" t="s">
        <v>179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>
      <c r="A11" s="57" t="s">
        <v>71</v>
      </c>
    </row>
    <row r="13" spans="1:34" ht="15">
      <c r="A13" s="275" t="s">
        <v>170</v>
      </c>
    </row>
    <row r="21" ht="22.5" customHeight="1"/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/>
  </sheetViews>
  <sheetFormatPr baseColWidth="10" defaultColWidth="11.42578125" defaultRowHeight="15"/>
  <cols>
    <col min="1" max="1" width="49.140625" style="61" customWidth="1"/>
    <col min="2" max="2" width="17.85546875" style="61" bestFit="1" customWidth="1"/>
    <col min="3" max="3" width="25.5703125" style="61" bestFit="1" customWidth="1"/>
    <col min="4" max="5" width="16.140625" style="61" bestFit="1" customWidth="1"/>
    <col min="6" max="16384" width="11.42578125" style="61"/>
  </cols>
  <sheetData>
    <row r="1" spans="1:7">
      <c r="A1" s="264" t="s">
        <v>73</v>
      </c>
      <c r="B1" s="60"/>
      <c r="C1" s="60"/>
      <c r="D1" s="60"/>
      <c r="E1" s="60"/>
    </row>
    <row r="2" spans="1:7">
      <c r="A2" s="69"/>
      <c r="B2" s="60"/>
      <c r="C2" s="60"/>
      <c r="D2" s="60"/>
      <c r="E2" s="60"/>
    </row>
    <row r="3" spans="1:7" ht="15.75" customHeight="1">
      <c r="A3" s="266" t="s">
        <v>5</v>
      </c>
      <c r="B3" s="276" t="s">
        <v>0</v>
      </c>
      <c r="C3" s="277" t="s">
        <v>2</v>
      </c>
      <c r="D3" s="277" t="s">
        <v>3</v>
      </c>
      <c r="E3" s="278" t="s">
        <v>4</v>
      </c>
    </row>
    <row r="4" spans="1:7">
      <c r="A4" s="267" t="s">
        <v>6</v>
      </c>
      <c r="B4" s="279">
        <v>14957.880649834135</v>
      </c>
      <c r="C4" s="280">
        <v>521.21169592841898</v>
      </c>
      <c r="D4" s="280">
        <v>12518.613555323553</v>
      </c>
      <c r="E4" s="281">
        <v>376.58240687611539</v>
      </c>
      <c r="G4" s="318"/>
    </row>
    <row r="5" spans="1:7">
      <c r="A5" s="268" t="s">
        <v>7</v>
      </c>
      <c r="B5" s="279">
        <v>157.31787638212185</v>
      </c>
      <c r="C5" s="280">
        <v>469.44422495556</v>
      </c>
      <c r="D5" s="280">
        <v>0</v>
      </c>
      <c r="E5" s="281">
        <v>0</v>
      </c>
      <c r="G5" s="318"/>
    </row>
    <row r="6" spans="1:7">
      <c r="A6" s="268" t="s">
        <v>8</v>
      </c>
      <c r="B6" s="279">
        <v>1971.0529818075047</v>
      </c>
      <c r="C6" s="280">
        <v>628.44671261193935</v>
      </c>
      <c r="D6" s="280">
        <v>1351.3999999999999</v>
      </c>
      <c r="E6" s="281">
        <v>0</v>
      </c>
      <c r="G6" s="318"/>
    </row>
    <row r="7" spans="1:7">
      <c r="A7" s="268" t="s">
        <v>9</v>
      </c>
      <c r="B7" s="279">
        <v>10.884097695398856</v>
      </c>
      <c r="C7" s="280">
        <v>110.05900658100995</v>
      </c>
      <c r="D7" s="280">
        <v>0</v>
      </c>
      <c r="E7" s="281">
        <v>0</v>
      </c>
      <c r="G7" s="318"/>
    </row>
    <row r="8" spans="1:7">
      <c r="A8" s="268" t="s">
        <v>10</v>
      </c>
      <c r="B8" s="279">
        <v>3062.0100792344274</v>
      </c>
      <c r="C8" s="280">
        <v>559.27104555808569</v>
      </c>
      <c r="D8" s="280">
        <v>0</v>
      </c>
      <c r="E8" s="281">
        <v>186.55522652154525</v>
      </c>
      <c r="G8" s="318"/>
    </row>
    <row r="9" spans="1:7">
      <c r="A9" s="268" t="s">
        <v>11</v>
      </c>
      <c r="B9" s="279">
        <v>19.754778337459609</v>
      </c>
      <c r="C9" s="280">
        <v>30.787268618078748</v>
      </c>
      <c r="D9" s="280">
        <v>0</v>
      </c>
      <c r="E9" s="281">
        <v>0</v>
      </c>
      <c r="G9" s="318"/>
    </row>
    <row r="10" spans="1:7">
      <c r="A10" s="268" t="s">
        <v>12</v>
      </c>
      <c r="B10" s="279">
        <v>0</v>
      </c>
      <c r="C10" s="280">
        <v>0</v>
      </c>
      <c r="D10" s="280">
        <v>0</v>
      </c>
      <c r="E10" s="281">
        <v>329.95312325311346</v>
      </c>
      <c r="G10" s="318"/>
    </row>
    <row r="11" spans="1:7">
      <c r="A11" s="268" t="s">
        <v>13</v>
      </c>
      <c r="B11" s="279">
        <v>50.252926446446438</v>
      </c>
      <c r="C11" s="280">
        <v>0</v>
      </c>
      <c r="D11" s="280">
        <v>0</v>
      </c>
      <c r="E11" s="281">
        <v>0</v>
      </c>
      <c r="G11" s="318"/>
    </row>
    <row r="12" spans="1:7">
      <c r="A12" s="25" t="s">
        <v>14</v>
      </c>
      <c r="B12" s="282">
        <v>20229.153389737494</v>
      </c>
      <c r="C12" s="283">
        <v>2319.2199542530925</v>
      </c>
      <c r="D12" s="283">
        <v>13870.013555323552</v>
      </c>
      <c r="E12" s="284">
        <v>893.09075665077421</v>
      </c>
      <c r="G12" s="318"/>
    </row>
    <row r="13" spans="1:7">
      <c r="A13" s="133" t="s">
        <v>179</v>
      </c>
    </row>
    <row r="14" spans="1:7">
      <c r="A14" s="133" t="s">
        <v>71</v>
      </c>
    </row>
    <row r="16" spans="1:7">
      <c r="A16" s="275" t="s">
        <v>170</v>
      </c>
    </row>
  </sheetData>
  <hyperlinks>
    <hyperlink ref="A16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zoomScaleNormal="100" workbookViewId="0"/>
  </sheetViews>
  <sheetFormatPr baseColWidth="10" defaultColWidth="11.42578125" defaultRowHeight="15"/>
  <cols>
    <col min="1" max="1" width="28.140625" style="61" customWidth="1"/>
    <col min="2" max="34" width="6.42578125" style="61" bestFit="1" customWidth="1"/>
    <col min="35" max="16384" width="11.42578125" style="61"/>
  </cols>
  <sheetData>
    <row r="1" spans="1:34">
      <c r="A1" s="264" t="s">
        <v>195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</row>
    <row r="2" spans="1:34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</row>
    <row r="3" spans="1:34">
      <c r="A3" s="70" t="s">
        <v>70</v>
      </c>
      <c r="B3" s="62">
        <v>1988</v>
      </c>
      <c r="C3" s="62">
        <v>1989</v>
      </c>
      <c r="D3" s="62">
        <v>1990</v>
      </c>
      <c r="E3" s="62">
        <v>1991</v>
      </c>
      <c r="F3" s="62">
        <v>1992</v>
      </c>
      <c r="G3" s="62">
        <v>1993</v>
      </c>
      <c r="H3" s="62">
        <v>1994</v>
      </c>
      <c r="I3" s="62">
        <v>1995</v>
      </c>
      <c r="J3" s="62">
        <v>1996</v>
      </c>
      <c r="K3" s="62">
        <v>1997</v>
      </c>
      <c r="L3" s="62">
        <v>1998</v>
      </c>
      <c r="M3" s="62">
        <v>1999</v>
      </c>
      <c r="N3" s="62">
        <v>2000</v>
      </c>
      <c r="O3" s="62">
        <v>2001</v>
      </c>
      <c r="P3" s="62">
        <v>2002</v>
      </c>
      <c r="Q3" s="62">
        <v>2003</v>
      </c>
      <c r="R3" s="62">
        <v>2004</v>
      </c>
      <c r="S3" s="62">
        <v>2005</v>
      </c>
      <c r="T3" s="62">
        <v>2006</v>
      </c>
      <c r="U3" s="62">
        <v>2007</v>
      </c>
      <c r="V3" s="62">
        <v>2008</v>
      </c>
      <c r="W3" s="62">
        <v>2009</v>
      </c>
      <c r="X3" s="62">
        <v>2010</v>
      </c>
      <c r="Y3" s="62">
        <v>2011</v>
      </c>
      <c r="Z3" s="62">
        <v>2012</v>
      </c>
      <c r="AA3" s="62">
        <v>2013</v>
      </c>
      <c r="AB3" s="62">
        <v>2014</v>
      </c>
      <c r="AC3" s="62">
        <v>2015</v>
      </c>
      <c r="AD3" s="62">
        <v>2016</v>
      </c>
      <c r="AE3" s="62">
        <v>2017</v>
      </c>
      <c r="AF3" s="62">
        <v>2018</v>
      </c>
      <c r="AG3" s="62">
        <v>2019</v>
      </c>
      <c r="AH3" s="63">
        <v>2020</v>
      </c>
    </row>
    <row r="4" spans="1:34">
      <c r="A4" s="64" t="s">
        <v>15</v>
      </c>
      <c r="B4" s="65">
        <v>6998.8737637426557</v>
      </c>
      <c r="C4" s="65">
        <v>7288.6574170895155</v>
      </c>
      <c r="D4" s="65">
        <v>7333.6327540064667</v>
      </c>
      <c r="E4" s="65">
        <v>7362.1839889231378</v>
      </c>
      <c r="F4" s="65">
        <v>7165.9838067985474</v>
      </c>
      <c r="G4" s="65">
        <v>5934.0005537855814</v>
      </c>
      <c r="H4" s="65">
        <v>5731.886991128893</v>
      </c>
      <c r="I4" s="65">
        <v>5511.470334635299</v>
      </c>
      <c r="J4" s="65">
        <v>6074.8486874150994</v>
      </c>
      <c r="K4" s="65">
        <v>5700.1102079574148</v>
      </c>
      <c r="L4" s="65">
        <v>5380.5290264290916</v>
      </c>
      <c r="M4" s="65">
        <v>5321.2794835297573</v>
      </c>
      <c r="N4" s="65">
        <v>6629.5607730796473</v>
      </c>
      <c r="O4" s="65">
        <v>6162.796785916561</v>
      </c>
      <c r="P4" s="65">
        <v>5876.2538681369788</v>
      </c>
      <c r="Q4" s="65">
        <v>5837.7715348470329</v>
      </c>
      <c r="R4" s="65">
        <v>5857.7367978321536</v>
      </c>
      <c r="S4" s="65">
        <v>6963.5384086944032</v>
      </c>
      <c r="T4" s="65">
        <v>7584.5921125753976</v>
      </c>
      <c r="U4" s="65">
        <v>8762.055113565717</v>
      </c>
      <c r="V4" s="65">
        <v>9703.9247739017628</v>
      </c>
      <c r="W4" s="65">
        <v>11474.608265231305</v>
      </c>
      <c r="X4" s="65">
        <v>11941.75157106086</v>
      </c>
      <c r="Y4" s="65">
        <v>11380.427005639094</v>
      </c>
      <c r="Z4" s="65">
        <v>9188.3004941465497</v>
      </c>
      <c r="AA4" s="65">
        <v>8146.8605522809166</v>
      </c>
      <c r="AB4" s="65">
        <v>7313.2284629854594</v>
      </c>
      <c r="AC4" s="65">
        <v>6764.3384252290643</v>
      </c>
      <c r="AD4" s="65">
        <v>8254.3036703950074</v>
      </c>
      <c r="AE4" s="65">
        <v>7825.8684745208238</v>
      </c>
      <c r="AF4" s="65">
        <v>7966.6130324768274</v>
      </c>
      <c r="AG4" s="65">
        <v>7109.6105446048741</v>
      </c>
      <c r="AH4" s="66">
        <v>6328.2423698261928</v>
      </c>
    </row>
    <row r="5" spans="1:34">
      <c r="A5" s="67" t="s">
        <v>16</v>
      </c>
      <c r="B5" s="49">
        <v>3526.7318571729338</v>
      </c>
      <c r="C5" s="49">
        <v>4000.5589468670819</v>
      </c>
      <c r="D5" s="49">
        <v>4076.3735479086217</v>
      </c>
      <c r="E5" s="49">
        <v>4197.7883816530466</v>
      </c>
      <c r="F5" s="49">
        <v>4781.5805667597242</v>
      </c>
      <c r="G5" s="49">
        <v>5608.1503055880103</v>
      </c>
      <c r="H5" s="49">
        <v>5869.9985294536655</v>
      </c>
      <c r="I5" s="49">
        <v>6046.0211517454527</v>
      </c>
      <c r="J5" s="49">
        <v>6480.6381440256991</v>
      </c>
      <c r="K5" s="49">
        <v>6507.2126560632551</v>
      </c>
      <c r="L5" s="49">
        <v>6771.5412127132113</v>
      </c>
      <c r="M5" s="49">
        <v>7409.7176521648962</v>
      </c>
      <c r="N5" s="49">
        <v>8122.7194399390391</v>
      </c>
      <c r="O5" s="49">
        <v>8582.833789087641</v>
      </c>
      <c r="P5" s="49">
        <v>8875.4163673857147</v>
      </c>
      <c r="Q5" s="49">
        <v>9200.6349006630517</v>
      </c>
      <c r="R5" s="49">
        <v>9300.8079909795924</v>
      </c>
      <c r="S5" s="49">
        <v>9535.1762303163741</v>
      </c>
      <c r="T5" s="49">
        <v>9736.4734649027905</v>
      </c>
      <c r="U5" s="49">
        <v>9370.3876314860263</v>
      </c>
      <c r="V5" s="49">
        <v>9935.37033939717</v>
      </c>
      <c r="W5" s="49">
        <v>10825.667475778553</v>
      </c>
      <c r="X5" s="49">
        <v>11061.077235935196</v>
      </c>
      <c r="Y5" s="49">
        <v>11649.897332730339</v>
      </c>
      <c r="Z5" s="49">
        <v>11371.99685827503</v>
      </c>
      <c r="AA5" s="49">
        <v>12162.601574441998</v>
      </c>
      <c r="AB5" s="49">
        <v>12450.695969310393</v>
      </c>
      <c r="AC5" s="49">
        <v>12676.863522022242</v>
      </c>
      <c r="AD5" s="49">
        <v>12657.953331303503</v>
      </c>
      <c r="AE5" s="49">
        <v>12793.320107091839</v>
      </c>
      <c r="AF5" s="49">
        <v>12799.785668772312</v>
      </c>
      <c r="AG5" s="49">
        <v>12415.973203281083</v>
      </c>
      <c r="AH5" s="50">
        <v>12758.165468589303</v>
      </c>
    </row>
    <row r="6" spans="1:34">
      <c r="A6" s="67" t="s">
        <v>17</v>
      </c>
      <c r="B6" s="49">
        <v>5958.6003385533249</v>
      </c>
      <c r="C6" s="49">
        <v>5744.1752244509107</v>
      </c>
      <c r="D6" s="49">
        <v>6035.989693168327</v>
      </c>
      <c r="E6" s="49">
        <v>6731.1755383134141</v>
      </c>
      <c r="F6" s="49">
        <v>7620.9846135913294</v>
      </c>
      <c r="G6" s="49">
        <v>7941.5102162212806</v>
      </c>
      <c r="H6" s="49">
        <v>7650.3007709620242</v>
      </c>
      <c r="I6" s="49">
        <v>7457.6326453215734</v>
      </c>
      <c r="J6" s="49">
        <v>7275.3436460485818</v>
      </c>
      <c r="K6" s="49">
        <v>7440.9157787884051</v>
      </c>
      <c r="L6" s="49">
        <v>7223.836979552746</v>
      </c>
      <c r="M6" s="49">
        <v>7363.8975465740314</v>
      </c>
      <c r="N6" s="49">
        <v>8096.5173428274356</v>
      </c>
      <c r="O6" s="49">
        <v>8473.371911965749</v>
      </c>
      <c r="P6" s="49">
        <v>9150.8616453373488</v>
      </c>
      <c r="Q6" s="49">
        <v>9064.2112858149576</v>
      </c>
      <c r="R6" s="49">
        <v>9492.369004927521</v>
      </c>
      <c r="S6" s="49">
        <v>9979.5464794939417</v>
      </c>
      <c r="T6" s="49">
        <v>10896.437610454594</v>
      </c>
      <c r="U6" s="49">
        <v>12485.930052985586</v>
      </c>
      <c r="V6" s="49">
        <v>13981.338212091003</v>
      </c>
      <c r="W6" s="49">
        <v>15641.843070298644</v>
      </c>
      <c r="X6" s="49">
        <v>16484.266338387089</v>
      </c>
      <c r="Y6" s="49">
        <v>16372.259971595784</v>
      </c>
      <c r="Z6" s="49">
        <v>16894.569297942246</v>
      </c>
      <c r="AA6" s="49">
        <v>17610.834249008203</v>
      </c>
      <c r="AB6" s="49">
        <v>18029.732706519655</v>
      </c>
      <c r="AC6" s="49">
        <v>17641.136328250905</v>
      </c>
      <c r="AD6" s="49">
        <v>17558.208599602414</v>
      </c>
      <c r="AE6" s="49">
        <v>16645.908512930739</v>
      </c>
      <c r="AF6" s="49">
        <v>14764.506641900532</v>
      </c>
      <c r="AG6" s="49">
        <v>14358.45503731086</v>
      </c>
      <c r="AH6" s="50">
        <v>13776.66389332013</v>
      </c>
    </row>
    <row r="7" spans="1:34">
      <c r="A7" s="67" t="s">
        <v>18</v>
      </c>
      <c r="B7" s="49">
        <v>29.239039004507845</v>
      </c>
      <c r="C7" s="49">
        <v>48.05983027127219</v>
      </c>
      <c r="D7" s="49">
        <v>74.277993972155073</v>
      </c>
      <c r="E7" s="49">
        <v>95.216909697513074</v>
      </c>
      <c r="F7" s="49">
        <v>83.179578918425349</v>
      </c>
      <c r="G7" s="49">
        <v>48.892815478717544</v>
      </c>
      <c r="H7" s="49">
        <v>27.428326622874533</v>
      </c>
      <c r="I7" s="49">
        <v>26.051752862204694</v>
      </c>
      <c r="J7" s="49">
        <v>23.100874234349138</v>
      </c>
      <c r="K7" s="49">
        <v>21.183079927250958</v>
      </c>
      <c r="L7" s="49">
        <v>18.927312856961411</v>
      </c>
      <c r="M7" s="49">
        <v>46.346488759581689</v>
      </c>
      <c r="N7" s="49">
        <v>118.64857246126699</v>
      </c>
      <c r="O7" s="49">
        <v>111.22245428755285</v>
      </c>
      <c r="P7" s="49">
        <v>108.84087362997055</v>
      </c>
      <c r="Q7" s="49">
        <v>116.584282271836</v>
      </c>
      <c r="R7" s="49">
        <v>128.09856588704031</v>
      </c>
      <c r="S7" s="49">
        <v>151.65320664414594</v>
      </c>
      <c r="T7" s="49">
        <v>140.91168398251349</v>
      </c>
      <c r="U7" s="49">
        <v>144.99578486865107</v>
      </c>
      <c r="V7" s="49">
        <v>153.5636761973042</v>
      </c>
      <c r="W7" s="49">
        <v>156.26497795083986</v>
      </c>
      <c r="X7" s="49">
        <v>157.36093494111802</v>
      </c>
      <c r="Y7" s="49">
        <v>174.92003792810348</v>
      </c>
      <c r="Z7" s="49">
        <v>142.87846056281441</v>
      </c>
      <c r="AA7" s="49">
        <v>159.79815158962586</v>
      </c>
      <c r="AB7" s="49">
        <v>141.50977536785194</v>
      </c>
      <c r="AC7" s="49">
        <v>130.09495938324798</v>
      </c>
      <c r="AD7" s="49">
        <v>155.95243169665505</v>
      </c>
      <c r="AE7" s="49">
        <v>130.38551281913996</v>
      </c>
      <c r="AF7" s="49">
        <v>134.89936664926643</v>
      </c>
      <c r="AG7" s="49">
        <v>142.22346252348677</v>
      </c>
      <c r="AH7" s="50">
        <v>131.85643105378361</v>
      </c>
    </row>
    <row r="8" spans="1:34">
      <c r="A8" s="68" t="s">
        <v>19</v>
      </c>
      <c r="B8" s="55">
        <v>625.63064834044144</v>
      </c>
      <c r="C8" s="55">
        <v>649.84352265371319</v>
      </c>
      <c r="D8" s="55">
        <v>786.89162964922821</v>
      </c>
      <c r="E8" s="55">
        <v>845.83299048298022</v>
      </c>
      <c r="F8" s="55">
        <v>943.09863668165167</v>
      </c>
      <c r="G8" s="55">
        <v>987.31536524626051</v>
      </c>
      <c r="H8" s="55">
        <v>1087.6624622256475</v>
      </c>
      <c r="I8" s="55">
        <v>1063.451977177959</v>
      </c>
      <c r="J8" s="55">
        <v>2110.8980221597481</v>
      </c>
      <c r="K8" s="55">
        <v>2171.2714023547423</v>
      </c>
      <c r="L8" s="55">
        <v>2313.2403662758798</v>
      </c>
      <c r="M8" s="55">
        <v>2275.8751919665528</v>
      </c>
      <c r="N8" s="55">
        <v>2422.5213909798631</v>
      </c>
      <c r="O8" s="55">
        <v>2449.4156908723867</v>
      </c>
      <c r="P8" s="55">
        <v>2438.2169104455961</v>
      </c>
      <c r="Q8" s="55">
        <v>2518.1321332107332</v>
      </c>
      <c r="R8" s="55">
        <v>2658.6253322140769</v>
      </c>
      <c r="S8" s="55">
        <v>2697.0770782739019</v>
      </c>
      <c r="T8" s="55">
        <v>2801.7158786017126</v>
      </c>
      <c r="U8" s="55">
        <v>3158.2569021757154</v>
      </c>
      <c r="V8" s="55">
        <v>3339.6564412816997</v>
      </c>
      <c r="W8" s="55">
        <v>3546.2512762956148</v>
      </c>
      <c r="X8" s="55">
        <v>3711.3877407182131</v>
      </c>
      <c r="Y8" s="55">
        <v>3789.3800455694823</v>
      </c>
      <c r="Z8" s="55">
        <v>3901.2121552507274</v>
      </c>
      <c r="AA8" s="55">
        <v>4114.7332335680603</v>
      </c>
      <c r="AB8" s="55">
        <v>4242.3418534893626</v>
      </c>
      <c r="AC8" s="55">
        <v>4256.1620512726122</v>
      </c>
      <c r="AD8" s="55">
        <v>4311.4874377234582</v>
      </c>
      <c r="AE8" s="55">
        <v>4312.5697461893988</v>
      </c>
      <c r="AF8" s="55">
        <v>4334.0474967220644</v>
      </c>
      <c r="AG8" s="55">
        <v>4493.3152600600833</v>
      </c>
      <c r="AH8" s="51">
        <v>4607.6209229920414</v>
      </c>
    </row>
    <row r="9" spans="1:34">
      <c r="A9" s="25" t="s">
        <v>14</v>
      </c>
      <c r="B9" s="56">
        <v>17139.075646813864</v>
      </c>
      <c r="C9" s="56">
        <v>17731.294941332493</v>
      </c>
      <c r="D9" s="56">
        <v>18307.165618704799</v>
      </c>
      <c r="E9" s="56">
        <v>19232.19780907009</v>
      </c>
      <c r="F9" s="56">
        <v>20594.827202749675</v>
      </c>
      <c r="G9" s="56">
        <v>20519.869256319849</v>
      </c>
      <c r="H9" s="56">
        <v>20367.277080393102</v>
      </c>
      <c r="I9" s="56">
        <v>20104.627861742487</v>
      </c>
      <c r="J9" s="56">
        <v>21964.829373883476</v>
      </c>
      <c r="K9" s="56">
        <v>21840.693125091067</v>
      </c>
      <c r="L9" s="56">
        <v>21708.074897827893</v>
      </c>
      <c r="M9" s="56">
        <v>22417.116362994817</v>
      </c>
      <c r="N9" s="56">
        <v>25389.967519287253</v>
      </c>
      <c r="O9" s="56">
        <v>25779.640632129885</v>
      </c>
      <c r="P9" s="56">
        <v>26449.589664935611</v>
      </c>
      <c r="Q9" s="56">
        <v>26737.334136807611</v>
      </c>
      <c r="R9" s="56">
        <v>27437.637691840384</v>
      </c>
      <c r="S9" s="56">
        <v>29326.99140342277</v>
      </c>
      <c r="T9" s="56">
        <v>31160.130750517008</v>
      </c>
      <c r="U9" s="56">
        <v>33921.625485081691</v>
      </c>
      <c r="V9" s="56">
        <v>37113.853442868945</v>
      </c>
      <c r="W9" s="56">
        <v>41644.635065554961</v>
      </c>
      <c r="X9" s="56">
        <v>43355.843821042479</v>
      </c>
      <c r="Y9" s="56">
        <v>43366.884393462802</v>
      </c>
      <c r="Z9" s="56">
        <v>41498.957266177371</v>
      </c>
      <c r="AA9" s="56">
        <v>42194.827760888809</v>
      </c>
      <c r="AB9" s="56">
        <v>42177.50876767272</v>
      </c>
      <c r="AC9" s="56">
        <v>41468.595286158074</v>
      </c>
      <c r="AD9" s="56">
        <v>42937.905470721038</v>
      </c>
      <c r="AE9" s="56">
        <v>41708.052353551946</v>
      </c>
      <c r="AF9" s="56">
        <v>39999.852206521005</v>
      </c>
      <c r="AG9" s="56">
        <v>38519.577507780385</v>
      </c>
      <c r="AH9" s="52">
        <v>37602.549085781451</v>
      </c>
    </row>
    <row r="10" spans="1:34">
      <c r="A10" s="57" t="s">
        <v>179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>
      <c r="A11" s="57" t="s">
        <v>71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>
      <c r="A13" s="275" t="s">
        <v>170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baseColWidth="10" defaultColWidth="11.42578125" defaultRowHeight="12"/>
  <cols>
    <col min="1" max="1" width="28.7109375" style="71" customWidth="1"/>
    <col min="2" max="3" width="6.42578125" style="71" bestFit="1" customWidth="1"/>
    <col min="4" max="16384" width="11.42578125" style="71"/>
  </cols>
  <sheetData>
    <row r="1" spans="1:3" ht="15">
      <c r="A1" s="264" t="s">
        <v>90</v>
      </c>
    </row>
    <row r="2" spans="1:3">
      <c r="A2" s="69"/>
    </row>
    <row r="3" spans="1:3">
      <c r="A3" s="85" t="s">
        <v>70</v>
      </c>
      <c r="B3" s="72">
        <v>2000</v>
      </c>
      <c r="C3" s="73">
        <v>2020</v>
      </c>
    </row>
    <row r="4" spans="1:3">
      <c r="A4" s="18" t="s">
        <v>15</v>
      </c>
      <c r="B4" s="74">
        <v>1625.7260543580337</v>
      </c>
      <c r="C4" s="75">
        <v>633.11915397167627</v>
      </c>
    </row>
    <row r="5" spans="1:3">
      <c r="A5" s="21" t="s">
        <v>20</v>
      </c>
      <c r="B5" s="76">
        <v>4716.5005131235293</v>
      </c>
      <c r="C5" s="77">
        <v>7811.8727268813382</v>
      </c>
    </row>
    <row r="6" spans="1:3">
      <c r="A6" s="21" t="s">
        <v>21</v>
      </c>
      <c r="B6" s="76">
        <v>5408.8076914285321</v>
      </c>
      <c r="C6" s="77">
        <v>8414.7637013235253</v>
      </c>
    </row>
    <row r="7" spans="1:3">
      <c r="A7" s="78" t="s">
        <v>19</v>
      </c>
      <c r="B7" s="79">
        <v>2066.7143969144463</v>
      </c>
      <c r="C7" s="80">
        <v>3369.5197363526977</v>
      </c>
    </row>
    <row r="8" spans="1:3">
      <c r="A8" s="81" t="s">
        <v>14</v>
      </c>
      <c r="B8" s="82">
        <f>SUM(B4:B7)</f>
        <v>13817.74865582454</v>
      </c>
      <c r="C8" s="83">
        <f>SUM(C4:C7)</f>
        <v>20229.275318529239</v>
      </c>
    </row>
    <row r="9" spans="1:3">
      <c r="A9" s="57" t="s">
        <v>179</v>
      </c>
      <c r="B9" s="84"/>
      <c r="C9" s="84"/>
    </row>
    <row r="10" spans="1:3">
      <c r="A10" s="57" t="s">
        <v>71</v>
      </c>
    </row>
    <row r="12" spans="1:3" ht="15">
      <c r="A12" s="275" t="s">
        <v>170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  <ignoredErrors>
    <ignoredError sqref="C8 B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/>
  </sheetViews>
  <sheetFormatPr baseColWidth="10" defaultColWidth="11.42578125" defaultRowHeight="15"/>
  <cols>
    <col min="1" max="1" width="16.85546875" style="61" customWidth="1"/>
    <col min="2" max="34" width="5" style="61" bestFit="1" customWidth="1"/>
    <col min="35" max="16384" width="11.42578125" style="61"/>
  </cols>
  <sheetData>
    <row r="1" spans="1:34">
      <c r="A1" s="264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4">
      <c r="A3" s="85" t="s">
        <v>74</v>
      </c>
      <c r="B3" s="72">
        <v>1988</v>
      </c>
      <c r="C3" s="72">
        <v>1989</v>
      </c>
      <c r="D3" s="72">
        <v>1990</v>
      </c>
      <c r="E3" s="72">
        <v>1991</v>
      </c>
      <c r="F3" s="72">
        <v>1992</v>
      </c>
      <c r="G3" s="72">
        <v>1993</v>
      </c>
      <c r="H3" s="72">
        <v>1994</v>
      </c>
      <c r="I3" s="72">
        <v>1995</v>
      </c>
      <c r="J3" s="72">
        <v>1996</v>
      </c>
      <c r="K3" s="72">
        <v>1997</v>
      </c>
      <c r="L3" s="72">
        <v>1998</v>
      </c>
      <c r="M3" s="72">
        <v>1999</v>
      </c>
      <c r="N3" s="72">
        <v>2000</v>
      </c>
      <c r="O3" s="72">
        <v>2001</v>
      </c>
      <c r="P3" s="72">
        <v>2002</v>
      </c>
      <c r="Q3" s="72">
        <v>2003</v>
      </c>
      <c r="R3" s="72">
        <v>2004</v>
      </c>
      <c r="S3" s="72">
        <v>2005</v>
      </c>
      <c r="T3" s="72">
        <v>2006</v>
      </c>
      <c r="U3" s="72">
        <v>2007</v>
      </c>
      <c r="V3" s="72">
        <v>2008</v>
      </c>
      <c r="W3" s="72">
        <v>2009</v>
      </c>
      <c r="X3" s="72">
        <v>2010</v>
      </c>
      <c r="Y3" s="72">
        <v>2011</v>
      </c>
      <c r="Z3" s="72">
        <v>2012</v>
      </c>
      <c r="AA3" s="72">
        <v>2013</v>
      </c>
      <c r="AB3" s="72">
        <v>2014</v>
      </c>
      <c r="AC3" s="72">
        <v>2015</v>
      </c>
      <c r="AD3" s="72">
        <v>2016</v>
      </c>
      <c r="AE3" s="72">
        <v>2017</v>
      </c>
      <c r="AF3" s="72">
        <v>2018</v>
      </c>
      <c r="AG3" s="72">
        <v>2019</v>
      </c>
      <c r="AH3" s="73">
        <v>2020</v>
      </c>
    </row>
    <row r="4" spans="1:34">
      <c r="A4" s="18" t="s">
        <v>22</v>
      </c>
      <c r="B4" s="88">
        <v>3.4052227206184749</v>
      </c>
      <c r="C4" s="88">
        <v>3.8401776461360635</v>
      </c>
      <c r="D4" s="88">
        <v>4.2167262457926089</v>
      </c>
      <c r="E4" s="88">
        <v>4.5244799468322938</v>
      </c>
      <c r="F4" s="88">
        <v>4.7678695018830108</v>
      </c>
      <c r="G4" s="88">
        <v>4.974880065758879</v>
      </c>
      <c r="H4" s="88">
        <v>5.2196444150390331</v>
      </c>
      <c r="I4" s="88">
        <v>5.4672938426033664</v>
      </c>
      <c r="J4" s="88">
        <v>5.5803251268151746</v>
      </c>
      <c r="K4" s="88">
        <v>5.8137463506469995</v>
      </c>
      <c r="L4" s="88">
        <v>5.8901700573648874</v>
      </c>
      <c r="M4" s="88">
        <v>6.0145166803674659</v>
      </c>
      <c r="N4" s="88">
        <v>5.9689896183324773</v>
      </c>
      <c r="O4" s="88">
        <v>5.9553528351943799</v>
      </c>
      <c r="P4" s="88">
        <v>6.1658049636942733</v>
      </c>
      <c r="Q4" s="88">
        <v>6.0743066811797357</v>
      </c>
      <c r="R4" s="88">
        <v>6.2633085838745792</v>
      </c>
      <c r="S4" s="88">
        <v>6.1683099659911855</v>
      </c>
      <c r="T4" s="88">
        <v>6.2322004270041438</v>
      </c>
      <c r="U4" s="88">
        <v>6.1701547557709047</v>
      </c>
      <c r="V4" s="88">
        <v>6.5459131611874373</v>
      </c>
      <c r="W4" s="88">
        <v>6.6972094479648963</v>
      </c>
      <c r="X4" s="88">
        <v>6.8481053762745754</v>
      </c>
      <c r="Y4" s="88">
        <v>7.1291520326447904</v>
      </c>
      <c r="Z4" s="88">
        <v>7.4057636302375114</v>
      </c>
      <c r="AA4" s="88">
        <v>7.7637968639374444</v>
      </c>
      <c r="AB4" s="88">
        <v>7.9849384877532792</v>
      </c>
      <c r="AC4" s="88">
        <v>8.2166299814768937</v>
      </c>
      <c r="AD4" s="88">
        <v>8.3625280420000383</v>
      </c>
      <c r="AE4" s="88">
        <v>8.4278379276140623</v>
      </c>
      <c r="AF4" s="88">
        <v>7.6369512671989659</v>
      </c>
      <c r="AG4" s="88">
        <v>7.5653208541517687</v>
      </c>
      <c r="AH4" s="89">
        <v>7.2896386998760834</v>
      </c>
    </row>
    <row r="5" spans="1:34">
      <c r="A5" s="21" t="s">
        <v>23</v>
      </c>
      <c r="B5" s="90">
        <v>1.2637674389954876</v>
      </c>
      <c r="C5" s="90">
        <v>1.3252767609493499</v>
      </c>
      <c r="D5" s="90">
        <v>1.4468214427078856</v>
      </c>
      <c r="E5" s="90">
        <v>1.5802460223839696</v>
      </c>
      <c r="F5" s="90">
        <v>2.0015481743114991</v>
      </c>
      <c r="G5" s="90">
        <v>2.5947281703423131</v>
      </c>
      <c r="H5" s="90">
        <v>2.9101250845577891</v>
      </c>
      <c r="I5" s="90">
        <v>3.0550328620193543</v>
      </c>
      <c r="J5" s="90">
        <v>3.1563261989169602</v>
      </c>
      <c r="K5" s="90">
        <v>3.1702417223374364</v>
      </c>
      <c r="L5" s="90">
        <v>3.320628749811446</v>
      </c>
      <c r="M5" s="90">
        <v>3.4859386451585741</v>
      </c>
      <c r="N5" s="90">
        <v>3.5439868273631721</v>
      </c>
      <c r="O5" s="90">
        <v>3.708016902376885</v>
      </c>
      <c r="P5" s="90">
        <v>3.9210308126542839</v>
      </c>
      <c r="Q5" s="90">
        <v>4.039045157316794</v>
      </c>
      <c r="R5" s="90">
        <v>4.1710604659991306</v>
      </c>
      <c r="S5" s="90">
        <v>4.1540743087060497</v>
      </c>
      <c r="T5" s="90">
        <v>4.3020913806412713</v>
      </c>
      <c r="U5" s="90">
        <v>4.1046317639607279</v>
      </c>
      <c r="V5" s="90">
        <v>4.4776458149918978</v>
      </c>
      <c r="W5" s="90">
        <v>4.6263107968901167</v>
      </c>
      <c r="X5" s="90">
        <v>4.7550305838566489</v>
      </c>
      <c r="Y5" s="90">
        <v>4.8969833337956095</v>
      </c>
      <c r="Z5" s="90">
        <v>5.023786229174739</v>
      </c>
      <c r="AA5" s="90">
        <v>5.2555137841626394</v>
      </c>
      <c r="AB5" s="90">
        <v>5.2965191596253227</v>
      </c>
      <c r="AC5" s="90">
        <v>5.3277932197582922</v>
      </c>
      <c r="AD5" s="90">
        <v>5.3045171727142071</v>
      </c>
      <c r="AE5" s="90">
        <v>5.2215102370255462</v>
      </c>
      <c r="AF5" s="90">
        <v>5.1044979868934757</v>
      </c>
      <c r="AG5" s="90">
        <v>5.0444935539190352</v>
      </c>
      <c r="AH5" s="91">
        <v>5.3415284630401469</v>
      </c>
    </row>
    <row r="6" spans="1:34">
      <c r="A6" s="21" t="s">
        <v>24</v>
      </c>
      <c r="B6" s="90">
        <v>1.8377724883277413</v>
      </c>
      <c r="C6" s="90">
        <v>1.8168818788568126</v>
      </c>
      <c r="D6" s="90">
        <v>1.8670770804656402</v>
      </c>
      <c r="E6" s="90">
        <v>1.9655234275173525</v>
      </c>
      <c r="F6" s="90">
        <v>2.0556183255518272</v>
      </c>
      <c r="G6" s="90">
        <v>2.2065474686724893</v>
      </c>
      <c r="H6" s="90">
        <v>2.2717949176897267</v>
      </c>
      <c r="I6" s="90">
        <v>2.3234671200735755</v>
      </c>
      <c r="J6" s="90">
        <v>2.3863066740707364</v>
      </c>
      <c r="K6" s="90">
        <v>2.4361611216207768</v>
      </c>
      <c r="L6" s="90">
        <v>2.5597713255518277</v>
      </c>
      <c r="M6" s="90">
        <v>2.68769287653459</v>
      </c>
      <c r="N6" s="90">
        <v>2.8119217745690648</v>
      </c>
      <c r="O6" s="90">
        <v>3.0076100000000001</v>
      </c>
      <c r="P6" s="90">
        <v>3.1695000000000002</v>
      </c>
      <c r="Q6" s="90">
        <v>3.3019000000000003</v>
      </c>
      <c r="R6" s="90">
        <v>3.4445999999999994</v>
      </c>
      <c r="S6" s="90">
        <v>3.4743999999999997</v>
      </c>
      <c r="T6" s="90">
        <v>3.6013999999999995</v>
      </c>
      <c r="U6" s="90">
        <v>3.6713999999999998</v>
      </c>
      <c r="V6" s="90">
        <v>3.9043999999999994</v>
      </c>
      <c r="W6" s="90">
        <v>4.0678799999999997</v>
      </c>
      <c r="X6" s="90">
        <v>4.1512999999999991</v>
      </c>
      <c r="Y6" s="90">
        <v>4.2089999999999996</v>
      </c>
      <c r="Z6" s="90">
        <v>4.2363900000000001</v>
      </c>
      <c r="AA6" s="90">
        <v>4.3653600000000008</v>
      </c>
      <c r="AB6" s="90">
        <v>4.4207099999999997</v>
      </c>
      <c r="AC6" s="90">
        <v>4.4634628036864212</v>
      </c>
      <c r="AD6" s="90">
        <v>4.4424199999999985</v>
      </c>
      <c r="AE6" s="90">
        <v>4.3537100000000004</v>
      </c>
      <c r="AF6" s="90">
        <v>4.2150499999999997</v>
      </c>
      <c r="AG6" s="90">
        <v>4.0492999999999997</v>
      </c>
      <c r="AH6" s="91">
        <v>3.9846299999999997</v>
      </c>
    </row>
    <row r="7" spans="1:34">
      <c r="A7" s="21" t="s">
        <v>3</v>
      </c>
      <c r="B7" s="90">
        <v>0</v>
      </c>
      <c r="C7" s="90">
        <v>0</v>
      </c>
      <c r="D7" s="90">
        <v>0</v>
      </c>
      <c r="E7" s="90">
        <v>2.7440823102733866E-2</v>
      </c>
      <c r="F7" s="90">
        <v>3.4301028878417329E-2</v>
      </c>
      <c r="G7" s="90">
        <v>3.7350009223165552E-2</v>
      </c>
      <c r="H7" s="90">
        <v>4.4210214998848994E-2</v>
      </c>
      <c r="I7" s="90">
        <v>3.9636744481726695E-2</v>
      </c>
      <c r="J7" s="90">
        <v>4.2685724826474918E-2</v>
      </c>
      <c r="K7" s="90">
        <v>4.1161234654100799E-2</v>
      </c>
      <c r="L7" s="90">
        <v>4.1161234654100799E-2</v>
      </c>
      <c r="M7" s="90">
        <v>0.38010260678805535</v>
      </c>
      <c r="N7" s="90">
        <v>1.1251899232813103</v>
      </c>
      <c r="O7" s="90">
        <v>1.0736160677607474</v>
      </c>
      <c r="P7" s="90">
        <v>1.0389330631774192</v>
      </c>
      <c r="Q7" s="90">
        <v>1.1368262135464777</v>
      </c>
      <c r="R7" s="90">
        <v>1.2565792765625488</v>
      </c>
      <c r="S7" s="90">
        <v>1.5352509952602911</v>
      </c>
      <c r="T7" s="90">
        <v>1.4171767397423509</v>
      </c>
      <c r="U7" s="90">
        <v>1.6683726669121088</v>
      </c>
      <c r="V7" s="90">
        <v>1.764727271766708</v>
      </c>
      <c r="W7" s="90">
        <v>1.7844420563441661</v>
      </c>
      <c r="X7" s="90">
        <v>1.8305901322084226</v>
      </c>
      <c r="Y7" s="90">
        <v>2.0407371609286069</v>
      </c>
      <c r="Z7" s="90">
        <v>1.8435306793595561</v>
      </c>
      <c r="AA7" s="90">
        <v>1.9825212774520855</v>
      </c>
      <c r="AB7" s="90">
        <v>1.8623299601420396</v>
      </c>
      <c r="AC7" s="90">
        <v>1.8466129163272453</v>
      </c>
      <c r="AD7" s="90">
        <v>1.934532349091787</v>
      </c>
      <c r="AE7" s="90">
        <v>1.8041410480871922</v>
      </c>
      <c r="AF7" s="90">
        <v>1.9191168352760433</v>
      </c>
      <c r="AG7" s="90">
        <v>2.0126070328616059</v>
      </c>
      <c r="AH7" s="91">
        <v>1.894984939564659</v>
      </c>
    </row>
    <row r="8" spans="1:34">
      <c r="A8" s="78" t="s">
        <v>25</v>
      </c>
      <c r="B8" s="92">
        <v>6.4485072829859172E-2</v>
      </c>
      <c r="C8" s="92">
        <v>5.7767803741903691E-2</v>
      </c>
      <c r="D8" s="92">
        <v>0.1348403287375089</v>
      </c>
      <c r="E8" s="92">
        <v>0.19874215546233637</v>
      </c>
      <c r="F8" s="92">
        <v>0.21030367379517434</v>
      </c>
      <c r="G8" s="92">
        <v>0.21099682873702999</v>
      </c>
      <c r="H8" s="92">
        <v>0.243781565527107</v>
      </c>
      <c r="I8" s="92">
        <v>0.29945513899451531</v>
      </c>
      <c r="J8" s="92">
        <v>1.3433565279372643</v>
      </c>
      <c r="K8" s="92">
        <v>1.3467962220618854</v>
      </c>
      <c r="L8" s="92">
        <v>1.4052312031742829</v>
      </c>
      <c r="M8" s="92">
        <v>1.4665191441455312</v>
      </c>
      <c r="N8" s="92">
        <v>1.4928504355598298</v>
      </c>
      <c r="O8" s="92">
        <v>1.5162453597407097</v>
      </c>
      <c r="P8" s="92">
        <v>1.5758444024741332</v>
      </c>
      <c r="Q8" s="92">
        <v>1.6602318897677881</v>
      </c>
      <c r="R8" s="92">
        <v>1.8356013823876456</v>
      </c>
      <c r="S8" s="92">
        <v>1.9435673440120709</v>
      </c>
      <c r="T8" s="92">
        <v>2.1481096130961759</v>
      </c>
      <c r="U8" s="92">
        <v>2.173429485771297</v>
      </c>
      <c r="V8" s="92">
        <v>2.3966847943068053</v>
      </c>
      <c r="W8" s="92">
        <v>2.5713016754542983</v>
      </c>
      <c r="X8" s="92">
        <v>2.4665816117993358</v>
      </c>
      <c r="Y8" s="92">
        <v>2.5019001086117778</v>
      </c>
      <c r="Z8" s="92">
        <v>2.609186729699188</v>
      </c>
      <c r="AA8" s="92">
        <v>2.7181886714596386</v>
      </c>
      <c r="AB8" s="92">
        <v>2.8752703132610229</v>
      </c>
      <c r="AC8" s="92">
        <v>3.0063635521452863</v>
      </c>
      <c r="AD8" s="92">
        <v>3.0528287495651925</v>
      </c>
      <c r="AE8" s="92">
        <v>3.1080953524824646</v>
      </c>
      <c r="AF8" s="92">
        <v>3.1014564729598448</v>
      </c>
      <c r="AG8" s="92">
        <v>3.4881812720313281</v>
      </c>
      <c r="AH8" s="93">
        <v>3.6134781556130067</v>
      </c>
    </row>
    <row r="9" spans="1:34">
      <c r="A9" s="81" t="s">
        <v>14</v>
      </c>
      <c r="B9" s="94">
        <v>6.5712477207715621</v>
      </c>
      <c r="C9" s="94">
        <v>7.0401040896841289</v>
      </c>
      <c r="D9" s="94">
        <v>7.6654650977036436</v>
      </c>
      <c r="E9" s="94">
        <v>8.2964323752986839</v>
      </c>
      <c r="F9" s="94">
        <v>9.0696407044199283</v>
      </c>
      <c r="G9" s="94">
        <v>10.024502542733879</v>
      </c>
      <c r="H9" s="94">
        <v>10.689556197812504</v>
      </c>
      <c r="I9" s="94">
        <v>11.184885708172537</v>
      </c>
      <c r="J9" s="94">
        <v>12.50900025256661</v>
      </c>
      <c r="K9" s="94">
        <v>12.808106651321198</v>
      </c>
      <c r="L9" s="94">
        <v>13.216962570556545</v>
      </c>
      <c r="M9" s="94">
        <v>14.034769952994218</v>
      </c>
      <c r="N9" s="94">
        <v>14.942938579105853</v>
      </c>
      <c r="O9" s="94">
        <v>15.260841165072723</v>
      </c>
      <c r="P9" s="94">
        <v>15.87111324200011</v>
      </c>
      <c r="Q9" s="94">
        <v>16.212309941810798</v>
      </c>
      <c r="R9" s="94">
        <v>16.971149708823901</v>
      </c>
      <c r="S9" s="94">
        <v>17.275602613969596</v>
      </c>
      <c r="T9" s="94">
        <v>17.700978160483942</v>
      </c>
      <c r="U9" s="94">
        <v>17.78798867241504</v>
      </c>
      <c r="V9" s="94">
        <v>19.089380360000586</v>
      </c>
      <c r="W9" s="94">
        <v>19.747133283463945</v>
      </c>
      <c r="X9" s="94">
        <v>20.05196741822262</v>
      </c>
      <c r="Y9" s="94">
        <v>20.778066753947368</v>
      </c>
      <c r="Z9" s="94">
        <v>21.118832744444752</v>
      </c>
      <c r="AA9" s="94">
        <v>22.085489066793464</v>
      </c>
      <c r="AB9" s="94">
        <v>22.439818429457905</v>
      </c>
      <c r="AC9" s="94">
        <v>22.885944786254875</v>
      </c>
      <c r="AD9" s="94">
        <v>23.119816863432181</v>
      </c>
      <c r="AE9" s="94">
        <v>22.944792114338554</v>
      </c>
      <c r="AF9" s="94">
        <v>22.037750205583645</v>
      </c>
      <c r="AG9" s="94">
        <v>22.178099542263617</v>
      </c>
      <c r="AH9" s="95">
        <v>22.124260258093894</v>
      </c>
    </row>
    <row r="10" spans="1:34">
      <c r="A10" s="57" t="s">
        <v>179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4">
      <c r="A11" s="57" t="s">
        <v>71</v>
      </c>
      <c r="AF11" s="319"/>
      <c r="AG11" s="321"/>
      <c r="AH11" s="321"/>
    </row>
    <row r="12" spans="1:34">
      <c r="AF12" s="320"/>
      <c r="AG12" s="321"/>
      <c r="AH12" s="321"/>
    </row>
    <row r="13" spans="1:34">
      <c r="A13" s="275" t="s">
        <v>170</v>
      </c>
    </row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showGridLines="0" workbookViewId="0"/>
  </sheetViews>
  <sheetFormatPr baseColWidth="10" defaultColWidth="11.42578125" defaultRowHeight="15"/>
  <cols>
    <col min="1" max="1" width="21.85546875" style="61" customWidth="1"/>
    <col min="2" max="34" width="5" style="61" bestFit="1" customWidth="1"/>
    <col min="35" max="16384" width="11.42578125" style="61"/>
  </cols>
  <sheetData>
    <row r="1" spans="1:34">
      <c r="A1" s="264" t="s">
        <v>197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>
      <c r="A2" s="6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>
      <c r="A3" s="85" t="s">
        <v>75</v>
      </c>
      <c r="B3" s="86">
        <v>1988</v>
      </c>
      <c r="C3" s="86">
        <v>1989</v>
      </c>
      <c r="D3" s="86">
        <v>1990</v>
      </c>
      <c r="E3" s="86">
        <v>1991</v>
      </c>
      <c r="F3" s="86">
        <v>1992</v>
      </c>
      <c r="G3" s="86">
        <v>1993</v>
      </c>
      <c r="H3" s="86">
        <v>1994</v>
      </c>
      <c r="I3" s="86">
        <v>1995</v>
      </c>
      <c r="J3" s="86">
        <v>1996</v>
      </c>
      <c r="K3" s="86">
        <v>1997</v>
      </c>
      <c r="L3" s="86">
        <v>1998</v>
      </c>
      <c r="M3" s="86">
        <v>1999</v>
      </c>
      <c r="N3" s="86">
        <v>2000</v>
      </c>
      <c r="O3" s="86">
        <v>2001</v>
      </c>
      <c r="P3" s="86">
        <v>2002</v>
      </c>
      <c r="Q3" s="86">
        <v>2003</v>
      </c>
      <c r="R3" s="86">
        <v>2004</v>
      </c>
      <c r="S3" s="86">
        <v>2005</v>
      </c>
      <c r="T3" s="86">
        <v>2006</v>
      </c>
      <c r="U3" s="86">
        <v>2007</v>
      </c>
      <c r="V3" s="86">
        <v>2008</v>
      </c>
      <c r="W3" s="86">
        <v>2009</v>
      </c>
      <c r="X3" s="86">
        <v>2010</v>
      </c>
      <c r="Y3" s="86">
        <v>2011</v>
      </c>
      <c r="Z3" s="86">
        <v>2012</v>
      </c>
      <c r="AA3" s="86">
        <v>2013</v>
      </c>
      <c r="AB3" s="86">
        <v>2014</v>
      </c>
      <c r="AC3" s="86">
        <v>2015</v>
      </c>
      <c r="AD3" s="86">
        <v>2016</v>
      </c>
      <c r="AE3" s="86">
        <v>2017</v>
      </c>
      <c r="AF3" s="86">
        <v>2018</v>
      </c>
      <c r="AG3" s="86">
        <v>2019</v>
      </c>
      <c r="AH3" s="87">
        <v>2020</v>
      </c>
    </row>
    <row r="4" spans="1:34">
      <c r="A4" s="18" t="s">
        <v>26</v>
      </c>
      <c r="B4" s="88">
        <v>21.4415954227279</v>
      </c>
      <c r="C4" s="88">
        <v>21.12627491156266</v>
      </c>
      <c r="D4" s="88">
        <v>21.064252853387686</v>
      </c>
      <c r="E4" s="88">
        <v>20.447296853738354</v>
      </c>
      <c r="F4" s="88">
        <v>19.510703145559276</v>
      </c>
      <c r="G4" s="88">
        <v>19.113940219565702</v>
      </c>
      <c r="H4" s="88">
        <v>19.090235587717849</v>
      </c>
      <c r="I4" s="88">
        <v>19.084797124909191</v>
      </c>
      <c r="J4" s="88">
        <v>18.966554204434701</v>
      </c>
      <c r="K4" s="88">
        <v>18.769653227247755</v>
      </c>
      <c r="L4" s="88">
        <v>18.469711985741931</v>
      </c>
      <c r="M4" s="88">
        <v>17.844010166127337</v>
      </c>
      <c r="N4" s="88">
        <v>17.283720404743313</v>
      </c>
      <c r="O4" s="88">
        <v>16.675003114019027</v>
      </c>
      <c r="P4" s="88">
        <v>15.819951259395095</v>
      </c>
      <c r="Q4" s="88">
        <v>14.848851359545435</v>
      </c>
      <c r="R4" s="88">
        <v>13.681521318757273</v>
      </c>
      <c r="S4" s="88">
        <v>12.546322082940687</v>
      </c>
      <c r="T4" s="88">
        <v>11.616237458353275</v>
      </c>
      <c r="U4" s="88">
        <v>11.080562672659667</v>
      </c>
      <c r="V4" s="88">
        <v>11.043407604142795</v>
      </c>
      <c r="W4" s="88">
        <v>10.264093069239395</v>
      </c>
      <c r="X4" s="88">
        <v>9.3331369228068777</v>
      </c>
      <c r="Y4" s="88">
        <v>9.0486952851168763</v>
      </c>
      <c r="Z4" s="88">
        <v>8.9377647396987587</v>
      </c>
      <c r="AA4" s="88">
        <v>8.4204637296596339</v>
      </c>
      <c r="AB4" s="88">
        <v>7.9598550062444291</v>
      </c>
      <c r="AC4" s="88">
        <v>7.6160384681415687</v>
      </c>
      <c r="AD4" s="88">
        <v>7.2154712738453739</v>
      </c>
      <c r="AE4" s="88">
        <v>6.7562252840176891</v>
      </c>
      <c r="AF4" s="88">
        <v>6.2491156776675165</v>
      </c>
      <c r="AG4" s="88">
        <v>5.5216781352049962</v>
      </c>
      <c r="AH4" s="89">
        <v>4.6895858705431195</v>
      </c>
    </row>
    <row r="5" spans="1:34">
      <c r="A5" s="21" t="s">
        <v>27</v>
      </c>
      <c r="B5" s="90">
        <v>29.443506016037148</v>
      </c>
      <c r="C5" s="90">
        <v>29.821055101329204</v>
      </c>
      <c r="D5" s="90">
        <v>30.748419440564579</v>
      </c>
      <c r="E5" s="90">
        <v>31.821379232290674</v>
      </c>
      <c r="F5" s="90">
        <v>34.784205943675886</v>
      </c>
      <c r="G5" s="90">
        <v>38.413632549438979</v>
      </c>
      <c r="H5" s="90">
        <v>41.073173611357824</v>
      </c>
      <c r="I5" s="90">
        <v>42.831209411668532</v>
      </c>
      <c r="J5" s="90">
        <v>43.786151952292322</v>
      </c>
      <c r="K5" s="90">
        <v>43.958255251002988</v>
      </c>
      <c r="L5" s="90">
        <v>44.633782393859612</v>
      </c>
      <c r="M5" s="90">
        <v>44.948223126567811</v>
      </c>
      <c r="N5" s="90">
        <v>44.77891432312628</v>
      </c>
      <c r="O5" s="90">
        <v>44.105880106670767</v>
      </c>
      <c r="P5" s="90">
        <v>43.654107264417149</v>
      </c>
      <c r="Q5" s="90">
        <v>43.259459816381252</v>
      </c>
      <c r="R5" s="90">
        <v>43.101760596766034</v>
      </c>
      <c r="S5" s="90">
        <v>43.032894168853886</v>
      </c>
      <c r="T5" s="90">
        <v>42.757188744294631</v>
      </c>
      <c r="U5" s="90">
        <v>41.135719522956506</v>
      </c>
      <c r="V5" s="90">
        <v>42.778957114397848</v>
      </c>
      <c r="W5" s="90">
        <v>42.37474871852902</v>
      </c>
      <c r="X5" s="90">
        <v>42.633104203321047</v>
      </c>
      <c r="Y5" s="90">
        <v>43.387879477793206</v>
      </c>
      <c r="Z5" s="90">
        <v>43.970246850089744</v>
      </c>
      <c r="AA5" s="90">
        <v>44.667646810977082</v>
      </c>
      <c r="AB5" s="90">
        <v>44.986002555327431</v>
      </c>
      <c r="AC5" s="90">
        <v>44.566261635524604</v>
      </c>
      <c r="AD5" s="90">
        <v>44.502365950327636</v>
      </c>
      <c r="AE5" s="90">
        <v>44.346533251044967</v>
      </c>
      <c r="AF5" s="90">
        <v>44.695800905861347</v>
      </c>
      <c r="AG5" s="90">
        <v>44.49311581279234</v>
      </c>
      <c r="AH5" s="91">
        <v>45.343358740909004</v>
      </c>
    </row>
    <row r="6" spans="1:34">
      <c r="A6" s="96" t="s">
        <v>28</v>
      </c>
      <c r="B6" s="97">
        <v>19.166517745331767</v>
      </c>
      <c r="C6" s="97">
        <v>19.159632674717248</v>
      </c>
      <c r="D6" s="97">
        <v>19.407741737450852</v>
      </c>
      <c r="E6" s="97">
        <v>19.596842762623275</v>
      </c>
      <c r="F6" s="97">
        <v>20.577997306257796</v>
      </c>
      <c r="G6" s="97">
        <v>22.006104448774078</v>
      </c>
      <c r="H6" s="97">
        <v>23.095766666664161</v>
      </c>
      <c r="I6" s="97">
        <v>23.777994798313298</v>
      </c>
      <c r="J6" s="97">
        <v>24.060121002458722</v>
      </c>
      <c r="K6" s="97">
        <v>23.973264465256257</v>
      </c>
      <c r="L6" s="97">
        <v>24.063934340828617</v>
      </c>
      <c r="M6" s="97">
        <v>23.922090030698214</v>
      </c>
      <c r="N6" s="97">
        <v>23.586530768842586</v>
      </c>
      <c r="O6" s="97">
        <v>23.019197629937</v>
      </c>
      <c r="P6" s="97">
        <v>22.48291986160925</v>
      </c>
      <c r="Q6" s="97">
        <v>21.938323145348193</v>
      </c>
      <c r="R6" s="97">
        <v>21.465883880566928</v>
      </c>
      <c r="S6" s="97">
        <v>21.049259599204429</v>
      </c>
      <c r="T6" s="97">
        <v>20.641802472881444</v>
      </c>
      <c r="U6" s="97">
        <v>19.794684630720621</v>
      </c>
      <c r="V6" s="97">
        <v>20.444246597633231</v>
      </c>
      <c r="W6" s="97">
        <v>20.079070946352115</v>
      </c>
      <c r="X6" s="97">
        <v>19.967291990683833</v>
      </c>
      <c r="Y6" s="97">
        <v>20.198979230194855</v>
      </c>
      <c r="Z6" s="97">
        <v>20.397237590815031</v>
      </c>
      <c r="AA6" s="97">
        <v>20.561323486908066</v>
      </c>
      <c r="AB6" s="97">
        <v>20.596261758782163</v>
      </c>
      <c r="AC6" s="97">
        <v>20.364768194574832</v>
      </c>
      <c r="AD6" s="97">
        <v>20.275803062299602</v>
      </c>
      <c r="AE6" s="97">
        <v>20.124933140489272</v>
      </c>
      <c r="AF6" s="97">
        <v>20.156282285384901</v>
      </c>
      <c r="AG6" s="97">
        <v>19.90446455065937</v>
      </c>
      <c r="AH6" s="98">
        <v>20.073901444922807</v>
      </c>
    </row>
    <row r="7" spans="1:34">
      <c r="A7" s="177" t="s">
        <v>103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1:34">
      <c r="A8" s="57" t="s">
        <v>179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>
      <c r="A9" s="57" t="s">
        <v>71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1" spans="1:34">
      <c r="A11" s="275" t="s">
        <v>170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>
      <selection activeCell="A17" sqref="A17"/>
    </sheetView>
  </sheetViews>
  <sheetFormatPr baseColWidth="10" defaultColWidth="19.42578125" defaultRowHeight="12"/>
  <cols>
    <col min="1" max="1" width="19.42578125" style="60"/>
    <col min="2" max="2" width="11.5703125" style="60" bestFit="1" customWidth="1"/>
    <col min="3" max="3" width="13.85546875" style="60" bestFit="1" customWidth="1"/>
    <col min="4" max="16384" width="19.42578125" style="60"/>
  </cols>
  <sheetData>
    <row r="1" spans="1:3" ht="15">
      <c r="A1" s="264" t="s">
        <v>198</v>
      </c>
      <c r="B1" s="205"/>
      <c r="C1" s="205"/>
    </row>
    <row r="2" spans="1:3">
      <c r="A2" s="204"/>
      <c r="B2" s="205"/>
      <c r="C2" s="205"/>
    </row>
    <row r="3" spans="1:3" ht="36">
      <c r="A3" s="206"/>
      <c r="B3" s="207" t="s">
        <v>101</v>
      </c>
      <c r="C3" s="207" t="s">
        <v>102</v>
      </c>
    </row>
    <row r="4" spans="1:3">
      <c r="A4" s="208" t="s">
        <v>22</v>
      </c>
      <c r="B4" s="209">
        <v>2620.6003059862742</v>
      </c>
      <c r="C4" s="210">
        <v>214.27663906098394</v>
      </c>
    </row>
    <row r="5" spans="1:3">
      <c r="A5" s="211" t="s">
        <v>15</v>
      </c>
      <c r="B5" s="212">
        <v>76.678874294344837</v>
      </c>
      <c r="C5" s="213">
        <v>178.06392950233553</v>
      </c>
    </row>
    <row r="6" spans="1:3">
      <c r="A6" s="214" t="s">
        <v>27</v>
      </c>
      <c r="B6" s="215">
        <v>2543.9214316919292</v>
      </c>
      <c r="C6" s="216">
        <v>215.36816247421234</v>
      </c>
    </row>
    <row r="7" spans="1:3">
      <c r="A7" s="208" t="s">
        <v>23</v>
      </c>
      <c r="B7" s="209">
        <v>2192.5308244833536</v>
      </c>
      <c r="C7" s="210">
        <v>193.46478233266203</v>
      </c>
    </row>
    <row r="8" spans="1:3">
      <c r="A8" s="211" t="s">
        <v>15</v>
      </c>
      <c r="B8" s="212">
        <v>47.462653633589056</v>
      </c>
      <c r="C8" s="213">
        <v>128.17094847449053</v>
      </c>
    </row>
    <row r="9" spans="1:3">
      <c r="A9" s="214" t="s">
        <v>27</v>
      </c>
      <c r="B9" s="215">
        <v>2145.0681708497646</v>
      </c>
      <c r="C9" s="216">
        <v>194.90950034346159</v>
      </c>
    </row>
    <row r="10" spans="1:3">
      <c r="A10" s="217" t="s">
        <v>24</v>
      </c>
      <c r="B10" s="209">
        <v>1122.8676916442737</v>
      </c>
      <c r="C10" s="210">
        <v>295.74503683135941</v>
      </c>
    </row>
    <row r="11" spans="1:3">
      <c r="A11" s="211" t="s">
        <v>15</v>
      </c>
      <c r="B11" s="212">
        <v>165.60494186046512</v>
      </c>
      <c r="C11" s="213">
        <v>158.43392939791451</v>
      </c>
    </row>
    <row r="12" spans="1:3">
      <c r="A12" s="214" t="s">
        <v>27</v>
      </c>
      <c r="B12" s="215">
        <v>957.26274978380854</v>
      </c>
      <c r="C12" s="216">
        <v>319.49964126827837</v>
      </c>
    </row>
    <row r="13" spans="1:3">
      <c r="A13" s="177" t="s">
        <v>103</v>
      </c>
      <c r="B13" s="205"/>
      <c r="C13" s="205"/>
    </row>
    <row r="14" spans="1:3">
      <c r="A14" s="57" t="s">
        <v>179</v>
      </c>
    </row>
    <row r="15" spans="1:3">
      <c r="A15" s="57" t="s">
        <v>71</v>
      </c>
    </row>
    <row r="17" spans="1:1" ht="15">
      <c r="A17" s="275" t="s">
        <v>170</v>
      </c>
    </row>
  </sheetData>
  <hyperlinks>
    <hyperlink ref="A17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Sommaire</vt:lpstr>
      <vt:lpstr>p36 Tab1</vt:lpstr>
      <vt:lpstr>p36 Graph1</vt:lpstr>
      <vt:lpstr>p36 Graph2</vt:lpstr>
      <vt:lpstr>p36 Graph3</vt:lpstr>
      <vt:lpstr>p37 Graph1</vt:lpstr>
      <vt:lpstr>p37 Graph2</vt:lpstr>
      <vt:lpstr>p37 Graph3</vt:lpstr>
      <vt:lpstr>p37 Tab1</vt:lpstr>
      <vt:lpstr>p38 Graph1</vt:lpstr>
      <vt:lpstr>p38 Graph2</vt:lpstr>
      <vt:lpstr>p38 Graph3</vt:lpstr>
      <vt:lpstr>p38 Graph4</vt:lpstr>
      <vt:lpstr>p39 Tab1</vt:lpstr>
      <vt:lpstr>p39 Graph1</vt:lpstr>
      <vt:lpstr>p39 Graph2</vt:lpstr>
      <vt:lpstr>p39 Graph3</vt:lpstr>
      <vt:lpstr>p40 Graph1</vt:lpstr>
      <vt:lpstr>p40 Graph2</vt:lpstr>
      <vt:lpstr>p40 Tab1</vt:lpstr>
      <vt:lpstr>p41 Tab1</vt:lpstr>
      <vt:lpstr>p41 Graph1</vt:lpstr>
      <vt:lpstr>p41 Graph2</vt:lpstr>
      <vt:lpstr>p42 Graph1</vt:lpstr>
      <vt:lpstr>p42 Graph2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4 - Les aides au logement</dc:title>
  <dc:subject>Rapport du compte du logement 2020</dc:subject>
  <dc:creator>SDES</dc:creator>
  <cp:keywords>logement, compte, financement du logement, aide au logement, loyer</cp:keywords>
  <cp:lastModifiedBy>RUFFIN Vladimir</cp:lastModifiedBy>
  <cp:lastPrinted>2020-11-26T14:43:48Z</cp:lastPrinted>
  <dcterms:created xsi:type="dcterms:W3CDTF">2020-11-26T09:29:19Z</dcterms:created>
  <dcterms:modified xsi:type="dcterms:W3CDTF">2021-09-17T09:03:39Z</dcterms:modified>
</cp:coreProperties>
</file>