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EMP2019 - Mise en ligne\Tableaux agrégés\"/>
    </mc:Choice>
  </mc:AlternateContent>
  <bookViews>
    <workbookView xWindow="0" yWindow="0" windowWidth="28800" windowHeight="12300" tabRatio="769"/>
  </bookViews>
  <sheets>
    <sheet name="Sommaire" sheetId="20" r:id="rId1"/>
    <sheet name="1" sheetId="1" r:id="rId2"/>
    <sheet name="2" sheetId="2" r:id="rId3"/>
    <sheet name="3.1" sheetId="3" r:id="rId4"/>
    <sheet name="3.2" sheetId="4" r:id="rId5"/>
    <sheet name="3.3" sheetId="5" r:id="rId6"/>
    <sheet name="4.1" sheetId="6" r:id="rId7"/>
    <sheet name="4.2" sheetId="7" r:id="rId8"/>
    <sheet name="4.3" sheetId="8" r:id="rId9"/>
    <sheet name="5.1" sheetId="9" r:id="rId10"/>
    <sheet name="5.2" sheetId="10" r:id="rId11"/>
    <sheet name="6.1" sheetId="11" r:id="rId12"/>
    <sheet name="6.2" sheetId="12" r:id="rId13"/>
    <sheet name="7" sheetId="13" r:id="rId14"/>
    <sheet name="8.1" sheetId="14" r:id="rId15"/>
    <sheet name="8.2" sheetId="15" r:id="rId16"/>
    <sheet name="8.3" sheetId="16" r:id="rId17"/>
    <sheet name="9" sheetId="17" r:id="rId18"/>
    <sheet name="10" sheetId="18"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8" l="1"/>
  <c r="G12" i="18" l="1"/>
  <c r="F11" i="17" l="1"/>
  <c r="F12" i="17"/>
  <c r="F21" i="16"/>
  <c r="G21" i="16"/>
  <c r="H21" i="16"/>
  <c r="I21" i="16"/>
  <c r="J21" i="16"/>
  <c r="K21" i="16"/>
  <c r="B21" i="16"/>
  <c r="C21" i="16"/>
  <c r="D21" i="16"/>
  <c r="E21" i="16"/>
  <c r="G36" i="16"/>
  <c r="H36" i="16"/>
  <c r="K36" i="16"/>
  <c r="I36" i="16"/>
  <c r="B43" i="16"/>
  <c r="C43" i="16"/>
  <c r="D43" i="16"/>
  <c r="E43" i="16"/>
  <c r="F43" i="16"/>
  <c r="G43" i="16"/>
  <c r="H43" i="16"/>
  <c r="I43" i="16"/>
  <c r="L43" i="16"/>
  <c r="M43" i="16"/>
  <c r="C59" i="16"/>
  <c r="D59" i="16"/>
  <c r="B59" i="16"/>
  <c r="L15" i="16" l="1"/>
  <c r="M21" i="16" s="1"/>
  <c r="K43" i="16"/>
  <c r="G59" i="16"/>
  <c r="J43" i="16"/>
  <c r="J36" i="16"/>
  <c r="F36" i="16"/>
  <c r="J59" i="16"/>
  <c r="I59" i="16"/>
  <c r="H59" i="16"/>
  <c r="L14" i="16"/>
  <c r="L21" i="16" s="1"/>
  <c r="L44" i="16"/>
  <c r="L45" i="16"/>
  <c r="E36" i="16"/>
  <c r="D36" i="16"/>
  <c r="C36" i="16"/>
  <c r="B36" i="16"/>
  <c r="E59" i="16"/>
  <c r="L47" i="16"/>
  <c r="L48" i="16"/>
  <c r="L46" i="16"/>
  <c r="F59" i="16"/>
  <c r="K59" i="16"/>
  <c r="B22" i="15"/>
  <c r="E22" i="15"/>
  <c r="H22" i="15"/>
  <c r="I15" i="15"/>
  <c r="I22" i="15" s="1"/>
  <c r="C22" i="15"/>
  <c r="D22" i="15"/>
  <c r="F22" i="15"/>
  <c r="G22" i="15"/>
  <c r="C36" i="15"/>
  <c r="G36" i="15"/>
  <c r="D36" i="15"/>
  <c r="B42" i="15"/>
  <c r="I42" i="15" s="1"/>
  <c r="C42" i="15"/>
  <c r="D42" i="15"/>
  <c r="E42" i="15"/>
  <c r="F42" i="15"/>
  <c r="G42" i="15"/>
  <c r="H42" i="15"/>
  <c r="I46" i="15" l="1"/>
  <c r="H58" i="15"/>
  <c r="F36" i="15"/>
  <c r="B36" i="15"/>
  <c r="D58" i="15"/>
  <c r="F58" i="15"/>
  <c r="I16" i="15"/>
  <c r="J22" i="15" s="1"/>
  <c r="I43" i="15"/>
  <c r="E36" i="15"/>
  <c r="H36" i="15"/>
  <c r="I47" i="15"/>
  <c r="B58" i="15"/>
  <c r="E58" i="15"/>
  <c r="I44" i="15"/>
  <c r="J42" i="15"/>
  <c r="G58" i="15"/>
  <c r="C58" i="15"/>
  <c r="I45" i="15"/>
  <c r="B22" i="14"/>
  <c r="C42" i="14"/>
  <c r="D42" i="14"/>
  <c r="C36" i="14"/>
  <c r="B42" i="14"/>
  <c r="E42" i="14"/>
  <c r="E16" i="14" l="1"/>
  <c r="F22" i="14" s="1"/>
  <c r="E15" i="14"/>
  <c r="E22" i="14" s="1"/>
  <c r="B36" i="14"/>
  <c r="F42" i="14"/>
  <c r="D58" i="14"/>
  <c r="E58" i="14"/>
  <c r="D36" i="14"/>
  <c r="C58" i="14"/>
  <c r="B58" i="14"/>
  <c r="D22" i="14"/>
  <c r="C22" i="14"/>
  <c r="J14" i="13" l="1"/>
  <c r="F25" i="12"/>
  <c r="F53" i="12"/>
  <c r="D52" i="12" l="1"/>
  <c r="B52" i="12"/>
  <c r="F41" i="12"/>
  <c r="G15" i="12"/>
  <c r="E52" i="12"/>
  <c r="G25" i="12"/>
  <c r="E40" i="12"/>
  <c r="C52" i="12"/>
  <c r="D40" i="12"/>
  <c r="C40" i="12"/>
  <c r="B40" i="12"/>
  <c r="F52" i="12"/>
  <c r="F15" i="12"/>
  <c r="F12" i="11" l="1"/>
  <c r="F16" i="10"/>
  <c r="B31" i="10" l="1"/>
  <c r="D31" i="10"/>
  <c r="E16" i="10"/>
  <c r="C31" i="10"/>
  <c r="E32" i="10"/>
  <c r="B18" i="9"/>
  <c r="D18" i="9"/>
  <c r="C18" i="9" s="1"/>
  <c r="F18" i="9" l="1"/>
  <c r="C28" i="8"/>
  <c r="D28" i="8"/>
  <c r="F28" i="8" l="1"/>
  <c r="G15" i="8"/>
  <c r="E28" i="8"/>
  <c r="B28" i="8"/>
  <c r="H15" i="8"/>
  <c r="G29" i="8"/>
  <c r="G12" i="7" l="1"/>
  <c r="C11" i="6" l="1"/>
  <c r="B11" i="6"/>
  <c r="E28" i="5"/>
  <c r="F28" i="5"/>
  <c r="G28" i="5"/>
  <c r="G15" i="5" l="1"/>
  <c r="C28" i="5"/>
  <c r="D28" i="5"/>
  <c r="B28" i="5"/>
  <c r="G29" i="5"/>
  <c r="H15" i="5"/>
  <c r="C11" i="3" l="1"/>
  <c r="B11" i="3"/>
  <c r="B20" i="2"/>
  <c r="C20" i="2"/>
  <c r="E20" i="2"/>
  <c r="D20" i="2" l="1"/>
  <c r="G20" i="2"/>
  <c r="F20" i="2"/>
  <c r="F12" i="1" l="1"/>
</calcChain>
</file>

<file path=xl/sharedStrings.xml><?xml version="1.0" encoding="utf-8"?>
<sst xmlns="http://schemas.openxmlformats.org/spreadsheetml/2006/main" count="1120" uniqueCount="296">
  <si>
    <t>0 véhicule</t>
  </si>
  <si>
    <t>1 véhicule</t>
  </si>
  <si>
    <t>2 véhicules</t>
  </si>
  <si>
    <t>Total</t>
  </si>
  <si>
    <t>Effectifs</t>
  </si>
  <si>
    <t>Taux de motorisation</t>
  </si>
  <si>
    <t>en %</t>
  </si>
  <si>
    <t>en milliers</t>
  </si>
  <si>
    <t>Tous ménages</t>
  </si>
  <si>
    <t>Type de ménage</t>
  </si>
  <si>
    <t>Personne seule</t>
  </si>
  <si>
    <t>Homme</t>
  </si>
  <si>
    <t>QPV</t>
  </si>
  <si>
    <t>Femme</t>
  </si>
  <si>
    <t>Hors QPV</t>
  </si>
  <si>
    <t>Appartenance du logement à un Quartier prioritaire de la politique de la ville</t>
  </si>
  <si>
    <t>Agriculteurs exploitants</t>
  </si>
  <si>
    <t>Artisans, commerçants et chefs d'entreprise</t>
  </si>
  <si>
    <t>Cadres et professions intellectuelles supérieures</t>
  </si>
  <si>
    <t>Professions Intermédiaires</t>
  </si>
  <si>
    <t>Employés</t>
  </si>
  <si>
    <t>Ouvriers</t>
  </si>
  <si>
    <t>Retraités</t>
  </si>
  <si>
    <t>Etudiants, élèves</t>
  </si>
  <si>
    <t>Autres personnes sans activité professionnelle et non déclaré</t>
  </si>
  <si>
    <t>3 véhicules ou plus</t>
  </si>
  <si>
    <t>Champ : Ensemble des ménages de France métropolitaine</t>
  </si>
  <si>
    <t xml:space="preserve">Moins de 35 ans </t>
  </si>
  <si>
    <t>De 35 à 49 ans</t>
  </si>
  <si>
    <t xml:space="preserve">De 50 à 64 ans </t>
  </si>
  <si>
    <t>Couple avec trois enfants ou plus</t>
  </si>
  <si>
    <t xml:space="preserve">Age de la personne de référence </t>
  </si>
  <si>
    <t>Taille des aires d'attraction des villes du logement</t>
  </si>
  <si>
    <t>Communes hors attraction des villes</t>
  </si>
  <si>
    <t>Aires de moins de 50 000 habitants</t>
  </si>
  <si>
    <t>Aires de 50 000 à moins de 200 000 habitants</t>
  </si>
  <si>
    <t>Aires de 200 000 à moins de 700 000 habitants</t>
  </si>
  <si>
    <t>Aires de 700 000 habitants ou plus (hors Paris)</t>
  </si>
  <si>
    <t>Aire de Paris</t>
  </si>
  <si>
    <t>Autres communes en pôle</t>
  </si>
  <si>
    <t>Communes des couronnes</t>
  </si>
  <si>
    <t>Communes-centres</t>
  </si>
  <si>
    <t>Communes très peu et peu denses</t>
  </si>
  <si>
    <t>Communes de densité intermédiaire</t>
  </si>
  <si>
    <t>Communes densément peuplées</t>
  </si>
  <si>
    <t>Source : SDES, Insee – Enquête Mobilité des Personnes 2018-2019</t>
  </si>
  <si>
    <t>Quartile du revenu du ménage par unité de consommation</t>
  </si>
  <si>
    <t>1er quartile</t>
  </si>
  <si>
    <t>2e quartile</t>
  </si>
  <si>
    <t>3e quartile</t>
  </si>
  <si>
    <t>4e quartile</t>
  </si>
  <si>
    <t>Décile du revenu du ménage par unité de consommation</t>
  </si>
  <si>
    <t>1er décile</t>
  </si>
  <si>
    <t>2e décile</t>
  </si>
  <si>
    <t>3e décile</t>
  </si>
  <si>
    <t>4e décile</t>
  </si>
  <si>
    <t>5e décile</t>
  </si>
  <si>
    <t>6e décile</t>
  </si>
  <si>
    <t>7e décile</t>
  </si>
  <si>
    <t>8e décile</t>
  </si>
  <si>
    <t>9e décile</t>
  </si>
  <si>
    <t>10e décile</t>
  </si>
  <si>
    <t>De 65 à 74 ans</t>
  </si>
  <si>
    <t>75 ans ou plus</t>
  </si>
  <si>
    <t>Chômeurs</t>
  </si>
  <si>
    <t>Catégorie de la commune de résidence dans le zonage en aires d'attraction des villes</t>
  </si>
  <si>
    <t>Type de la commune de résidence selon la grille de densité</t>
  </si>
  <si>
    <t>Profession et catégorie socioprofessionnelle de la personne de référence</t>
  </si>
  <si>
    <t xml:space="preserve">Chômeurs </t>
  </si>
  <si>
    <t xml:space="preserve">75 ans ou plus </t>
  </si>
  <si>
    <t xml:space="preserve">De 65 à 74 ans </t>
  </si>
  <si>
    <t xml:space="preserve">De 35 à 49 ans </t>
  </si>
  <si>
    <t>Autre type de ménage</t>
  </si>
  <si>
    <t>Couple avec deux enfants</t>
  </si>
  <si>
    <t>Couple avec  un enfant</t>
  </si>
  <si>
    <t>Couple sans enfant</t>
  </si>
  <si>
    <t>Famille monoparentale</t>
  </si>
  <si>
    <t>En milliers</t>
  </si>
  <si>
    <t>%</t>
  </si>
  <si>
    <t>Effectif</t>
  </si>
  <si>
    <t>Inconnu</t>
  </si>
  <si>
    <t>Autre</t>
  </si>
  <si>
    <r>
      <t>Gazole</t>
    </r>
    <r>
      <rPr>
        <vertAlign val="superscript"/>
        <sz val="11"/>
        <color theme="1"/>
        <rFont val="Calibri"/>
        <family val="2"/>
        <scheme val="minor"/>
      </rPr>
      <t xml:space="preserve"> 2 </t>
    </r>
  </si>
  <si>
    <r>
      <t>Essence</t>
    </r>
    <r>
      <rPr>
        <vertAlign val="superscript"/>
        <sz val="11"/>
        <color theme="1"/>
        <rFont val="Calibri"/>
        <family val="2"/>
        <scheme val="minor"/>
      </rPr>
      <t xml:space="preserve"> 1</t>
    </r>
  </si>
  <si>
    <t>Répartition des véhicules</t>
  </si>
  <si>
    <t>GPL-GNV</t>
  </si>
  <si>
    <r>
      <t xml:space="preserve">Motorisations alternatives </t>
    </r>
    <r>
      <rPr>
        <vertAlign val="superscript"/>
        <sz val="11"/>
        <color theme="1"/>
        <rFont val="Calibri"/>
        <family val="2"/>
        <scheme val="minor"/>
      </rPr>
      <t>3</t>
    </r>
  </si>
  <si>
    <r>
      <t>Gazole</t>
    </r>
    <r>
      <rPr>
        <vertAlign val="superscript"/>
        <sz val="11"/>
        <color theme="1"/>
        <rFont val="Calibri"/>
        <family val="2"/>
        <scheme val="minor"/>
      </rPr>
      <t xml:space="preserve"> 2</t>
    </r>
  </si>
  <si>
    <r>
      <t xml:space="preserve">Essence </t>
    </r>
    <r>
      <rPr>
        <vertAlign val="superscript"/>
        <sz val="11"/>
        <color theme="1"/>
        <rFont val="Calibri"/>
        <family val="2"/>
        <scheme val="minor"/>
      </rPr>
      <t>1</t>
    </r>
  </si>
  <si>
    <r>
      <t>Les motorisations alternatives</t>
    </r>
    <r>
      <rPr>
        <i/>
        <vertAlign val="superscript"/>
        <sz val="11"/>
        <color theme="1"/>
        <rFont val="Calibri"/>
        <family val="2"/>
        <scheme val="minor"/>
      </rPr>
      <t xml:space="preserve"> 3 </t>
    </r>
    <r>
      <rPr>
        <i/>
        <sz val="11"/>
        <color theme="1"/>
        <rFont val="Calibri"/>
        <family val="2"/>
        <scheme val="minor"/>
      </rPr>
      <t>comportent l'ensemble des véhicules électriques et hybrides rechargeables</t>
    </r>
  </si>
  <si>
    <r>
      <t>Gazole</t>
    </r>
    <r>
      <rPr>
        <i/>
        <vertAlign val="superscript"/>
        <sz val="11"/>
        <color theme="1"/>
        <rFont val="Calibri"/>
        <family val="2"/>
        <scheme val="minor"/>
      </rPr>
      <t xml:space="preserve"> 2 </t>
    </r>
    <r>
      <rPr>
        <i/>
        <sz val="11"/>
        <color theme="1"/>
        <rFont val="Calibri"/>
        <family val="2"/>
        <scheme val="minor"/>
      </rPr>
      <t>comporte l'ensemble des véhicules gazole et les véhicules hybrides gazole non rechargeables</t>
    </r>
  </si>
  <si>
    <r>
      <t>Essence</t>
    </r>
    <r>
      <rPr>
        <i/>
        <vertAlign val="superscript"/>
        <sz val="11"/>
        <color theme="1"/>
        <rFont val="Calibri"/>
        <family val="2"/>
        <scheme val="minor"/>
      </rPr>
      <t xml:space="preserve"> 1</t>
    </r>
    <r>
      <rPr>
        <i/>
        <sz val="11"/>
        <color theme="1"/>
        <rFont val="Calibri"/>
        <family val="2"/>
        <scheme val="minor"/>
      </rPr>
      <t xml:space="preserve"> comporte l'ensemble des véhicules essence, les véhicules hybrides non rechargeables essence et les véhicules hybrides non définis</t>
    </r>
  </si>
  <si>
    <t>Champ : Ensemble des véhicules (voitures particulières, VUL et camping-cars) roulants mis à disposition des ménages de France métropolitaine</t>
  </si>
  <si>
    <t>--</t>
  </si>
  <si>
    <t>Age inconnu</t>
  </si>
  <si>
    <t>20 ans ou plus</t>
  </si>
  <si>
    <t xml:space="preserve">De 19 à moins de 20 ans </t>
  </si>
  <si>
    <t xml:space="preserve">De 18 à moins de 19 ans </t>
  </si>
  <si>
    <t xml:space="preserve">De 17 à moins de 18 ans </t>
  </si>
  <si>
    <t xml:space="preserve">De 16 à moins de 17 ans </t>
  </si>
  <si>
    <t xml:space="preserve">De 15 à moins de 16 ans </t>
  </si>
  <si>
    <t xml:space="preserve">De 14 à moins de 15 ans </t>
  </si>
  <si>
    <t xml:space="preserve">De 13 à moins de 14 ans </t>
  </si>
  <si>
    <t xml:space="preserve">De 12 à moins de 13 ans </t>
  </si>
  <si>
    <t xml:space="preserve">De 11 à moins de 12 ans </t>
  </si>
  <si>
    <t xml:space="preserve">De 10 à moins de 11 ans </t>
  </si>
  <si>
    <t xml:space="preserve">De 9 à moins de 10 ans </t>
  </si>
  <si>
    <t xml:space="preserve">De 8 à moins de 9 ans </t>
  </si>
  <si>
    <t xml:space="preserve">De 7 à moins de 8 ans </t>
  </si>
  <si>
    <t xml:space="preserve">De 6 à moins de 7 ans </t>
  </si>
  <si>
    <t xml:space="preserve">De 5 à moins de 6 ans </t>
  </si>
  <si>
    <t xml:space="preserve"> De 4 à moins de 5 ans </t>
  </si>
  <si>
    <t xml:space="preserve">De 3 à moins de 4 ans </t>
  </si>
  <si>
    <t xml:space="preserve">De 2 à moins de 3 ans </t>
  </si>
  <si>
    <t xml:space="preserve">De 1 à moins de 2 ans </t>
  </si>
  <si>
    <t xml:space="preserve">Moins d'un an </t>
  </si>
  <si>
    <t>Age moyen</t>
  </si>
  <si>
    <r>
      <t xml:space="preserve">Effectif </t>
    </r>
    <r>
      <rPr>
        <i/>
        <sz val="11"/>
        <color theme="1"/>
        <rFont val="Calibri"/>
        <family val="2"/>
        <scheme val="minor"/>
      </rPr>
      <t>en milliers</t>
    </r>
  </si>
  <si>
    <t>Age des véhicules</t>
  </si>
  <si>
    <t>Moins de 35 ans</t>
  </si>
  <si>
    <t>Age de la personne de référence</t>
  </si>
  <si>
    <t xml:space="preserve">Total </t>
  </si>
  <si>
    <t>12 ans ou plus</t>
  </si>
  <si>
    <t>De 8 à moins de 12 ans</t>
  </si>
  <si>
    <t>De 4 à moins de 8 ans</t>
  </si>
  <si>
    <t>Moins de 4 ans</t>
  </si>
  <si>
    <t>Age des véhicules selon les caractéristiques du ménage</t>
  </si>
  <si>
    <t>Effectif (en milliers)</t>
  </si>
  <si>
    <t>Total (%)</t>
  </si>
  <si>
    <r>
      <t xml:space="preserve">Gazole </t>
    </r>
    <r>
      <rPr>
        <vertAlign val="superscript"/>
        <sz val="11"/>
        <color theme="1"/>
        <rFont val="Calibri"/>
        <family val="2"/>
        <scheme val="minor"/>
      </rPr>
      <t>2</t>
    </r>
  </si>
  <si>
    <t>Carburant utilisé</t>
  </si>
  <si>
    <t>Age des véhicules selon le carburant (% en colonne)</t>
  </si>
  <si>
    <t xml:space="preserve">Inconnu </t>
  </si>
  <si>
    <t>Age des véhicules selon le carburant (% en ligne)</t>
  </si>
  <si>
    <t>30 000 km/an ou plus</t>
  </si>
  <si>
    <t xml:space="preserve">De 25 000 à moins de 30 000km/an </t>
  </si>
  <si>
    <t xml:space="preserve">De 20 000 à moins de 25 000 km/an </t>
  </si>
  <si>
    <t xml:space="preserve">De 17 500 à moins de 20 000 km/an </t>
  </si>
  <si>
    <t xml:space="preserve">De 15 000 à moins de 17 500 km/an </t>
  </si>
  <si>
    <t xml:space="preserve">De 12 500 à moins de 15 000  km/an </t>
  </si>
  <si>
    <t xml:space="preserve">De 10 000 à moins de 12 500 km/an  </t>
  </si>
  <si>
    <t xml:space="preserve">De 7 500 à moins de 10 000 km/an </t>
  </si>
  <si>
    <t xml:space="preserve">De 5 000 à moins de 7 500 km/an </t>
  </si>
  <si>
    <t xml:space="preserve">De 2 500 à moins de 5 000 km/an </t>
  </si>
  <si>
    <t xml:space="preserve">Moins de 2 500 km/an </t>
  </si>
  <si>
    <t>Km annuel moyen</t>
  </si>
  <si>
    <t>Kilométrage annuel</t>
  </si>
  <si>
    <t>De 50 à 64 ans</t>
  </si>
  <si>
    <t>de 35 ans à 49 ans</t>
  </si>
  <si>
    <t>Km annuel  moyen</t>
  </si>
  <si>
    <t xml:space="preserve"> 15 000 km/an ou plus </t>
  </si>
  <si>
    <t>de 10 000 à moins 15 000 km/an</t>
  </si>
  <si>
    <t>De 5 000 à moins de 10 000 km/an</t>
  </si>
  <si>
    <t>Moins de 5 000 km/an</t>
  </si>
  <si>
    <t>Kilométrage annuel moyen des véhicules selon les caractéristiques du ménage</t>
  </si>
  <si>
    <t xml:space="preserve">Total (%) </t>
  </si>
  <si>
    <t>De 10 000 à moins de 15 000 km/an</t>
  </si>
  <si>
    <t>Moins de 5000 km/an</t>
  </si>
  <si>
    <t>Kilométrage des véhicules selon le carburant ( % en colonne)</t>
  </si>
  <si>
    <t xml:space="preserve">Autre </t>
  </si>
  <si>
    <t xml:space="preserve">Kilométrage des véhicules selon le carburant (% en ligne) </t>
  </si>
  <si>
    <t>Couple avec un enfant</t>
  </si>
  <si>
    <t xml:space="preserve">Mode de disposition des véhicules selon les caractéristiques du ménage </t>
  </si>
  <si>
    <t>Répartition véhicules</t>
  </si>
  <si>
    <t>Prêté par une entreprise ou une administration</t>
  </si>
  <si>
    <r>
      <t xml:space="preserve">Effectif </t>
    </r>
    <r>
      <rPr>
        <i/>
        <sz val="11"/>
        <color theme="1"/>
        <rFont val="Calibri"/>
        <family val="2"/>
        <scheme val="minor"/>
      </rPr>
      <t>(en milliers)</t>
    </r>
  </si>
  <si>
    <t>Mode de disposition selon le carburant (% en colonne)</t>
  </si>
  <si>
    <t>Mode de disposition selon le carburant  (% en ligne)</t>
  </si>
  <si>
    <t>Parking couvert</t>
  </si>
  <si>
    <t>Parking de plein air</t>
  </si>
  <si>
    <t>Voie publique</t>
  </si>
  <si>
    <t xml:space="preserve">Parking de plein air </t>
  </si>
  <si>
    <t>Stationnement de nuit des véhicules selon l'âge (% en colonne)</t>
  </si>
  <si>
    <t>Stationnement de nuit des véhicules selon le carburant (% en colonne)</t>
  </si>
  <si>
    <t>Age du véhicule</t>
  </si>
  <si>
    <t>Stationnement de nuit des véhicules selon l'âge (% en ligne)</t>
  </si>
  <si>
    <t>Stationnement de nuit des véhicules selon le carburant (% en ligne)</t>
  </si>
  <si>
    <t>75 ans  ou plus</t>
  </si>
  <si>
    <t xml:space="preserve">en milliers </t>
  </si>
  <si>
    <r>
      <t xml:space="preserve"> Non classés </t>
    </r>
    <r>
      <rPr>
        <vertAlign val="superscript"/>
        <sz val="11"/>
        <color theme="1"/>
        <rFont val="Calibri"/>
        <family val="2"/>
        <scheme val="minor"/>
      </rPr>
      <t>1</t>
    </r>
  </si>
  <si>
    <t xml:space="preserve"> Crit'Air 5</t>
  </si>
  <si>
    <t>Crit'Air 4</t>
  </si>
  <si>
    <t xml:space="preserve">Crit'Air 3 </t>
  </si>
  <si>
    <t xml:space="preserve"> Crit'Air 2</t>
  </si>
  <si>
    <t xml:space="preserve"> Crit'Air 1</t>
  </si>
  <si>
    <t>Crit'Air E</t>
  </si>
  <si>
    <t>Vignettes Crit'Air théoriques selon les caractéristiques du ménage</t>
  </si>
  <si>
    <r>
      <t xml:space="preserve">Les véhicules non classés </t>
    </r>
    <r>
      <rPr>
        <i/>
        <vertAlign val="superscript"/>
        <sz val="11"/>
        <color theme="1"/>
        <rFont val="Calibri"/>
        <family val="2"/>
        <scheme val="minor"/>
      </rPr>
      <t>1</t>
    </r>
    <r>
      <rPr>
        <i/>
        <sz val="11"/>
        <color theme="1"/>
        <rFont val="Calibri"/>
        <family val="2"/>
        <scheme val="minor"/>
      </rPr>
      <t xml:space="preserve">  sont  les véhicules essence et diesel immatriculés avant le 31 décembre 1996</t>
    </r>
  </si>
  <si>
    <r>
      <t xml:space="preserve">Inconnu </t>
    </r>
    <r>
      <rPr>
        <vertAlign val="superscript"/>
        <sz val="11"/>
        <color theme="1"/>
        <rFont val="Calibri"/>
        <family val="2"/>
        <scheme val="minor"/>
      </rPr>
      <t>3</t>
    </r>
  </si>
  <si>
    <t xml:space="preserve">Age du véhicule </t>
  </si>
  <si>
    <t>Effectif en milliers</t>
  </si>
  <si>
    <r>
      <t xml:space="preserve">La catégorie inconnu </t>
    </r>
    <r>
      <rPr>
        <i/>
        <vertAlign val="superscript"/>
        <sz val="11"/>
        <color theme="1"/>
        <rFont val="Calibri"/>
        <family val="2"/>
        <scheme val="minor"/>
      </rPr>
      <t>3</t>
    </r>
    <r>
      <rPr>
        <i/>
        <sz val="11"/>
        <color theme="1"/>
        <rFont val="Calibri"/>
        <family val="2"/>
        <scheme val="minor"/>
      </rPr>
      <t xml:space="preserve"> inclut les conducteurs extérieurs au ménage </t>
    </r>
  </si>
  <si>
    <t xml:space="preserve">12 ans ou plus </t>
  </si>
  <si>
    <t>De 25 à 34 ans</t>
  </si>
  <si>
    <t>Moins de 25 ans</t>
  </si>
  <si>
    <t>Age du conducteur selon l'âge du véhicule ( % en colonne)</t>
  </si>
  <si>
    <t xml:space="preserve">Age du  conducteur selon l'âge du véhicule (% en ligne) </t>
  </si>
  <si>
    <r>
      <t xml:space="preserve">Gazole </t>
    </r>
    <r>
      <rPr>
        <vertAlign val="superscript"/>
        <sz val="11"/>
        <color theme="1"/>
        <rFont val="Calibri"/>
        <family val="2"/>
        <scheme val="minor"/>
      </rPr>
      <t xml:space="preserve">2 </t>
    </r>
  </si>
  <si>
    <t>Age du conducteur selon le carburant ( % en colonne)</t>
  </si>
  <si>
    <t xml:space="preserve">Age du  conducteur selon le carburant (% en ligne) </t>
  </si>
  <si>
    <t>Age du  conducteur</t>
  </si>
  <si>
    <t xml:space="preserve">Le conducteur principal est l'individu conduisant le plus souvent le véhicule </t>
  </si>
  <si>
    <t>Âge du véhicule</t>
  </si>
  <si>
    <t>PCS du conducteur selon l'âge du véhicule ( % en colonne)</t>
  </si>
  <si>
    <t xml:space="preserve">PCS du  conducteur selon l'âge du véhicule ( % en ligne) </t>
  </si>
  <si>
    <t>PCS du conducteur selon le carburant ( % en colonne)</t>
  </si>
  <si>
    <r>
      <t>Essence</t>
    </r>
    <r>
      <rPr>
        <vertAlign val="superscript"/>
        <sz val="11"/>
        <color theme="1"/>
        <rFont val="Calibri"/>
        <family val="2"/>
        <scheme val="minor"/>
      </rPr>
      <t xml:space="preserve"> 1 </t>
    </r>
  </si>
  <si>
    <t xml:space="preserve">PCS du  conducteur selon le  carburant ( % en ligne) </t>
  </si>
  <si>
    <t>Répartition des véhicules selon la PCS du conducteur principal</t>
  </si>
  <si>
    <t>Effectifs en milliers</t>
  </si>
  <si>
    <t xml:space="preserve">Ensemble </t>
  </si>
  <si>
    <t>Pas de conducteur dans le ménage</t>
  </si>
  <si>
    <t xml:space="preserve">3 conducteurs ou plus dans le ménage </t>
  </si>
  <si>
    <t>2 conducteurs dans le ménage</t>
  </si>
  <si>
    <t>1 conducteur dans le ménage</t>
  </si>
  <si>
    <t>Jamais</t>
  </si>
  <si>
    <t>Oui, exceptionnellement</t>
  </si>
  <si>
    <t>Oui, de temps en temps</t>
  </si>
  <si>
    <t>Oui, souvent</t>
  </si>
  <si>
    <t>Conducteurs extérieurs au ménage</t>
  </si>
  <si>
    <t>en années</t>
  </si>
  <si>
    <t>Genre du conducteur</t>
  </si>
  <si>
    <t xml:space="preserve">Genre du  conducteur selon le  carburant ( % en ligne) </t>
  </si>
  <si>
    <t>Genre du conducteur selon le carburant (% en colonne)</t>
  </si>
  <si>
    <t>Genre du  conducteur selon l'âge du véhicule ( % en ligne)</t>
  </si>
  <si>
    <t>Genre du conducteur selon l'âge du véhicule (% en colonne)</t>
  </si>
  <si>
    <t>Tableaux</t>
  </si>
  <si>
    <t>Genre de la personne de référence</t>
  </si>
  <si>
    <t xml:space="preserve">Genre de la personne de référence </t>
  </si>
  <si>
    <t>Stationnement des véhicules la nuit selon les caractéristiques du ménage</t>
  </si>
  <si>
    <t xml:space="preserve">Nombre de conducteurs du véhicule </t>
  </si>
  <si>
    <r>
      <t xml:space="preserve">Les véhicules non possédés </t>
    </r>
    <r>
      <rPr>
        <i/>
        <vertAlign val="superscript"/>
        <sz val="11"/>
        <rFont val="Calibri"/>
        <family val="2"/>
        <scheme val="minor"/>
      </rPr>
      <t>1</t>
    </r>
    <r>
      <rPr>
        <i/>
        <sz val="11"/>
        <rFont val="Calibri"/>
        <family val="2"/>
        <scheme val="minor"/>
      </rPr>
      <t xml:space="preserve"> incluent aussi les véhicules ayant un mode de diposition répertorié comme autre cas ou appartenant à une personne extérieure au ménage   </t>
    </r>
  </si>
  <si>
    <t>Appartenant au ménage</t>
  </si>
  <si>
    <t>Appartenant à une personne extérieure au ménage</t>
  </si>
  <si>
    <t>Appartenant à une société de leasing-LOA ou LLD</t>
  </si>
  <si>
    <t>Possédé par le ménage</t>
  </si>
  <si>
    <r>
      <t xml:space="preserve">Les véhicules non possédés </t>
    </r>
    <r>
      <rPr>
        <i/>
        <vertAlign val="superscript"/>
        <sz val="11"/>
        <color theme="1"/>
        <rFont val="Calibri"/>
        <family val="2"/>
        <scheme val="minor"/>
      </rPr>
      <t>3</t>
    </r>
    <r>
      <rPr>
        <i/>
        <sz val="11"/>
        <color theme="1"/>
        <rFont val="Calibri"/>
        <family val="2"/>
        <scheme val="minor"/>
      </rPr>
      <t xml:space="preserve"> incluent aussi les véhicules ayant un mode de diposition répertorié comme autre cas ou appartenant à une personne extérieure au ménage   </t>
    </r>
  </si>
  <si>
    <r>
      <t xml:space="preserve"> Non possédé </t>
    </r>
    <r>
      <rPr>
        <vertAlign val="superscript"/>
        <sz val="11"/>
        <color theme="1"/>
        <rFont val="Calibri"/>
        <family val="2"/>
        <scheme val="minor"/>
      </rPr>
      <t xml:space="preserve">1 </t>
    </r>
    <r>
      <rPr>
        <sz val="11"/>
        <color theme="1"/>
        <rFont val="Calibri"/>
        <family val="2"/>
        <scheme val="minor"/>
      </rPr>
      <t>par le ménage</t>
    </r>
  </si>
  <si>
    <t xml:space="preserve">Possédé par le ménage </t>
  </si>
  <si>
    <r>
      <t xml:space="preserve">Non possédé </t>
    </r>
    <r>
      <rPr>
        <vertAlign val="superscript"/>
        <sz val="11"/>
        <color theme="1"/>
        <rFont val="Calibri"/>
        <family val="2"/>
        <scheme val="minor"/>
      </rPr>
      <t xml:space="preserve">3 </t>
    </r>
    <r>
      <rPr>
        <sz val="11"/>
        <color theme="1"/>
        <rFont val="Calibri"/>
        <family val="2"/>
        <scheme val="minor"/>
      </rPr>
      <t>par le ménage</t>
    </r>
  </si>
  <si>
    <t>Source</t>
  </si>
  <si>
    <t>L’enquête « Mobilité des personnes » conduite en 2018 et 2019 s’inscrit dans le cadre des enquêtes nationales de référence sur les déplacements des Français de 6 ans ou plus, réalisées sur tout le territoire métropolitain environ tous les dix ans. Elle succède à l’enquête nationale transport et déplacements (ENTD), conduite en 2007 et en 2008. Grâce à une méthodologie semblable à chaque édition, ces enquêtes sont une source d’information unique pour mesurer la mobilité des Français au niveau national et la comparer au cours du temps.
Ayant été réalisée en amont de l’épidémie de Covid-19, ces résultats (millésimés 2019) éclairent les comportements des Français juste avant la crise sanitaire.</t>
  </si>
  <si>
    <t xml:space="preserve">Plus d'infos : </t>
  </si>
  <si>
    <t>https://www.statistiques.developpement-durable.gouv.fr/enquete-sur-la-mobilite-des-personnes-2018-2019</t>
  </si>
  <si>
    <t>Champ</t>
  </si>
  <si>
    <t>Précisions sur les précautions à prendre pour l'interprétation et l'utilisation des estimations repérées par des codes-couleurs.</t>
  </si>
  <si>
    <t xml:space="preserve">Les résultats des cases colorées sont à interpréter avec précaution, en raison : </t>
  </si>
  <si>
    <t xml:space="preserve">- soit, d’un faible nombre d’observations recueillies utilisé pour calculer l’indicateur dedans la case (moins de 30), </t>
  </si>
  <si>
    <t>ce qui peut aussi bien indiquer que la taille de l’échantillon de l’enquête est limitée pour étudier le phénomène concerné, ou que ce phénomène est particulièrement rare et qu’il est ainsi normal de le rencontrer rarement dans les données.</t>
  </si>
  <si>
    <t>- soit, d’une largeur estimée de l’intervalle de confiance comprise entre 10 et 20 points,</t>
  </si>
  <si>
    <t xml:space="preserve">ie. l’indicateur peut être compris entre les bornes [ X-5 ; X+5 ] et [ X-10 ; X+10 ] </t>
  </si>
  <si>
    <t>- soit, de la largeur estimée de l’intervalle de confiance supérieure à 20 points autour de l’estimation.</t>
  </si>
  <si>
    <t xml:space="preserve">ie. l’indicateur peut être compris au-delà des bornes [ X-10 ; X+10 ] </t>
  </si>
  <si>
    <t xml:space="preserve">Dans ces 2 derniers cas, les exercices de comparaisons entre deux indicateurs sont à réaliser avec d’autant plus de précautions que leurs estimations sont proches (entre elles), les différences pouvant ainsi ne pas être significatives. Il est à noter qu'à degré de précision donné, un intervalle de confiance a d'autant plus de chances de dépasser ces seuils que l'indicateur auquel il se réfère est élevé
</t>
  </si>
  <si>
    <t>D’une manière générale, il est très rare que l’estimation d’un indicateur par des données issue d’une enquête de ce type soit précise à la décimale près ; ainsi ces indications relatives aux intervalles de confiance permettent de mieux apprécier la qualité des estimations. Des calculs de précisions peuvent être réalisés pour une étude plus systématique à partir des données individuelles (mises à disposition).</t>
  </si>
  <si>
    <t>Sauf mention contraire, les données figurant dans ce fichier concernent les véhicules (voitures particulières, VUL et camping-cars) roulants mis à disposition des ménages de France métropolitaine</t>
  </si>
  <si>
    <t>Les cases colorées indiquent que les estimations sont à interpréter avec prudence. Cf. Précisions dans l'onglet Sommaire</t>
  </si>
  <si>
    <t>1- Equipement des ménages en véhicules et taux de motorisation en 2019</t>
  </si>
  <si>
    <t>2-Carburants des véhicules et caractéristiques des ménages en 2019</t>
  </si>
  <si>
    <t>3.1-Age des véhicules en 2019</t>
  </si>
  <si>
    <t>3.2-Age des véhicules et caractéristiques des ménages en 2019</t>
  </si>
  <si>
    <t>3.3-Age des véhicules selon le carburant en 2019</t>
  </si>
  <si>
    <t>4.1-Kilométrage annuel des véhicules en 2019</t>
  </si>
  <si>
    <t>4.2-Kilométrage annuel des véhicules et caractéristiques des ménages en 2019</t>
  </si>
  <si>
    <t>4.3-Kilométrage annuel des véhicules selon le carburant en 2019</t>
  </si>
  <si>
    <t>5.1-Mode de disposition des véhicules et caractéristiques des ménages en 2019</t>
  </si>
  <si>
    <t>5.2-Mode de disposition des véhicules selon le carburant en 2019</t>
  </si>
  <si>
    <t>6.1-Stationnement des véhicules la nuit et caractéristiques des ménages en 2019</t>
  </si>
  <si>
    <t>6.2-Stationnement de nuit des véhicules selon le carburant et l'âge en 2019</t>
  </si>
  <si>
    <t>7-Vignettes Crit'Air et caractéristiques des ménages en 2019</t>
  </si>
  <si>
    <t>9-Nombre de membres du ménage conduisant les véhicules en 2019</t>
  </si>
  <si>
    <t>10-Fréquence à laquelle les véhicules du ménage sont conduits par des personnes extérieures en 2019</t>
  </si>
  <si>
    <t>Equipement des ménages en véhicules et taux de motorisation en 2019</t>
  </si>
  <si>
    <t xml:space="preserve">Répartition des véhicules selon les caractéristiques des ménages </t>
  </si>
  <si>
    <t>Carburants des véhicules et caractéristiques des ménages en 2019</t>
  </si>
  <si>
    <t>Age des véhicules en 2019</t>
  </si>
  <si>
    <t>Age des véhicules et caractéristiques des ménages en 2019</t>
  </si>
  <si>
    <t>Age des véhicules selon le carburant en 2019</t>
  </si>
  <si>
    <t>Kilométrage annuel des véhicules en 2019</t>
  </si>
  <si>
    <t>Kilométrage annuel des véhicules et caractéristiques des ménages en 2019</t>
  </si>
  <si>
    <t>Kilométrage annuel des véhicules selon le carburant en 2019</t>
  </si>
  <si>
    <t>Mode de disposition des véhicules et caractéristiques des ménages en 2019</t>
  </si>
  <si>
    <t>Mode de disposition des véhicules selon le carburant en 2019</t>
  </si>
  <si>
    <t>Stationnement des véhicules la nuit et caractéristiques des ménages en 2019</t>
  </si>
  <si>
    <t>Stationnement de nuit des véhicules selon le carburant et l'âge en 2019</t>
  </si>
  <si>
    <t>Vignettes Crit'Air et caractéristiques des ménages en 2019</t>
  </si>
  <si>
    <t>Nombre de membres du ménage conduisant les véhicules en 2019</t>
  </si>
  <si>
    <t>Fréquence à laquelle les véhicules du ménage sont conduits par des personnes extérieures en 2019</t>
  </si>
  <si>
    <t>Autre cas</t>
  </si>
  <si>
    <t>Fichier publié sur le site du Sdes en décembre 2021</t>
  </si>
  <si>
    <t>Répartition des véhicules selon l'âge du conducteur principal en 2019</t>
  </si>
  <si>
    <t>Répartition des véhicules selon la PCS du conducteur principal en 2019</t>
  </si>
  <si>
    <t>8.3-Répartition des véhicules selon la PCS du conducteur principal en 2019</t>
  </si>
  <si>
    <t>8.2-Répartition des véhicules selon l'âge du conducteur principal en 2019</t>
  </si>
  <si>
    <t>8.1-Répartition des véhicules selon le genre du conducteur principal en 2019</t>
  </si>
  <si>
    <t>Répartition des véhicules selon le genre du conducteur principal en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</si>
</sst>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0.0;[Red]#,##0.0"/>
    <numFmt numFmtId="167" formatCode="_-* #,##0.0\ _€_-;\-* #,##0.0\ _€_-;_-* &quot;-&quot;?\ _€_-;_-@_-"/>
    <numFmt numFmtId="168" formatCode="_-* #,##0.0_-;\-* #,##0.0_-;_-* &quot;-&quot;??_-;_-@_-"/>
  </numFmts>
  <fonts count="23" x14ac:knownFonts="1">
    <font>
      <sz val="11"/>
      <color theme="1"/>
      <name val="Calibri"/>
      <family val="2"/>
      <scheme val="minor"/>
    </font>
    <font>
      <b/>
      <sz val="11"/>
      <color theme="1"/>
      <name val="Calibri"/>
      <family val="2"/>
      <scheme val="minor"/>
    </font>
    <font>
      <sz val="11"/>
      <color theme="0"/>
      <name val="Calibri"/>
      <family val="2"/>
      <scheme val="minor"/>
    </font>
    <font>
      <b/>
      <u/>
      <sz val="14"/>
      <color theme="0"/>
      <name val="Calibri"/>
      <family val="2"/>
      <scheme val="minor"/>
    </font>
    <font>
      <u/>
      <sz val="14"/>
      <color theme="1"/>
      <name val="Calibri"/>
      <family val="2"/>
      <scheme val="minor"/>
    </font>
    <font>
      <i/>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color rgb="FF000000"/>
      <name val="Calibri"/>
      <family val="2"/>
      <scheme val="minor"/>
    </font>
    <font>
      <b/>
      <sz val="11"/>
      <color rgb="FF000000"/>
      <name val="Calibri"/>
      <family val="2"/>
      <scheme val="minor"/>
    </font>
    <font>
      <i/>
      <sz val="11"/>
      <name val="Calibri"/>
      <family val="2"/>
      <scheme val="minor"/>
    </font>
    <font>
      <i/>
      <vertAlign val="superscript"/>
      <sz val="11"/>
      <name val="Calibri"/>
      <family val="2"/>
      <scheme val="minor"/>
    </font>
    <font>
      <u/>
      <sz val="11"/>
      <color theme="10"/>
      <name val="Calibri"/>
      <family val="2"/>
      <scheme val="minor"/>
    </font>
    <font>
      <b/>
      <sz val="14"/>
      <color theme="1"/>
      <name val="Calibri"/>
      <family val="2"/>
      <scheme val="minor"/>
    </font>
    <font>
      <b/>
      <sz val="9"/>
      <color theme="1"/>
      <name val="Calibri"/>
      <family val="2"/>
      <scheme val="minor"/>
    </font>
    <font>
      <i/>
      <sz val="9"/>
      <color theme="1"/>
      <name val="Calibri"/>
      <family val="2"/>
      <scheme val="minor"/>
    </font>
    <font>
      <b/>
      <u/>
      <sz val="9"/>
      <color theme="1"/>
      <name val="Calibri"/>
      <family val="2"/>
      <scheme val="minor"/>
    </font>
    <font>
      <sz val="9"/>
      <color theme="1"/>
      <name val="Calibri"/>
      <family val="2"/>
      <scheme val="minor"/>
    </font>
    <font>
      <u/>
      <sz val="9"/>
      <color theme="10"/>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5" tint="0.59996337778862885"/>
      </left>
      <right/>
      <top style="medium">
        <color theme="5" tint="0.59996337778862885"/>
      </top>
      <bottom style="medium">
        <color theme="5" tint="0.59996337778862885"/>
      </bottom>
      <diagonal/>
    </border>
    <border>
      <left/>
      <right/>
      <top style="medium">
        <color theme="5" tint="0.59996337778862885"/>
      </top>
      <bottom style="medium">
        <color theme="5" tint="0.59996337778862885"/>
      </bottom>
      <diagonal/>
    </border>
    <border>
      <left/>
      <right style="medium">
        <color theme="5" tint="0.59996337778862885"/>
      </right>
      <top style="medium">
        <color theme="5" tint="0.59996337778862885"/>
      </top>
      <bottom style="medium">
        <color theme="5" tint="0.59996337778862885"/>
      </bottom>
      <diagonal/>
    </border>
  </borders>
  <cellStyleXfs count="6">
    <xf numFmtId="0" fontId="0"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2" fillId="0" borderId="0"/>
    <xf numFmtId="0" fontId="16" fillId="0" borderId="0" applyNumberFormat="0" applyFill="0" applyBorder="0" applyAlignment="0" applyProtection="0"/>
  </cellStyleXfs>
  <cellXfs count="246">
    <xf numFmtId="0" fontId="0" fillId="0" borderId="0" xfId="0"/>
    <xf numFmtId="0" fontId="4" fillId="0" borderId="0" xfId="0" applyFont="1"/>
    <xf numFmtId="0" fontId="5" fillId="0" borderId="0" xfId="0" applyFont="1"/>
    <xf numFmtId="0" fontId="0" fillId="0" borderId="2" xfId="0" applyBorder="1" applyAlignment="1">
      <alignment horizontal="center" vertical="center" wrapText="1"/>
    </xf>
    <xf numFmtId="0" fontId="5" fillId="0" borderId="7" xfId="0" applyFont="1" applyFill="1" applyBorder="1" applyAlignment="1">
      <alignment horizontal="center" vertical="center" wrapText="1"/>
    </xf>
    <xf numFmtId="0" fontId="0" fillId="0" borderId="2" xfId="0" applyBorder="1"/>
    <xf numFmtId="2" fontId="0" fillId="0" borderId="2" xfId="0" applyNumberFormat="1" applyBorder="1"/>
    <xf numFmtId="0" fontId="0" fillId="0" borderId="8" xfId="0" applyBorder="1"/>
    <xf numFmtId="0" fontId="0" fillId="0" borderId="0" xfId="0" applyBorder="1"/>
    <xf numFmtId="0" fontId="0" fillId="0" borderId="9" xfId="0" applyBorder="1"/>
    <xf numFmtId="0" fontId="0" fillId="0" borderId="2" xfId="0" applyFont="1" applyBorder="1"/>
    <xf numFmtId="2" fontId="0" fillId="0" borderId="0" xfId="0" applyNumberFormat="1"/>
    <xf numFmtId="164" fontId="0" fillId="0" borderId="0" xfId="0" applyNumberFormat="1"/>
    <xf numFmtId="0" fontId="6" fillId="0" borderId="2" xfId="0" applyFont="1" applyBorder="1" applyAlignment="1">
      <alignment horizontal="center" vertical="center" wrapText="1"/>
    </xf>
    <xf numFmtId="2" fontId="6" fillId="0" borderId="2" xfId="0" applyNumberFormat="1" applyFont="1" applyFill="1" applyBorder="1"/>
    <xf numFmtId="164" fontId="0" fillId="0" borderId="2" xfId="0" applyNumberFormat="1" applyBorder="1"/>
    <xf numFmtId="164" fontId="6" fillId="0" borderId="2" xfId="0" applyNumberFormat="1" applyFont="1" applyFill="1" applyBorder="1"/>
    <xf numFmtId="0" fontId="6" fillId="3" borderId="2" xfId="0" applyFont="1" applyFill="1" applyBorder="1"/>
    <xf numFmtId="0" fontId="0" fillId="0" borderId="2" xfId="0" applyFill="1" applyBorder="1"/>
    <xf numFmtId="164" fontId="0" fillId="0" borderId="2" xfId="0" applyNumberFormat="1" applyFont="1" applyBorder="1"/>
    <xf numFmtId="0" fontId="1" fillId="0" borderId="0" xfId="0" applyFont="1" applyBorder="1" applyAlignment="1">
      <alignment horizontal="left"/>
    </xf>
    <xf numFmtId="164" fontId="0" fillId="0" borderId="0" xfId="0" applyNumberFormat="1" applyBorder="1"/>
    <xf numFmtId="0" fontId="0" fillId="0" borderId="2" xfId="0" applyFont="1" applyFill="1" applyBorder="1"/>
    <xf numFmtId="165" fontId="0" fillId="0" borderId="2" xfId="0" applyNumberFormat="1" applyBorder="1"/>
    <xf numFmtId="0" fontId="6" fillId="0" borderId="0" xfId="0" applyFont="1" applyBorder="1"/>
    <xf numFmtId="165" fontId="0" fillId="0" borderId="0" xfId="0" applyNumberFormat="1" applyBorder="1"/>
    <xf numFmtId="4" fontId="0" fillId="0" borderId="0" xfId="0" applyNumberFormat="1" applyBorder="1"/>
    <xf numFmtId="0" fontId="6" fillId="0" borderId="0" xfId="0" applyFont="1"/>
    <xf numFmtId="164" fontId="6" fillId="0" borderId="0" xfId="0" applyNumberFormat="1" applyFont="1" applyFill="1" applyBorder="1"/>
    <xf numFmtId="2" fontId="6" fillId="0" borderId="0" xfId="0" applyNumberFormat="1" applyFont="1" applyFill="1" applyBorder="1"/>
    <xf numFmtId="0" fontId="6" fillId="3" borderId="0" xfId="0" applyFont="1" applyFill="1" applyBorder="1"/>
    <xf numFmtId="43" fontId="0" fillId="0" borderId="0" xfId="1" applyFont="1" applyBorder="1"/>
    <xf numFmtId="0" fontId="0" fillId="0" borderId="0" xfId="0" applyFont="1" applyBorder="1"/>
    <xf numFmtId="164" fontId="0" fillId="0" borderId="0" xfId="0" applyNumberFormat="1" applyFont="1" applyBorder="1"/>
    <xf numFmtId="0" fontId="8" fillId="3" borderId="0" xfId="0" applyFont="1" applyFill="1" applyBorder="1"/>
    <xf numFmtId="165" fontId="0" fillId="0" borderId="2" xfId="0" applyNumberFormat="1" applyFont="1" applyBorder="1"/>
    <xf numFmtId="165" fontId="6" fillId="0" borderId="2" xfId="0" applyNumberFormat="1" applyFont="1" applyFill="1" applyBorder="1"/>
    <xf numFmtId="0" fontId="8" fillId="0" borderId="2" xfId="0" applyFont="1" applyBorder="1"/>
    <xf numFmtId="164" fontId="1" fillId="0" borderId="2" xfId="0" applyNumberFormat="1" applyFont="1" applyBorder="1"/>
    <xf numFmtId="165" fontId="1" fillId="0" borderId="2" xfId="0" applyNumberFormat="1" applyFont="1" applyBorder="1"/>
    <xf numFmtId="2" fontId="1" fillId="0" borderId="2" xfId="0" applyNumberFormat="1" applyFont="1" applyBorder="1"/>
    <xf numFmtId="0" fontId="6" fillId="0" borderId="2" xfId="0" applyFont="1" applyBorder="1"/>
    <xf numFmtId="0" fontId="2" fillId="2" borderId="0" xfId="0" applyFont="1" applyFill="1" applyAlignment="1">
      <alignment horizontal="left" vertical="center" wrapText="1"/>
    </xf>
    <xf numFmtId="0" fontId="6" fillId="0" borderId="0" xfId="0" applyFont="1" applyAlignment="1">
      <alignment horizontal="left"/>
    </xf>
    <xf numFmtId="43" fontId="0" fillId="0" borderId="0" xfId="2" applyFont="1"/>
    <xf numFmtId="43" fontId="0" fillId="0" borderId="0" xfId="2" applyFont="1" applyBorder="1"/>
    <xf numFmtId="43" fontId="0" fillId="0" borderId="0" xfId="1" applyFont="1"/>
    <xf numFmtId="43" fontId="0" fillId="0" borderId="0" xfId="0" applyNumberFormat="1"/>
    <xf numFmtId="2" fontId="0" fillId="0" borderId="0" xfId="0" applyNumberFormat="1" applyBorder="1"/>
    <xf numFmtId="43" fontId="0" fillId="0" borderId="0" xfId="0" applyNumberFormat="1" applyBorder="1"/>
    <xf numFmtId="165" fontId="1" fillId="0" borderId="2" xfId="0" applyNumberFormat="1" applyFont="1" applyBorder="1" applyAlignment="1">
      <alignment horizontal="right"/>
    </xf>
    <xf numFmtId="165" fontId="1" fillId="0" borderId="2" xfId="0" applyNumberFormat="1" applyFont="1" applyBorder="1" applyAlignment="1"/>
    <xf numFmtId="164" fontId="1" fillId="0" borderId="2" xfId="0" applyNumberFormat="1" applyFont="1" applyBorder="1" applyAlignment="1"/>
    <xf numFmtId="0" fontId="1" fillId="0" borderId="2" xfId="0" applyFont="1" applyBorder="1" applyAlignment="1">
      <alignment horizontal="left" wrapText="1"/>
    </xf>
    <xf numFmtId="0" fontId="5" fillId="0" borderId="0" xfId="0" applyFont="1" applyBorder="1" applyAlignment="1">
      <alignment horizontal="center"/>
    </xf>
    <xf numFmtId="0" fontId="0" fillId="0" borderId="9" xfId="0" applyBorder="1" applyAlignment="1">
      <alignment horizontal="center"/>
    </xf>
    <xf numFmtId="0" fontId="9" fillId="0" borderId="0" xfId="0" applyFont="1" applyBorder="1" applyAlignment="1">
      <alignment horizontal="left" wrapText="1"/>
    </xf>
    <xf numFmtId="0" fontId="5" fillId="0" borderId="2" xfId="0" applyFont="1" applyBorder="1" applyAlignment="1">
      <alignment horizontal="center"/>
    </xf>
    <xf numFmtId="0" fontId="0" fillId="0" borderId="2" xfId="0" applyBorder="1" applyAlignment="1">
      <alignment horizontal="center" vertical="center"/>
    </xf>
    <xf numFmtId="0" fontId="9" fillId="0" borderId="0" xfId="0" applyFont="1"/>
    <xf numFmtId="0" fontId="0" fillId="0" borderId="0" xfId="0" applyBorder="1" applyAlignment="1">
      <alignment vertical="center"/>
    </xf>
    <xf numFmtId="0" fontId="0" fillId="0" borderId="0" xfId="0" applyBorder="1" applyAlignment="1">
      <alignment horizontal="center" vertical="center" wrapText="1"/>
    </xf>
    <xf numFmtId="0" fontId="5" fillId="0" borderId="0" xfId="0" applyFont="1" applyBorder="1"/>
    <xf numFmtId="0" fontId="0" fillId="0" borderId="0" xfId="0" applyAlignment="1">
      <alignment vertical="center" wrapText="1"/>
    </xf>
    <xf numFmtId="2" fontId="0" fillId="0" borderId="2" xfId="0" quotePrefix="1" applyNumberFormat="1" applyBorder="1" applyAlignment="1">
      <alignment horizontal="right"/>
    </xf>
    <xf numFmtId="0" fontId="12" fillId="0" borderId="2" xfId="4" applyBorder="1"/>
    <xf numFmtId="0" fontId="13" fillId="0" borderId="2" xfId="4" applyFont="1" applyFill="1" applyBorder="1"/>
    <xf numFmtId="0" fontId="0" fillId="0" borderId="2" xfId="0" applyBorder="1" applyAlignment="1">
      <alignment horizontal="center"/>
    </xf>
    <xf numFmtId="0" fontId="1" fillId="0" borderId="2" xfId="0" applyFont="1" applyBorder="1" applyAlignment="1">
      <alignment horizontal="center"/>
    </xf>
    <xf numFmtId="0" fontId="1" fillId="0" borderId="0" xfId="0" applyFont="1"/>
    <xf numFmtId="0" fontId="1" fillId="0" borderId="2" xfId="0" applyFont="1" applyBorder="1" applyAlignment="1"/>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165" fontId="0" fillId="0" borderId="0" xfId="0" applyNumberFormat="1"/>
    <xf numFmtId="165" fontId="0" fillId="0" borderId="2" xfId="1" applyNumberFormat="1" applyFont="1" applyBorder="1" applyAlignment="1">
      <alignment horizontal="right"/>
    </xf>
    <xf numFmtId="0" fontId="13" fillId="3" borderId="2" xfId="4" applyFont="1" applyFill="1" applyBorder="1"/>
    <xf numFmtId="0" fontId="1" fillId="0" borderId="2" xfId="0" applyFont="1" applyBorder="1"/>
    <xf numFmtId="0" fontId="0" fillId="0" borderId="0" xfId="0" applyAlignment="1">
      <alignment vertical="center"/>
    </xf>
    <xf numFmtId="0" fontId="1" fillId="0" borderId="2" xfId="0" applyFont="1" applyBorder="1" applyAlignment="1">
      <alignment horizontal="center" vertical="center"/>
    </xf>
    <xf numFmtId="0" fontId="0" fillId="0" borderId="3" xfId="0" applyBorder="1" applyAlignment="1">
      <alignment horizontal="center" vertical="center" wrapText="1"/>
    </xf>
    <xf numFmtId="0" fontId="0" fillId="3" borderId="2" xfId="0" applyFill="1" applyBorder="1" applyAlignment="1">
      <alignment horizontal="center" vertical="center" wrapText="1"/>
    </xf>
    <xf numFmtId="0" fontId="9" fillId="0" borderId="0" xfId="0" applyFont="1" applyAlignment="1">
      <alignment wrapText="1"/>
    </xf>
    <xf numFmtId="164" fontId="1" fillId="0" borderId="2" xfId="0" applyNumberFormat="1" applyFont="1" applyBorder="1" applyAlignment="1">
      <alignment horizontal="right"/>
    </xf>
    <xf numFmtId="0" fontId="1"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12" fillId="0" borderId="0" xfId="4" applyBorder="1"/>
    <xf numFmtId="166" fontId="0" fillId="0" borderId="2" xfId="1" applyNumberFormat="1" applyFont="1" applyBorder="1" applyAlignment="1">
      <alignment horizontal="right"/>
    </xf>
    <xf numFmtId="0" fontId="13" fillId="0" borderId="2" xfId="4" applyFont="1" applyBorder="1"/>
    <xf numFmtId="0" fontId="0" fillId="0" borderId="2" xfId="0" applyFont="1" applyBorder="1" applyAlignment="1">
      <alignment horizontal="center" vertical="center"/>
    </xf>
    <xf numFmtId="165" fontId="0" fillId="0" borderId="2" xfId="0" applyNumberFormat="1" applyFont="1" applyBorder="1" applyAlignment="1">
      <alignment horizontal="right"/>
    </xf>
    <xf numFmtId="164" fontId="0" fillId="0" borderId="2" xfId="0" applyNumberFormat="1" applyBorder="1" applyAlignment="1">
      <alignment horizontal="right"/>
    </xf>
    <xf numFmtId="165" fontId="1" fillId="0" borderId="0" xfId="0" applyNumberFormat="1" applyFont="1"/>
    <xf numFmtId="0" fontId="5" fillId="0" borderId="2" xfId="0" applyFont="1" applyBorder="1" applyAlignment="1">
      <alignment horizontal="center" vertical="center"/>
    </xf>
    <xf numFmtId="0" fontId="0" fillId="0" borderId="2" xfId="0" applyFill="1" applyBorder="1" applyAlignment="1">
      <alignment horizontal="center"/>
    </xf>
    <xf numFmtId="0" fontId="0" fillId="0" borderId="0" xfId="0" applyBorder="1" applyAlignment="1"/>
    <xf numFmtId="49" fontId="0" fillId="0" borderId="2" xfId="0" applyNumberFormat="1" applyBorder="1" applyAlignment="1">
      <alignment horizontal="center" vertical="center" wrapText="1"/>
    </xf>
    <xf numFmtId="0" fontId="14" fillId="0" borderId="0" xfId="0" applyFont="1" applyAlignment="1">
      <alignment horizontal="left"/>
    </xf>
    <xf numFmtId="0" fontId="1" fillId="0" borderId="2" xfId="0" applyFont="1" applyFill="1" applyBorder="1"/>
    <xf numFmtId="0" fontId="0" fillId="0" borderId="0" xfId="0" applyFont="1" applyBorder="1" applyAlignment="1"/>
    <xf numFmtId="0" fontId="1" fillId="0" borderId="0" xfId="0" applyFont="1" applyBorder="1" applyAlignment="1">
      <alignment wrapText="1"/>
    </xf>
    <xf numFmtId="0" fontId="1" fillId="0" borderId="0" xfId="0" applyFont="1" applyAlignment="1">
      <alignment wrapText="1"/>
    </xf>
    <xf numFmtId="0" fontId="0" fillId="0" borderId="0" xfId="0" applyAlignment="1">
      <alignment horizontal="left"/>
    </xf>
    <xf numFmtId="0" fontId="12" fillId="0" borderId="2" xfId="4" applyBorder="1" applyAlignment="1">
      <alignment horizontal="center" vertical="center" wrapText="1"/>
    </xf>
    <xf numFmtId="167" fontId="0" fillId="0" borderId="0" xfId="0" applyNumberFormat="1" applyBorder="1" applyAlignment="1"/>
    <xf numFmtId="167" fontId="0" fillId="0" borderId="0" xfId="0" applyNumberFormat="1" applyBorder="1"/>
    <xf numFmtId="0" fontId="0" fillId="0" borderId="0" xfId="0" applyFill="1" applyBorder="1" applyAlignment="1">
      <alignment horizontal="center" vertical="center"/>
    </xf>
    <xf numFmtId="0" fontId="0" fillId="0" borderId="0" xfId="0" applyBorder="1" applyAlignment="1">
      <alignment horizontal="center" vertical="center"/>
    </xf>
    <xf numFmtId="168" fontId="0" fillId="0" borderId="0" xfId="1" applyNumberFormat="1" applyFont="1" applyBorder="1"/>
    <xf numFmtId="168" fontId="0" fillId="0" borderId="0" xfId="0" applyNumberFormat="1" applyFont="1" applyBorder="1" applyAlignment="1">
      <alignment horizontal="center"/>
    </xf>
    <xf numFmtId="164" fontId="0" fillId="0" borderId="0" xfId="0" applyNumberFormat="1" applyBorder="1" applyAlignment="1">
      <alignment horizontal="right"/>
    </xf>
    <xf numFmtId="0" fontId="1" fillId="0" borderId="4" xfId="0" applyFont="1" applyBorder="1" applyAlignment="1">
      <alignment horizontal="center" vertical="center" wrapText="1"/>
    </xf>
    <xf numFmtId="0" fontId="1" fillId="0" borderId="0" xfId="0" applyFont="1" applyBorder="1" applyAlignment="1">
      <alignment horizontal="center" vertical="center"/>
    </xf>
    <xf numFmtId="164" fontId="1" fillId="0" borderId="4" xfId="0" applyNumberFormat="1" applyFont="1" applyBorder="1"/>
    <xf numFmtId="0" fontId="0" fillId="0" borderId="0" xfId="0" applyBorder="1" applyAlignment="1">
      <alignment horizontal="right"/>
    </xf>
    <xf numFmtId="165" fontId="0" fillId="0" borderId="2" xfId="0" applyNumberFormat="1" applyBorder="1" applyAlignment="1">
      <alignment horizontal="right"/>
    </xf>
    <xf numFmtId="164" fontId="0" fillId="0" borderId="2" xfId="0" applyNumberFormat="1" applyBorder="1" applyAlignment="1"/>
    <xf numFmtId="0" fontId="9" fillId="0" borderId="0" xfId="0" applyFont="1" applyBorder="1" applyAlignment="1">
      <alignment wrapText="1"/>
    </xf>
    <xf numFmtId="0" fontId="0" fillId="0" borderId="0" xfId="0" applyFill="1"/>
    <xf numFmtId="166" fontId="0" fillId="0" borderId="0" xfId="1" applyNumberFormat="1" applyFont="1" applyFill="1" applyBorder="1" applyAlignment="1">
      <alignment horizontal="right"/>
    </xf>
    <xf numFmtId="0" fontId="0" fillId="0" borderId="0" xfId="0" applyFill="1" applyBorder="1"/>
    <xf numFmtId="164" fontId="1" fillId="0" borderId="2" xfId="0" applyNumberFormat="1" applyFont="1" applyFill="1" applyBorder="1"/>
    <xf numFmtId="17" fontId="0" fillId="0" borderId="2" xfId="0" applyNumberFormat="1" applyBorder="1" applyAlignment="1">
      <alignment horizontal="center" vertical="center" wrapText="1"/>
    </xf>
    <xf numFmtId="164" fontId="0" fillId="0" borderId="0" xfId="0" applyNumberFormat="1" applyFill="1" applyBorder="1"/>
    <xf numFmtId="0" fontId="6" fillId="3" borderId="0" xfId="0" applyFont="1" applyFill="1" applyAlignment="1">
      <alignment horizontal="left"/>
    </xf>
    <xf numFmtId="0" fontId="0" fillId="0" borderId="0" xfId="0" applyFont="1"/>
    <xf numFmtId="164" fontId="1" fillId="3" borderId="2" xfId="0" applyNumberFormat="1" applyFont="1" applyFill="1" applyBorder="1"/>
    <xf numFmtId="0" fontId="9" fillId="3" borderId="0" xfId="0" applyFont="1" applyFill="1" applyAlignment="1">
      <alignment wrapText="1"/>
    </xf>
    <xf numFmtId="165" fontId="0" fillId="3" borderId="2" xfId="0" applyNumberFormat="1" applyFill="1" applyBorder="1" applyAlignment="1">
      <alignment horizontal="right"/>
    </xf>
    <xf numFmtId="0" fontId="0" fillId="3" borderId="2" xfId="0" applyFill="1" applyBorder="1"/>
    <xf numFmtId="164" fontId="1" fillId="0" borderId="0" xfId="0" applyNumberFormat="1" applyFont="1" applyBorder="1" applyAlignment="1">
      <alignment horizontal="right"/>
    </xf>
    <xf numFmtId="165" fontId="1" fillId="3" borderId="2" xfId="0" applyNumberFormat="1" applyFont="1" applyFill="1" applyBorder="1" applyAlignment="1">
      <alignment horizontal="right"/>
    </xf>
    <xf numFmtId="166" fontId="0" fillId="0" borderId="0" xfId="1" applyNumberFormat="1" applyFont="1" applyBorder="1" applyAlignment="1">
      <alignment horizontal="right"/>
    </xf>
    <xf numFmtId="165" fontId="0" fillId="0" borderId="0" xfId="0" applyNumberFormat="1" applyBorder="1" applyAlignment="1">
      <alignment horizontal="right"/>
    </xf>
    <xf numFmtId="168" fontId="1" fillId="0" borderId="0" xfId="0" applyNumberFormat="1" applyFont="1" applyBorder="1" applyAlignment="1">
      <alignment horizontal="center"/>
    </xf>
    <xf numFmtId="0" fontId="9" fillId="3" borderId="0" xfId="0" applyFont="1" applyFill="1" applyBorder="1" applyAlignment="1">
      <alignment wrapText="1"/>
    </xf>
    <xf numFmtId="0" fontId="9" fillId="0" borderId="2" xfId="0" applyFont="1" applyBorder="1" applyAlignment="1">
      <alignment horizontal="center" wrapText="1"/>
    </xf>
    <xf numFmtId="0" fontId="16" fillId="0" borderId="0" xfId="5" applyAlignment="1">
      <alignment horizontal="left" vertical="center"/>
    </xf>
    <xf numFmtId="0" fontId="17" fillId="0" borderId="0" xfId="0" applyFont="1"/>
    <xf numFmtId="0" fontId="0" fillId="0" borderId="2" xfId="0" applyBorder="1" applyAlignment="1">
      <alignment horizontal="center" wrapText="1"/>
    </xf>
    <xf numFmtId="164" fontId="0" fillId="4" borderId="2" xfId="0" applyNumberFormat="1" applyFill="1" applyBorder="1"/>
    <xf numFmtId="164" fontId="0" fillId="4" borderId="2" xfId="0" applyNumberFormat="1" applyFont="1" applyFill="1" applyBorder="1"/>
    <xf numFmtId="164" fontId="0" fillId="5" borderId="2" xfId="0" applyNumberFormat="1" applyFill="1" applyBorder="1"/>
    <xf numFmtId="164" fontId="6" fillId="5" borderId="2" xfId="0" applyNumberFormat="1" applyFont="1" applyFill="1" applyBorder="1"/>
    <xf numFmtId="164" fontId="6" fillId="4" borderId="2" xfId="0" applyNumberFormat="1" applyFont="1" applyFill="1" applyBorder="1"/>
    <xf numFmtId="164" fontId="0" fillId="6" borderId="2" xfId="0" applyNumberFormat="1" applyFill="1" applyBorder="1"/>
    <xf numFmtId="164" fontId="0" fillId="3" borderId="2" xfId="0" applyNumberFormat="1" applyFill="1" applyBorder="1"/>
    <xf numFmtId="165" fontId="0" fillId="4" borderId="2" xfId="0" applyNumberFormat="1" applyFill="1" applyBorder="1"/>
    <xf numFmtId="165" fontId="6" fillId="4" borderId="2" xfId="0" applyNumberFormat="1" applyFont="1" applyFill="1" applyBorder="1"/>
    <xf numFmtId="164" fontId="0" fillId="3" borderId="2" xfId="0" applyNumberFormat="1" applyFont="1" applyFill="1" applyBorder="1"/>
    <xf numFmtId="164" fontId="6" fillId="6" borderId="2" xfId="0" applyNumberFormat="1" applyFont="1" applyFill="1" applyBorder="1"/>
    <xf numFmtId="0" fontId="6" fillId="0" borderId="0" xfId="0" applyFont="1" applyAlignment="1">
      <alignment horizontal="left"/>
    </xf>
    <xf numFmtId="164" fontId="0" fillId="6" borderId="2" xfId="0" applyNumberFormat="1" applyFill="1" applyBorder="1" applyAlignment="1">
      <alignment horizontal="right"/>
    </xf>
    <xf numFmtId="164" fontId="0" fillId="4" borderId="2" xfId="0" applyNumberFormat="1" applyFill="1" applyBorder="1" applyAlignment="1">
      <alignment horizontal="right"/>
    </xf>
    <xf numFmtId="164" fontId="1" fillId="4" borderId="2" xfId="0" applyNumberFormat="1" applyFont="1" applyFill="1" applyBorder="1" applyAlignment="1">
      <alignment horizontal="right"/>
    </xf>
    <xf numFmtId="164" fontId="0" fillId="5" borderId="2" xfId="0" applyNumberFormat="1" applyFont="1" applyFill="1" applyBorder="1"/>
    <xf numFmtId="164" fontId="6" fillId="6" borderId="2" xfId="0" applyNumberFormat="1" applyFont="1" applyFill="1" applyBorder="1" applyAlignment="1">
      <alignment horizontal="right"/>
    </xf>
    <xf numFmtId="0" fontId="18" fillId="0" borderId="12" xfId="0" applyFont="1" applyBorder="1" applyAlignment="1"/>
    <xf numFmtId="0" fontId="19" fillId="0" borderId="13" xfId="0" applyFont="1" applyBorder="1"/>
    <xf numFmtId="0" fontId="0" fillId="0" borderId="13" xfId="0" applyBorder="1"/>
    <xf numFmtId="0" fontId="0" fillId="0" borderId="14" xfId="0" applyBorder="1"/>
    <xf numFmtId="0" fontId="0" fillId="0" borderId="15" xfId="0" applyBorder="1"/>
    <xf numFmtId="0" fontId="19" fillId="0" borderId="16" xfId="0" applyFont="1" applyBorder="1"/>
    <xf numFmtId="0" fontId="0" fillId="0" borderId="16" xfId="0" applyBorder="1"/>
    <xf numFmtId="0" fontId="0" fillId="0" borderId="17" xfId="0" applyBorder="1"/>
    <xf numFmtId="0" fontId="18" fillId="0" borderId="0" xfId="0" applyFont="1" applyBorder="1" applyAlignment="1">
      <alignment vertical="center"/>
    </xf>
    <xf numFmtId="0" fontId="20" fillId="0" borderId="0" xfId="0" applyFont="1" applyBorder="1" applyAlignment="1">
      <alignment vertical="center"/>
    </xf>
    <xf numFmtId="0" fontId="20" fillId="0" borderId="17" xfId="0" applyFont="1" applyBorder="1" applyAlignment="1">
      <alignment vertical="center"/>
    </xf>
    <xf numFmtId="0" fontId="22" fillId="0" borderId="17" xfId="5" applyFont="1" applyBorder="1" applyAlignment="1">
      <alignment wrapText="1"/>
    </xf>
    <xf numFmtId="0" fontId="21" fillId="0" borderId="0" xfId="0" applyFont="1" applyBorder="1" applyAlignment="1">
      <alignment wrapText="1"/>
    </xf>
    <xf numFmtId="0" fontId="21" fillId="0" borderId="17" xfId="0" quotePrefix="1" applyFont="1" applyBorder="1" applyAlignment="1">
      <alignment vertical="top" wrapText="1"/>
    </xf>
    <xf numFmtId="0" fontId="21" fillId="0" borderId="0" xfId="0" applyFont="1" applyBorder="1" applyAlignment="1">
      <alignment vertical="top" wrapText="1"/>
    </xf>
    <xf numFmtId="0" fontId="21" fillId="0" borderId="17" xfId="0" applyFont="1" applyBorder="1" applyAlignment="1">
      <alignment vertical="center"/>
    </xf>
    <xf numFmtId="0" fontId="20" fillId="0" borderId="0" xfId="0" applyFont="1" applyBorder="1" applyAlignment="1">
      <alignment horizontal="left" vertical="center"/>
    </xf>
    <xf numFmtId="0" fontId="21" fillId="0" borderId="0" xfId="0" applyFont="1" applyBorder="1" applyAlignment="1">
      <alignment horizontal="left" vertical="center"/>
    </xf>
    <xf numFmtId="0" fontId="20" fillId="0" borderId="17" xfId="0" applyFont="1" applyBorder="1" applyAlignment="1">
      <alignment horizontal="left" vertical="center"/>
    </xf>
    <xf numFmtId="0" fontId="21" fillId="4" borderId="0" xfId="0" applyFont="1" applyFill="1" applyBorder="1" applyAlignment="1">
      <alignment vertical="center"/>
    </xf>
    <xf numFmtId="0" fontId="21" fillId="0" borderId="0" xfId="0" quotePrefix="1" applyFont="1" applyBorder="1" applyAlignment="1">
      <alignment vertical="center"/>
    </xf>
    <xf numFmtId="0" fontId="21" fillId="0" borderId="0" xfId="0" applyFont="1" applyBorder="1" applyAlignment="1">
      <alignment vertical="center"/>
    </xf>
    <xf numFmtId="0" fontId="21" fillId="0" borderId="17" xfId="0" applyFont="1" applyBorder="1" applyAlignment="1">
      <alignment horizontal="left" vertical="center"/>
    </xf>
    <xf numFmtId="0" fontId="21" fillId="0" borderId="0" xfId="0" applyFont="1" applyFill="1" applyBorder="1" applyAlignment="1">
      <alignment vertical="center"/>
    </xf>
    <xf numFmtId="0" fontId="19" fillId="0" borderId="0" xfId="0" applyFont="1" applyBorder="1" applyAlignment="1">
      <alignment horizontal="left" vertical="top" wrapText="1"/>
    </xf>
    <xf numFmtId="0" fontId="21" fillId="6" borderId="8" xfId="0" applyFont="1" applyFill="1" applyBorder="1" applyAlignment="1">
      <alignment vertical="center"/>
    </xf>
    <xf numFmtId="0" fontId="21" fillId="0" borderId="8" xfId="0" applyFont="1" applyFill="1" applyBorder="1" applyAlignment="1">
      <alignment vertical="center"/>
    </xf>
    <xf numFmtId="0" fontId="19" fillId="0" borderId="0" xfId="0" applyFont="1" applyBorder="1" applyAlignment="1">
      <alignment horizontal="left" vertical="top"/>
    </xf>
    <xf numFmtId="0" fontId="21" fillId="5" borderId="8" xfId="0" applyFont="1" applyFill="1" applyBorder="1" applyAlignment="1">
      <alignment vertical="center"/>
    </xf>
    <xf numFmtId="0" fontId="19" fillId="0" borderId="17" xfId="0" applyFont="1" applyBorder="1" applyAlignment="1">
      <alignment horizontal="left" vertical="top"/>
    </xf>
    <xf numFmtId="0" fontId="21" fillId="0" borderId="8" xfId="0" applyFont="1" applyBorder="1" applyAlignment="1">
      <alignment vertical="center"/>
    </xf>
    <xf numFmtId="0" fontId="21" fillId="0" borderId="17" xfId="0" quotePrefix="1" applyFont="1" applyBorder="1" applyAlignment="1">
      <alignment wrapText="1"/>
    </xf>
    <xf numFmtId="0" fontId="0" fillId="0" borderId="18" xfId="0" applyBorder="1"/>
    <xf numFmtId="0" fontId="21" fillId="0" borderId="19" xfId="0" applyFont="1" applyBorder="1" applyAlignment="1">
      <alignment vertical="center"/>
    </xf>
    <xf numFmtId="0" fontId="5" fillId="0" borderId="20" xfId="0" applyFont="1" applyFill="1" applyBorder="1" applyAlignment="1"/>
    <xf numFmtId="0" fontId="5" fillId="0" borderId="21" xfId="0" applyFont="1" applyFill="1" applyBorder="1" applyAlignment="1"/>
    <xf numFmtId="0" fontId="5" fillId="0" borderId="22"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0" fillId="0" borderId="7" xfId="0" applyBorder="1" applyAlignment="1">
      <alignment horizontal="center" vertical="center" wrapText="1"/>
    </xf>
    <xf numFmtId="0" fontId="5" fillId="0" borderId="1" xfId="0" applyFont="1" applyFill="1" applyBorder="1" applyAlignment="1">
      <alignment horizontal="center"/>
    </xf>
    <xf numFmtId="0" fontId="0" fillId="0" borderId="1" xfId="0" applyBorder="1"/>
    <xf numFmtId="164" fontId="0" fillId="0" borderId="2" xfId="0" applyNumberFormat="1" applyFill="1" applyBorder="1" applyAlignment="1">
      <alignment horizontal="center" vertical="center" wrapText="1"/>
    </xf>
    <xf numFmtId="164" fontId="0" fillId="0" borderId="2" xfId="0" applyNumberFormat="1" applyBorder="1" applyAlignment="1">
      <alignment horizontal="center"/>
    </xf>
    <xf numFmtId="0" fontId="21" fillId="0" borderId="0" xfId="0" quotePrefix="1" applyFont="1" applyBorder="1" applyAlignment="1">
      <alignment horizontal="left" vertical="top" wrapText="1"/>
    </xf>
    <xf numFmtId="0" fontId="21" fillId="0" borderId="0" xfId="0" quotePrefix="1" applyFont="1" applyBorder="1" applyAlignment="1">
      <alignment horizontal="left" vertical="center" wrapText="1"/>
    </xf>
    <xf numFmtId="0" fontId="21" fillId="0" borderId="0" xfId="0" applyFont="1" applyBorder="1" applyAlignment="1">
      <alignment horizontal="left" vertical="top" wrapText="1"/>
    </xf>
    <xf numFmtId="0" fontId="21" fillId="0" borderId="16" xfId="0" applyFont="1" applyBorder="1" applyAlignment="1">
      <alignment horizontal="right" wrapText="1"/>
    </xf>
    <xf numFmtId="0" fontId="22" fillId="0" borderId="16" xfId="5" applyFont="1" applyBorder="1" applyAlignment="1">
      <alignment horizontal="left" wrapText="1"/>
    </xf>
    <xf numFmtId="0" fontId="21" fillId="0" borderId="16" xfId="0" applyFont="1" applyBorder="1" applyAlignment="1">
      <alignment horizontal="left" vertical="top" wrapText="1"/>
    </xf>
    <xf numFmtId="0" fontId="19" fillId="0" borderId="0" xfId="0" applyFont="1" applyBorder="1" applyAlignment="1">
      <alignment horizontal="left" vertical="top" wrapText="1"/>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6" fillId="0" borderId="0" xfId="0" applyFont="1" applyAlignment="1">
      <alignment horizontal="left"/>
    </xf>
    <xf numFmtId="0" fontId="0" fillId="0" borderId="3" xfId="0" applyFill="1" applyBorder="1" applyAlignment="1">
      <alignment horizontal="center" vertical="center" wrapText="1"/>
    </xf>
    <xf numFmtId="0" fontId="0" fillId="0" borderId="7"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0" xfId="0" applyFont="1" applyBorder="1" applyAlignment="1">
      <alignment horizontal="left"/>
    </xf>
    <xf numFmtId="0" fontId="8" fillId="0" borderId="1" xfId="0" applyFont="1" applyBorder="1" applyAlignment="1">
      <alignment horizontal="left"/>
    </xf>
    <xf numFmtId="0" fontId="8" fillId="0" borderId="0" xfId="0" applyFont="1" applyBorder="1" applyAlignment="1">
      <alignment horizontal="left"/>
    </xf>
    <xf numFmtId="0" fontId="1" fillId="0" borderId="1" xfId="0" applyFont="1" applyBorder="1" applyAlignment="1">
      <alignment horizontal="left"/>
    </xf>
    <xf numFmtId="0" fontId="1" fillId="0" borderId="1" xfId="0" applyFont="1" applyFill="1" applyBorder="1" applyAlignment="1">
      <alignment horizontal="left"/>
    </xf>
    <xf numFmtId="0" fontId="1" fillId="0" borderId="0" xfId="0" applyFont="1" applyFill="1" applyBorder="1" applyAlignment="1">
      <alignment horizontal="left"/>
    </xf>
    <xf numFmtId="0" fontId="0" fillId="0" borderId="2" xfId="0"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9" fillId="0" borderId="10" xfId="0" applyFont="1" applyBorder="1" applyAlignment="1">
      <alignment horizontal="left" wrapText="1"/>
    </xf>
    <xf numFmtId="0" fontId="5" fillId="0" borderId="2" xfId="0" applyFont="1" applyBorder="1" applyAlignment="1">
      <alignment horizontal="center"/>
    </xf>
    <xf numFmtId="0" fontId="1" fillId="0" borderId="5" xfId="0" applyFont="1" applyBorder="1" applyAlignment="1">
      <alignment horizontal="left"/>
    </xf>
    <xf numFmtId="0" fontId="1" fillId="0" borderId="0" xfId="0" applyFont="1" applyAlignment="1">
      <alignment horizontal="left"/>
    </xf>
    <xf numFmtId="0" fontId="1" fillId="0" borderId="1" xfId="0" applyFont="1" applyFill="1" applyBorder="1"/>
    <xf numFmtId="0" fontId="0" fillId="0" borderId="2" xfId="0" applyBorder="1" applyAlignment="1">
      <alignment horizontal="center"/>
    </xf>
    <xf numFmtId="0" fontId="5" fillId="0" borderId="20" xfId="0" applyFont="1" applyFill="1" applyBorder="1" applyAlignment="1">
      <alignment horizontal="left"/>
    </xf>
    <xf numFmtId="0" fontId="5" fillId="0" borderId="21" xfId="0" applyFont="1" applyFill="1" applyBorder="1" applyAlignment="1">
      <alignment horizontal="left"/>
    </xf>
    <xf numFmtId="0" fontId="5" fillId="0" borderId="22" xfId="0" applyFont="1" applyFill="1" applyBorder="1" applyAlignment="1">
      <alignment horizontal="left"/>
    </xf>
    <xf numFmtId="0" fontId="9" fillId="0" borderId="11" xfId="0" applyFont="1" applyBorder="1" applyAlignment="1">
      <alignment horizontal="left"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0" xfId="0" applyBorder="1" applyAlignment="1">
      <alignment horizontal="center"/>
    </xf>
    <xf numFmtId="9" fontId="0" fillId="0" borderId="4" xfId="3" applyFont="1" applyBorder="1" applyAlignment="1">
      <alignment horizontal="center"/>
    </xf>
    <xf numFmtId="9" fontId="0" fillId="0" borderId="5" xfId="3" applyFont="1" applyBorder="1" applyAlignment="1">
      <alignment horizontal="center"/>
    </xf>
    <xf numFmtId="9" fontId="0" fillId="0" borderId="6" xfId="3"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6" fillId="3" borderId="0" xfId="0" applyFont="1" applyFill="1" applyAlignment="1">
      <alignment horizontal="left"/>
    </xf>
  </cellXfs>
  <cellStyles count="6">
    <cellStyle name="Lien hypertexte" xfId="5" builtinId="8"/>
    <cellStyle name="Milliers" xfId="1" builtinId="3"/>
    <cellStyle name="Milliers 2" xfId="2"/>
    <cellStyle name="Normal" xfId="0" builtinId="0"/>
    <cellStyle name="Normal 2" xfId="4"/>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tatistiques.developpement-durable.gouv.fr/enquete-sur-la-mobilite-des-personnes-2018-2019"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Q42"/>
  <sheetViews>
    <sheetView showGridLines="0" tabSelected="1" workbookViewId="0">
      <selection activeCell="A40" sqref="A40"/>
    </sheetView>
  </sheetViews>
  <sheetFormatPr baseColWidth="10" defaultRowHeight="15" x14ac:dyDescent="0.25"/>
  <cols>
    <col min="1" max="1" width="85.7109375" customWidth="1"/>
    <col min="6" max="6" width="2.28515625" customWidth="1"/>
    <col min="7" max="7" width="6" customWidth="1"/>
    <col min="17" max="17" width="2" customWidth="1"/>
  </cols>
  <sheetData>
    <row r="1" spans="1:17" ht="19.5" thickBot="1" x14ac:dyDescent="0.35">
      <c r="A1" s="137" t="s">
        <v>226</v>
      </c>
    </row>
    <row r="2" spans="1:17" x14ac:dyDescent="0.25">
      <c r="F2" s="156"/>
      <c r="G2" s="157" t="s">
        <v>289</v>
      </c>
      <c r="H2" s="158"/>
      <c r="I2" s="158"/>
      <c r="J2" s="158"/>
      <c r="K2" s="158"/>
      <c r="L2" s="158"/>
      <c r="M2" s="158"/>
      <c r="N2" s="158"/>
      <c r="O2" s="158"/>
      <c r="P2" s="158"/>
      <c r="Q2" s="159"/>
    </row>
    <row r="3" spans="1:17" ht="15.75" thickBot="1" x14ac:dyDescent="0.3">
      <c r="F3" s="160"/>
      <c r="G3" s="161"/>
      <c r="H3" s="162"/>
      <c r="I3" s="162"/>
      <c r="J3" s="162"/>
      <c r="K3" s="162"/>
      <c r="L3" s="162"/>
      <c r="M3" s="162"/>
      <c r="N3" s="162"/>
      <c r="O3" s="162"/>
      <c r="P3" s="162"/>
      <c r="Q3" s="163"/>
    </row>
    <row r="4" spans="1:17" x14ac:dyDescent="0.25">
      <c r="A4" s="136" t="s">
        <v>257</v>
      </c>
      <c r="F4" s="160"/>
      <c r="G4" s="164" t="s">
        <v>240</v>
      </c>
      <c r="H4" s="165"/>
      <c r="I4" s="165"/>
      <c r="J4" s="165"/>
      <c r="K4" s="165"/>
      <c r="L4" s="165"/>
      <c r="M4" s="165"/>
      <c r="N4" s="165"/>
      <c r="O4" s="165"/>
      <c r="P4" s="165"/>
      <c r="Q4" s="166"/>
    </row>
    <row r="5" spans="1:17" x14ac:dyDescent="0.25">
      <c r="A5" s="136" t="s">
        <v>258</v>
      </c>
      <c r="F5" s="160"/>
      <c r="G5" s="202" t="s">
        <v>241</v>
      </c>
      <c r="H5" s="202"/>
      <c r="I5" s="202"/>
      <c r="J5" s="202"/>
      <c r="K5" s="202"/>
      <c r="L5" s="202"/>
      <c r="M5" s="202"/>
      <c r="N5" s="202"/>
      <c r="O5" s="202"/>
      <c r="P5" s="202"/>
      <c r="Q5" s="163"/>
    </row>
    <row r="6" spans="1:17" x14ac:dyDescent="0.25">
      <c r="A6" s="136" t="s">
        <v>259</v>
      </c>
      <c r="F6" s="160"/>
      <c r="G6" s="202"/>
      <c r="H6" s="202"/>
      <c r="I6" s="202"/>
      <c r="J6" s="202"/>
      <c r="K6" s="202"/>
      <c r="L6" s="202"/>
      <c r="M6" s="202"/>
      <c r="N6" s="202"/>
      <c r="O6" s="202"/>
      <c r="P6" s="202"/>
      <c r="Q6" s="163"/>
    </row>
    <row r="7" spans="1:17" x14ac:dyDescent="0.25">
      <c r="A7" s="136" t="s">
        <v>260</v>
      </c>
      <c r="F7" s="160"/>
      <c r="G7" s="202"/>
      <c r="H7" s="202"/>
      <c r="I7" s="202"/>
      <c r="J7" s="202"/>
      <c r="K7" s="202"/>
      <c r="L7" s="202"/>
      <c r="M7" s="202"/>
      <c r="N7" s="202"/>
      <c r="O7" s="202"/>
      <c r="P7" s="202"/>
      <c r="Q7" s="163"/>
    </row>
    <row r="8" spans="1:17" x14ac:dyDescent="0.25">
      <c r="A8" s="136" t="s">
        <v>261</v>
      </c>
      <c r="F8" s="160"/>
      <c r="G8" s="202"/>
      <c r="H8" s="202"/>
      <c r="I8" s="202"/>
      <c r="J8" s="202"/>
      <c r="K8" s="202"/>
      <c r="L8" s="202"/>
      <c r="M8" s="202"/>
      <c r="N8" s="202"/>
      <c r="O8" s="202"/>
      <c r="P8" s="202"/>
      <c r="Q8" s="163"/>
    </row>
    <row r="9" spans="1:17" x14ac:dyDescent="0.25">
      <c r="A9" s="136" t="s">
        <v>262</v>
      </c>
      <c r="F9" s="160"/>
      <c r="G9" s="202"/>
      <c r="H9" s="202"/>
      <c r="I9" s="202"/>
      <c r="J9" s="202"/>
      <c r="K9" s="202"/>
      <c r="L9" s="202"/>
      <c r="M9" s="202"/>
      <c r="N9" s="202"/>
      <c r="O9" s="202"/>
      <c r="P9" s="202"/>
      <c r="Q9" s="163"/>
    </row>
    <row r="10" spans="1:17" x14ac:dyDescent="0.25">
      <c r="A10" s="136" t="s">
        <v>263</v>
      </c>
      <c r="F10" s="160"/>
      <c r="G10" s="202"/>
      <c r="H10" s="202"/>
      <c r="I10" s="202"/>
      <c r="J10" s="202"/>
      <c r="K10" s="202"/>
      <c r="L10" s="202"/>
      <c r="M10" s="202"/>
      <c r="N10" s="202"/>
      <c r="O10" s="202"/>
      <c r="P10" s="202"/>
      <c r="Q10" s="163"/>
    </row>
    <row r="11" spans="1:17" ht="16.5" thickBot="1" x14ac:dyDescent="0.3">
      <c r="A11" s="136" t="s">
        <v>264</v>
      </c>
      <c r="F11" s="160"/>
      <c r="G11" s="203" t="s">
        <v>242</v>
      </c>
      <c r="H11" s="203"/>
      <c r="I11" s="204" t="s">
        <v>243</v>
      </c>
      <c r="J11" s="204"/>
      <c r="K11" s="204"/>
      <c r="L11" s="204"/>
      <c r="M11" s="204"/>
      <c r="N11" s="204"/>
      <c r="O11" s="204"/>
      <c r="P11" s="204"/>
      <c r="Q11" s="167"/>
    </row>
    <row r="12" spans="1:17" x14ac:dyDescent="0.25">
      <c r="A12" s="136" t="s">
        <v>265</v>
      </c>
      <c r="F12" s="160"/>
      <c r="G12" s="164" t="s">
        <v>244</v>
      </c>
      <c r="H12" s="168"/>
      <c r="I12" s="168"/>
      <c r="J12" s="168"/>
      <c r="K12" s="168"/>
      <c r="L12" s="168"/>
      <c r="M12" s="168"/>
      <c r="N12" s="168"/>
      <c r="O12" s="168"/>
      <c r="P12" s="168"/>
      <c r="Q12" s="163"/>
    </row>
    <row r="13" spans="1:17" x14ac:dyDescent="0.25">
      <c r="A13" s="136" t="s">
        <v>266</v>
      </c>
      <c r="F13" s="160"/>
      <c r="G13" s="202" t="s">
        <v>255</v>
      </c>
      <c r="H13" s="202"/>
      <c r="I13" s="202"/>
      <c r="J13" s="202"/>
      <c r="K13" s="202"/>
      <c r="L13" s="202"/>
      <c r="M13" s="202"/>
      <c r="N13" s="202"/>
      <c r="O13" s="202"/>
      <c r="P13" s="202"/>
      <c r="Q13" s="163"/>
    </row>
    <row r="14" spans="1:17" ht="15.75" thickBot="1" x14ac:dyDescent="0.3">
      <c r="A14" s="136" t="s">
        <v>267</v>
      </c>
      <c r="F14" s="160"/>
      <c r="G14" s="205"/>
      <c r="H14" s="205"/>
      <c r="I14" s="205"/>
      <c r="J14" s="205"/>
      <c r="K14" s="205"/>
      <c r="L14" s="205"/>
      <c r="M14" s="205"/>
      <c r="N14" s="205"/>
      <c r="O14" s="205"/>
      <c r="P14" s="205"/>
      <c r="Q14" s="169"/>
    </row>
    <row r="15" spans="1:17" x14ac:dyDescent="0.25">
      <c r="A15" s="136" t="s">
        <v>268</v>
      </c>
      <c r="F15" s="160"/>
      <c r="G15" s="170"/>
      <c r="H15" s="170"/>
      <c r="I15" s="170"/>
      <c r="J15" s="170"/>
      <c r="K15" s="170"/>
      <c r="L15" s="170"/>
      <c r="M15" s="170"/>
      <c r="N15" s="170"/>
      <c r="O15" s="170"/>
      <c r="P15" s="170"/>
      <c r="Q15" s="171"/>
    </row>
    <row r="16" spans="1:17" ht="15" customHeight="1" x14ac:dyDescent="0.25">
      <c r="A16" s="136" t="s">
        <v>269</v>
      </c>
      <c r="F16" s="160"/>
      <c r="G16" s="172" t="s">
        <v>245</v>
      </c>
      <c r="H16" s="172"/>
      <c r="I16" s="172"/>
      <c r="J16" s="172"/>
      <c r="K16" s="172"/>
      <c r="L16" s="172"/>
      <c r="M16" s="172"/>
      <c r="N16" s="172"/>
      <c r="O16" s="172"/>
      <c r="P16" s="172"/>
      <c r="Q16" s="171"/>
    </row>
    <row r="17" spans="1:17" x14ac:dyDescent="0.25">
      <c r="A17" s="136" t="s">
        <v>294</v>
      </c>
      <c r="F17" s="160"/>
      <c r="G17" s="173" t="s">
        <v>246</v>
      </c>
      <c r="H17" s="8"/>
      <c r="I17" s="8"/>
      <c r="J17" s="8"/>
      <c r="K17" s="8"/>
      <c r="L17" s="8"/>
      <c r="M17" s="8"/>
      <c r="N17" s="8"/>
      <c r="O17" s="8"/>
      <c r="P17" s="8"/>
      <c r="Q17" s="174"/>
    </row>
    <row r="18" spans="1:17" x14ac:dyDescent="0.25">
      <c r="A18" s="136" t="s">
        <v>293</v>
      </c>
      <c r="F18" s="160"/>
      <c r="H18" s="173"/>
      <c r="I18" s="173"/>
      <c r="J18" s="173"/>
      <c r="K18" s="173"/>
      <c r="L18" s="173"/>
      <c r="M18" s="173"/>
      <c r="N18" s="173"/>
      <c r="O18" s="173"/>
      <c r="P18" s="173"/>
      <c r="Q18" s="163"/>
    </row>
    <row r="19" spans="1:17" x14ac:dyDescent="0.25">
      <c r="A19" s="136" t="s">
        <v>292</v>
      </c>
      <c r="F19" s="160"/>
      <c r="G19" s="175"/>
      <c r="H19" s="176" t="s">
        <v>247</v>
      </c>
      <c r="I19" s="177"/>
      <c r="J19" s="177"/>
      <c r="K19" s="177"/>
      <c r="L19" s="177"/>
      <c r="M19" s="177"/>
      <c r="N19" s="177"/>
      <c r="O19" s="177"/>
      <c r="P19" s="177"/>
      <c r="Q19" s="178"/>
    </row>
    <row r="20" spans="1:17" x14ac:dyDescent="0.25">
      <c r="A20" s="136" t="s">
        <v>270</v>
      </c>
      <c r="F20" s="160"/>
      <c r="G20" s="179"/>
      <c r="H20" s="206" t="s">
        <v>248</v>
      </c>
      <c r="I20" s="206"/>
      <c r="J20" s="206"/>
      <c r="K20" s="206"/>
      <c r="L20" s="206"/>
      <c r="M20" s="206"/>
      <c r="N20" s="206"/>
      <c r="O20" s="206"/>
      <c r="P20" s="206"/>
      <c r="Q20" s="178"/>
    </row>
    <row r="21" spans="1:17" ht="15" customHeight="1" x14ac:dyDescent="0.25">
      <c r="A21" s="136" t="s">
        <v>271</v>
      </c>
      <c r="F21" s="160"/>
      <c r="G21" s="177"/>
      <c r="H21" s="206"/>
      <c r="I21" s="206"/>
      <c r="J21" s="206"/>
      <c r="K21" s="206"/>
      <c r="L21" s="206"/>
      <c r="M21" s="206"/>
      <c r="N21" s="206"/>
      <c r="O21" s="206"/>
      <c r="P21" s="206"/>
      <c r="Q21" s="171"/>
    </row>
    <row r="22" spans="1:17" ht="15.75" customHeight="1" x14ac:dyDescent="0.25">
      <c r="F22" s="160"/>
      <c r="G22" s="177"/>
      <c r="H22" s="180"/>
      <c r="I22" s="180"/>
      <c r="J22" s="180"/>
      <c r="K22" s="180"/>
      <c r="L22" s="180"/>
      <c r="M22" s="180"/>
      <c r="N22" s="180"/>
      <c r="O22" s="180"/>
      <c r="P22" s="180"/>
      <c r="Q22" s="171"/>
    </row>
    <row r="23" spans="1:17" x14ac:dyDescent="0.25">
      <c r="F23" s="160"/>
      <c r="G23" s="181"/>
      <c r="H23" s="176" t="s">
        <v>249</v>
      </c>
      <c r="I23" s="177"/>
      <c r="J23" s="177"/>
      <c r="K23" s="177"/>
      <c r="L23" s="177"/>
      <c r="M23" s="177"/>
      <c r="N23" s="177"/>
      <c r="O23" s="177"/>
      <c r="P23" s="177"/>
      <c r="Q23" s="171"/>
    </row>
    <row r="24" spans="1:17" ht="15" customHeight="1" x14ac:dyDescent="0.25">
      <c r="F24" s="160"/>
      <c r="G24" s="182"/>
      <c r="H24" s="183" t="s">
        <v>250</v>
      </c>
      <c r="I24" s="183"/>
      <c r="J24" s="183"/>
      <c r="K24" s="183"/>
      <c r="L24" s="183"/>
      <c r="M24" s="183"/>
      <c r="N24" s="183"/>
      <c r="O24" s="183"/>
      <c r="P24" s="183"/>
      <c r="Q24" s="171"/>
    </row>
    <row r="25" spans="1:17" x14ac:dyDescent="0.25">
      <c r="F25" s="160"/>
      <c r="G25" s="184"/>
      <c r="H25" s="176" t="s">
        <v>251</v>
      </c>
      <c r="I25" s="177"/>
      <c r="J25" s="177"/>
      <c r="K25" s="177"/>
      <c r="L25" s="177"/>
      <c r="M25" s="177"/>
      <c r="N25" s="177"/>
      <c r="O25" s="177"/>
      <c r="P25" s="177"/>
      <c r="Q25" s="185"/>
    </row>
    <row r="26" spans="1:17" x14ac:dyDescent="0.25">
      <c r="F26" s="160"/>
      <c r="G26" s="182"/>
      <c r="H26" s="183" t="s">
        <v>252</v>
      </c>
      <c r="I26" s="183"/>
      <c r="J26" s="183"/>
      <c r="K26" s="183"/>
      <c r="L26" s="183"/>
      <c r="M26" s="183"/>
      <c r="N26" s="183"/>
      <c r="O26" s="183"/>
      <c r="P26" s="183"/>
      <c r="Q26" s="171"/>
    </row>
    <row r="27" spans="1:17" x14ac:dyDescent="0.25">
      <c r="F27" s="160"/>
      <c r="G27" s="186"/>
      <c r="H27" s="200" t="s">
        <v>253</v>
      </c>
      <c r="I27" s="200"/>
      <c r="J27" s="200"/>
      <c r="K27" s="200"/>
      <c r="L27" s="200"/>
      <c r="M27" s="200"/>
      <c r="N27" s="200"/>
      <c r="O27" s="200"/>
      <c r="P27" s="200"/>
      <c r="Q27" s="185"/>
    </row>
    <row r="28" spans="1:17" x14ac:dyDescent="0.25">
      <c r="F28" s="160"/>
      <c r="G28" s="186"/>
      <c r="H28" s="200"/>
      <c r="I28" s="200"/>
      <c r="J28" s="200"/>
      <c r="K28" s="200"/>
      <c r="L28" s="200"/>
      <c r="M28" s="200"/>
      <c r="N28" s="200"/>
      <c r="O28" s="200"/>
      <c r="P28" s="200"/>
      <c r="Q28" s="187"/>
    </row>
    <row r="29" spans="1:17" x14ac:dyDescent="0.25">
      <c r="F29" s="160"/>
      <c r="G29" s="186"/>
      <c r="H29" s="200"/>
      <c r="I29" s="200"/>
      <c r="J29" s="200"/>
      <c r="K29" s="200"/>
      <c r="L29" s="200"/>
      <c r="M29" s="200"/>
      <c r="N29" s="200"/>
      <c r="O29" s="200"/>
      <c r="P29" s="200"/>
      <c r="Q29" s="187"/>
    </row>
    <row r="30" spans="1:17" x14ac:dyDescent="0.25">
      <c r="F30" s="160"/>
      <c r="G30" s="186"/>
      <c r="H30" s="200"/>
      <c r="I30" s="200"/>
      <c r="J30" s="200"/>
      <c r="K30" s="200"/>
      <c r="L30" s="200"/>
      <c r="M30" s="200"/>
      <c r="N30" s="200"/>
      <c r="O30" s="200"/>
      <c r="P30" s="200"/>
      <c r="Q30" s="187"/>
    </row>
    <row r="31" spans="1:17" ht="15" customHeight="1" x14ac:dyDescent="0.25">
      <c r="F31" s="160"/>
      <c r="G31" s="186"/>
      <c r="H31" s="201" t="s">
        <v>254</v>
      </c>
      <c r="I31" s="201"/>
      <c r="J31" s="201"/>
      <c r="K31" s="201"/>
      <c r="L31" s="201"/>
      <c r="M31" s="201"/>
      <c r="N31" s="201"/>
      <c r="O31" s="201"/>
      <c r="P31" s="201"/>
      <c r="Q31" s="187"/>
    </row>
    <row r="32" spans="1:17" x14ac:dyDescent="0.25">
      <c r="F32" s="160"/>
      <c r="G32" s="186"/>
      <c r="H32" s="201"/>
      <c r="I32" s="201"/>
      <c r="J32" s="201"/>
      <c r="K32" s="201"/>
      <c r="L32" s="201"/>
      <c r="M32" s="201"/>
      <c r="N32" s="201"/>
      <c r="O32" s="201"/>
      <c r="P32" s="201"/>
      <c r="Q32" s="187"/>
    </row>
    <row r="33" spans="6:17" x14ac:dyDescent="0.25">
      <c r="F33" s="160"/>
      <c r="G33" s="186"/>
      <c r="H33" s="201"/>
      <c r="I33" s="201"/>
      <c r="J33" s="201"/>
      <c r="K33" s="201"/>
      <c r="L33" s="201"/>
      <c r="M33" s="201"/>
      <c r="N33" s="201"/>
      <c r="O33" s="201"/>
      <c r="P33" s="201"/>
      <c r="Q33" s="187"/>
    </row>
    <row r="34" spans="6:17" x14ac:dyDescent="0.25">
      <c r="F34" s="160"/>
      <c r="G34" s="186"/>
      <c r="H34" s="201"/>
      <c r="I34" s="201"/>
      <c r="J34" s="201"/>
      <c r="K34" s="201"/>
      <c r="L34" s="201"/>
      <c r="M34" s="201"/>
      <c r="N34" s="201"/>
      <c r="O34" s="201"/>
      <c r="P34" s="201"/>
      <c r="Q34" s="187"/>
    </row>
    <row r="35" spans="6:17" ht="15.75" thickBot="1" x14ac:dyDescent="0.3">
      <c r="F35" s="188"/>
      <c r="G35" s="162"/>
      <c r="H35" s="162"/>
      <c r="I35" s="162"/>
      <c r="J35" s="162"/>
      <c r="K35" s="162"/>
      <c r="L35" s="162"/>
      <c r="M35" s="162"/>
      <c r="N35" s="162"/>
      <c r="O35" s="162"/>
      <c r="P35" s="162"/>
      <c r="Q35" s="189"/>
    </row>
    <row r="36" spans="6:17" x14ac:dyDescent="0.25">
      <c r="F36" s="8"/>
      <c r="G36" s="8"/>
    </row>
    <row r="37" spans="6:17" x14ac:dyDescent="0.25">
      <c r="F37" s="8"/>
      <c r="G37" s="8"/>
    </row>
    <row r="38" spans="6:17" ht="15" customHeight="1" x14ac:dyDescent="0.25">
      <c r="F38" s="8"/>
      <c r="G38" s="8"/>
    </row>
    <row r="42" spans="6:17" ht="15" customHeight="1" x14ac:dyDescent="0.25"/>
  </sheetData>
  <mergeCells count="7">
    <mergeCell ref="H27:P30"/>
    <mergeCell ref="H31:P34"/>
    <mergeCell ref="G5:P10"/>
    <mergeCell ref="G11:H11"/>
    <mergeCell ref="I11:P11"/>
    <mergeCell ref="G13:P14"/>
    <mergeCell ref="H20:P21"/>
  </mergeCells>
  <hyperlinks>
    <hyperlink ref="A4" location="'1'!A1" display="1"/>
    <hyperlink ref="A5" location="'2'!A1" display="2"/>
    <hyperlink ref="A6" location="'3.1'!A1" display="3.1"/>
    <hyperlink ref="A7" location="'3.2'!A1" display="3.2"/>
    <hyperlink ref="A8" location="'3.3'!A1" display="3.3"/>
    <hyperlink ref="A9" location="'4.1'!A1" display="4.1"/>
    <hyperlink ref="A10" location="'4.2'!A1" display="4.2"/>
    <hyperlink ref="A11" location="'4.3'!A1" display="4.3"/>
    <hyperlink ref="A12" location="'5.1'!A1" display="5.1"/>
    <hyperlink ref="A13" location="'5.2'!A1" display="5.2"/>
    <hyperlink ref="A14" location="'6.1'!A1" display="6.1"/>
    <hyperlink ref="A15" location="'6.2'!A1" display="6.2"/>
    <hyperlink ref="A16" location="'7'!A1" display="7"/>
    <hyperlink ref="A17" location="'8.1'!A1" display="8.1"/>
    <hyperlink ref="A18" location="'8.2'!A1" display="8.2"/>
    <hyperlink ref="A19" location="'8.3'!A1" display="8.3"/>
    <hyperlink ref="A20" location="'9'!A1" display="9"/>
    <hyperlink ref="A21" location="'10'!A1" display="10"/>
    <hyperlink ref="I11"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I90"/>
  <sheetViews>
    <sheetView showGridLines="0" workbookViewId="0">
      <pane ySplit="18" topLeftCell="A37" activePane="bottomLeft" state="frozen"/>
      <selection pane="bottomLeft" sqref="A1:F2"/>
    </sheetView>
  </sheetViews>
  <sheetFormatPr baseColWidth="10" defaultRowHeight="15" x14ac:dyDescent="0.25"/>
  <cols>
    <col min="1" max="1" width="56.140625" customWidth="1"/>
    <col min="2" max="7" width="22.140625" customWidth="1"/>
  </cols>
  <sheetData>
    <row r="1" spans="1:8" x14ac:dyDescent="0.25">
      <c r="A1" s="207" t="s">
        <v>281</v>
      </c>
      <c r="B1" s="207"/>
      <c r="C1" s="207"/>
      <c r="D1" s="207"/>
      <c r="E1" s="207"/>
      <c r="F1" s="207"/>
      <c r="G1" s="207"/>
    </row>
    <row r="2" spans="1:8" x14ac:dyDescent="0.25">
      <c r="A2" s="207"/>
      <c r="B2" s="207"/>
      <c r="C2" s="207"/>
      <c r="D2" s="207"/>
      <c r="E2" s="207"/>
      <c r="F2" s="207"/>
      <c r="G2" s="207"/>
    </row>
    <row r="3" spans="1:8" x14ac:dyDescent="0.25">
      <c r="A3" s="208"/>
      <c r="B3" s="208"/>
      <c r="C3" s="208"/>
      <c r="D3" s="208"/>
      <c r="E3" s="208"/>
      <c r="F3" s="208"/>
      <c r="G3" s="42"/>
    </row>
    <row r="4" spans="1:8" ht="18.75" x14ac:dyDescent="0.3">
      <c r="A4" s="1"/>
    </row>
    <row r="5" spans="1:8" x14ac:dyDescent="0.25">
      <c r="A5" s="209" t="s">
        <v>92</v>
      </c>
      <c r="B5" s="209"/>
      <c r="C5" s="209"/>
      <c r="D5" s="209"/>
      <c r="E5" s="209"/>
      <c r="F5" s="209"/>
    </row>
    <row r="6" spans="1:8" x14ac:dyDescent="0.25">
      <c r="A6" s="43"/>
      <c r="B6" s="43"/>
      <c r="C6" s="43"/>
      <c r="D6" s="43"/>
      <c r="E6" s="43"/>
      <c r="F6" s="43"/>
    </row>
    <row r="7" spans="1:8" ht="17.25" x14ac:dyDescent="0.25">
      <c r="A7" s="96" t="s">
        <v>231</v>
      </c>
      <c r="B7" s="43"/>
      <c r="C7" s="43"/>
      <c r="D7" s="43"/>
      <c r="E7" s="43"/>
      <c r="F7" s="43"/>
    </row>
    <row r="8" spans="1:8" x14ac:dyDescent="0.25">
      <c r="A8" s="43"/>
      <c r="B8" s="43"/>
      <c r="C8" s="43"/>
      <c r="D8" s="43"/>
      <c r="E8" s="43"/>
      <c r="F8" s="43"/>
    </row>
    <row r="9" spans="1:8" ht="15.75" thickBot="1" x14ac:dyDescent="0.3">
      <c r="A9" s="2" t="s">
        <v>45</v>
      </c>
    </row>
    <row r="10" spans="1:8" ht="15.75" thickBot="1" x14ac:dyDescent="0.3">
      <c r="A10" s="231" t="s">
        <v>256</v>
      </c>
      <c r="B10" s="232"/>
      <c r="C10" s="232"/>
      <c r="D10" s="233"/>
    </row>
    <row r="11" spans="1:8" x14ac:dyDescent="0.25">
      <c r="A11" s="2"/>
    </row>
    <row r="12" spans="1:8" ht="47.25" customHeight="1" x14ac:dyDescent="0.25">
      <c r="A12" s="2"/>
      <c r="B12" s="95" t="s">
        <v>232</v>
      </c>
      <c r="C12" s="95" t="s">
        <v>233</v>
      </c>
      <c r="D12" s="95" t="s">
        <v>234</v>
      </c>
      <c r="E12" s="95" t="s">
        <v>164</v>
      </c>
      <c r="F12" s="95" t="s">
        <v>288</v>
      </c>
      <c r="G12" s="95" t="s">
        <v>80</v>
      </c>
      <c r="H12" s="8"/>
    </row>
    <row r="13" spans="1:8" x14ac:dyDescent="0.25">
      <c r="A13" s="2"/>
      <c r="B13" s="222" t="s">
        <v>78</v>
      </c>
      <c r="C13" s="223"/>
      <c r="D13" s="223"/>
      <c r="E13" s="223"/>
      <c r="F13" s="223"/>
      <c r="G13" s="224"/>
      <c r="H13" s="94"/>
    </row>
    <row r="14" spans="1:8" x14ac:dyDescent="0.25">
      <c r="A14" s="59" t="s">
        <v>163</v>
      </c>
      <c r="B14" s="5">
        <v>93.9</v>
      </c>
      <c r="C14" s="15">
        <v>1.72</v>
      </c>
      <c r="D14" s="15">
        <v>1.77</v>
      </c>
      <c r="E14" s="15">
        <v>2.31</v>
      </c>
      <c r="F14" s="15">
        <v>0.13</v>
      </c>
      <c r="G14" s="15">
        <v>0.16</v>
      </c>
      <c r="H14" s="8"/>
    </row>
    <row r="15" spans="1:8" x14ac:dyDescent="0.25">
      <c r="A15" s="2"/>
    </row>
    <row r="16" spans="1:8" ht="34.5" customHeight="1" x14ac:dyDescent="0.25">
      <c r="A16" s="225" t="s">
        <v>162</v>
      </c>
      <c r="B16" s="3" t="s">
        <v>235</v>
      </c>
      <c r="C16" s="138" t="s">
        <v>237</v>
      </c>
      <c r="D16" s="67" t="s">
        <v>80</v>
      </c>
      <c r="E16" s="67" t="s">
        <v>3</v>
      </c>
      <c r="F16" s="93" t="s">
        <v>79</v>
      </c>
    </row>
    <row r="17" spans="1:6" x14ac:dyDescent="0.25">
      <c r="A17" s="234"/>
      <c r="B17" s="222" t="s">
        <v>78</v>
      </c>
      <c r="C17" s="223"/>
      <c r="D17" s="223"/>
      <c r="E17" s="224"/>
      <c r="F17" s="92" t="s">
        <v>7</v>
      </c>
    </row>
    <row r="18" spans="1:6" x14ac:dyDescent="0.25">
      <c r="A18" s="76" t="s">
        <v>3</v>
      </c>
      <c r="B18" s="52">
        <f>B14</f>
        <v>93.9</v>
      </c>
      <c r="C18" s="52">
        <f>E18-D18-B18</f>
        <v>5.9399999999999977</v>
      </c>
      <c r="D18" s="82">
        <f>G14</f>
        <v>0.16</v>
      </c>
      <c r="E18" s="38">
        <v>100</v>
      </c>
      <c r="F18" s="39">
        <f>SUM(F20:F26)</f>
        <v>35738.423011239349</v>
      </c>
    </row>
    <row r="19" spans="1:6" x14ac:dyDescent="0.25">
      <c r="A19" s="215" t="s">
        <v>9</v>
      </c>
      <c r="B19" s="215"/>
      <c r="C19" s="215"/>
      <c r="D19" s="215"/>
      <c r="E19" s="215"/>
    </row>
    <row r="20" spans="1:6" x14ac:dyDescent="0.25">
      <c r="A20" s="10" t="s">
        <v>10</v>
      </c>
      <c r="B20" s="15">
        <v>94.160250007445995</v>
      </c>
      <c r="C20" s="15">
        <v>5.6696628027238303</v>
      </c>
      <c r="D20" s="139">
        <v>0.17008718983021001</v>
      </c>
      <c r="E20" s="15">
        <v>100</v>
      </c>
      <c r="F20" s="23">
        <v>7291.2236927604899</v>
      </c>
    </row>
    <row r="21" spans="1:6" x14ac:dyDescent="0.25">
      <c r="A21" s="5" t="s">
        <v>76</v>
      </c>
      <c r="B21" s="15">
        <v>92.927066031054096</v>
      </c>
      <c r="C21" s="15">
        <v>7.02297652828869</v>
      </c>
      <c r="D21" s="139">
        <v>4.9957440657179199E-2</v>
      </c>
      <c r="E21" s="15">
        <v>100</v>
      </c>
      <c r="F21" s="23">
        <v>2572.6898811692199</v>
      </c>
    </row>
    <row r="22" spans="1:6" x14ac:dyDescent="0.25">
      <c r="A22" s="5" t="s">
        <v>75</v>
      </c>
      <c r="B22" s="15">
        <v>95.338223304232898</v>
      </c>
      <c r="C22" s="15">
        <v>4.3488320411465198</v>
      </c>
      <c r="D22" s="139">
        <v>0.31294465462062798</v>
      </c>
      <c r="E22" s="15">
        <v>100</v>
      </c>
      <c r="F22" s="23">
        <v>11655.621955596</v>
      </c>
    </row>
    <row r="23" spans="1:6" x14ac:dyDescent="0.25">
      <c r="A23" s="5" t="s">
        <v>161</v>
      </c>
      <c r="B23" s="15">
        <v>92.054353451180006</v>
      </c>
      <c r="C23" s="15">
        <v>7.8825541723190602</v>
      </c>
      <c r="D23" s="139">
        <v>6.3092376500955893E-2</v>
      </c>
      <c r="E23" s="15">
        <v>100</v>
      </c>
      <c r="F23" s="23">
        <v>5034.4141346479601</v>
      </c>
    </row>
    <row r="24" spans="1:6" x14ac:dyDescent="0.25">
      <c r="A24" s="5" t="s">
        <v>73</v>
      </c>
      <c r="B24" s="15">
        <v>92.673825125035805</v>
      </c>
      <c r="C24" s="15">
        <v>7.3261748749641802</v>
      </c>
      <c r="D24" s="139">
        <v>0</v>
      </c>
      <c r="E24" s="15">
        <v>100</v>
      </c>
      <c r="F24" s="23">
        <v>5670.5924217288402</v>
      </c>
    </row>
    <row r="25" spans="1:6" x14ac:dyDescent="0.25">
      <c r="A25" s="5" t="s">
        <v>30</v>
      </c>
      <c r="B25" s="15">
        <v>93.554941443213806</v>
      </c>
      <c r="C25" s="15">
        <v>6.2869808229332396</v>
      </c>
      <c r="D25" s="139">
        <v>0.158077733852964</v>
      </c>
      <c r="E25" s="15">
        <v>100</v>
      </c>
      <c r="F25" s="23">
        <v>2649.4335173703498</v>
      </c>
    </row>
    <row r="26" spans="1:6" x14ac:dyDescent="0.25">
      <c r="A26" s="5" t="s">
        <v>72</v>
      </c>
      <c r="B26" s="15">
        <v>95.131769427073095</v>
      </c>
      <c r="C26" s="139">
        <v>4.8682305729269002</v>
      </c>
      <c r="D26" s="139">
        <v>0</v>
      </c>
      <c r="E26" s="15">
        <v>100</v>
      </c>
      <c r="F26" s="23">
        <v>864.447407966485</v>
      </c>
    </row>
    <row r="27" spans="1:6" x14ac:dyDescent="0.25">
      <c r="A27" s="8"/>
      <c r="B27" s="21"/>
      <c r="C27" s="21"/>
      <c r="D27" s="21"/>
      <c r="E27" s="31"/>
      <c r="F27" s="8"/>
    </row>
    <row r="28" spans="1:6" x14ac:dyDescent="0.25">
      <c r="A28" s="219" t="s">
        <v>31</v>
      </c>
      <c r="B28" s="219"/>
      <c r="C28" s="219"/>
      <c r="D28" s="219"/>
      <c r="E28" s="219"/>
    </row>
    <row r="29" spans="1:6" x14ac:dyDescent="0.25">
      <c r="A29" s="5" t="s">
        <v>119</v>
      </c>
      <c r="B29" s="15">
        <v>90.385125827018697</v>
      </c>
      <c r="C29" s="15">
        <v>9.5702068139487295</v>
      </c>
      <c r="D29" s="139">
        <v>4.4667359032535797E-2</v>
      </c>
      <c r="E29" s="15">
        <v>100</v>
      </c>
      <c r="F29" s="23">
        <v>4944.4424117645103</v>
      </c>
    </row>
    <row r="30" spans="1:6" x14ac:dyDescent="0.25">
      <c r="A30" s="5" t="s">
        <v>28</v>
      </c>
      <c r="B30" s="15">
        <v>91.996653679132294</v>
      </c>
      <c r="C30" s="15">
        <v>7.93723131239026</v>
      </c>
      <c r="D30" s="139">
        <v>6.6115008477409906E-2</v>
      </c>
      <c r="E30" s="15">
        <v>100</v>
      </c>
      <c r="F30" s="23">
        <v>10563.490075555301</v>
      </c>
    </row>
    <row r="31" spans="1:6" x14ac:dyDescent="0.25">
      <c r="A31" s="5" t="s">
        <v>147</v>
      </c>
      <c r="B31" s="15">
        <v>94.313067200248696</v>
      </c>
      <c r="C31" s="15">
        <v>5.3393467811797004</v>
      </c>
      <c r="D31" s="139">
        <v>0.34758601857159799</v>
      </c>
      <c r="E31" s="15">
        <v>100</v>
      </c>
      <c r="F31" s="23">
        <v>11305.408699613799</v>
      </c>
    </row>
    <row r="32" spans="1:6" x14ac:dyDescent="0.25">
      <c r="A32" s="5" t="s">
        <v>62</v>
      </c>
      <c r="B32" s="15">
        <v>97.589839021072805</v>
      </c>
      <c r="C32" s="15">
        <v>2.3061744826050501</v>
      </c>
      <c r="D32" s="139">
        <v>0.103986496322189</v>
      </c>
      <c r="E32" s="15">
        <v>100</v>
      </c>
      <c r="F32" s="23">
        <v>5584.1365041209001</v>
      </c>
    </row>
    <row r="33" spans="1:6" x14ac:dyDescent="0.25">
      <c r="A33" s="5" t="s">
        <v>63</v>
      </c>
      <c r="B33" s="15">
        <v>97.573866932126904</v>
      </c>
      <c r="C33" s="15">
        <v>2.3294102255093301</v>
      </c>
      <c r="D33" s="139">
        <v>9.6722842363788905E-2</v>
      </c>
      <c r="E33" s="15">
        <v>100</v>
      </c>
      <c r="F33" s="23">
        <v>3340.9453201848701</v>
      </c>
    </row>
    <row r="34" spans="1:6" x14ac:dyDescent="0.25">
      <c r="B34" s="12"/>
      <c r="C34" s="12"/>
      <c r="D34" s="12"/>
      <c r="E34" s="46"/>
    </row>
    <row r="35" spans="1:6" x14ac:dyDescent="0.25">
      <c r="A35" s="219" t="s">
        <v>228</v>
      </c>
      <c r="B35" s="219"/>
      <c r="C35" s="219"/>
      <c r="D35" s="219"/>
      <c r="E35" s="219"/>
    </row>
    <row r="36" spans="1:6" x14ac:dyDescent="0.25">
      <c r="A36" s="5" t="s">
        <v>11</v>
      </c>
      <c r="B36" s="15">
        <v>93.799121059928495</v>
      </c>
      <c r="C36" s="15">
        <v>6.0463822371925202</v>
      </c>
      <c r="D36" s="139">
        <v>0.15449670287898401</v>
      </c>
      <c r="E36" s="15">
        <v>100</v>
      </c>
      <c r="F36" s="23">
        <v>24209.553417022398</v>
      </c>
    </row>
    <row r="37" spans="1:6" x14ac:dyDescent="0.25">
      <c r="A37" s="5" t="s">
        <v>13</v>
      </c>
      <c r="B37" s="15">
        <v>94.117350711541206</v>
      </c>
      <c r="C37" s="15">
        <v>5.7080973309930201</v>
      </c>
      <c r="D37" s="139">
        <v>0.17455195746574401</v>
      </c>
      <c r="E37" s="15">
        <v>100</v>
      </c>
      <c r="F37" s="23">
        <v>11528.869594217</v>
      </c>
    </row>
    <row r="38" spans="1:6" x14ac:dyDescent="0.25">
      <c r="B38" s="12"/>
      <c r="C38" s="12"/>
      <c r="D38" s="12"/>
      <c r="E38" s="46"/>
    </row>
    <row r="39" spans="1:6" x14ac:dyDescent="0.25">
      <c r="A39" s="218" t="s">
        <v>67</v>
      </c>
      <c r="B39" s="218"/>
      <c r="C39" s="218"/>
      <c r="D39" s="218"/>
      <c r="E39" s="218"/>
    </row>
    <row r="40" spans="1:6" x14ac:dyDescent="0.25">
      <c r="A40" s="41" t="s">
        <v>16</v>
      </c>
      <c r="B40" s="15">
        <v>84.818894504655901</v>
      </c>
      <c r="C40" s="15">
        <v>13.134474032703199</v>
      </c>
      <c r="D40" s="139">
        <v>2.0466314626408799</v>
      </c>
      <c r="E40" s="15">
        <v>100</v>
      </c>
      <c r="F40" s="23">
        <v>716.79485042475596</v>
      </c>
    </row>
    <row r="41" spans="1:6" x14ac:dyDescent="0.25">
      <c r="A41" s="41" t="s">
        <v>17</v>
      </c>
      <c r="B41" s="15">
        <v>85.931823785513302</v>
      </c>
      <c r="C41" s="15">
        <v>13.825853981012299</v>
      </c>
      <c r="D41" s="139">
        <v>0.24232223347437101</v>
      </c>
      <c r="E41" s="15">
        <v>100</v>
      </c>
      <c r="F41" s="23">
        <v>2475.0018349052898</v>
      </c>
    </row>
    <row r="42" spans="1:6" x14ac:dyDescent="0.25">
      <c r="A42" s="41" t="s">
        <v>18</v>
      </c>
      <c r="B42" s="15">
        <v>88.7765712623399</v>
      </c>
      <c r="C42" s="15">
        <v>11.192468445774701</v>
      </c>
      <c r="D42" s="139">
        <v>3.0960291885400799E-2</v>
      </c>
      <c r="E42" s="15">
        <v>100</v>
      </c>
      <c r="F42" s="23">
        <v>4997.3932291159799</v>
      </c>
    </row>
    <row r="43" spans="1:6" x14ac:dyDescent="0.25">
      <c r="A43" s="41" t="s">
        <v>19</v>
      </c>
      <c r="B43" s="15">
        <v>93.487813771361999</v>
      </c>
      <c r="C43" s="15">
        <v>6.49214906418376</v>
      </c>
      <c r="D43" s="139">
        <v>2.0037164454280498E-2</v>
      </c>
      <c r="E43" s="15">
        <v>100</v>
      </c>
      <c r="F43" s="23">
        <v>5935.2425362629201</v>
      </c>
    </row>
    <row r="44" spans="1:6" x14ac:dyDescent="0.25">
      <c r="A44" s="41" t="s">
        <v>20</v>
      </c>
      <c r="B44" s="15">
        <v>96.169782977169405</v>
      </c>
      <c r="C44" s="15">
        <v>3.7629772674087598</v>
      </c>
      <c r="D44" s="139">
        <v>6.7239755421886094E-2</v>
      </c>
      <c r="E44" s="15">
        <v>100</v>
      </c>
      <c r="F44" s="23">
        <v>3963.1800850366699</v>
      </c>
    </row>
    <row r="45" spans="1:6" x14ac:dyDescent="0.25">
      <c r="A45" s="41" t="s">
        <v>21</v>
      </c>
      <c r="B45" s="15">
        <v>96.1308157346012</v>
      </c>
      <c r="C45" s="15">
        <v>3.7442620981173</v>
      </c>
      <c r="D45" s="139">
        <v>0.124922167281522</v>
      </c>
      <c r="E45" s="15">
        <v>100</v>
      </c>
      <c r="F45" s="23">
        <v>4943.2713274831203</v>
      </c>
    </row>
    <row r="46" spans="1:6" x14ac:dyDescent="0.25">
      <c r="A46" s="41" t="s">
        <v>22</v>
      </c>
      <c r="B46" s="139">
        <v>97.535922406285394</v>
      </c>
      <c r="C46" s="139">
        <v>2.2466030715958798</v>
      </c>
      <c r="D46" s="139">
        <v>0.217474522118696</v>
      </c>
      <c r="E46" s="15">
        <v>100</v>
      </c>
      <c r="F46" s="23">
        <v>11034.586644691801</v>
      </c>
    </row>
    <row r="47" spans="1:6" x14ac:dyDescent="0.25">
      <c r="A47" s="41" t="s">
        <v>23</v>
      </c>
      <c r="B47" s="141">
        <v>70.823117893764802</v>
      </c>
      <c r="C47" s="141">
        <v>29.176882106235201</v>
      </c>
      <c r="D47" s="139">
        <v>0</v>
      </c>
      <c r="E47" s="15">
        <v>100</v>
      </c>
      <c r="F47" s="23">
        <v>173.529573112056</v>
      </c>
    </row>
    <row r="48" spans="1:6" x14ac:dyDescent="0.25">
      <c r="A48" s="41" t="s">
        <v>64</v>
      </c>
      <c r="B48" s="15">
        <v>91.759662338700707</v>
      </c>
      <c r="C48" s="139">
        <v>8.2403376612993302</v>
      </c>
      <c r="D48" s="139">
        <v>0</v>
      </c>
      <c r="E48" s="15">
        <v>100</v>
      </c>
      <c r="F48" s="23">
        <v>952.85430802358599</v>
      </c>
    </row>
    <row r="49" spans="1:9" x14ac:dyDescent="0.25">
      <c r="A49" s="41" t="s">
        <v>24</v>
      </c>
      <c r="B49" s="15">
        <v>94.346956017733703</v>
      </c>
      <c r="C49" s="139">
        <v>5.4178950972928996</v>
      </c>
      <c r="D49" s="139">
        <v>0.23514888497339601</v>
      </c>
      <c r="E49" s="15">
        <v>100</v>
      </c>
      <c r="F49" s="23">
        <v>546.56862218325102</v>
      </c>
    </row>
    <row r="50" spans="1:9" x14ac:dyDescent="0.25">
      <c r="A50" s="24"/>
      <c r="B50" s="21"/>
      <c r="C50" s="21"/>
      <c r="D50" s="21"/>
      <c r="E50" s="21"/>
      <c r="F50" s="21"/>
      <c r="G50" s="21"/>
      <c r="H50" s="25"/>
      <c r="I50" s="26"/>
    </row>
    <row r="51" spans="1:9" x14ac:dyDescent="0.25">
      <c r="A51" s="216" t="s">
        <v>46</v>
      </c>
      <c r="B51" s="216"/>
      <c r="C51" s="216"/>
      <c r="D51" s="216"/>
      <c r="E51" s="216"/>
      <c r="F51" s="216"/>
      <c r="G51" s="217"/>
      <c r="H51" s="217"/>
      <c r="I51" s="217"/>
    </row>
    <row r="52" spans="1:9" x14ac:dyDescent="0.25">
      <c r="A52" s="22" t="s">
        <v>47</v>
      </c>
      <c r="B52" s="15">
        <v>93.641207435074094</v>
      </c>
      <c r="C52" s="15">
        <v>6.2399847396960704</v>
      </c>
      <c r="D52" s="139">
        <v>0.118807825229801</v>
      </c>
      <c r="E52" s="15">
        <v>100</v>
      </c>
      <c r="F52" s="23">
        <v>5818.6576862553202</v>
      </c>
      <c r="G52" s="21"/>
      <c r="H52" s="21"/>
      <c r="I52" s="21"/>
    </row>
    <row r="53" spans="1:9" x14ac:dyDescent="0.25">
      <c r="A53" s="22" t="s">
        <v>48</v>
      </c>
      <c r="B53" s="15">
        <v>95.639512034226001</v>
      </c>
      <c r="C53" s="15">
        <v>4.0502977999116103</v>
      </c>
      <c r="D53" s="139">
        <v>0.31019016586238701</v>
      </c>
      <c r="E53" s="15">
        <v>100</v>
      </c>
      <c r="F53" s="23">
        <v>8702.6379597270698</v>
      </c>
      <c r="G53" s="21"/>
      <c r="H53" s="21"/>
      <c r="I53" s="21"/>
    </row>
    <row r="54" spans="1:9" x14ac:dyDescent="0.25">
      <c r="A54" s="22" t="s">
        <v>49</v>
      </c>
      <c r="B54" s="15">
        <v>94.383699433107395</v>
      </c>
      <c r="C54" s="15">
        <v>5.4682877447093796</v>
      </c>
      <c r="D54" s="139">
        <v>0.14801282218327</v>
      </c>
      <c r="E54" s="15">
        <v>100</v>
      </c>
      <c r="F54" s="23">
        <v>10579.140144058299</v>
      </c>
      <c r="G54" s="21"/>
      <c r="H54" s="21"/>
      <c r="I54" s="21"/>
    </row>
    <row r="55" spans="1:9" x14ac:dyDescent="0.25">
      <c r="A55" s="22" t="s">
        <v>50</v>
      </c>
      <c r="B55" s="15">
        <v>92.143458288297396</v>
      </c>
      <c r="C55" s="15">
        <v>7.7817099081889296</v>
      </c>
      <c r="D55" s="139">
        <v>7.4831803513641201E-2</v>
      </c>
      <c r="E55" s="15">
        <v>100</v>
      </c>
      <c r="F55" s="23">
        <v>10637.9872211987</v>
      </c>
      <c r="G55" s="21"/>
      <c r="H55" s="21"/>
      <c r="I55" s="21"/>
    </row>
    <row r="56" spans="1:9" x14ac:dyDescent="0.25">
      <c r="A56" s="24"/>
      <c r="B56" s="21"/>
      <c r="C56" s="21"/>
      <c r="D56" s="21"/>
      <c r="E56" s="21"/>
      <c r="F56" s="21"/>
      <c r="G56" s="21"/>
      <c r="H56" s="25"/>
      <c r="I56" s="26"/>
    </row>
    <row r="57" spans="1:9" x14ac:dyDescent="0.25">
      <c r="A57" s="218" t="s">
        <v>51</v>
      </c>
      <c r="B57" s="218"/>
      <c r="C57" s="218"/>
      <c r="D57" s="218"/>
      <c r="E57" s="218"/>
      <c r="F57" s="218"/>
      <c r="G57" s="215"/>
      <c r="H57" s="215"/>
      <c r="I57" s="215"/>
    </row>
    <row r="58" spans="1:9" x14ac:dyDescent="0.25">
      <c r="A58" s="22" t="s">
        <v>52</v>
      </c>
      <c r="B58" s="15">
        <v>92.701121985463303</v>
      </c>
      <c r="C58" s="15">
        <v>7.17917529469476</v>
      </c>
      <c r="D58" s="139">
        <v>0.11970271984195099</v>
      </c>
      <c r="E58" s="15">
        <v>100</v>
      </c>
      <c r="F58" s="23">
        <v>2067.2081066302999</v>
      </c>
      <c r="G58" s="21"/>
      <c r="H58" s="21"/>
      <c r="I58" s="21"/>
    </row>
    <row r="59" spans="1:9" x14ac:dyDescent="0.25">
      <c r="A59" s="22" t="s">
        <v>53</v>
      </c>
      <c r="B59" s="15">
        <v>93.724432281878507</v>
      </c>
      <c r="C59" s="15">
        <v>6.0934909203238004</v>
      </c>
      <c r="D59" s="139">
        <v>0.182076797797671</v>
      </c>
      <c r="E59" s="15">
        <v>100</v>
      </c>
      <c r="F59" s="23">
        <v>2437.71660083181</v>
      </c>
      <c r="G59" s="21"/>
      <c r="H59" s="21"/>
      <c r="I59" s="21"/>
    </row>
    <row r="60" spans="1:9" x14ac:dyDescent="0.25">
      <c r="A60" s="22" t="s">
        <v>54</v>
      </c>
      <c r="B60" s="15">
        <v>95.422681005515997</v>
      </c>
      <c r="C60" s="15">
        <v>4.3816197345601902</v>
      </c>
      <c r="D60" s="139">
        <v>0.19569925992383</v>
      </c>
      <c r="E60" s="15">
        <v>100</v>
      </c>
      <c r="F60" s="23">
        <v>3063.4980599584901</v>
      </c>
      <c r="G60" s="21"/>
      <c r="H60" s="21"/>
      <c r="I60" s="21"/>
    </row>
    <row r="61" spans="1:9" x14ac:dyDescent="0.25">
      <c r="A61" s="22" t="s">
        <v>55</v>
      </c>
      <c r="B61" s="15">
        <v>96.104882347016698</v>
      </c>
      <c r="C61" s="15">
        <v>3.8362597613417999</v>
      </c>
      <c r="D61" s="139">
        <v>5.8857891641501903E-2</v>
      </c>
      <c r="E61" s="15">
        <v>100</v>
      </c>
      <c r="F61" s="23">
        <v>3375.7713648204499</v>
      </c>
      <c r="G61" s="21"/>
      <c r="H61" s="21"/>
      <c r="I61" s="21"/>
    </row>
    <row r="62" spans="1:9" x14ac:dyDescent="0.25">
      <c r="A62" s="22" t="s">
        <v>56</v>
      </c>
      <c r="B62" s="15">
        <v>95.138691099970004</v>
      </c>
      <c r="C62" s="15">
        <v>4.3298010251331203</v>
      </c>
      <c r="D62" s="139">
        <v>0.53150787489685902</v>
      </c>
      <c r="E62" s="15">
        <v>100</v>
      </c>
      <c r="F62" s="23">
        <v>3577.1015137413301</v>
      </c>
      <c r="G62" s="21"/>
      <c r="H62" s="21"/>
      <c r="I62" s="21"/>
    </row>
    <row r="63" spans="1:9" x14ac:dyDescent="0.25">
      <c r="A63" s="22" t="s">
        <v>57</v>
      </c>
      <c r="B63" s="15">
        <v>95.089740527723293</v>
      </c>
      <c r="C63" s="15">
        <v>4.87992388152764</v>
      </c>
      <c r="D63" s="139">
        <v>3.03355907491034E-2</v>
      </c>
      <c r="E63" s="15">
        <v>100</v>
      </c>
      <c r="F63" s="23">
        <v>3991.4466073920798</v>
      </c>
      <c r="G63" s="21"/>
      <c r="H63" s="21"/>
      <c r="I63" s="21"/>
    </row>
    <row r="64" spans="1:9" x14ac:dyDescent="0.25">
      <c r="A64" s="22" t="s">
        <v>58</v>
      </c>
      <c r="B64" s="15">
        <v>93.823748868890306</v>
      </c>
      <c r="C64" s="15">
        <v>6.0377434220031603</v>
      </c>
      <c r="D64" s="139">
        <v>0.138507709106541</v>
      </c>
      <c r="E64" s="15">
        <v>100</v>
      </c>
      <c r="F64" s="23">
        <v>5959.2068836200997</v>
      </c>
      <c r="G64" s="21"/>
      <c r="H64" s="21"/>
      <c r="I64" s="21"/>
    </row>
    <row r="65" spans="1:9" x14ac:dyDescent="0.25">
      <c r="A65" s="22" t="s">
        <v>59</v>
      </c>
      <c r="B65" s="15">
        <v>94.923589176740705</v>
      </c>
      <c r="C65" s="15">
        <v>4.8488655766683797</v>
      </c>
      <c r="D65" s="139">
        <v>0.22754524659094399</v>
      </c>
      <c r="E65" s="15">
        <v>100</v>
      </c>
      <c r="F65" s="23">
        <v>2721.9615173369998</v>
      </c>
      <c r="G65" s="21"/>
      <c r="H65" s="21"/>
      <c r="I65" s="21"/>
    </row>
    <row r="66" spans="1:9" x14ac:dyDescent="0.25">
      <c r="A66" s="22" t="s">
        <v>60</v>
      </c>
      <c r="B66" s="15">
        <v>93.733848906758595</v>
      </c>
      <c r="C66" s="15">
        <v>6.1449890497300297</v>
      </c>
      <c r="D66" s="139">
        <v>0.12116204351140999</v>
      </c>
      <c r="E66" s="15">
        <v>100</v>
      </c>
      <c r="F66" s="23">
        <v>4387.3544867721503</v>
      </c>
      <c r="G66" s="21"/>
      <c r="H66" s="21"/>
      <c r="I66" s="21"/>
    </row>
    <row r="67" spans="1:9" x14ac:dyDescent="0.25">
      <c r="A67" s="22" t="s">
        <v>61</v>
      </c>
      <c r="B67" s="15">
        <v>89.108134753034804</v>
      </c>
      <c r="C67" s="15">
        <v>10.8282451145206</v>
      </c>
      <c r="D67" s="139">
        <v>6.3620132444589098E-2</v>
      </c>
      <c r="E67" s="15">
        <v>100</v>
      </c>
      <c r="F67" s="23">
        <v>4157.1578701356902</v>
      </c>
      <c r="G67" s="21"/>
      <c r="H67" s="21"/>
      <c r="I67" s="21"/>
    </row>
    <row r="68" spans="1:9" x14ac:dyDescent="0.25">
      <c r="A68" s="27"/>
      <c r="B68" s="12"/>
      <c r="C68" s="12"/>
      <c r="D68" s="12"/>
      <c r="E68" s="46"/>
    </row>
    <row r="69" spans="1:9" x14ac:dyDescent="0.25">
      <c r="A69" s="218" t="s">
        <v>32</v>
      </c>
      <c r="B69" s="218"/>
      <c r="C69" s="218"/>
      <c r="D69" s="218"/>
      <c r="E69" s="218"/>
    </row>
    <row r="70" spans="1:9" x14ac:dyDescent="0.25">
      <c r="A70" s="17" t="s">
        <v>33</v>
      </c>
      <c r="B70" s="15">
        <v>93.469717154922094</v>
      </c>
      <c r="C70" s="15">
        <v>6.2264722680987603</v>
      </c>
      <c r="D70" s="139">
        <v>0.30381057697918501</v>
      </c>
      <c r="E70" s="15">
        <v>100</v>
      </c>
      <c r="F70" s="23">
        <v>2912.9742034081501</v>
      </c>
    </row>
    <row r="71" spans="1:9" x14ac:dyDescent="0.25">
      <c r="A71" s="17" t="s">
        <v>34</v>
      </c>
      <c r="B71" s="15">
        <v>95.591610593656497</v>
      </c>
      <c r="C71" s="15">
        <v>3.9247819973972402</v>
      </c>
      <c r="D71" s="139">
        <v>0.48360740894627802</v>
      </c>
      <c r="E71" s="15">
        <v>100</v>
      </c>
      <c r="F71" s="23">
        <v>5370.0743054260502</v>
      </c>
    </row>
    <row r="72" spans="1:9" x14ac:dyDescent="0.25">
      <c r="A72" s="17" t="s">
        <v>35</v>
      </c>
      <c r="B72" s="15">
        <v>95.305107751698401</v>
      </c>
      <c r="C72" s="15">
        <v>4.5515149331392504</v>
      </c>
      <c r="D72" s="139">
        <v>0.14337731516231</v>
      </c>
      <c r="E72" s="15">
        <v>100</v>
      </c>
      <c r="F72" s="23">
        <v>6678.7618809885998</v>
      </c>
    </row>
    <row r="73" spans="1:9" x14ac:dyDescent="0.25">
      <c r="A73" s="17" t="s">
        <v>36</v>
      </c>
      <c r="B73" s="15">
        <v>94.051923853961696</v>
      </c>
      <c r="C73" s="15">
        <v>5.8775697092922696</v>
      </c>
      <c r="D73" s="139">
        <v>7.0506436746041207E-2</v>
      </c>
      <c r="E73" s="15">
        <v>100</v>
      </c>
      <c r="F73" s="23">
        <v>8793.1596048665306</v>
      </c>
    </row>
    <row r="74" spans="1:9" x14ac:dyDescent="0.25">
      <c r="A74" s="17" t="s">
        <v>37</v>
      </c>
      <c r="B74" s="15">
        <v>92.163442453247796</v>
      </c>
      <c r="C74" s="15">
        <v>7.80556987140326</v>
      </c>
      <c r="D74" s="139">
        <v>3.0987675348966601E-2</v>
      </c>
      <c r="E74" s="15">
        <v>100</v>
      </c>
      <c r="F74" s="23">
        <v>6886.2069805392402</v>
      </c>
    </row>
    <row r="75" spans="1:9" x14ac:dyDescent="0.25">
      <c r="A75" s="17" t="s">
        <v>38</v>
      </c>
      <c r="B75" s="15">
        <v>92.619097749184206</v>
      </c>
      <c r="C75" s="15">
        <v>7.2867851543070499</v>
      </c>
      <c r="D75" s="139">
        <v>9.4117096508706699E-2</v>
      </c>
      <c r="E75" s="15">
        <v>100</v>
      </c>
      <c r="F75" s="23">
        <v>5097.2460360108298</v>
      </c>
    </row>
    <row r="76" spans="1:9" x14ac:dyDescent="0.25">
      <c r="B76" s="12"/>
      <c r="C76" s="12"/>
      <c r="D76" s="12"/>
      <c r="E76" s="31"/>
    </row>
    <row r="77" spans="1:9" x14ac:dyDescent="0.25">
      <c r="A77" s="218" t="s">
        <v>65</v>
      </c>
      <c r="B77" s="218"/>
      <c r="C77" s="218"/>
      <c r="D77" s="218"/>
      <c r="E77" s="218"/>
    </row>
    <row r="78" spans="1:9" x14ac:dyDescent="0.25">
      <c r="A78" s="10" t="s">
        <v>33</v>
      </c>
      <c r="B78" s="19">
        <v>93.469717154922094</v>
      </c>
      <c r="C78" s="19">
        <v>6.2264722680987603</v>
      </c>
      <c r="D78" s="140">
        <v>0.30381057697918501</v>
      </c>
      <c r="E78" s="19">
        <v>100</v>
      </c>
      <c r="F78" s="35">
        <v>2912.9742034081501</v>
      </c>
    </row>
    <row r="79" spans="1:9" x14ac:dyDescent="0.25">
      <c r="A79" s="10" t="s">
        <v>39</v>
      </c>
      <c r="B79" s="19">
        <v>92.797670708511404</v>
      </c>
      <c r="C79" s="19">
        <v>7.1012495957597501</v>
      </c>
      <c r="D79" s="140">
        <v>0.101079695728826</v>
      </c>
      <c r="E79" s="19">
        <v>100</v>
      </c>
      <c r="F79" s="35">
        <v>7083.80443039493</v>
      </c>
    </row>
    <row r="80" spans="1:9" x14ac:dyDescent="0.25">
      <c r="A80" s="10" t="s">
        <v>40</v>
      </c>
      <c r="B80" s="19">
        <v>94.363877588880001</v>
      </c>
      <c r="C80" s="19">
        <v>5.5310492191735197</v>
      </c>
      <c r="D80" s="140">
        <v>0.10507319194644101</v>
      </c>
      <c r="E80" s="19">
        <v>100</v>
      </c>
      <c r="F80" s="35">
        <v>17617.2416071105</v>
      </c>
    </row>
    <row r="81" spans="1:6" x14ac:dyDescent="0.25">
      <c r="A81" s="10" t="s">
        <v>41</v>
      </c>
      <c r="B81" s="19">
        <v>94.017352417829002</v>
      </c>
      <c r="C81" s="19">
        <v>5.6994806808816696</v>
      </c>
      <c r="D81" s="140">
        <v>0.283166901289374</v>
      </c>
      <c r="E81" s="19">
        <v>100</v>
      </c>
      <c r="F81" s="35">
        <v>8124.4027703258598</v>
      </c>
    </row>
    <row r="82" spans="1:6" x14ac:dyDescent="0.25">
      <c r="B82" s="12"/>
      <c r="C82" s="12"/>
      <c r="D82" s="12"/>
      <c r="E82" s="46"/>
    </row>
    <row r="83" spans="1:6" x14ac:dyDescent="0.25">
      <c r="A83" s="218" t="s">
        <v>66</v>
      </c>
      <c r="B83" s="218"/>
      <c r="C83" s="218"/>
      <c r="D83" s="218"/>
      <c r="E83" s="218"/>
    </row>
    <row r="84" spans="1:6" x14ac:dyDescent="0.25">
      <c r="A84" s="18" t="s">
        <v>42</v>
      </c>
      <c r="B84" s="15">
        <v>94.369658983623097</v>
      </c>
      <c r="C84" s="15">
        <v>5.4535012629944699</v>
      </c>
      <c r="D84" s="139">
        <v>0.17683975338239399</v>
      </c>
      <c r="E84" s="15">
        <v>100</v>
      </c>
      <c r="F84" s="23">
        <v>14649.940208747001</v>
      </c>
    </row>
    <row r="85" spans="1:6" x14ac:dyDescent="0.25">
      <c r="A85" s="5" t="s">
        <v>43</v>
      </c>
      <c r="B85" s="15">
        <v>94.891153340334299</v>
      </c>
      <c r="C85" s="15">
        <v>4.9109329929495802</v>
      </c>
      <c r="D85" s="139">
        <v>0.19791366671615401</v>
      </c>
      <c r="E85" s="15">
        <v>100</v>
      </c>
      <c r="F85" s="23">
        <v>10631.1494940015</v>
      </c>
    </row>
    <row r="86" spans="1:6" x14ac:dyDescent="0.25">
      <c r="A86" s="5" t="s">
        <v>44</v>
      </c>
      <c r="B86" s="15">
        <v>92.240494567022495</v>
      </c>
      <c r="C86" s="15">
        <v>7.6583380212115699</v>
      </c>
      <c r="D86" s="139">
        <v>0.10116741176590401</v>
      </c>
      <c r="E86" s="15">
        <v>100</v>
      </c>
      <c r="F86" s="23">
        <v>10457.333308490901</v>
      </c>
    </row>
    <row r="87" spans="1:6" x14ac:dyDescent="0.25">
      <c r="B87" s="12"/>
      <c r="C87" s="12"/>
      <c r="D87" s="12"/>
      <c r="E87" s="46"/>
    </row>
    <row r="88" spans="1:6" x14ac:dyDescent="0.25">
      <c r="A88" s="218" t="s">
        <v>15</v>
      </c>
      <c r="B88" s="218"/>
      <c r="C88" s="218"/>
      <c r="D88" s="218"/>
      <c r="E88" s="218"/>
    </row>
    <row r="89" spans="1:6" x14ac:dyDescent="0.25">
      <c r="A89" s="10" t="s">
        <v>14</v>
      </c>
      <c r="B89" s="19">
        <v>93.779042167096904</v>
      </c>
      <c r="C89" s="19">
        <v>6.0611969542399198</v>
      </c>
      <c r="D89" s="140">
        <v>0.159760878663182</v>
      </c>
      <c r="E89" s="19">
        <v>100</v>
      </c>
      <c r="F89" s="35">
        <v>34459.202711972903</v>
      </c>
    </row>
    <row r="90" spans="1:6" x14ac:dyDescent="0.25">
      <c r="A90" s="10" t="s">
        <v>12</v>
      </c>
      <c r="B90" s="19">
        <v>97.208018491647394</v>
      </c>
      <c r="C90" s="140">
        <v>2.5985430263453599</v>
      </c>
      <c r="D90" s="140">
        <v>0.193438482007248</v>
      </c>
      <c r="E90" s="19">
        <v>100</v>
      </c>
      <c r="F90" s="35">
        <v>1279.22029926654</v>
      </c>
    </row>
  </sheetData>
  <mergeCells count="18">
    <mergeCell ref="A1:F2"/>
    <mergeCell ref="A3:F3"/>
    <mergeCell ref="A5:F5"/>
    <mergeCell ref="B13:G13"/>
    <mergeCell ref="B17:E17"/>
    <mergeCell ref="A16:A17"/>
    <mergeCell ref="G1:G2"/>
    <mergeCell ref="A10:D10"/>
    <mergeCell ref="A77:E77"/>
    <mergeCell ref="A83:E83"/>
    <mergeCell ref="A88:E88"/>
    <mergeCell ref="A19:E19"/>
    <mergeCell ref="A28:E28"/>
    <mergeCell ref="A35:E35"/>
    <mergeCell ref="A39:E39"/>
    <mergeCell ref="A69:E69"/>
    <mergeCell ref="A51:I51"/>
    <mergeCell ref="A57:I5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J33"/>
  <sheetViews>
    <sheetView showGridLines="0" workbookViewId="0">
      <selection sqref="A1:I2"/>
    </sheetView>
  </sheetViews>
  <sheetFormatPr baseColWidth="10" defaultRowHeight="15" x14ac:dyDescent="0.25"/>
  <cols>
    <col min="1" max="1" width="30" customWidth="1"/>
    <col min="2" max="6" width="11.5703125" customWidth="1"/>
    <col min="7" max="7" width="11.5703125" bestFit="1" customWidth="1"/>
    <col min="8" max="8" width="13.5703125" bestFit="1" customWidth="1"/>
  </cols>
  <sheetData>
    <row r="1" spans="1:10" x14ac:dyDescent="0.25">
      <c r="A1" s="207" t="s">
        <v>282</v>
      </c>
      <c r="B1" s="207"/>
      <c r="C1" s="207"/>
      <c r="D1" s="207"/>
      <c r="E1" s="207"/>
      <c r="F1" s="207"/>
      <c r="G1" s="207"/>
      <c r="H1" s="207"/>
      <c r="I1" s="207"/>
      <c r="J1" s="207"/>
    </row>
    <row r="2" spans="1:10" x14ac:dyDescent="0.25">
      <c r="A2" s="207"/>
      <c r="B2" s="207"/>
      <c r="C2" s="207"/>
      <c r="D2" s="207"/>
      <c r="E2" s="207"/>
      <c r="F2" s="207"/>
      <c r="G2" s="207"/>
      <c r="H2" s="207"/>
      <c r="I2" s="207"/>
      <c r="J2" s="207"/>
    </row>
    <row r="3" spans="1:10" x14ac:dyDescent="0.25">
      <c r="A3" s="208"/>
      <c r="B3" s="208"/>
      <c r="C3" s="208"/>
      <c r="D3" s="208"/>
      <c r="E3" s="208"/>
      <c r="F3" s="208"/>
      <c r="G3" s="208"/>
      <c r="H3" s="208"/>
      <c r="I3" s="208"/>
      <c r="J3" s="42"/>
    </row>
    <row r="4" spans="1:10" ht="18.75" x14ac:dyDescent="0.3">
      <c r="A4" s="1"/>
    </row>
    <row r="5" spans="1:10" x14ac:dyDescent="0.25">
      <c r="A5" s="43" t="s">
        <v>92</v>
      </c>
      <c r="B5" s="43"/>
      <c r="C5" s="43"/>
      <c r="D5" s="43"/>
      <c r="E5" s="43"/>
      <c r="F5" s="43"/>
      <c r="G5" s="43"/>
      <c r="H5" s="43"/>
      <c r="I5" s="43"/>
      <c r="J5" s="101"/>
    </row>
    <row r="6" spans="1:10" x14ac:dyDescent="0.25">
      <c r="A6" s="43"/>
      <c r="B6" s="43"/>
      <c r="C6" s="43"/>
      <c r="D6" s="43"/>
      <c r="E6" s="43"/>
      <c r="F6" s="43"/>
      <c r="G6" s="43"/>
      <c r="H6" s="43"/>
      <c r="I6" s="43"/>
    </row>
    <row r="7" spans="1:10" ht="17.25" x14ac:dyDescent="0.25">
      <c r="A7" s="2" t="s">
        <v>91</v>
      </c>
      <c r="B7" s="43"/>
      <c r="C7" s="43"/>
      <c r="D7" s="43"/>
      <c r="E7" s="43"/>
      <c r="F7" s="43"/>
      <c r="G7" s="43"/>
      <c r="H7" s="43"/>
      <c r="I7" s="43"/>
    </row>
    <row r="8" spans="1:10" ht="17.25" x14ac:dyDescent="0.25">
      <c r="A8" s="62" t="s">
        <v>90</v>
      </c>
      <c r="B8" s="43"/>
      <c r="C8" s="43"/>
      <c r="D8" s="43"/>
      <c r="E8" s="43"/>
      <c r="F8" s="43"/>
      <c r="G8" s="43"/>
      <c r="H8" s="43"/>
      <c r="I8" s="43"/>
    </row>
    <row r="9" spans="1:10" ht="17.25" x14ac:dyDescent="0.25">
      <c r="A9" s="2" t="s">
        <v>236</v>
      </c>
      <c r="B9" s="43"/>
      <c r="C9" s="43"/>
      <c r="D9" s="43"/>
      <c r="E9" s="43"/>
      <c r="F9" s="43"/>
      <c r="G9" s="43"/>
      <c r="H9" s="43"/>
      <c r="I9" s="43"/>
    </row>
    <row r="10" spans="1:10" x14ac:dyDescent="0.25">
      <c r="A10" s="43"/>
      <c r="B10" s="43"/>
      <c r="C10" s="43"/>
      <c r="D10" s="43"/>
      <c r="E10" s="43"/>
      <c r="F10" s="43"/>
      <c r="G10" s="43"/>
      <c r="H10" s="43"/>
      <c r="I10" s="43"/>
    </row>
    <row r="11" spans="1:10" ht="15.75" thickBot="1" x14ac:dyDescent="0.3">
      <c r="A11" s="2" t="s">
        <v>45</v>
      </c>
    </row>
    <row r="12" spans="1:10" ht="15.75" thickBot="1" x14ac:dyDescent="0.3">
      <c r="A12" s="190" t="s">
        <v>256</v>
      </c>
      <c r="B12" s="191"/>
      <c r="C12" s="191"/>
      <c r="D12" s="191"/>
      <c r="E12" s="191"/>
      <c r="F12" s="191"/>
      <c r="G12" s="191"/>
      <c r="H12" s="192"/>
    </row>
    <row r="14" spans="1:10" ht="62.25" x14ac:dyDescent="0.25">
      <c r="A14" s="100" t="s">
        <v>167</v>
      </c>
      <c r="B14" s="3" t="s">
        <v>238</v>
      </c>
      <c r="C14" s="3" t="s">
        <v>239</v>
      </c>
      <c r="D14" s="3" t="s">
        <v>80</v>
      </c>
      <c r="E14" s="83" t="s">
        <v>3</v>
      </c>
      <c r="F14" s="3" t="s">
        <v>79</v>
      </c>
    </row>
    <row r="15" spans="1:10" ht="17.25" customHeight="1" x14ac:dyDescent="0.25">
      <c r="A15" s="76" t="s">
        <v>130</v>
      </c>
      <c r="B15" s="230" t="s">
        <v>78</v>
      </c>
      <c r="C15" s="230"/>
      <c r="D15" s="230"/>
      <c r="E15" s="230"/>
      <c r="F15" s="57" t="s">
        <v>7</v>
      </c>
    </row>
    <row r="16" spans="1:10" x14ac:dyDescent="0.25">
      <c r="A16" s="76" t="s">
        <v>3</v>
      </c>
      <c r="B16" s="82">
        <v>93.9</v>
      </c>
      <c r="C16" s="82">
        <v>5.9399999999999977</v>
      </c>
      <c r="D16" s="153">
        <v>0.16</v>
      </c>
      <c r="E16" s="82">
        <f>SUM(B16:D16)</f>
        <v>100</v>
      </c>
      <c r="F16" s="50">
        <f>SUM(F17:F20)</f>
        <v>35738.423011239436</v>
      </c>
    </row>
    <row r="17" spans="1:8" ht="17.25" x14ac:dyDescent="0.25">
      <c r="A17" s="5" t="s">
        <v>88</v>
      </c>
      <c r="B17" s="15">
        <v>95.352059029764106</v>
      </c>
      <c r="C17" s="15">
        <v>4.4828521524131499</v>
      </c>
      <c r="D17" s="139">
        <v>0.165088817822728</v>
      </c>
      <c r="E17" s="38">
        <v>100</v>
      </c>
      <c r="F17" s="23">
        <v>12534.7061461348</v>
      </c>
    </row>
    <row r="18" spans="1:8" ht="17.25" x14ac:dyDescent="0.25">
      <c r="A18" s="5" t="s">
        <v>129</v>
      </c>
      <c r="B18" s="15">
        <v>93.251786041201797</v>
      </c>
      <c r="C18" s="15">
        <v>6.66552614854678</v>
      </c>
      <c r="D18" s="139">
        <v>8.2687810251408297E-2</v>
      </c>
      <c r="E18" s="38">
        <v>100</v>
      </c>
      <c r="F18" s="23">
        <v>22108.277192963898</v>
      </c>
    </row>
    <row r="19" spans="1:8" x14ac:dyDescent="0.25">
      <c r="A19" s="5" t="s">
        <v>81</v>
      </c>
      <c r="B19" s="144">
        <v>93.6752048342412</v>
      </c>
      <c r="C19" s="144">
        <v>6.3247951657588102</v>
      </c>
      <c r="D19" s="139">
        <v>0</v>
      </c>
      <c r="E19" s="38">
        <v>100</v>
      </c>
      <c r="F19" s="23">
        <v>267.42233307753901</v>
      </c>
    </row>
    <row r="20" spans="1:8" x14ac:dyDescent="0.25">
      <c r="A20" s="18" t="s">
        <v>80</v>
      </c>
      <c r="B20" s="15">
        <v>89.375275676270803</v>
      </c>
      <c r="C20" s="15">
        <v>8.3841213801948502</v>
      </c>
      <c r="D20" s="139">
        <v>2.2406029435343302</v>
      </c>
      <c r="E20" s="38">
        <v>100</v>
      </c>
      <c r="F20" s="23">
        <v>828.01733906319498</v>
      </c>
    </row>
    <row r="25" spans="1:8" ht="62.25" x14ac:dyDescent="0.25">
      <c r="A25" s="99" t="s">
        <v>166</v>
      </c>
      <c r="B25" s="3" t="s">
        <v>238</v>
      </c>
      <c r="C25" s="3" t="s">
        <v>239</v>
      </c>
      <c r="D25" s="3" t="s">
        <v>80</v>
      </c>
      <c r="E25" s="3" t="s">
        <v>3</v>
      </c>
      <c r="F25" s="8"/>
      <c r="G25" s="8"/>
      <c r="H25" s="8"/>
    </row>
    <row r="26" spans="1:8" ht="18" customHeight="1" x14ac:dyDescent="0.25">
      <c r="A26" s="76" t="s">
        <v>130</v>
      </c>
      <c r="B26" s="235" t="s">
        <v>78</v>
      </c>
      <c r="C26" s="236"/>
      <c r="D26" s="236"/>
      <c r="E26" s="237"/>
      <c r="F26" s="98"/>
      <c r="G26" s="98"/>
      <c r="H26" s="32"/>
    </row>
    <row r="27" spans="1:8" ht="17.25" x14ac:dyDescent="0.25">
      <c r="A27" s="5" t="s">
        <v>88</v>
      </c>
      <c r="B27" s="19">
        <v>35.615170536528503</v>
      </c>
      <c r="C27" s="19">
        <v>26.481799969407898</v>
      </c>
      <c r="D27" s="154">
        <v>35.971734274112698</v>
      </c>
      <c r="E27" s="38">
        <v>35.07</v>
      </c>
      <c r="F27" s="33"/>
      <c r="G27" s="33"/>
      <c r="H27" s="33"/>
    </row>
    <row r="28" spans="1:8" ht="17.25" x14ac:dyDescent="0.25">
      <c r="A28" s="5" t="s">
        <v>129</v>
      </c>
      <c r="B28" s="19">
        <v>61.433159996148902</v>
      </c>
      <c r="C28" s="19">
        <v>69.449362806240003</v>
      </c>
      <c r="D28" s="154">
        <v>31.7779556045516</v>
      </c>
      <c r="E28" s="38">
        <v>61.86</v>
      </c>
      <c r="F28" s="33"/>
      <c r="G28" s="33"/>
      <c r="H28" s="33"/>
    </row>
    <row r="29" spans="1:8" x14ac:dyDescent="0.25">
      <c r="A29" s="5" t="s">
        <v>81</v>
      </c>
      <c r="B29" s="19">
        <v>0.74647130936431005</v>
      </c>
      <c r="C29" s="140">
        <v>0.79711882619847396</v>
      </c>
      <c r="D29" s="140">
        <v>0</v>
      </c>
      <c r="E29" s="38">
        <v>0.75</v>
      </c>
    </row>
    <row r="30" spans="1:8" x14ac:dyDescent="0.25">
      <c r="A30" s="5" t="s">
        <v>80</v>
      </c>
      <c r="B30" s="19">
        <v>2.2051981579583302</v>
      </c>
      <c r="C30" s="19">
        <v>3.2717183981536602</v>
      </c>
      <c r="D30" s="154">
        <v>32.250310121335701</v>
      </c>
      <c r="E30" s="38">
        <v>2.3199999999999998</v>
      </c>
    </row>
    <row r="31" spans="1:8" x14ac:dyDescent="0.25">
      <c r="A31" s="97" t="s">
        <v>128</v>
      </c>
      <c r="B31" s="38">
        <f>SUM(B27:B30)</f>
        <v>100.00000000000004</v>
      </c>
      <c r="C31" s="38">
        <f>SUM(C27:C30)</f>
        <v>100.00000000000004</v>
      </c>
      <c r="D31" s="125">
        <f>SUM(D27:D30)</f>
        <v>100</v>
      </c>
      <c r="E31" s="38">
        <v>100.00000000000001</v>
      </c>
    </row>
    <row r="32" spans="1:8" x14ac:dyDescent="0.25">
      <c r="A32" s="18" t="s">
        <v>165</v>
      </c>
      <c r="B32" s="35">
        <v>33559.014949999997</v>
      </c>
      <c r="C32" s="35">
        <v>2121.8812400000002</v>
      </c>
      <c r="D32" s="35">
        <v>57.526829999999997</v>
      </c>
      <c r="E32" s="39">
        <f>SUM(B32:D32)</f>
        <v>35738.423020000002</v>
      </c>
    </row>
    <row r="33" spans="3:3" x14ac:dyDescent="0.25">
      <c r="C33" s="73"/>
    </row>
  </sheetData>
  <mergeCells count="5">
    <mergeCell ref="B15:E15"/>
    <mergeCell ref="A1:I2"/>
    <mergeCell ref="A3:I3"/>
    <mergeCell ref="B26:E26"/>
    <mergeCell ref="J1:J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I84"/>
  <sheetViews>
    <sheetView showGridLines="0" workbookViewId="0">
      <pane ySplit="12" topLeftCell="A19" activePane="bottomLeft" state="frozen"/>
      <selection pane="bottomLeft" sqref="A1:E2"/>
    </sheetView>
  </sheetViews>
  <sheetFormatPr baseColWidth="10" defaultRowHeight="15" x14ac:dyDescent="0.25"/>
  <cols>
    <col min="1" max="1" width="58" customWidth="1"/>
    <col min="2" max="7" width="17.140625" customWidth="1"/>
  </cols>
  <sheetData>
    <row r="1" spans="1:7" x14ac:dyDescent="0.25">
      <c r="A1" s="207" t="s">
        <v>283</v>
      </c>
      <c r="B1" s="207"/>
      <c r="C1" s="207"/>
      <c r="D1" s="207"/>
      <c r="E1" s="207"/>
      <c r="F1" s="207"/>
      <c r="G1" s="207"/>
    </row>
    <row r="2" spans="1:7" x14ac:dyDescent="0.25">
      <c r="A2" s="207"/>
      <c r="B2" s="207"/>
      <c r="C2" s="207"/>
      <c r="D2" s="207"/>
      <c r="E2" s="207"/>
      <c r="F2" s="207"/>
      <c r="G2" s="207"/>
    </row>
    <row r="3" spans="1:7" x14ac:dyDescent="0.25">
      <c r="A3" s="208"/>
      <c r="B3" s="208"/>
      <c r="C3" s="208"/>
      <c r="D3" s="208"/>
      <c r="E3" s="208"/>
      <c r="F3" s="208"/>
      <c r="G3" s="208"/>
    </row>
    <row r="4" spans="1:7" ht="18.75" x14ac:dyDescent="0.3">
      <c r="A4" s="1"/>
    </row>
    <row r="5" spans="1:7" x14ac:dyDescent="0.25">
      <c r="A5" s="209" t="s">
        <v>92</v>
      </c>
      <c r="B5" s="209"/>
      <c r="C5" s="209"/>
      <c r="D5" s="209"/>
      <c r="E5" s="209"/>
    </row>
    <row r="6" spans="1:7" x14ac:dyDescent="0.25">
      <c r="A6" s="43"/>
      <c r="B6" s="43"/>
      <c r="C6" s="43"/>
      <c r="D6" s="43"/>
      <c r="E6" s="43"/>
    </row>
    <row r="7" spans="1:7" ht="15.75" thickBot="1" x14ac:dyDescent="0.3">
      <c r="A7" s="2" t="s">
        <v>45</v>
      </c>
    </row>
    <row r="8" spans="1:7" ht="15.75" thickBot="1" x14ac:dyDescent="0.3">
      <c r="A8" s="231" t="s">
        <v>256</v>
      </c>
      <c r="B8" s="232"/>
      <c r="C8" s="232"/>
      <c r="D8" s="233"/>
    </row>
    <row r="9" spans="1:7" x14ac:dyDescent="0.25">
      <c r="A9" s="2"/>
    </row>
    <row r="10" spans="1:7" ht="27.75" customHeight="1" x14ac:dyDescent="0.25">
      <c r="A10" s="81" t="s">
        <v>229</v>
      </c>
      <c r="B10" s="3" t="s">
        <v>170</v>
      </c>
      <c r="C10" s="3" t="s">
        <v>169</v>
      </c>
      <c r="D10" s="3" t="s">
        <v>168</v>
      </c>
      <c r="E10" s="3" t="s">
        <v>132</v>
      </c>
      <c r="F10" s="71" t="s">
        <v>3</v>
      </c>
      <c r="G10" s="71" t="s">
        <v>79</v>
      </c>
    </row>
    <row r="11" spans="1:7" x14ac:dyDescent="0.25">
      <c r="A11" s="69"/>
      <c r="B11" s="230" t="s">
        <v>78</v>
      </c>
      <c r="C11" s="230"/>
      <c r="D11" s="230"/>
      <c r="E11" s="230"/>
      <c r="F11" s="230"/>
      <c r="G11" s="57" t="s">
        <v>77</v>
      </c>
    </row>
    <row r="12" spans="1:7" x14ac:dyDescent="0.25">
      <c r="A12" s="70" t="s">
        <v>121</v>
      </c>
      <c r="B12" s="52">
        <v>12.69</v>
      </c>
      <c r="C12" s="52">
        <v>48.03</v>
      </c>
      <c r="D12" s="52">
        <v>38.42</v>
      </c>
      <c r="E12" s="52">
        <v>0.85</v>
      </c>
      <c r="F12" s="52">
        <f>SUM(B12:E12)</f>
        <v>99.99</v>
      </c>
      <c r="G12" s="51">
        <v>35738.42301123932</v>
      </c>
    </row>
    <row r="13" spans="1:7" x14ac:dyDescent="0.25">
      <c r="A13" s="227" t="s">
        <v>9</v>
      </c>
      <c r="B13" s="227"/>
      <c r="C13" s="227"/>
      <c r="D13" s="227"/>
      <c r="E13" s="227"/>
      <c r="F13" s="227"/>
      <c r="G13" s="227"/>
    </row>
    <row r="14" spans="1:7" x14ac:dyDescent="0.25">
      <c r="A14" s="10" t="s">
        <v>10</v>
      </c>
      <c r="B14" s="15">
        <v>13.757357500766901</v>
      </c>
      <c r="C14" s="15">
        <v>40.562138085333501</v>
      </c>
      <c r="D14" s="15">
        <v>44.3888232701783</v>
      </c>
      <c r="E14" s="15">
        <v>1.29168114372131</v>
      </c>
      <c r="F14" s="15">
        <v>100</v>
      </c>
      <c r="G14" s="23">
        <v>7291.2236927604899</v>
      </c>
    </row>
    <row r="15" spans="1:7" x14ac:dyDescent="0.25">
      <c r="A15" s="5" t="s">
        <v>76</v>
      </c>
      <c r="B15" s="15">
        <v>16.705689352348202</v>
      </c>
      <c r="C15" s="15">
        <v>53.8482096551406</v>
      </c>
      <c r="D15" s="15">
        <v>28.9134376078682</v>
      </c>
      <c r="E15" s="143">
        <v>0.53266338464294105</v>
      </c>
      <c r="F15" s="15">
        <v>100</v>
      </c>
      <c r="G15" s="23">
        <v>2572.6898811692199</v>
      </c>
    </row>
    <row r="16" spans="1:7" x14ac:dyDescent="0.25">
      <c r="A16" s="5" t="s">
        <v>75</v>
      </c>
      <c r="B16" s="15">
        <v>8.1891690319624697</v>
      </c>
      <c r="C16" s="15">
        <v>41.529786934932503</v>
      </c>
      <c r="D16" s="15">
        <v>49.455706357054503</v>
      </c>
      <c r="E16" s="145">
        <v>0.82533767605052699</v>
      </c>
      <c r="F16" s="15">
        <v>100</v>
      </c>
      <c r="G16" s="23">
        <v>11655.621955596</v>
      </c>
    </row>
    <row r="17" spans="1:7" x14ac:dyDescent="0.25">
      <c r="A17" s="5" t="s">
        <v>74</v>
      </c>
      <c r="B17" s="15">
        <v>15.833539905067701</v>
      </c>
      <c r="C17" s="15">
        <v>54.668987845016098</v>
      </c>
      <c r="D17" s="15">
        <v>28.393711676700001</v>
      </c>
      <c r="E17" s="143">
        <v>1.1037605732161799</v>
      </c>
      <c r="F17" s="15">
        <v>100</v>
      </c>
      <c r="G17" s="23">
        <v>5034.4141346479601</v>
      </c>
    </row>
    <row r="18" spans="1:7" x14ac:dyDescent="0.25">
      <c r="A18" s="5" t="s">
        <v>73</v>
      </c>
      <c r="B18" s="15">
        <v>13.135312243010601</v>
      </c>
      <c r="C18" s="15">
        <v>56.259383823082501</v>
      </c>
      <c r="D18" s="15">
        <v>30.0298670448318</v>
      </c>
      <c r="E18" s="143">
        <v>0.57543688907520096</v>
      </c>
      <c r="F18" s="15">
        <v>100</v>
      </c>
      <c r="G18" s="23">
        <v>5670.5924217288402</v>
      </c>
    </row>
    <row r="19" spans="1:7" x14ac:dyDescent="0.25">
      <c r="A19" s="5" t="s">
        <v>30</v>
      </c>
      <c r="B19" s="15">
        <v>18.1634493427709</v>
      </c>
      <c r="C19" s="15">
        <v>58.948813389385599</v>
      </c>
      <c r="D19" s="15">
        <v>22.497995879288801</v>
      </c>
      <c r="E19" s="143">
        <v>0.38974138855463902</v>
      </c>
      <c r="F19" s="15">
        <v>100</v>
      </c>
      <c r="G19" s="23">
        <v>2649.4335173703498</v>
      </c>
    </row>
    <row r="20" spans="1:7" x14ac:dyDescent="0.25">
      <c r="A20" s="5" t="s">
        <v>72</v>
      </c>
      <c r="B20" s="15">
        <v>14.4970648716141</v>
      </c>
      <c r="C20" s="144">
        <v>55.158677260492802</v>
      </c>
      <c r="D20" s="144">
        <v>30.005196020276198</v>
      </c>
      <c r="E20" s="139">
        <v>0.33906184761688801</v>
      </c>
      <c r="F20" s="15">
        <v>100</v>
      </c>
      <c r="G20" s="23">
        <v>864.447407966485</v>
      </c>
    </row>
    <row r="21" spans="1:7" x14ac:dyDescent="0.25">
      <c r="A21" s="8"/>
      <c r="B21" s="21"/>
      <c r="C21" s="21"/>
      <c r="D21" s="21"/>
    </row>
    <row r="22" spans="1:7" x14ac:dyDescent="0.25">
      <c r="A22" s="229" t="s">
        <v>31</v>
      </c>
      <c r="B22" s="229"/>
      <c r="C22" s="229"/>
      <c r="D22" s="229"/>
      <c r="E22" s="229"/>
      <c r="F22" s="229"/>
      <c r="G22" s="229"/>
    </row>
    <row r="23" spans="1:7" x14ac:dyDescent="0.25">
      <c r="A23" s="5" t="s">
        <v>119</v>
      </c>
      <c r="B23" s="23">
        <v>17.389091101958702</v>
      </c>
      <c r="C23" s="23">
        <v>58.529290529956697</v>
      </c>
      <c r="D23" s="23">
        <v>22.610456901244699</v>
      </c>
      <c r="E23" s="147">
        <v>1.4711614668399</v>
      </c>
      <c r="F23" s="23">
        <v>100</v>
      </c>
      <c r="G23" s="23">
        <v>4944.4424117645103</v>
      </c>
    </row>
    <row r="24" spans="1:7" x14ac:dyDescent="0.25">
      <c r="A24" s="5" t="s">
        <v>28</v>
      </c>
      <c r="B24" s="23">
        <v>15.386300586630799</v>
      </c>
      <c r="C24" s="23">
        <v>55.145569023760899</v>
      </c>
      <c r="D24" s="23">
        <v>28.669177243091902</v>
      </c>
      <c r="E24" s="23">
        <v>0.79895314651631899</v>
      </c>
      <c r="F24" s="23">
        <v>100</v>
      </c>
      <c r="G24" s="23">
        <v>10563.490075555301</v>
      </c>
    </row>
    <row r="25" spans="1:7" x14ac:dyDescent="0.25">
      <c r="A25" s="5" t="s">
        <v>29</v>
      </c>
      <c r="B25" s="23">
        <v>12.465881867202</v>
      </c>
      <c r="C25" s="23">
        <v>47.933985488804602</v>
      </c>
      <c r="D25" s="23">
        <v>38.796520194614303</v>
      </c>
      <c r="E25" s="23">
        <v>0.80361244937911502</v>
      </c>
      <c r="F25" s="23">
        <v>100</v>
      </c>
      <c r="G25" s="23">
        <v>11305.408699613799</v>
      </c>
    </row>
    <row r="26" spans="1:7" x14ac:dyDescent="0.25">
      <c r="A26" s="5" t="s">
        <v>62</v>
      </c>
      <c r="B26" s="23">
        <v>8.3750131556882401</v>
      </c>
      <c r="C26" s="23">
        <v>37.399307676196997</v>
      </c>
      <c r="D26" s="23">
        <v>53.325521448671701</v>
      </c>
      <c r="E26" s="147">
        <v>0.90015771944310397</v>
      </c>
      <c r="F26" s="23">
        <v>100</v>
      </c>
      <c r="G26" s="23">
        <v>5584.1365041209001</v>
      </c>
    </row>
    <row r="27" spans="1:7" x14ac:dyDescent="0.25">
      <c r="A27" s="5" t="s">
        <v>69</v>
      </c>
      <c r="B27" s="23">
        <v>5.2013090071354897</v>
      </c>
      <c r="C27" s="23">
        <v>28.067040535834899</v>
      </c>
      <c r="D27" s="23">
        <v>66.513714779905001</v>
      </c>
      <c r="E27" s="147">
        <v>0.21793567712466499</v>
      </c>
      <c r="F27" s="23">
        <v>100</v>
      </c>
      <c r="G27" s="23">
        <v>3340.9453201848701</v>
      </c>
    </row>
    <row r="28" spans="1:7" x14ac:dyDescent="0.25">
      <c r="B28" s="12"/>
      <c r="C28" s="12"/>
      <c r="D28" s="12"/>
    </row>
    <row r="29" spans="1:7" x14ac:dyDescent="0.25">
      <c r="A29" s="219" t="s">
        <v>227</v>
      </c>
      <c r="B29" s="219"/>
      <c r="C29" s="219"/>
      <c r="D29" s="219"/>
      <c r="E29" s="219"/>
      <c r="F29" s="219"/>
      <c r="G29" s="219"/>
    </row>
    <row r="30" spans="1:7" x14ac:dyDescent="0.25">
      <c r="A30" s="5" t="s">
        <v>11</v>
      </c>
      <c r="B30" s="15">
        <v>12.1818242958811</v>
      </c>
      <c r="C30" s="15">
        <v>48.008708485256598</v>
      </c>
      <c r="D30" s="15">
        <v>39.013688762398097</v>
      </c>
      <c r="E30" s="15">
        <v>0.79577845646423895</v>
      </c>
      <c r="F30" s="15">
        <v>100</v>
      </c>
      <c r="G30" s="23">
        <v>24209.553417022398</v>
      </c>
    </row>
    <row r="31" spans="1:7" x14ac:dyDescent="0.25">
      <c r="A31" s="5" t="s">
        <v>13</v>
      </c>
      <c r="B31" s="15">
        <v>13.763037283884699</v>
      </c>
      <c r="C31" s="15">
        <v>48.069029139464803</v>
      </c>
      <c r="D31" s="15">
        <v>37.188804826806702</v>
      </c>
      <c r="E31" s="15">
        <v>0.97912874984373599</v>
      </c>
      <c r="F31" s="15">
        <v>100</v>
      </c>
      <c r="G31" s="23">
        <v>11528.869594217</v>
      </c>
    </row>
    <row r="32" spans="1:7" x14ac:dyDescent="0.25">
      <c r="B32" s="12"/>
      <c r="C32" s="12"/>
      <c r="D32" s="12"/>
    </row>
    <row r="33" spans="1:9" x14ac:dyDescent="0.25">
      <c r="A33" s="218" t="s">
        <v>67</v>
      </c>
      <c r="B33" s="218"/>
      <c r="C33" s="218"/>
      <c r="D33" s="218"/>
      <c r="E33" s="218"/>
      <c r="F33" s="218"/>
      <c r="G33" s="218"/>
    </row>
    <row r="34" spans="1:9" x14ac:dyDescent="0.25">
      <c r="A34" s="41" t="s">
        <v>16</v>
      </c>
      <c r="B34" s="139">
        <v>2.7032761101474798</v>
      </c>
      <c r="C34" s="144">
        <v>44.638539338687501</v>
      </c>
      <c r="D34" s="144">
        <v>52.143326476960802</v>
      </c>
      <c r="E34" s="143">
        <v>0.51485807420420704</v>
      </c>
      <c r="F34" s="15">
        <v>100</v>
      </c>
      <c r="G34" s="23">
        <v>716.79485042475596</v>
      </c>
    </row>
    <row r="35" spans="1:9" x14ac:dyDescent="0.25">
      <c r="A35" s="41" t="s">
        <v>17</v>
      </c>
      <c r="B35" s="15">
        <v>11.975084430017599</v>
      </c>
      <c r="C35" s="15">
        <v>57.349721057216598</v>
      </c>
      <c r="D35" s="15">
        <v>29.9069901813054</v>
      </c>
      <c r="E35" s="143">
        <v>0.76820433146043599</v>
      </c>
      <c r="F35" s="15">
        <v>100</v>
      </c>
      <c r="G35" s="23">
        <v>2475.0018349052898</v>
      </c>
    </row>
    <row r="36" spans="1:9" x14ac:dyDescent="0.25">
      <c r="A36" s="41" t="s">
        <v>18</v>
      </c>
      <c r="B36" s="15">
        <v>14.976040555072901</v>
      </c>
      <c r="C36" s="15">
        <v>48.023997502776098</v>
      </c>
      <c r="D36" s="15">
        <v>34.820695174669197</v>
      </c>
      <c r="E36" s="15">
        <v>2.17926676748184</v>
      </c>
      <c r="F36" s="15">
        <v>100</v>
      </c>
      <c r="G36" s="23">
        <v>4997.3932291159799</v>
      </c>
    </row>
    <row r="37" spans="1:9" x14ac:dyDescent="0.25">
      <c r="A37" s="41" t="s">
        <v>19</v>
      </c>
      <c r="B37" s="15">
        <v>15.2083489975199</v>
      </c>
      <c r="C37" s="15">
        <v>53.950245112000601</v>
      </c>
      <c r="D37" s="15">
        <v>30.161233926431201</v>
      </c>
      <c r="E37" s="143">
        <v>0.68017196404832903</v>
      </c>
      <c r="F37" s="15">
        <v>100</v>
      </c>
      <c r="G37" s="23">
        <v>5935.2425362629201</v>
      </c>
    </row>
    <row r="38" spans="1:9" x14ac:dyDescent="0.25">
      <c r="A38" s="41" t="s">
        <v>20</v>
      </c>
      <c r="B38" s="15">
        <v>15.613306200910101</v>
      </c>
      <c r="C38" s="15">
        <v>56.091150997610903</v>
      </c>
      <c r="D38" s="15">
        <v>27.488545996243399</v>
      </c>
      <c r="E38" s="143">
        <v>0.80699680523556905</v>
      </c>
      <c r="F38" s="15">
        <v>100</v>
      </c>
      <c r="G38" s="23">
        <v>3963.1800850366699</v>
      </c>
    </row>
    <row r="39" spans="1:9" x14ac:dyDescent="0.25">
      <c r="A39" s="41" t="s">
        <v>21</v>
      </c>
      <c r="B39" s="15">
        <v>15.8765115109001</v>
      </c>
      <c r="C39" s="15">
        <v>55.116473274183399</v>
      </c>
      <c r="D39" s="15">
        <v>28.686914692615598</v>
      </c>
      <c r="E39" s="143">
        <v>0.320100522300931</v>
      </c>
      <c r="F39" s="15">
        <v>100</v>
      </c>
      <c r="G39" s="23">
        <v>4943.2713274831203</v>
      </c>
    </row>
    <row r="40" spans="1:9" x14ac:dyDescent="0.25">
      <c r="A40" s="41" t="s">
        <v>22</v>
      </c>
      <c r="B40" s="15">
        <v>7.46727565058168</v>
      </c>
      <c r="C40" s="15">
        <v>36.153000487822403</v>
      </c>
      <c r="D40" s="15">
        <v>55.724097801619699</v>
      </c>
      <c r="E40" s="15">
        <v>0.65562605997630397</v>
      </c>
      <c r="F40" s="15">
        <v>100</v>
      </c>
      <c r="G40" s="23">
        <v>11034.586644691801</v>
      </c>
    </row>
    <row r="41" spans="1:9" x14ac:dyDescent="0.25">
      <c r="A41" s="41" t="s">
        <v>23</v>
      </c>
      <c r="B41" s="141">
        <v>36.146017383506297</v>
      </c>
      <c r="C41" s="141">
        <v>49.534880505683702</v>
      </c>
      <c r="D41" s="144">
        <v>13.108624328284799</v>
      </c>
      <c r="E41" s="143">
        <v>1.21047778252521</v>
      </c>
      <c r="F41" s="15">
        <v>100</v>
      </c>
      <c r="G41" s="23">
        <v>173.529573112056</v>
      </c>
    </row>
    <row r="42" spans="1:9" x14ac:dyDescent="0.25">
      <c r="A42" s="41" t="s">
        <v>64</v>
      </c>
      <c r="B42" s="15">
        <v>21.222731985467501</v>
      </c>
      <c r="C42" s="144">
        <v>56.9011629622999</v>
      </c>
      <c r="D42" s="15">
        <v>20.824594086066298</v>
      </c>
      <c r="E42" s="143">
        <v>1.05151096616631</v>
      </c>
      <c r="F42" s="15">
        <v>100</v>
      </c>
      <c r="G42" s="23">
        <v>952.85430802358599</v>
      </c>
    </row>
    <row r="43" spans="1:9" x14ac:dyDescent="0.25">
      <c r="A43" s="41" t="s">
        <v>24</v>
      </c>
      <c r="B43" s="15">
        <v>14.002287770802299</v>
      </c>
      <c r="C43" s="144">
        <v>47.218802086342698</v>
      </c>
      <c r="D43" s="144">
        <v>38.543761257881599</v>
      </c>
      <c r="E43" s="143">
        <v>0.23514888497339601</v>
      </c>
      <c r="F43" s="15">
        <v>100</v>
      </c>
      <c r="G43" s="23">
        <v>546.56862218325102</v>
      </c>
    </row>
    <row r="44" spans="1:9" x14ac:dyDescent="0.25">
      <c r="A44" s="24"/>
      <c r="B44" s="21"/>
      <c r="C44" s="21"/>
      <c r="D44" s="21"/>
      <c r="E44" s="21"/>
      <c r="F44" s="21"/>
      <c r="G44" s="21"/>
      <c r="H44" s="25"/>
      <c r="I44" s="26"/>
    </row>
    <row r="45" spans="1:9" x14ac:dyDescent="0.25">
      <c r="A45" s="216" t="s">
        <v>46</v>
      </c>
      <c r="B45" s="216"/>
      <c r="C45" s="216"/>
      <c r="D45" s="216"/>
      <c r="E45" s="216"/>
      <c r="F45" s="216"/>
      <c r="G45" s="216"/>
      <c r="H45" s="217"/>
      <c r="I45" s="217"/>
    </row>
    <row r="46" spans="1:9" x14ac:dyDescent="0.25">
      <c r="A46" s="22" t="s">
        <v>47</v>
      </c>
      <c r="B46" s="15">
        <v>16.898084885929499</v>
      </c>
      <c r="C46" s="15">
        <v>54.084007342563901</v>
      </c>
      <c r="D46" s="15">
        <v>28.476002645222501</v>
      </c>
      <c r="E46" s="143">
        <v>0.54190512628407905</v>
      </c>
      <c r="F46" s="15">
        <v>100</v>
      </c>
      <c r="G46" s="23">
        <v>5818.6576862553202</v>
      </c>
      <c r="H46" s="21"/>
      <c r="I46" s="21"/>
    </row>
    <row r="47" spans="1:9" x14ac:dyDescent="0.25">
      <c r="A47" s="22" t="s">
        <v>48</v>
      </c>
      <c r="B47" s="15">
        <v>12.358086196410101</v>
      </c>
      <c r="C47" s="15">
        <v>49.5755615701081</v>
      </c>
      <c r="D47" s="15">
        <v>37.583749482199302</v>
      </c>
      <c r="E47" s="143">
        <v>0.48260275128241498</v>
      </c>
      <c r="F47" s="15">
        <v>100</v>
      </c>
      <c r="G47" s="23">
        <v>8702.6379597270698</v>
      </c>
      <c r="H47" s="21"/>
      <c r="I47" s="21"/>
    </row>
    <row r="48" spans="1:9" x14ac:dyDescent="0.25">
      <c r="A48" s="22" t="s">
        <v>49</v>
      </c>
      <c r="B48" s="15">
        <v>12.4627668235886</v>
      </c>
      <c r="C48" s="15">
        <v>48.1334310257132</v>
      </c>
      <c r="D48" s="15">
        <v>38.851430693081397</v>
      </c>
      <c r="E48" s="143">
        <v>0.55237145761680695</v>
      </c>
      <c r="F48" s="15">
        <v>100</v>
      </c>
      <c r="G48" s="23">
        <v>10579.140144058299</v>
      </c>
      <c r="H48" s="21"/>
      <c r="I48" s="21"/>
    </row>
    <row r="49" spans="1:9" x14ac:dyDescent="0.25">
      <c r="A49" s="22" t="s">
        <v>50</v>
      </c>
      <c r="B49" s="15">
        <v>10.892221179476101</v>
      </c>
      <c r="C49" s="15">
        <v>43.345244732878399</v>
      </c>
      <c r="D49" s="15">
        <v>44.1309287990588</v>
      </c>
      <c r="E49" s="15">
        <v>1.6316052885866299</v>
      </c>
      <c r="F49" s="15">
        <v>100</v>
      </c>
      <c r="G49" s="23">
        <v>10637.9872211987</v>
      </c>
      <c r="H49" s="21"/>
      <c r="I49" s="21"/>
    </row>
    <row r="50" spans="1:9" x14ac:dyDescent="0.25">
      <c r="A50" s="24"/>
      <c r="B50" s="21"/>
      <c r="C50" s="21"/>
      <c r="D50" s="21"/>
      <c r="E50" s="21"/>
      <c r="F50" s="21"/>
      <c r="G50" s="21"/>
      <c r="H50" s="25"/>
      <c r="I50" s="26"/>
    </row>
    <row r="51" spans="1:9" x14ac:dyDescent="0.25">
      <c r="A51" s="218" t="s">
        <v>51</v>
      </c>
      <c r="B51" s="218"/>
      <c r="C51" s="218"/>
      <c r="D51" s="218"/>
      <c r="E51" s="218"/>
      <c r="F51" s="218"/>
      <c r="G51" s="218"/>
      <c r="H51" s="215"/>
      <c r="I51" s="215"/>
    </row>
    <row r="52" spans="1:9" x14ac:dyDescent="0.25">
      <c r="A52" s="22" t="s">
        <v>52</v>
      </c>
      <c r="B52" s="15">
        <v>17.274777526466199</v>
      </c>
      <c r="C52" s="15">
        <v>56.524808509235797</v>
      </c>
      <c r="D52" s="15">
        <v>25.561695718436699</v>
      </c>
      <c r="E52" s="143">
        <v>0.63871824586128401</v>
      </c>
      <c r="F52" s="15">
        <v>100</v>
      </c>
      <c r="G52" s="23">
        <v>2067.2081066302999</v>
      </c>
      <c r="H52" s="21"/>
      <c r="I52" s="21"/>
    </row>
    <row r="53" spans="1:9" x14ac:dyDescent="0.25">
      <c r="A53" s="22" t="s">
        <v>53</v>
      </c>
      <c r="B53" s="15">
        <v>16.342761959962999</v>
      </c>
      <c r="C53" s="15">
        <v>53.885892320552102</v>
      </c>
      <c r="D53" s="15">
        <v>29.289835176516601</v>
      </c>
      <c r="E53" s="143">
        <v>0.48151054296825502</v>
      </c>
      <c r="F53" s="15">
        <v>100</v>
      </c>
      <c r="G53" s="23">
        <v>2437.71660083181</v>
      </c>
      <c r="H53" s="21"/>
      <c r="I53" s="21"/>
    </row>
    <row r="54" spans="1:9" x14ac:dyDescent="0.25">
      <c r="A54" s="22" t="s">
        <v>54</v>
      </c>
      <c r="B54" s="15">
        <v>14.229250854652101</v>
      </c>
      <c r="C54" s="15">
        <v>48.986246589508703</v>
      </c>
      <c r="D54" s="15">
        <v>36.491350645844001</v>
      </c>
      <c r="E54" s="143">
        <v>0.29315190999526602</v>
      </c>
      <c r="F54" s="15">
        <v>100</v>
      </c>
      <c r="G54" s="23">
        <v>3063.4980599584901</v>
      </c>
      <c r="H54" s="21"/>
      <c r="I54" s="21"/>
    </row>
    <row r="55" spans="1:9" x14ac:dyDescent="0.25">
      <c r="A55" s="22" t="s">
        <v>55</v>
      </c>
      <c r="B55" s="15">
        <v>12.6933454331843</v>
      </c>
      <c r="C55" s="15">
        <v>49.770474615662103</v>
      </c>
      <c r="D55" s="15">
        <v>36.939342304464603</v>
      </c>
      <c r="E55" s="143">
        <v>0.59683764668906802</v>
      </c>
      <c r="F55" s="15">
        <v>100</v>
      </c>
      <c r="G55" s="23">
        <v>3375.7713648204499</v>
      </c>
      <c r="H55" s="21"/>
      <c r="I55" s="21"/>
    </row>
    <row r="56" spans="1:9" x14ac:dyDescent="0.25">
      <c r="A56" s="22" t="s">
        <v>56</v>
      </c>
      <c r="B56" s="15">
        <v>12.267313263881199</v>
      </c>
      <c r="C56" s="15">
        <v>50.276570928192697</v>
      </c>
      <c r="D56" s="15">
        <v>36.912080387313203</v>
      </c>
      <c r="E56" s="143">
        <v>0.544035420612896</v>
      </c>
      <c r="F56" s="15">
        <v>100</v>
      </c>
      <c r="G56" s="23">
        <v>3577.1015137413301</v>
      </c>
      <c r="H56" s="21"/>
      <c r="I56" s="21"/>
    </row>
    <row r="57" spans="1:9" x14ac:dyDescent="0.25">
      <c r="A57" s="22" t="s">
        <v>57</v>
      </c>
      <c r="B57" s="15">
        <v>12.925599430005001</v>
      </c>
      <c r="C57" s="15">
        <v>48.597041348537303</v>
      </c>
      <c r="D57" s="15">
        <v>37.923543821138999</v>
      </c>
      <c r="E57" s="143">
        <v>0.55381540031869003</v>
      </c>
      <c r="F57" s="15">
        <v>100</v>
      </c>
      <c r="G57" s="23">
        <v>3991.4466073920798</v>
      </c>
      <c r="H57" s="21"/>
      <c r="I57" s="21"/>
    </row>
    <row r="58" spans="1:9" x14ac:dyDescent="0.25">
      <c r="A58" s="22" t="s">
        <v>58</v>
      </c>
      <c r="B58" s="15">
        <v>12.257894413837199</v>
      </c>
      <c r="C58" s="15">
        <v>47.520430698903603</v>
      </c>
      <c r="D58" s="15">
        <v>39.665316067421898</v>
      </c>
      <c r="E58" s="143">
        <v>0.55635881983735502</v>
      </c>
      <c r="F58" s="15">
        <v>100</v>
      </c>
      <c r="G58" s="23">
        <v>5959.2068836200997</v>
      </c>
      <c r="H58" s="21"/>
      <c r="I58" s="21"/>
    </row>
    <row r="59" spans="1:9" x14ac:dyDescent="0.25">
      <c r="A59" s="22" t="s">
        <v>59</v>
      </c>
      <c r="B59" s="15">
        <v>10.9611281533719</v>
      </c>
      <c r="C59" s="15">
        <v>47.648512389987403</v>
      </c>
      <c r="D59" s="15">
        <v>40.327261169134403</v>
      </c>
      <c r="E59" s="143">
        <v>1.06309828750632</v>
      </c>
      <c r="F59" s="15">
        <v>100</v>
      </c>
      <c r="G59" s="23">
        <v>2721.9615173369998</v>
      </c>
      <c r="H59" s="21"/>
      <c r="I59" s="21"/>
    </row>
    <row r="60" spans="1:9" x14ac:dyDescent="0.25">
      <c r="A60" s="22" t="s">
        <v>60</v>
      </c>
      <c r="B60" s="15">
        <v>10.9121752243831</v>
      </c>
      <c r="C60" s="15">
        <v>43.951571597937502</v>
      </c>
      <c r="D60" s="15">
        <v>43.691165258873603</v>
      </c>
      <c r="E60" s="143">
        <v>1.4450879188058301</v>
      </c>
      <c r="F60" s="15">
        <v>100</v>
      </c>
      <c r="G60" s="23">
        <v>4387.3544867721503</v>
      </c>
      <c r="H60" s="21"/>
      <c r="I60" s="21"/>
    </row>
    <row r="61" spans="1:9" x14ac:dyDescent="0.25">
      <c r="A61" s="22" t="s">
        <v>61</v>
      </c>
      <c r="B61" s="15">
        <v>10.912779651418999</v>
      </c>
      <c r="C61" s="15">
        <v>41.045195262141299</v>
      </c>
      <c r="D61" s="15">
        <v>46.011598522508898</v>
      </c>
      <c r="E61" s="15">
        <v>2.0304265639308299</v>
      </c>
      <c r="F61" s="15">
        <v>100</v>
      </c>
      <c r="G61" s="23">
        <v>4157.1578701356902</v>
      </c>
      <c r="H61" s="21"/>
      <c r="I61" s="21"/>
    </row>
    <row r="62" spans="1:9" x14ac:dyDescent="0.25">
      <c r="A62" s="27"/>
      <c r="B62" s="12"/>
      <c r="C62" s="12"/>
      <c r="D62" s="12"/>
    </row>
    <row r="63" spans="1:9" x14ac:dyDescent="0.25">
      <c r="A63" s="218" t="s">
        <v>32</v>
      </c>
      <c r="B63" s="218"/>
      <c r="C63" s="218"/>
      <c r="D63" s="218"/>
      <c r="E63" s="218"/>
      <c r="F63" s="218"/>
      <c r="G63" s="218"/>
    </row>
    <row r="64" spans="1:9" x14ac:dyDescent="0.25">
      <c r="A64" s="17" t="s">
        <v>33</v>
      </c>
      <c r="B64" s="15">
        <v>7.4425086985149198</v>
      </c>
      <c r="C64" s="15">
        <v>45.726696138855999</v>
      </c>
      <c r="D64" s="15">
        <v>46.795672758200901</v>
      </c>
      <c r="E64" s="143">
        <v>3.5122404428192401E-2</v>
      </c>
      <c r="F64" s="15">
        <v>100</v>
      </c>
      <c r="G64" s="23">
        <v>2912.9742034081501</v>
      </c>
    </row>
    <row r="65" spans="1:7" x14ac:dyDescent="0.25">
      <c r="A65" s="17" t="s">
        <v>34</v>
      </c>
      <c r="B65" s="15">
        <v>10.675880086278999</v>
      </c>
      <c r="C65" s="15">
        <v>47.8276860095717</v>
      </c>
      <c r="D65" s="15">
        <v>41.384968417533202</v>
      </c>
      <c r="E65" s="143">
        <v>0.111465486616059</v>
      </c>
      <c r="F65" s="15">
        <v>100</v>
      </c>
      <c r="G65" s="23">
        <v>5370.0743054260502</v>
      </c>
    </row>
    <row r="66" spans="1:7" x14ac:dyDescent="0.25">
      <c r="A66" s="17" t="s">
        <v>35</v>
      </c>
      <c r="B66" s="15">
        <v>10.405552682325601</v>
      </c>
      <c r="C66" s="15">
        <v>49.934100676105402</v>
      </c>
      <c r="D66" s="15">
        <v>39.265593584499598</v>
      </c>
      <c r="E66" s="143">
        <v>0.39475305706936897</v>
      </c>
      <c r="F66" s="15">
        <v>100</v>
      </c>
      <c r="G66" s="23">
        <v>6678.7618809885998</v>
      </c>
    </row>
    <row r="67" spans="1:7" x14ac:dyDescent="0.25">
      <c r="A67" s="17" t="s">
        <v>36</v>
      </c>
      <c r="B67" s="15">
        <v>13.666335501406</v>
      </c>
      <c r="C67" s="15">
        <v>50.888445324031203</v>
      </c>
      <c r="D67" s="15">
        <v>34.832245217151304</v>
      </c>
      <c r="E67" s="143">
        <v>0.61297395741153304</v>
      </c>
      <c r="F67" s="15">
        <v>100</v>
      </c>
      <c r="G67" s="23">
        <v>8793.1596048665306</v>
      </c>
    </row>
    <row r="68" spans="1:7" x14ac:dyDescent="0.25">
      <c r="A68" s="17" t="s">
        <v>37</v>
      </c>
      <c r="B68" s="15">
        <v>15.4083974186613</v>
      </c>
      <c r="C68" s="15">
        <v>48.912597388839004</v>
      </c>
      <c r="D68" s="15">
        <v>34.6008445236629</v>
      </c>
      <c r="E68" s="143">
        <v>1.0781606688368399</v>
      </c>
      <c r="F68" s="15">
        <v>100</v>
      </c>
      <c r="G68" s="23">
        <v>6886.2069805392402</v>
      </c>
    </row>
    <row r="69" spans="1:7" x14ac:dyDescent="0.25">
      <c r="A69" s="17" t="s">
        <v>38</v>
      </c>
      <c r="B69" s="15">
        <v>15.460660636097399</v>
      </c>
      <c r="C69" s="15">
        <v>40.928294623035001</v>
      </c>
      <c r="D69" s="15">
        <v>40.785612540348701</v>
      </c>
      <c r="E69" s="15">
        <v>2.8254322005188599</v>
      </c>
      <c r="F69" s="15">
        <v>100</v>
      </c>
      <c r="G69" s="23">
        <v>5097.2460360108298</v>
      </c>
    </row>
    <row r="70" spans="1:7" x14ac:dyDescent="0.25">
      <c r="B70" s="12"/>
      <c r="C70" s="12"/>
      <c r="D70" s="12"/>
    </row>
    <row r="71" spans="1:7" x14ac:dyDescent="0.25">
      <c r="A71" s="218" t="s">
        <v>65</v>
      </c>
      <c r="B71" s="218"/>
      <c r="C71" s="218"/>
      <c r="D71" s="218"/>
      <c r="E71" s="218"/>
      <c r="F71" s="218"/>
      <c r="G71" s="218"/>
    </row>
    <row r="72" spans="1:7" x14ac:dyDescent="0.25">
      <c r="A72" s="10" t="s">
        <v>33</v>
      </c>
      <c r="B72" s="19">
        <v>7.4425086985149198</v>
      </c>
      <c r="C72" s="19">
        <v>45.726696138855999</v>
      </c>
      <c r="D72" s="19">
        <v>46.795672758200901</v>
      </c>
      <c r="E72" s="143">
        <v>3.5122404428192401E-2</v>
      </c>
      <c r="F72" s="19">
        <v>100</v>
      </c>
      <c r="G72" s="35">
        <v>2912.9742034081501</v>
      </c>
    </row>
    <row r="73" spans="1:7" x14ac:dyDescent="0.25">
      <c r="A73" s="10" t="s">
        <v>39</v>
      </c>
      <c r="B73" s="19">
        <v>16.8115088915199</v>
      </c>
      <c r="C73" s="19">
        <v>45.9217524550875</v>
      </c>
      <c r="D73" s="19">
        <v>35.905892277836898</v>
      </c>
      <c r="E73" s="19">
        <v>1.3608463755557301</v>
      </c>
      <c r="F73" s="19">
        <v>100</v>
      </c>
      <c r="G73" s="35">
        <v>7083.80443039493</v>
      </c>
    </row>
    <row r="74" spans="1:7" x14ac:dyDescent="0.25">
      <c r="A74" s="10" t="s">
        <v>40</v>
      </c>
      <c r="B74" s="19">
        <v>9.3954579399646505</v>
      </c>
      <c r="C74" s="19">
        <v>52.468567395873599</v>
      </c>
      <c r="D74" s="19">
        <v>38.020403279270603</v>
      </c>
      <c r="E74" s="143">
        <v>0.115571384891197</v>
      </c>
      <c r="F74" s="19">
        <v>100</v>
      </c>
      <c r="G74" s="35">
        <v>17617.2416071105</v>
      </c>
    </row>
    <row r="75" spans="1:7" x14ac:dyDescent="0.25">
      <c r="A75" s="10" t="s">
        <v>41</v>
      </c>
      <c r="B75" s="19">
        <v>18.130250639416701</v>
      </c>
      <c r="C75" s="19">
        <v>41.061249929602099</v>
      </c>
      <c r="D75" s="19">
        <v>38.497516088482001</v>
      </c>
      <c r="E75" s="19">
        <v>2.3109833424992301</v>
      </c>
      <c r="F75" s="19">
        <v>100</v>
      </c>
      <c r="G75" s="35">
        <v>8124.4027703258598</v>
      </c>
    </row>
    <row r="76" spans="1:7" x14ac:dyDescent="0.25">
      <c r="B76" s="12"/>
      <c r="C76" s="12"/>
      <c r="D76" s="12"/>
    </row>
    <row r="77" spans="1:7" x14ac:dyDescent="0.25">
      <c r="A77" s="218" t="s">
        <v>66</v>
      </c>
      <c r="B77" s="218"/>
      <c r="C77" s="218"/>
      <c r="D77" s="218"/>
      <c r="E77" s="218"/>
      <c r="F77" s="218"/>
      <c r="G77" s="218"/>
    </row>
    <row r="78" spans="1:7" x14ac:dyDescent="0.25">
      <c r="A78" s="18" t="s">
        <v>42</v>
      </c>
      <c r="B78" s="15">
        <v>8.2269277854956808</v>
      </c>
      <c r="C78" s="15">
        <v>49.688823978946097</v>
      </c>
      <c r="D78" s="15">
        <v>41.945761066374601</v>
      </c>
      <c r="E78" s="143">
        <v>0.13848716918364301</v>
      </c>
      <c r="F78" s="15">
        <v>100</v>
      </c>
      <c r="G78" s="23">
        <v>14649.940208747001</v>
      </c>
    </row>
    <row r="79" spans="1:7" x14ac:dyDescent="0.25">
      <c r="A79" s="5" t="s">
        <v>43</v>
      </c>
      <c r="B79" s="15">
        <v>12.4746463227477</v>
      </c>
      <c r="C79" s="15">
        <v>52.330767034334102</v>
      </c>
      <c r="D79" s="15">
        <v>35.010097000634197</v>
      </c>
      <c r="E79" s="143">
        <v>0.184489642284066</v>
      </c>
      <c r="F79" s="15">
        <v>100</v>
      </c>
      <c r="G79" s="23">
        <v>10631.1494940015</v>
      </c>
    </row>
    <row r="80" spans="1:7" x14ac:dyDescent="0.25">
      <c r="A80" s="5" t="s">
        <v>44</v>
      </c>
      <c r="B80" s="15">
        <v>19.167884589687599</v>
      </c>
      <c r="C80" s="15">
        <v>41.327596669639497</v>
      </c>
      <c r="D80" s="15">
        <v>36.964337393887298</v>
      </c>
      <c r="E80" s="15">
        <v>2.5401813467855701</v>
      </c>
      <c r="F80" s="15">
        <v>100</v>
      </c>
      <c r="G80" s="23">
        <v>10457.333308490901</v>
      </c>
    </row>
    <row r="81" spans="1:7" x14ac:dyDescent="0.25">
      <c r="B81" s="12"/>
      <c r="C81" s="12"/>
      <c r="D81" s="12"/>
    </row>
    <row r="82" spans="1:7" x14ac:dyDescent="0.25">
      <c r="A82" s="228" t="s">
        <v>15</v>
      </c>
      <c r="B82" s="228"/>
      <c r="C82" s="228"/>
      <c r="D82" s="228"/>
      <c r="E82" s="228"/>
      <c r="F82" s="228"/>
      <c r="G82" s="228"/>
    </row>
    <row r="83" spans="1:7" x14ac:dyDescent="0.25">
      <c r="A83" s="10" t="s">
        <v>14</v>
      </c>
      <c r="B83" s="19">
        <v>12.426721155948201</v>
      </c>
      <c r="C83" s="19">
        <v>47.735519694834601</v>
      </c>
      <c r="D83" s="19">
        <v>38.9721287338431</v>
      </c>
      <c r="E83" s="19">
        <v>0.86563041537405006</v>
      </c>
      <c r="F83" s="19">
        <v>100</v>
      </c>
      <c r="G83" s="35">
        <v>34459.202711972903</v>
      </c>
    </row>
    <row r="84" spans="1:7" x14ac:dyDescent="0.25">
      <c r="A84" s="10" t="s">
        <v>12</v>
      </c>
      <c r="B84" s="19">
        <v>19.835430012121702</v>
      </c>
      <c r="C84" s="19">
        <v>55.911410521637798</v>
      </c>
      <c r="D84" s="19">
        <v>23.686599690589901</v>
      </c>
      <c r="E84" s="140">
        <v>0.56655977565058102</v>
      </c>
      <c r="F84" s="19">
        <v>100</v>
      </c>
      <c r="G84" s="35">
        <v>1279.22029926654</v>
      </c>
    </row>
  </sheetData>
  <mergeCells count="17">
    <mergeCell ref="A45:I45"/>
    <mergeCell ref="A51:I51"/>
    <mergeCell ref="F1:G2"/>
    <mergeCell ref="F3:G3"/>
    <mergeCell ref="A8:D8"/>
    <mergeCell ref="A82:G82"/>
    <mergeCell ref="A1:E2"/>
    <mergeCell ref="A3:E3"/>
    <mergeCell ref="A5:E5"/>
    <mergeCell ref="B11:F11"/>
    <mergeCell ref="A13:G13"/>
    <mergeCell ref="A22:G22"/>
    <mergeCell ref="A29:G29"/>
    <mergeCell ref="A33:G33"/>
    <mergeCell ref="A63:G63"/>
    <mergeCell ref="A71:G71"/>
    <mergeCell ref="A77:G7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I53"/>
  <sheetViews>
    <sheetView showGridLines="0" workbookViewId="0">
      <selection sqref="A1:G2"/>
    </sheetView>
  </sheetViews>
  <sheetFormatPr baseColWidth="10" defaultColWidth="9.140625" defaultRowHeight="15" x14ac:dyDescent="0.25"/>
  <cols>
    <col min="1" max="1" width="39.7109375" customWidth="1"/>
    <col min="2" max="8" width="15.140625" customWidth="1"/>
  </cols>
  <sheetData>
    <row r="1" spans="1:9" x14ac:dyDescent="0.25">
      <c r="A1" s="207" t="s">
        <v>284</v>
      </c>
      <c r="B1" s="207"/>
      <c r="C1" s="207"/>
      <c r="D1" s="207"/>
      <c r="E1" s="207"/>
      <c r="F1" s="207"/>
      <c r="G1" s="207"/>
    </row>
    <row r="2" spans="1:9" x14ac:dyDescent="0.25">
      <c r="A2" s="207"/>
      <c r="B2" s="207"/>
      <c r="C2" s="207"/>
      <c r="D2" s="207"/>
      <c r="E2" s="207"/>
      <c r="F2" s="207"/>
      <c r="G2" s="207"/>
      <c r="H2" s="63"/>
    </row>
    <row r="3" spans="1:9" x14ac:dyDescent="0.25">
      <c r="A3" s="208"/>
      <c r="B3" s="208"/>
      <c r="C3" s="208"/>
      <c r="D3" s="208"/>
      <c r="E3" s="208"/>
      <c r="F3" s="208"/>
      <c r="G3" s="208"/>
      <c r="H3" s="63"/>
    </row>
    <row r="4" spans="1:9" ht="18.75" x14ac:dyDescent="0.3">
      <c r="A4" s="1"/>
    </row>
    <row r="5" spans="1:9" x14ac:dyDescent="0.25">
      <c r="A5" s="209" t="s">
        <v>92</v>
      </c>
      <c r="B5" s="209"/>
      <c r="C5" s="209"/>
      <c r="D5" s="209"/>
      <c r="E5" s="209"/>
      <c r="F5" s="209"/>
      <c r="G5" s="209"/>
    </row>
    <row r="6" spans="1:9" x14ac:dyDescent="0.25">
      <c r="A6" s="43"/>
      <c r="B6" s="43"/>
      <c r="C6" s="43"/>
      <c r="D6" s="43"/>
      <c r="E6" s="43"/>
      <c r="F6" s="43"/>
      <c r="G6" s="43"/>
    </row>
    <row r="7" spans="1:9" ht="17.25" x14ac:dyDescent="0.25">
      <c r="A7" s="2" t="s">
        <v>91</v>
      </c>
      <c r="B7" s="43"/>
      <c r="C7" s="43"/>
      <c r="D7" s="43"/>
      <c r="E7" s="43"/>
      <c r="F7" s="43"/>
      <c r="G7" s="43"/>
    </row>
    <row r="8" spans="1:9" ht="17.25" x14ac:dyDescent="0.25">
      <c r="A8" s="62" t="s">
        <v>90</v>
      </c>
      <c r="B8" s="43"/>
      <c r="C8" s="43"/>
      <c r="D8" s="43"/>
      <c r="E8" s="43"/>
      <c r="F8" s="43"/>
      <c r="G8" s="43"/>
    </row>
    <row r="9" spans="1:9" x14ac:dyDescent="0.25">
      <c r="A9" s="43"/>
      <c r="B9" s="43"/>
      <c r="C9" s="43"/>
      <c r="D9" s="43"/>
      <c r="E9" s="43"/>
      <c r="F9" s="43"/>
      <c r="G9" s="43"/>
    </row>
    <row r="10" spans="1:9" ht="15.75" thickBot="1" x14ac:dyDescent="0.3">
      <c r="A10" s="2" t="s">
        <v>45</v>
      </c>
    </row>
    <row r="11" spans="1:9" ht="15.75" thickBot="1" x14ac:dyDescent="0.3">
      <c r="A11" s="190" t="s">
        <v>256</v>
      </c>
      <c r="B11" s="190"/>
      <c r="C11" s="190"/>
      <c r="D11" s="191"/>
      <c r="E11" s="191"/>
      <c r="F11" s="192"/>
    </row>
    <row r="13" spans="1:9" ht="30" x14ac:dyDescent="0.25">
      <c r="A13" s="81" t="s">
        <v>176</v>
      </c>
      <c r="B13" s="102" t="s">
        <v>170</v>
      </c>
      <c r="C13" s="102" t="s">
        <v>171</v>
      </c>
      <c r="D13" s="102" t="s">
        <v>168</v>
      </c>
      <c r="E13" s="102" t="s">
        <v>80</v>
      </c>
      <c r="F13" s="83" t="s">
        <v>3</v>
      </c>
      <c r="G13" s="3" t="s">
        <v>79</v>
      </c>
      <c r="H13" s="105"/>
    </row>
    <row r="14" spans="1:9" x14ac:dyDescent="0.25">
      <c r="A14" s="76" t="s">
        <v>130</v>
      </c>
      <c r="B14" s="222" t="s">
        <v>78</v>
      </c>
      <c r="C14" s="223"/>
      <c r="D14" s="223"/>
      <c r="E14" s="223"/>
      <c r="F14" s="224"/>
      <c r="G14" s="57" t="s">
        <v>7</v>
      </c>
      <c r="H14" s="54"/>
    </row>
    <row r="15" spans="1:9" x14ac:dyDescent="0.25">
      <c r="A15" s="76" t="s">
        <v>3</v>
      </c>
      <c r="B15" s="82">
        <v>12.69</v>
      </c>
      <c r="C15" s="82">
        <v>48.03</v>
      </c>
      <c r="D15" s="82">
        <v>38.42</v>
      </c>
      <c r="E15" s="82">
        <v>0.85</v>
      </c>
      <c r="F15" s="82">
        <f>SUM(B15:E15)</f>
        <v>99.99</v>
      </c>
      <c r="G15" s="39">
        <f>SUM(G16:G19)</f>
        <v>35738.423011239436</v>
      </c>
      <c r="H15" s="104"/>
    </row>
    <row r="16" spans="1:9" ht="17.25" x14ac:dyDescent="0.25">
      <c r="A16" s="5" t="s">
        <v>88</v>
      </c>
      <c r="B16" s="15">
        <v>12.6091762520215</v>
      </c>
      <c r="C16" s="15">
        <v>43.081236321788602</v>
      </c>
      <c r="D16" s="15">
        <v>43.334967025124698</v>
      </c>
      <c r="E16" s="15">
        <v>0.97462040106513603</v>
      </c>
      <c r="F16" s="38">
        <v>100</v>
      </c>
      <c r="G16" s="23">
        <v>12534.7061461348</v>
      </c>
      <c r="H16" s="103"/>
      <c r="I16" s="12"/>
    </row>
    <row r="17" spans="1:8" ht="17.25" x14ac:dyDescent="0.25">
      <c r="A17" s="5" t="s">
        <v>129</v>
      </c>
      <c r="B17" s="15">
        <v>12.7616190888088</v>
      </c>
      <c r="C17" s="15">
        <v>51.128595715889801</v>
      </c>
      <c r="D17" s="15">
        <v>35.462624094910097</v>
      </c>
      <c r="E17" s="15">
        <v>0.64716110039133401</v>
      </c>
      <c r="F17" s="38">
        <v>100</v>
      </c>
      <c r="G17" s="23">
        <v>22108.277192963898</v>
      </c>
      <c r="H17" s="103"/>
    </row>
    <row r="18" spans="1:8" x14ac:dyDescent="0.25">
      <c r="A18" s="5" t="s">
        <v>81</v>
      </c>
      <c r="B18" s="144">
        <v>10.561365518775499</v>
      </c>
      <c r="C18" s="144">
        <v>47.909495749243099</v>
      </c>
      <c r="D18" s="144">
        <v>38.001795629647397</v>
      </c>
      <c r="E18" s="139">
        <v>3.5273431023339801</v>
      </c>
      <c r="F18" s="38">
        <v>100</v>
      </c>
      <c r="G18" s="23">
        <v>267.42233307753901</v>
      </c>
      <c r="H18" s="103"/>
    </row>
    <row r="19" spans="1:8" x14ac:dyDescent="0.25">
      <c r="A19" s="18" t="s">
        <v>80</v>
      </c>
      <c r="B19" s="15">
        <v>12.771123571278</v>
      </c>
      <c r="C19" s="144">
        <v>40.1719698934088</v>
      </c>
      <c r="D19" s="144">
        <v>43.329688604165</v>
      </c>
      <c r="E19" s="139">
        <v>3.7272179311482598</v>
      </c>
      <c r="F19" s="38">
        <v>100</v>
      </c>
      <c r="G19" s="23">
        <v>828.01733906319498</v>
      </c>
      <c r="H19" s="103"/>
    </row>
    <row r="20" spans="1:8" x14ac:dyDescent="0.25">
      <c r="B20" s="12"/>
      <c r="C20" s="12"/>
      <c r="D20" s="12"/>
      <c r="E20" s="12"/>
      <c r="F20" s="12"/>
    </row>
    <row r="22" spans="1:8" x14ac:dyDescent="0.25">
      <c r="G22" s="77"/>
    </row>
    <row r="23" spans="1:8" ht="30" x14ac:dyDescent="0.25">
      <c r="A23" s="81" t="s">
        <v>175</v>
      </c>
      <c r="B23" s="102" t="s">
        <v>170</v>
      </c>
      <c r="C23" s="102" t="s">
        <v>171</v>
      </c>
      <c r="D23" s="102" t="s">
        <v>168</v>
      </c>
      <c r="E23" s="102" t="s">
        <v>80</v>
      </c>
      <c r="F23" s="83" t="s">
        <v>3</v>
      </c>
      <c r="G23" s="3" t="s">
        <v>79</v>
      </c>
    </row>
    <row r="24" spans="1:8" x14ac:dyDescent="0.25">
      <c r="A24" s="76" t="s">
        <v>174</v>
      </c>
      <c r="B24" s="222" t="s">
        <v>78</v>
      </c>
      <c r="C24" s="223"/>
      <c r="D24" s="223"/>
      <c r="E24" s="223"/>
      <c r="F24" s="224"/>
      <c r="G24" s="57" t="s">
        <v>7</v>
      </c>
    </row>
    <row r="25" spans="1:8" x14ac:dyDescent="0.25">
      <c r="A25" s="76" t="s">
        <v>3</v>
      </c>
      <c r="B25" s="82">
        <v>12.69</v>
      </c>
      <c r="C25" s="82">
        <v>48.03</v>
      </c>
      <c r="D25" s="82">
        <v>38.42</v>
      </c>
      <c r="E25" s="82">
        <v>0.85</v>
      </c>
      <c r="F25" s="82">
        <f>SUM(B25:E25)</f>
        <v>99.99</v>
      </c>
      <c r="G25" s="39">
        <f>SUM(G26:G30)</f>
        <v>35738.423011239385</v>
      </c>
    </row>
    <row r="26" spans="1:8" x14ac:dyDescent="0.25">
      <c r="A26" s="5" t="s">
        <v>125</v>
      </c>
      <c r="B26" s="15">
        <v>9.6146881571625293</v>
      </c>
      <c r="C26" s="15">
        <v>45.135853503860702</v>
      </c>
      <c r="D26" s="15">
        <v>44.213224922115899</v>
      </c>
      <c r="E26" s="139">
        <v>1.03623341686086</v>
      </c>
      <c r="F26" s="38">
        <v>100</v>
      </c>
      <c r="G26" s="23">
        <v>7046.03607271484</v>
      </c>
    </row>
    <row r="27" spans="1:8" x14ac:dyDescent="0.25">
      <c r="A27" s="5" t="s">
        <v>124</v>
      </c>
      <c r="B27" s="15">
        <v>12.143118606032001</v>
      </c>
      <c r="C27" s="15">
        <v>44.225468237969103</v>
      </c>
      <c r="D27" s="15">
        <v>42.889248490391502</v>
      </c>
      <c r="E27" s="139">
        <v>0.742164665607421</v>
      </c>
      <c r="F27" s="38">
        <v>100</v>
      </c>
      <c r="G27" s="23">
        <v>7146.0965988014896</v>
      </c>
    </row>
    <row r="28" spans="1:8" x14ac:dyDescent="0.25">
      <c r="A28" s="5" t="s">
        <v>123</v>
      </c>
      <c r="B28" s="15">
        <v>12.9028502858473</v>
      </c>
      <c r="C28" s="15">
        <v>50.217632393437903</v>
      </c>
      <c r="D28" s="15">
        <v>36.243413416902598</v>
      </c>
      <c r="E28" s="139">
        <v>0.63610390381222903</v>
      </c>
      <c r="F28" s="38">
        <v>100</v>
      </c>
      <c r="G28" s="23">
        <v>7738.8529969558003</v>
      </c>
    </row>
    <row r="29" spans="1:8" x14ac:dyDescent="0.25">
      <c r="A29" s="5" t="s">
        <v>122</v>
      </c>
      <c r="B29" s="15">
        <v>14.0145092962421</v>
      </c>
      <c r="C29" s="15">
        <v>50.209073490021197</v>
      </c>
      <c r="D29" s="15">
        <v>34.942960436772502</v>
      </c>
      <c r="E29" s="15">
        <v>0.83345677696428999</v>
      </c>
      <c r="F29" s="38">
        <v>100</v>
      </c>
      <c r="G29" s="23">
        <v>12494.664011133</v>
      </c>
    </row>
    <row r="30" spans="1:8" x14ac:dyDescent="0.25">
      <c r="A30" s="18" t="s">
        <v>80</v>
      </c>
      <c r="B30" s="15">
        <v>18.363873487687599</v>
      </c>
      <c r="C30" s="15">
        <v>50.587760120095801</v>
      </c>
      <c r="D30" s="15">
        <v>29.0584620927694</v>
      </c>
      <c r="E30" s="139">
        <v>1.9899042994471901</v>
      </c>
      <c r="F30" s="38">
        <v>100</v>
      </c>
      <c r="G30" s="23">
        <v>1312.7733316342601</v>
      </c>
    </row>
    <row r="34" spans="1:6" ht="30" x14ac:dyDescent="0.25">
      <c r="A34" s="81" t="s">
        <v>173</v>
      </c>
      <c r="B34" s="102" t="s">
        <v>170</v>
      </c>
      <c r="C34" s="102" t="s">
        <v>171</v>
      </c>
      <c r="D34" s="102" t="s">
        <v>168</v>
      </c>
      <c r="E34" s="102" t="s">
        <v>80</v>
      </c>
      <c r="F34" s="78" t="s">
        <v>3</v>
      </c>
    </row>
    <row r="35" spans="1:6" x14ac:dyDescent="0.25">
      <c r="A35" s="76" t="s">
        <v>130</v>
      </c>
      <c r="B35" s="222" t="s">
        <v>78</v>
      </c>
      <c r="C35" s="223"/>
      <c r="D35" s="223"/>
      <c r="E35" s="223"/>
      <c r="F35" s="5"/>
    </row>
    <row r="36" spans="1:6" ht="17.25" x14ac:dyDescent="0.25">
      <c r="A36" s="5" t="s">
        <v>88</v>
      </c>
      <c r="B36" s="15">
        <v>34.844846966999398</v>
      </c>
      <c r="C36" s="15">
        <v>31.4608835304652</v>
      </c>
      <c r="D36" s="15">
        <v>39.555181295144301</v>
      </c>
      <c r="E36" s="144">
        <v>39.983978504924799</v>
      </c>
      <c r="F36" s="15">
        <v>35.07</v>
      </c>
    </row>
    <row r="37" spans="1:6" ht="17.25" x14ac:dyDescent="0.25">
      <c r="A37" s="5" t="s">
        <v>129</v>
      </c>
      <c r="B37" s="15">
        <v>62.201143340489999</v>
      </c>
      <c r="C37" s="15">
        <v>65.854789460368906</v>
      </c>
      <c r="D37" s="15">
        <v>57.0921662076099</v>
      </c>
      <c r="E37" s="144">
        <v>46.827789357184898</v>
      </c>
      <c r="F37" s="15">
        <v>61.86</v>
      </c>
    </row>
    <row r="38" spans="1:6" x14ac:dyDescent="0.25">
      <c r="A38" s="5" t="s">
        <v>81</v>
      </c>
      <c r="B38" s="139">
        <v>0.62266640661624895</v>
      </c>
      <c r="C38" s="15">
        <v>0.74642791555057197</v>
      </c>
      <c r="D38" s="15">
        <v>0.74003548227846905</v>
      </c>
      <c r="E38" s="139">
        <v>3.0873205868845202</v>
      </c>
      <c r="F38" s="15">
        <v>0.75</v>
      </c>
    </row>
    <row r="39" spans="1:6" x14ac:dyDescent="0.25">
      <c r="A39" s="5" t="s">
        <v>80</v>
      </c>
      <c r="B39" s="15">
        <v>2.3313432858943899</v>
      </c>
      <c r="C39" s="15">
        <v>1.9378990936153699</v>
      </c>
      <c r="D39" s="15">
        <v>2.6126170149673</v>
      </c>
      <c r="E39" s="144">
        <v>10.1009115510057</v>
      </c>
      <c r="F39" s="15">
        <v>2.3199999999999998</v>
      </c>
    </row>
    <row r="40" spans="1:6" x14ac:dyDescent="0.25">
      <c r="A40" s="87" t="s">
        <v>128</v>
      </c>
      <c r="B40" s="38">
        <f>SUM(B36:B39)</f>
        <v>100.00000000000004</v>
      </c>
      <c r="C40" s="38">
        <f>SUM(C36:C39)</f>
        <v>100.00000000000004</v>
      </c>
      <c r="D40" s="38">
        <f>SUM(D36:D39)</f>
        <v>99.999999999999972</v>
      </c>
      <c r="E40" s="38">
        <f>SUM(E36:E39)</f>
        <v>99.999999999999901</v>
      </c>
      <c r="F40" s="38">
        <v>100</v>
      </c>
    </row>
    <row r="41" spans="1:6" x14ac:dyDescent="0.25">
      <c r="A41" s="18" t="s">
        <v>127</v>
      </c>
      <c r="B41" s="86">
        <v>4535.8878807416804</v>
      </c>
      <c r="C41" s="86">
        <v>17164.509610255802</v>
      </c>
      <c r="D41" s="86">
        <v>13732.488633014</v>
      </c>
      <c r="E41" s="86">
        <v>305.53688722783801</v>
      </c>
      <c r="F41" s="86">
        <f>SUM(B41:E41)</f>
        <v>35738.42301123932</v>
      </c>
    </row>
    <row r="45" spans="1:6" ht="30" x14ac:dyDescent="0.25">
      <c r="A45" s="81" t="s">
        <v>172</v>
      </c>
      <c r="B45" s="102" t="s">
        <v>170</v>
      </c>
      <c r="C45" s="102" t="s">
        <v>171</v>
      </c>
      <c r="D45" s="102" t="s">
        <v>168</v>
      </c>
      <c r="E45" s="102" t="s">
        <v>80</v>
      </c>
      <c r="F45" s="78" t="s">
        <v>3</v>
      </c>
    </row>
    <row r="46" spans="1:6" x14ac:dyDescent="0.25">
      <c r="A46" s="76" t="s">
        <v>174</v>
      </c>
      <c r="B46" s="222" t="s">
        <v>78</v>
      </c>
      <c r="C46" s="223"/>
      <c r="D46" s="223"/>
      <c r="E46" s="223"/>
      <c r="F46" s="5"/>
    </row>
    <row r="47" spans="1:6" x14ac:dyDescent="0.25">
      <c r="A47" s="5" t="s">
        <v>125</v>
      </c>
      <c r="B47" s="15">
        <v>14.9354308052681</v>
      </c>
      <c r="C47" s="15">
        <v>18.528280689764198</v>
      </c>
      <c r="D47" s="15">
        <v>22.685471367756598</v>
      </c>
      <c r="E47" s="144">
        <v>23.896748118368901</v>
      </c>
      <c r="F47" s="15">
        <v>19.72</v>
      </c>
    </row>
    <row r="48" spans="1:6" x14ac:dyDescent="0.25">
      <c r="A48" s="5" t="s">
        <v>124</v>
      </c>
      <c r="B48" s="15">
        <v>19.130961975016799</v>
      </c>
      <c r="C48" s="15">
        <v>18.412379691110999</v>
      </c>
      <c r="D48" s="15">
        <v>22.318657670359102</v>
      </c>
      <c r="E48" s="144">
        <v>17.358232718699401</v>
      </c>
      <c r="F48" s="15">
        <v>20</v>
      </c>
    </row>
    <row r="49" spans="1:6" x14ac:dyDescent="0.25">
      <c r="A49" s="5" t="s">
        <v>123</v>
      </c>
      <c r="B49" s="15">
        <v>22.014049780166602</v>
      </c>
      <c r="C49" s="15">
        <v>22.6413037000356</v>
      </c>
      <c r="D49" s="15">
        <v>20.424735533150301</v>
      </c>
      <c r="E49" s="144">
        <v>16.111686700276199</v>
      </c>
      <c r="F49" s="15">
        <v>21.65</v>
      </c>
    </row>
    <row r="50" spans="1:6" x14ac:dyDescent="0.25">
      <c r="A50" s="5" t="s">
        <v>122</v>
      </c>
      <c r="B50" s="15">
        <v>38.604698692158202</v>
      </c>
      <c r="C50" s="15">
        <v>36.548990784639699</v>
      </c>
      <c r="D50" s="15">
        <v>31.793257717480401</v>
      </c>
      <c r="E50" s="144">
        <v>34.083486581458502</v>
      </c>
      <c r="F50" s="15">
        <v>34.96</v>
      </c>
    </row>
    <row r="51" spans="1:6" x14ac:dyDescent="0.25">
      <c r="A51" s="18" t="s">
        <v>80</v>
      </c>
      <c r="B51" s="15">
        <v>5.3148587473903497</v>
      </c>
      <c r="C51" s="15">
        <v>3.86904513444955</v>
      </c>
      <c r="D51" s="15">
        <v>2.7778777112535802</v>
      </c>
      <c r="E51" s="144">
        <v>8.5498458811968394</v>
      </c>
      <c r="F51" s="15">
        <v>3.67</v>
      </c>
    </row>
    <row r="52" spans="1:6" x14ac:dyDescent="0.25">
      <c r="A52" s="97" t="s">
        <v>128</v>
      </c>
      <c r="B52" s="38">
        <f>SUM(B47:B51)</f>
        <v>100.00000000000004</v>
      </c>
      <c r="C52" s="38">
        <f>SUM(C47:C51)</f>
        <v>100.00000000000006</v>
      </c>
      <c r="D52" s="38">
        <f>SUM(D47:D51)</f>
        <v>99.999999999999986</v>
      </c>
      <c r="E52" s="38">
        <f>SUM(E47:E51)</f>
        <v>99.999999999999844</v>
      </c>
      <c r="F52" s="38">
        <f>SUM(F47:F51)</f>
        <v>100</v>
      </c>
    </row>
    <row r="53" spans="1:6" x14ac:dyDescent="0.25">
      <c r="A53" s="18" t="s">
        <v>127</v>
      </c>
      <c r="B53" s="86">
        <v>4535.8878999999997</v>
      </c>
      <c r="C53" s="86">
        <v>17164.509600000001</v>
      </c>
      <c r="D53" s="86">
        <v>13732.488600000001</v>
      </c>
      <c r="E53" s="86">
        <v>305.5369</v>
      </c>
      <c r="F53" s="23">
        <f>SUM(B53:E53)</f>
        <v>35738.423000000003</v>
      </c>
    </row>
  </sheetData>
  <mergeCells count="7">
    <mergeCell ref="B46:E46"/>
    <mergeCell ref="A1:G2"/>
    <mergeCell ref="A3:G3"/>
    <mergeCell ref="A5:G5"/>
    <mergeCell ref="B14:F14"/>
    <mergeCell ref="B35:E35"/>
    <mergeCell ref="B24:F2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K86"/>
  <sheetViews>
    <sheetView showGridLines="0" workbookViewId="0">
      <pane ySplit="14" topLeftCell="A15" activePane="bottomLeft" state="frozen"/>
      <selection pane="bottomLeft" sqref="A1:F2"/>
    </sheetView>
  </sheetViews>
  <sheetFormatPr baseColWidth="10" defaultRowHeight="15" x14ac:dyDescent="0.25"/>
  <cols>
    <col min="1" max="1" width="57.140625" customWidth="1"/>
    <col min="2" max="11" width="12.5703125" customWidth="1"/>
  </cols>
  <sheetData>
    <row r="1" spans="1:11" x14ac:dyDescent="0.25">
      <c r="A1" s="207" t="s">
        <v>285</v>
      </c>
      <c r="B1" s="207"/>
      <c r="C1" s="207"/>
      <c r="D1" s="207"/>
      <c r="E1" s="207"/>
      <c r="F1" s="207"/>
      <c r="G1" s="207"/>
      <c r="H1" s="207"/>
      <c r="I1" s="207"/>
      <c r="J1" s="207"/>
      <c r="K1" s="207"/>
    </row>
    <row r="2" spans="1:11" x14ac:dyDescent="0.25">
      <c r="A2" s="207"/>
      <c r="B2" s="207"/>
      <c r="C2" s="207"/>
      <c r="D2" s="207"/>
      <c r="E2" s="207"/>
      <c r="F2" s="207"/>
      <c r="G2" s="207"/>
      <c r="H2" s="207"/>
      <c r="I2" s="207"/>
      <c r="J2" s="207"/>
      <c r="K2" s="207"/>
    </row>
    <row r="3" spans="1:11" x14ac:dyDescent="0.25">
      <c r="A3" s="208"/>
      <c r="B3" s="208"/>
      <c r="C3" s="208"/>
      <c r="D3" s="208"/>
      <c r="E3" s="208"/>
      <c r="F3" s="208"/>
      <c r="G3" s="208"/>
      <c r="H3" s="208"/>
      <c r="I3" s="208"/>
      <c r="J3" s="208"/>
      <c r="K3" s="208"/>
    </row>
    <row r="4" spans="1:11" ht="18.75" x14ac:dyDescent="0.3">
      <c r="A4" s="1"/>
    </row>
    <row r="5" spans="1:11" x14ac:dyDescent="0.25">
      <c r="A5" s="209" t="s">
        <v>92</v>
      </c>
      <c r="B5" s="209"/>
      <c r="C5" s="209"/>
      <c r="D5" s="209"/>
      <c r="E5" s="209"/>
      <c r="F5" s="209"/>
      <c r="G5" s="209"/>
    </row>
    <row r="6" spans="1:11" x14ac:dyDescent="0.25">
      <c r="A6" s="43"/>
      <c r="B6" s="43"/>
      <c r="C6" s="43"/>
      <c r="D6" s="43"/>
      <c r="E6" s="43"/>
      <c r="F6" s="43"/>
      <c r="G6" s="43"/>
    </row>
    <row r="7" spans="1:11" ht="17.25" x14ac:dyDescent="0.25">
      <c r="A7" s="2" t="s">
        <v>187</v>
      </c>
    </row>
    <row r="8" spans="1:11" x14ac:dyDescent="0.25">
      <c r="A8" s="62"/>
      <c r="B8" s="8"/>
      <c r="C8" s="8"/>
      <c r="D8" s="8"/>
      <c r="E8" s="8"/>
      <c r="F8" s="8"/>
      <c r="G8" s="8"/>
      <c r="H8" s="8"/>
      <c r="I8" s="8"/>
      <c r="J8" s="8"/>
    </row>
    <row r="9" spans="1:11" ht="15.75" customHeight="1" thickBot="1" x14ac:dyDescent="0.3">
      <c r="A9" s="62" t="s">
        <v>45</v>
      </c>
      <c r="B9" s="106"/>
      <c r="C9" s="106"/>
      <c r="D9" s="106"/>
      <c r="E9" s="106"/>
      <c r="F9" s="106"/>
      <c r="G9" s="106"/>
      <c r="H9" s="106"/>
      <c r="I9" s="106"/>
      <c r="J9" s="8"/>
    </row>
    <row r="10" spans="1:11" ht="15.75" customHeight="1" thickBot="1" x14ac:dyDescent="0.3">
      <c r="A10" s="190" t="s">
        <v>256</v>
      </c>
      <c r="B10" s="190"/>
      <c r="C10" s="190"/>
      <c r="D10" s="191"/>
      <c r="E10" s="191"/>
      <c r="F10" s="192"/>
      <c r="G10" s="106"/>
      <c r="H10" s="106"/>
      <c r="I10" s="106"/>
      <c r="J10" s="8"/>
    </row>
    <row r="11" spans="1:11" x14ac:dyDescent="0.25">
      <c r="A11" s="62"/>
      <c r="B11" s="238"/>
      <c r="C11" s="238"/>
      <c r="D11" s="238"/>
      <c r="E11" s="238"/>
      <c r="F11" s="238"/>
      <c r="G11" s="238"/>
      <c r="H11" s="94"/>
      <c r="I11" s="8"/>
      <c r="J11" s="8"/>
    </row>
    <row r="12" spans="1:11" ht="17.25" x14ac:dyDescent="0.25">
      <c r="A12" s="225" t="s">
        <v>186</v>
      </c>
      <c r="B12" s="58" t="s">
        <v>185</v>
      </c>
      <c r="C12" s="58" t="s">
        <v>184</v>
      </c>
      <c r="D12" s="58" t="s">
        <v>183</v>
      </c>
      <c r="E12" s="58" t="s">
        <v>182</v>
      </c>
      <c r="F12" s="58" t="s">
        <v>181</v>
      </c>
      <c r="G12" s="58" t="s">
        <v>180</v>
      </c>
      <c r="H12" s="58" t="s">
        <v>179</v>
      </c>
      <c r="I12" s="58" t="s">
        <v>80</v>
      </c>
      <c r="J12" s="72" t="s">
        <v>3</v>
      </c>
      <c r="K12" s="72" t="s">
        <v>79</v>
      </c>
    </row>
    <row r="13" spans="1:11" x14ac:dyDescent="0.25">
      <c r="A13" s="234"/>
      <c r="B13" s="230" t="s">
        <v>78</v>
      </c>
      <c r="C13" s="230"/>
      <c r="D13" s="230"/>
      <c r="E13" s="230"/>
      <c r="F13" s="230"/>
      <c r="G13" s="230"/>
      <c r="H13" s="230"/>
      <c r="I13" s="230"/>
      <c r="J13" s="230"/>
      <c r="K13" s="92" t="s">
        <v>178</v>
      </c>
    </row>
    <row r="14" spans="1:11" x14ac:dyDescent="0.25">
      <c r="A14" s="76" t="s">
        <v>3</v>
      </c>
      <c r="B14" s="52">
        <v>0.21</v>
      </c>
      <c r="C14" s="52">
        <v>16.72</v>
      </c>
      <c r="D14" s="52">
        <v>30.89</v>
      </c>
      <c r="E14" s="52">
        <v>27.89</v>
      </c>
      <c r="F14" s="52">
        <v>10.77</v>
      </c>
      <c r="G14" s="52">
        <v>3.42</v>
      </c>
      <c r="H14" s="52">
        <v>6.08</v>
      </c>
      <c r="I14" s="52">
        <v>4.01</v>
      </c>
      <c r="J14" s="38">
        <f>SUM(B14:I14)</f>
        <v>99.990000000000009</v>
      </c>
      <c r="K14" s="39">
        <v>35738.423011239349</v>
      </c>
    </row>
    <row r="15" spans="1:11" x14ac:dyDescent="0.25">
      <c r="A15" s="227" t="s">
        <v>9</v>
      </c>
      <c r="B15" s="227"/>
      <c r="C15" s="227"/>
      <c r="D15" s="227"/>
      <c r="E15" s="227"/>
      <c r="J15" s="12"/>
      <c r="K15" s="73"/>
    </row>
    <row r="16" spans="1:11" x14ac:dyDescent="0.25">
      <c r="A16" s="10" t="s">
        <v>10</v>
      </c>
      <c r="B16" s="139">
        <v>0.13122750747242901</v>
      </c>
      <c r="C16" s="15">
        <v>19.888283867589202</v>
      </c>
      <c r="D16" s="15">
        <v>25.9473256829463</v>
      </c>
      <c r="E16" s="15">
        <v>30.532907748755601</v>
      </c>
      <c r="F16" s="15">
        <v>9.9705629943184508</v>
      </c>
      <c r="G16" s="15">
        <v>3.5898018418101199</v>
      </c>
      <c r="H16" s="15">
        <v>7.0921963314197898</v>
      </c>
      <c r="I16" s="15">
        <v>2.8476940256880998</v>
      </c>
      <c r="J16" s="15">
        <v>100</v>
      </c>
      <c r="K16" s="23">
        <v>7291.2236927604899</v>
      </c>
    </row>
    <row r="17" spans="1:11" x14ac:dyDescent="0.25">
      <c r="A17" s="5" t="s">
        <v>76</v>
      </c>
      <c r="B17" s="139">
        <v>0.339664081421025</v>
      </c>
      <c r="C17" s="15">
        <v>14.1601663411474</v>
      </c>
      <c r="D17" s="15">
        <v>24.6510488647626</v>
      </c>
      <c r="E17" s="15">
        <v>33.413044586636801</v>
      </c>
      <c r="F17" s="15">
        <v>13.3953959093612</v>
      </c>
      <c r="G17" s="15">
        <v>3.6908632590890802</v>
      </c>
      <c r="H17" s="15">
        <v>5.4013431666571501</v>
      </c>
      <c r="I17" s="15">
        <v>4.9484737909247203</v>
      </c>
      <c r="J17" s="15">
        <v>100</v>
      </c>
      <c r="K17" s="23">
        <v>2572.6898811692199</v>
      </c>
    </row>
    <row r="18" spans="1:11" x14ac:dyDescent="0.25">
      <c r="A18" s="5" t="s">
        <v>75</v>
      </c>
      <c r="B18" s="139">
        <v>0.169126973322517</v>
      </c>
      <c r="C18" s="15">
        <v>19.511293183670698</v>
      </c>
      <c r="D18" s="15">
        <v>31.732067446500501</v>
      </c>
      <c r="E18" s="15">
        <v>24.551480287707999</v>
      </c>
      <c r="F18" s="15">
        <v>10.6591755621274</v>
      </c>
      <c r="G18" s="15">
        <v>3.38145661585764</v>
      </c>
      <c r="H18" s="15">
        <v>6.4942815060522703</v>
      </c>
      <c r="I18" s="15">
        <v>3.5011184247610498</v>
      </c>
      <c r="J18" s="15">
        <v>100</v>
      </c>
      <c r="K18" s="23">
        <v>11655.621955596</v>
      </c>
    </row>
    <row r="19" spans="1:11" x14ac:dyDescent="0.25">
      <c r="A19" s="5" t="s">
        <v>74</v>
      </c>
      <c r="B19" s="139">
        <v>0.119955557956265</v>
      </c>
      <c r="C19" s="15">
        <v>14.497043357499299</v>
      </c>
      <c r="D19" s="15">
        <v>34.489073624327098</v>
      </c>
      <c r="E19" s="15">
        <v>27.882863671452299</v>
      </c>
      <c r="F19" s="15">
        <v>10.565880040654299</v>
      </c>
      <c r="G19" s="15">
        <v>2.88466382529628</v>
      </c>
      <c r="H19" s="15">
        <v>4.93917943555586</v>
      </c>
      <c r="I19" s="15">
        <v>4.6213404872585304</v>
      </c>
      <c r="J19" s="15">
        <v>100</v>
      </c>
      <c r="K19" s="23">
        <v>5034.4141346479601</v>
      </c>
    </row>
    <row r="20" spans="1:11" x14ac:dyDescent="0.25">
      <c r="A20" s="5" t="s">
        <v>73</v>
      </c>
      <c r="B20" s="139">
        <v>0.41553050726416002</v>
      </c>
      <c r="C20" s="15">
        <v>14.2591504545493</v>
      </c>
      <c r="D20" s="15">
        <v>35.603027407742999</v>
      </c>
      <c r="E20" s="15">
        <v>27.7754554383787</v>
      </c>
      <c r="F20" s="15">
        <v>9.7472279383047091</v>
      </c>
      <c r="G20" s="15">
        <v>2.62351832786202</v>
      </c>
      <c r="H20" s="15">
        <v>5.1135610271339003</v>
      </c>
      <c r="I20" s="15">
        <v>4.4625288987642699</v>
      </c>
      <c r="J20" s="15">
        <v>100</v>
      </c>
      <c r="K20" s="23">
        <v>5670.5924217288402</v>
      </c>
    </row>
    <row r="21" spans="1:11" x14ac:dyDescent="0.25">
      <c r="A21" s="5" t="s">
        <v>30</v>
      </c>
      <c r="B21" s="139">
        <v>0.268966947215871</v>
      </c>
      <c r="C21" s="15">
        <v>10.469229872853299</v>
      </c>
      <c r="D21" s="15">
        <v>30.770175937688901</v>
      </c>
      <c r="E21" s="15">
        <v>29.4512673426444</v>
      </c>
      <c r="F21" s="15">
        <v>12.9467620187799</v>
      </c>
      <c r="G21" s="15">
        <v>5.4226197800611704</v>
      </c>
      <c r="H21" s="15">
        <v>5.0666693294098097</v>
      </c>
      <c r="I21" s="15">
        <v>5.6043087713466004</v>
      </c>
      <c r="J21" s="15">
        <v>100</v>
      </c>
      <c r="K21" s="23">
        <v>2649.4335173703498</v>
      </c>
    </row>
    <row r="22" spans="1:11" x14ac:dyDescent="0.25">
      <c r="A22" s="5" t="s">
        <v>72</v>
      </c>
      <c r="B22" s="139">
        <v>0</v>
      </c>
      <c r="C22" s="15">
        <v>8.3329746399989109</v>
      </c>
      <c r="D22" s="15">
        <v>28.080255755770398</v>
      </c>
      <c r="E22" s="144">
        <v>30.375167275750499</v>
      </c>
      <c r="F22" s="15">
        <v>12.421899459207101</v>
      </c>
      <c r="G22" s="139">
        <v>3.8921683840541501</v>
      </c>
      <c r="H22" s="15">
        <v>10.2517444012482</v>
      </c>
      <c r="I22" s="139">
        <v>6.6457900839706303</v>
      </c>
      <c r="J22" s="15">
        <v>100</v>
      </c>
      <c r="K22" s="23">
        <v>864.447407966485</v>
      </c>
    </row>
    <row r="23" spans="1:11" x14ac:dyDescent="0.25">
      <c r="A23" s="8"/>
      <c r="B23" s="21"/>
      <c r="C23" s="21"/>
      <c r="D23" s="21"/>
      <c r="E23" s="31"/>
      <c r="F23" s="8"/>
      <c r="J23" s="12"/>
      <c r="K23" s="73"/>
    </row>
    <row r="24" spans="1:11" x14ac:dyDescent="0.25">
      <c r="A24" s="219" t="s">
        <v>31</v>
      </c>
      <c r="B24" s="219"/>
      <c r="C24" s="219"/>
      <c r="D24" s="219"/>
      <c r="E24" s="219"/>
      <c r="J24" s="12"/>
      <c r="K24" s="73"/>
    </row>
    <row r="25" spans="1:11" x14ac:dyDescent="0.25">
      <c r="A25" s="5" t="s">
        <v>119</v>
      </c>
      <c r="B25" s="139">
        <v>0.106457334307167</v>
      </c>
      <c r="C25" s="15">
        <v>13.0549503343808</v>
      </c>
      <c r="D25" s="15">
        <v>31.179526324480801</v>
      </c>
      <c r="E25" s="15">
        <v>31.148677738385398</v>
      </c>
      <c r="F25" s="15">
        <v>12.150904518641999</v>
      </c>
      <c r="G25" s="15">
        <v>2.9786473463722398</v>
      </c>
      <c r="H25" s="15">
        <v>4.7873382266650104</v>
      </c>
      <c r="I25" s="15">
        <v>4.5934981767665901</v>
      </c>
      <c r="J25" s="15">
        <v>100</v>
      </c>
      <c r="K25" s="23">
        <v>4944.4424117645103</v>
      </c>
    </row>
    <row r="26" spans="1:11" x14ac:dyDescent="0.25">
      <c r="A26" s="5" t="s">
        <v>28</v>
      </c>
      <c r="B26" s="139">
        <v>0.32064166031396402</v>
      </c>
      <c r="C26" s="15">
        <v>14.3732732810134</v>
      </c>
      <c r="D26" s="15">
        <v>32.666552602479101</v>
      </c>
      <c r="E26" s="15">
        <v>28.6275340860103</v>
      </c>
      <c r="F26" s="15">
        <v>11.2326841283079</v>
      </c>
      <c r="G26" s="15">
        <v>3.2849395344077799</v>
      </c>
      <c r="H26" s="15">
        <v>5.2254433705131396</v>
      </c>
      <c r="I26" s="15">
        <v>4.26893133695435</v>
      </c>
      <c r="J26" s="15">
        <v>100</v>
      </c>
      <c r="K26" s="23">
        <v>10563.490075555301</v>
      </c>
    </row>
    <row r="27" spans="1:11" x14ac:dyDescent="0.25">
      <c r="A27" s="5" t="s">
        <v>147</v>
      </c>
      <c r="B27" s="139">
        <v>0.21896963717901299</v>
      </c>
      <c r="C27" s="15">
        <v>16.8582564515001</v>
      </c>
      <c r="D27" s="15">
        <v>32.080323232171096</v>
      </c>
      <c r="E27" s="15">
        <v>25.825230325910301</v>
      </c>
      <c r="F27" s="15">
        <v>10.7034041306923</v>
      </c>
      <c r="G27" s="15">
        <v>3.8419751963677702</v>
      </c>
      <c r="H27" s="15">
        <v>6.2611195741633496</v>
      </c>
      <c r="I27" s="15">
        <v>4.2107214520161396</v>
      </c>
      <c r="J27" s="15">
        <v>100</v>
      </c>
      <c r="K27" s="23">
        <v>11305.408699613799</v>
      </c>
    </row>
    <row r="28" spans="1:11" x14ac:dyDescent="0.25">
      <c r="A28" s="5" t="s">
        <v>62</v>
      </c>
      <c r="B28" s="139">
        <v>0.116345931217691</v>
      </c>
      <c r="C28" s="15">
        <v>20.528862869283799</v>
      </c>
      <c r="D28" s="15">
        <v>30.152267627521901</v>
      </c>
      <c r="E28" s="15">
        <v>25.845063724465</v>
      </c>
      <c r="F28" s="15">
        <v>9.7420112183209007</v>
      </c>
      <c r="G28" s="15">
        <v>3.2952374719798101</v>
      </c>
      <c r="H28" s="15">
        <v>7.4512276660133496</v>
      </c>
      <c r="I28" s="15">
        <v>2.8689834911975298</v>
      </c>
      <c r="J28" s="15">
        <v>100</v>
      </c>
      <c r="K28" s="23">
        <v>5584.1365041209001</v>
      </c>
    </row>
    <row r="29" spans="1:11" x14ac:dyDescent="0.25">
      <c r="A29" s="5" t="s">
        <v>177</v>
      </c>
      <c r="B29" s="139">
        <v>0.130519858182438</v>
      </c>
      <c r="C29" s="15">
        <v>22.7576206811334</v>
      </c>
      <c r="D29" s="15">
        <v>21.996917461970199</v>
      </c>
      <c r="E29" s="15">
        <v>31.1899302323651</v>
      </c>
      <c r="F29" s="15">
        <v>9.2074205157829496</v>
      </c>
      <c r="G29" s="15">
        <v>3.2772411913400399</v>
      </c>
      <c r="H29" s="15">
        <v>7.8383587749683103</v>
      </c>
      <c r="I29" s="15">
        <v>3.6019912842576001</v>
      </c>
      <c r="J29" s="15">
        <v>100</v>
      </c>
      <c r="K29" s="23">
        <v>3340.9453201848701</v>
      </c>
    </row>
    <row r="30" spans="1:11" x14ac:dyDescent="0.25">
      <c r="B30" s="12"/>
      <c r="C30" s="12"/>
      <c r="D30" s="12"/>
      <c r="E30" s="46"/>
      <c r="J30" s="12"/>
      <c r="K30" s="73"/>
    </row>
    <row r="31" spans="1:11" x14ac:dyDescent="0.25">
      <c r="A31" s="219" t="s">
        <v>227</v>
      </c>
      <c r="B31" s="219"/>
      <c r="C31" s="219"/>
      <c r="D31" s="219"/>
      <c r="E31" s="219"/>
      <c r="J31" s="12"/>
      <c r="K31" s="73"/>
    </row>
    <row r="32" spans="1:11" x14ac:dyDescent="0.25">
      <c r="A32" s="5" t="s">
        <v>11</v>
      </c>
      <c r="B32" s="15">
        <v>0.238926762282099</v>
      </c>
      <c r="C32" s="15">
        <v>15.740772750465201</v>
      </c>
      <c r="D32" s="15">
        <v>31.406022587330298</v>
      </c>
      <c r="E32" s="15">
        <v>27.169667218643301</v>
      </c>
      <c r="F32" s="15">
        <v>11.107007484410101</v>
      </c>
      <c r="G32" s="15">
        <v>3.6883344284524902</v>
      </c>
      <c r="H32" s="15">
        <v>6.4537518781330698</v>
      </c>
      <c r="I32" s="15">
        <v>4.1955168902834297</v>
      </c>
      <c r="J32" s="15">
        <v>100</v>
      </c>
      <c r="K32" s="23">
        <v>24209.553417022398</v>
      </c>
    </row>
    <row r="33" spans="1:11" x14ac:dyDescent="0.25">
      <c r="A33" s="5" t="s">
        <v>13</v>
      </c>
      <c r="B33" s="139">
        <v>0.14662751099817101</v>
      </c>
      <c r="C33" s="15">
        <v>18.7842977382446</v>
      </c>
      <c r="D33" s="15">
        <v>29.7911633447412</v>
      </c>
      <c r="E33" s="15">
        <v>29.4170214780472</v>
      </c>
      <c r="F33" s="15">
        <v>10.062449760137101</v>
      </c>
      <c r="G33" s="15">
        <v>2.8554825858841602</v>
      </c>
      <c r="H33" s="15">
        <v>5.3090983637751403</v>
      </c>
      <c r="I33" s="15">
        <v>3.6338592181723999</v>
      </c>
      <c r="J33" s="15">
        <v>100</v>
      </c>
      <c r="K33" s="23">
        <v>11528.869594217</v>
      </c>
    </row>
    <row r="34" spans="1:11" x14ac:dyDescent="0.25">
      <c r="B34" s="12"/>
      <c r="C34" s="12"/>
      <c r="D34" s="12"/>
      <c r="E34" s="46"/>
      <c r="J34" s="12"/>
      <c r="K34" s="73"/>
    </row>
    <row r="35" spans="1:11" x14ac:dyDescent="0.25">
      <c r="A35" s="218" t="s">
        <v>67</v>
      </c>
      <c r="B35" s="218"/>
      <c r="C35" s="218"/>
      <c r="D35" s="218"/>
      <c r="E35" s="218"/>
      <c r="J35" s="12"/>
      <c r="K35" s="73"/>
    </row>
    <row r="36" spans="1:11" x14ac:dyDescent="0.25">
      <c r="A36" s="41" t="s">
        <v>16</v>
      </c>
      <c r="B36" s="139">
        <v>0</v>
      </c>
      <c r="C36" s="139">
        <v>5.0764433825982804</v>
      </c>
      <c r="D36" s="144">
        <v>34.256823477420603</v>
      </c>
      <c r="E36" s="144">
        <v>26.488611544260699</v>
      </c>
      <c r="F36" s="15">
        <v>13.060076056031001</v>
      </c>
      <c r="G36" s="139">
        <v>6.1032067022021801</v>
      </c>
      <c r="H36" s="15">
        <v>12.519603413440599</v>
      </c>
      <c r="I36" s="139">
        <v>2.4952354240466201</v>
      </c>
      <c r="J36" s="15">
        <v>100</v>
      </c>
      <c r="K36" s="23">
        <v>716.79485042475596</v>
      </c>
    </row>
    <row r="37" spans="1:11" x14ac:dyDescent="0.25">
      <c r="A37" s="41" t="s">
        <v>17</v>
      </c>
      <c r="B37" s="139">
        <v>0.35177047999580502</v>
      </c>
      <c r="C37" s="15">
        <v>12.2698644794476</v>
      </c>
      <c r="D37" s="15">
        <v>38.016149701922103</v>
      </c>
      <c r="E37" s="15">
        <v>25.045077903899202</v>
      </c>
      <c r="F37" s="15">
        <v>12.056197520749899</v>
      </c>
      <c r="G37" s="139">
        <v>2.6557783252461999</v>
      </c>
      <c r="H37" s="15">
        <v>4.8003946595115403</v>
      </c>
      <c r="I37" s="15">
        <v>4.8047669292277604</v>
      </c>
      <c r="J37" s="15">
        <v>100</v>
      </c>
      <c r="K37" s="23">
        <v>2475.0018349052898</v>
      </c>
    </row>
    <row r="38" spans="1:11" x14ac:dyDescent="0.25">
      <c r="A38" s="41" t="s">
        <v>18</v>
      </c>
      <c r="B38" s="139">
        <v>0.53350978679337602</v>
      </c>
      <c r="C38" s="15">
        <v>21.815084477935901</v>
      </c>
      <c r="D38" s="15">
        <v>39.270017036857801</v>
      </c>
      <c r="E38" s="15">
        <v>23.431929821985001</v>
      </c>
      <c r="F38" s="15">
        <v>5.9485436786704797</v>
      </c>
      <c r="G38" s="15">
        <v>1.7006906875607299</v>
      </c>
      <c r="H38" s="15">
        <v>3.47819667650755</v>
      </c>
      <c r="I38" s="15">
        <v>3.8220278336891398</v>
      </c>
      <c r="J38" s="15">
        <v>100</v>
      </c>
      <c r="K38" s="23">
        <v>4997.3932291159799</v>
      </c>
    </row>
    <row r="39" spans="1:11" x14ac:dyDescent="0.25">
      <c r="A39" s="41" t="s">
        <v>19</v>
      </c>
      <c r="B39" s="139">
        <v>0.23452687349156701</v>
      </c>
      <c r="C39" s="15">
        <v>16.529402699609399</v>
      </c>
      <c r="D39" s="15">
        <v>36.215167474502898</v>
      </c>
      <c r="E39" s="15">
        <v>26.6332199376265</v>
      </c>
      <c r="F39" s="15">
        <v>8.6798539470483007</v>
      </c>
      <c r="G39" s="15">
        <v>2.73233676363333</v>
      </c>
      <c r="H39" s="15">
        <v>5.1020282947348399</v>
      </c>
      <c r="I39" s="15">
        <v>3.8734640093531199</v>
      </c>
      <c r="J39" s="15">
        <v>100</v>
      </c>
      <c r="K39" s="23">
        <v>5935.2425362629201</v>
      </c>
    </row>
    <row r="40" spans="1:11" x14ac:dyDescent="0.25">
      <c r="A40" s="41" t="s">
        <v>20</v>
      </c>
      <c r="B40" s="139">
        <v>3.5915872840850099E-2</v>
      </c>
      <c r="C40" s="15">
        <v>15.4193110156688</v>
      </c>
      <c r="D40" s="15">
        <v>26.6014493620442</v>
      </c>
      <c r="E40" s="15">
        <v>33.111680815412399</v>
      </c>
      <c r="F40" s="15">
        <v>11.959266341007099</v>
      </c>
      <c r="G40" s="15">
        <v>3.1497189045431302</v>
      </c>
      <c r="H40" s="15">
        <v>5.3468210941723502</v>
      </c>
      <c r="I40" s="15">
        <v>4.3758365943112496</v>
      </c>
      <c r="J40" s="15">
        <v>100</v>
      </c>
      <c r="K40" s="23">
        <v>3963.1800850366699</v>
      </c>
    </row>
    <row r="41" spans="1:11" x14ac:dyDescent="0.25">
      <c r="A41" s="41" t="s">
        <v>21</v>
      </c>
      <c r="B41" s="139">
        <v>0.13232837437282899</v>
      </c>
      <c r="C41" s="15">
        <v>9.8747022393947592</v>
      </c>
      <c r="D41" s="15">
        <v>26.323621104137001</v>
      </c>
      <c r="E41" s="15">
        <v>30.642243038955399</v>
      </c>
      <c r="F41" s="15">
        <v>15.6437052786208</v>
      </c>
      <c r="G41" s="15">
        <v>5.4753190684332198</v>
      </c>
      <c r="H41" s="15">
        <v>6.7532399219277401</v>
      </c>
      <c r="I41" s="15">
        <v>5.15484097415818</v>
      </c>
      <c r="J41" s="15">
        <v>100</v>
      </c>
      <c r="K41" s="23">
        <v>4943.2713274831203</v>
      </c>
    </row>
    <row r="42" spans="1:11" x14ac:dyDescent="0.25">
      <c r="A42" s="41" t="s">
        <v>22</v>
      </c>
      <c r="B42" s="139">
        <v>0.10203831377781</v>
      </c>
      <c r="C42" s="15">
        <v>20.787059842820501</v>
      </c>
      <c r="D42" s="15">
        <v>27.180059196441</v>
      </c>
      <c r="E42" s="15">
        <v>27.331045966264</v>
      </c>
      <c r="F42" s="15">
        <v>10.1832195937466</v>
      </c>
      <c r="G42" s="15">
        <v>3.42813254508114</v>
      </c>
      <c r="H42" s="15">
        <v>7.51100308934741</v>
      </c>
      <c r="I42" s="15">
        <v>3.4774414525215298</v>
      </c>
      <c r="J42" s="15">
        <v>100</v>
      </c>
      <c r="K42" s="23">
        <v>11034.586644691801</v>
      </c>
    </row>
    <row r="43" spans="1:11" x14ac:dyDescent="0.25">
      <c r="A43" s="41" t="s">
        <v>23</v>
      </c>
      <c r="B43" s="139">
        <v>0</v>
      </c>
      <c r="C43" s="149">
        <v>14.9133978472541</v>
      </c>
      <c r="D43" s="149">
        <v>19.9442688780907</v>
      </c>
      <c r="E43" s="141">
        <v>38.776179813538903</v>
      </c>
      <c r="F43" s="144">
        <v>13.0744896433128</v>
      </c>
      <c r="G43" s="139">
        <v>3.5183044146779299</v>
      </c>
      <c r="H43" s="144">
        <v>7.0763412333014601</v>
      </c>
      <c r="I43" s="139">
        <v>2.69701816982412</v>
      </c>
      <c r="J43" s="15">
        <v>100</v>
      </c>
      <c r="K43" s="23">
        <v>173.529573112056</v>
      </c>
    </row>
    <row r="44" spans="1:11" x14ac:dyDescent="0.25">
      <c r="A44" s="41" t="s">
        <v>64</v>
      </c>
      <c r="B44" s="139">
        <v>0.41084400906808899</v>
      </c>
      <c r="C44" s="15">
        <v>8.1574128606676997</v>
      </c>
      <c r="D44" s="15">
        <v>21.030973076292199</v>
      </c>
      <c r="E44" s="144">
        <v>36.766862736183398</v>
      </c>
      <c r="F44" s="15">
        <v>17.447710868378199</v>
      </c>
      <c r="G44" s="139">
        <v>6.1564440689951203</v>
      </c>
      <c r="H44" s="139">
        <v>6.7242330688925298</v>
      </c>
      <c r="I44" s="139">
        <v>3.3055193115227901</v>
      </c>
      <c r="J44" s="15">
        <v>100</v>
      </c>
      <c r="K44" s="23">
        <v>952.85430802358599</v>
      </c>
    </row>
    <row r="45" spans="1:11" x14ac:dyDescent="0.25">
      <c r="A45" s="41" t="s">
        <v>24</v>
      </c>
      <c r="B45" s="139">
        <v>0.42463795703795498</v>
      </c>
      <c r="C45" s="15">
        <v>12.527849551332499</v>
      </c>
      <c r="D45" s="15">
        <v>27.395126086465901</v>
      </c>
      <c r="E45" s="15">
        <v>26.9211671147355</v>
      </c>
      <c r="F45" s="15">
        <v>15.497127485892401</v>
      </c>
      <c r="G45" s="139">
        <v>4.93235439040164</v>
      </c>
      <c r="H45" s="139">
        <v>7.0296632512039103</v>
      </c>
      <c r="I45" s="139">
        <v>5.2720741629301404</v>
      </c>
      <c r="J45" s="15">
        <v>100</v>
      </c>
      <c r="K45" s="23">
        <v>546.56862218325102</v>
      </c>
    </row>
    <row r="46" spans="1:11" x14ac:dyDescent="0.25">
      <c r="A46" s="24"/>
      <c r="B46" s="21"/>
      <c r="C46" s="21"/>
      <c r="D46" s="21"/>
      <c r="E46" s="21"/>
      <c r="F46" s="21"/>
      <c r="G46" s="21"/>
      <c r="H46" s="25"/>
      <c r="I46" s="26"/>
      <c r="K46" s="73"/>
    </row>
    <row r="47" spans="1:11" x14ac:dyDescent="0.25">
      <c r="A47" s="216" t="s">
        <v>46</v>
      </c>
      <c r="B47" s="216"/>
      <c r="C47" s="216"/>
      <c r="D47" s="216"/>
      <c r="E47" s="216"/>
      <c r="F47" s="216"/>
      <c r="G47" s="216"/>
      <c r="H47" s="216"/>
      <c r="I47" s="216"/>
      <c r="K47" s="25"/>
    </row>
    <row r="48" spans="1:11" x14ac:dyDescent="0.25">
      <c r="A48" s="22" t="s">
        <v>47</v>
      </c>
      <c r="B48" s="139">
        <v>0.24150811202134201</v>
      </c>
      <c r="C48" s="15">
        <v>9.7295030115299301</v>
      </c>
      <c r="D48" s="15">
        <v>20.4650041941604</v>
      </c>
      <c r="E48" s="15">
        <v>32.865504636863001</v>
      </c>
      <c r="F48" s="15">
        <v>16.1261192498215</v>
      </c>
      <c r="G48" s="15">
        <v>6.14908419638971</v>
      </c>
      <c r="H48" s="15">
        <v>8.6357471518105999</v>
      </c>
      <c r="I48" s="15">
        <v>5.7875294474034904</v>
      </c>
      <c r="J48" s="15">
        <v>100</v>
      </c>
      <c r="K48" s="23">
        <v>5818.6576862553202</v>
      </c>
    </row>
    <row r="49" spans="1:11" x14ac:dyDescent="0.25">
      <c r="A49" s="22" t="s">
        <v>48</v>
      </c>
      <c r="B49" s="139">
        <v>6.5940009285000795E-2</v>
      </c>
      <c r="C49" s="15">
        <v>12.884398382312</v>
      </c>
      <c r="D49" s="15">
        <v>27.6345349927089</v>
      </c>
      <c r="E49" s="15">
        <v>30.570308905967199</v>
      </c>
      <c r="F49" s="15">
        <v>13.428339990940501</v>
      </c>
      <c r="G49" s="15">
        <v>4.2782901552610397</v>
      </c>
      <c r="H49" s="15">
        <v>7.2605975416596698</v>
      </c>
      <c r="I49" s="15">
        <v>3.8775900218657302</v>
      </c>
      <c r="J49" s="15">
        <v>100</v>
      </c>
      <c r="K49" s="23">
        <v>8702.6379597270698</v>
      </c>
    </row>
    <row r="50" spans="1:11" x14ac:dyDescent="0.25">
      <c r="A50" s="22" t="s">
        <v>49</v>
      </c>
      <c r="B50" s="139">
        <v>0.12613655550934399</v>
      </c>
      <c r="C50" s="15">
        <v>16.5565735698178</v>
      </c>
      <c r="D50" s="15">
        <v>32.3676538711806</v>
      </c>
      <c r="E50" s="15">
        <v>28.6592003495056</v>
      </c>
      <c r="F50" s="15">
        <v>10.2647413234938</v>
      </c>
      <c r="G50" s="15">
        <v>2.6812637463289799</v>
      </c>
      <c r="H50" s="15">
        <v>5.4639376976108602</v>
      </c>
      <c r="I50" s="15">
        <v>3.88049288655299</v>
      </c>
      <c r="J50" s="15">
        <v>100</v>
      </c>
      <c r="K50" s="23">
        <v>10579.140144058299</v>
      </c>
    </row>
    <row r="51" spans="1:11" x14ac:dyDescent="0.25">
      <c r="A51" s="22" t="s">
        <v>50</v>
      </c>
      <c r="B51" s="139">
        <v>0.39116782364228198</v>
      </c>
      <c r="C51" s="15">
        <v>23.852593395954699</v>
      </c>
      <c r="D51" s="15">
        <v>37.769369029407997</v>
      </c>
      <c r="E51" s="15">
        <v>22.226513399482201</v>
      </c>
      <c r="F51" s="15">
        <v>6.1682604658373599</v>
      </c>
      <c r="G51" s="15">
        <v>1.95865289430935</v>
      </c>
      <c r="H51" s="15">
        <v>4.3440344129574102</v>
      </c>
      <c r="I51" s="15">
        <v>3.28940857840868</v>
      </c>
      <c r="J51" s="15">
        <v>100</v>
      </c>
      <c r="K51" s="23">
        <v>10637.9872211987</v>
      </c>
    </row>
    <row r="52" spans="1:11" x14ac:dyDescent="0.25">
      <c r="A52" s="24"/>
      <c r="B52" s="21"/>
      <c r="C52" s="21"/>
      <c r="D52" s="21"/>
      <c r="E52" s="21"/>
      <c r="F52" s="21"/>
      <c r="G52" s="21"/>
      <c r="H52" s="25"/>
      <c r="I52" s="26"/>
      <c r="K52" s="25"/>
    </row>
    <row r="53" spans="1:11" x14ac:dyDescent="0.25">
      <c r="A53" s="218" t="s">
        <v>51</v>
      </c>
      <c r="B53" s="218"/>
      <c r="C53" s="218"/>
      <c r="D53" s="218"/>
      <c r="E53" s="218"/>
      <c r="F53" s="218"/>
      <c r="G53" s="218"/>
      <c r="H53" s="218"/>
      <c r="I53" s="218"/>
      <c r="K53" s="25"/>
    </row>
    <row r="54" spans="1:11" x14ac:dyDescent="0.25">
      <c r="A54" s="22" t="s">
        <v>52</v>
      </c>
      <c r="B54" s="139">
        <v>0.330551636960769</v>
      </c>
      <c r="C54" s="15">
        <v>7.8003288880715198</v>
      </c>
      <c r="D54" s="15">
        <v>18.3057559776815</v>
      </c>
      <c r="E54" s="15">
        <v>32.483065192647999</v>
      </c>
      <c r="F54" s="15">
        <v>17.748246368274401</v>
      </c>
      <c r="G54" s="15">
        <v>7.7421861662544398</v>
      </c>
      <c r="H54" s="15">
        <v>10.599708107170001</v>
      </c>
      <c r="I54" s="15">
        <v>4.9901576629393896</v>
      </c>
      <c r="J54" s="15">
        <v>100</v>
      </c>
      <c r="K54" s="23">
        <v>2067.2081066302999</v>
      </c>
    </row>
    <row r="55" spans="1:11" x14ac:dyDescent="0.25">
      <c r="A55" s="22" t="s">
        <v>53</v>
      </c>
      <c r="B55" s="139">
        <v>0.16399144135317401</v>
      </c>
      <c r="C55" s="15">
        <v>11.040853540692501</v>
      </c>
      <c r="D55" s="15">
        <v>18.985625447065601</v>
      </c>
      <c r="E55" s="15">
        <v>32.290676899608201</v>
      </c>
      <c r="F55" s="15">
        <v>16.774676423261699</v>
      </c>
      <c r="G55" s="15">
        <v>5.8182811326509096</v>
      </c>
      <c r="H55" s="15">
        <v>7.7766820068990601</v>
      </c>
      <c r="I55" s="15">
        <v>7.1492131084688202</v>
      </c>
      <c r="J55" s="15">
        <v>100</v>
      </c>
      <c r="K55" s="23">
        <v>2437.71660083181</v>
      </c>
    </row>
    <row r="56" spans="1:11" x14ac:dyDescent="0.25">
      <c r="A56" s="22" t="s">
        <v>54</v>
      </c>
      <c r="B56" s="139">
        <v>0.17987063874935399</v>
      </c>
      <c r="C56" s="15">
        <v>11.612375221228801</v>
      </c>
      <c r="D56" s="15">
        <v>24.219585392747199</v>
      </c>
      <c r="E56" s="15">
        <v>33.808723942571604</v>
      </c>
      <c r="F56" s="15">
        <v>13.582355506485101</v>
      </c>
      <c r="G56" s="15">
        <v>4.6674849328793</v>
      </c>
      <c r="H56" s="15">
        <v>7.9332920683774599</v>
      </c>
      <c r="I56" s="15">
        <v>3.9963122969611602</v>
      </c>
      <c r="J56" s="15">
        <v>100</v>
      </c>
      <c r="K56" s="23">
        <v>3063.4980599584901</v>
      </c>
    </row>
    <row r="57" spans="1:11" x14ac:dyDescent="0.25">
      <c r="A57" s="22" t="s">
        <v>55</v>
      </c>
      <c r="B57" s="139">
        <v>6.5158250924599398E-2</v>
      </c>
      <c r="C57" s="15">
        <v>12.9931382474852</v>
      </c>
      <c r="D57" s="15">
        <v>27.755590849554299</v>
      </c>
      <c r="E57" s="15">
        <v>28.7161240814868</v>
      </c>
      <c r="F57" s="15">
        <v>14.206078646904899</v>
      </c>
      <c r="G57" s="15">
        <v>4.8136578408869903</v>
      </c>
      <c r="H57" s="15">
        <v>7.5307139564552701</v>
      </c>
      <c r="I57" s="15">
        <v>3.9195381263019899</v>
      </c>
      <c r="J57" s="15">
        <v>100</v>
      </c>
      <c r="K57" s="23">
        <v>3375.7713648204499</v>
      </c>
    </row>
    <row r="58" spans="1:11" x14ac:dyDescent="0.25">
      <c r="A58" s="22" t="s">
        <v>56</v>
      </c>
      <c r="B58" s="139">
        <v>3.49525073925714E-2</v>
      </c>
      <c r="C58" s="15">
        <v>12.9337044760541</v>
      </c>
      <c r="D58" s="15">
        <v>30.067819885893002</v>
      </c>
      <c r="E58" s="15">
        <v>31.002376379930201</v>
      </c>
      <c r="F58" s="15">
        <v>12.1738591114929</v>
      </c>
      <c r="G58" s="15">
        <v>3.4315929911796101</v>
      </c>
      <c r="H58" s="15">
        <v>6.3850761528491002</v>
      </c>
      <c r="I58" s="15">
        <v>3.9706184952084298</v>
      </c>
      <c r="J58" s="15">
        <v>100</v>
      </c>
      <c r="K58" s="23">
        <v>3577.1015137413301</v>
      </c>
    </row>
    <row r="59" spans="1:11" x14ac:dyDescent="0.25">
      <c r="A59" s="22" t="s">
        <v>57</v>
      </c>
      <c r="B59" s="139">
        <v>4.7990091113805103E-2</v>
      </c>
      <c r="C59" s="15">
        <v>14.2135510877337</v>
      </c>
      <c r="D59" s="15">
        <v>31.138454954914501</v>
      </c>
      <c r="E59" s="15">
        <v>29.0695353852146</v>
      </c>
      <c r="F59" s="15">
        <v>12.135770003854001</v>
      </c>
      <c r="G59" s="15">
        <v>3.1123980080556701</v>
      </c>
      <c r="H59" s="15">
        <v>6.0362566695034303</v>
      </c>
      <c r="I59" s="15">
        <v>4.24604379961022</v>
      </c>
      <c r="J59" s="15">
        <v>100</v>
      </c>
      <c r="K59" s="23">
        <v>3991.4466073920798</v>
      </c>
    </row>
    <row r="60" spans="1:11" x14ac:dyDescent="0.25">
      <c r="A60" s="22" t="s">
        <v>58</v>
      </c>
      <c r="B60" s="139">
        <v>0.11946673803489601</v>
      </c>
      <c r="C60" s="15">
        <v>18.1591261310409</v>
      </c>
      <c r="D60" s="15">
        <v>32.299067948065698</v>
      </c>
      <c r="E60" s="15">
        <v>28.7259056724358</v>
      </c>
      <c r="F60" s="15">
        <v>9.3262666998429609</v>
      </c>
      <c r="G60" s="15">
        <v>2.5609250010576399</v>
      </c>
      <c r="H60" s="15">
        <v>5.0898087118201003</v>
      </c>
      <c r="I60" s="15">
        <v>3.7194330977019301</v>
      </c>
      <c r="J60" s="15">
        <v>100</v>
      </c>
      <c r="K60" s="23">
        <v>5959.2068836200997</v>
      </c>
    </row>
    <row r="61" spans="1:11" x14ac:dyDescent="0.25">
      <c r="A61" s="22" t="s">
        <v>59</v>
      </c>
      <c r="B61" s="139">
        <v>0.45014223856559998</v>
      </c>
      <c r="C61" s="15">
        <v>18.8947447586892</v>
      </c>
      <c r="D61" s="15">
        <v>37.586191549193103</v>
      </c>
      <c r="E61" s="15">
        <v>24.988947820493301</v>
      </c>
      <c r="F61" s="15">
        <v>7.3057816395867201</v>
      </c>
      <c r="G61" s="15">
        <v>1.7846198255749199</v>
      </c>
      <c r="H61" s="15">
        <v>4.9110058982084697</v>
      </c>
      <c r="I61" s="15">
        <v>4.0785662696887002</v>
      </c>
      <c r="J61" s="15">
        <v>100</v>
      </c>
      <c r="K61" s="23">
        <v>2721.9615173369998</v>
      </c>
    </row>
    <row r="62" spans="1:11" x14ac:dyDescent="0.25">
      <c r="A62" s="22" t="s">
        <v>60</v>
      </c>
      <c r="B62" s="139">
        <v>0.46928540176864297</v>
      </c>
      <c r="C62" s="15">
        <v>22.655008828027999</v>
      </c>
      <c r="D62" s="15">
        <v>36.732886332367201</v>
      </c>
      <c r="E62" s="15">
        <v>22.984515025903001</v>
      </c>
      <c r="F62" s="15">
        <v>7.1392888546541702</v>
      </c>
      <c r="G62" s="15">
        <v>2.2778665149061998</v>
      </c>
      <c r="H62" s="15">
        <v>4.6263526253536398</v>
      </c>
      <c r="I62" s="15">
        <v>3.11479641701913</v>
      </c>
      <c r="J62" s="15">
        <v>100</v>
      </c>
      <c r="K62" s="23">
        <v>4387.3544867721503</v>
      </c>
    </row>
    <row r="63" spans="1:11" x14ac:dyDescent="0.25">
      <c r="A63" s="22" t="s">
        <v>61</v>
      </c>
      <c r="B63" s="139">
        <v>0.31463477942792101</v>
      </c>
      <c r="C63" s="15">
        <v>27.212089827157499</v>
      </c>
      <c r="D63" s="15">
        <v>39.445060198641102</v>
      </c>
      <c r="E63" s="15">
        <v>20.1006991736758</v>
      </c>
      <c r="F63" s="15">
        <v>4.5668063175393403</v>
      </c>
      <c r="G63" s="15">
        <v>1.60351443863442</v>
      </c>
      <c r="H63" s="15">
        <v>3.83096056999109</v>
      </c>
      <c r="I63" s="15">
        <v>2.9262346949328499</v>
      </c>
      <c r="J63" s="15">
        <v>100</v>
      </c>
      <c r="K63" s="23">
        <v>4157.1578701356902</v>
      </c>
    </row>
    <row r="64" spans="1:11" x14ac:dyDescent="0.25">
      <c r="A64" s="27"/>
      <c r="B64" s="12"/>
      <c r="C64" s="12"/>
      <c r="D64" s="12"/>
      <c r="E64" s="46"/>
      <c r="J64" s="12"/>
      <c r="K64" s="25"/>
    </row>
    <row r="65" spans="1:11" x14ac:dyDescent="0.25">
      <c r="A65" s="218" t="s">
        <v>32</v>
      </c>
      <c r="B65" s="218"/>
      <c r="C65" s="218"/>
      <c r="D65" s="218"/>
      <c r="E65" s="218"/>
      <c r="J65" s="12"/>
      <c r="K65" s="25"/>
    </row>
    <row r="66" spans="1:11" x14ac:dyDescent="0.25">
      <c r="A66" s="17" t="s">
        <v>33</v>
      </c>
      <c r="B66" s="139">
        <v>0.116591683738929</v>
      </c>
      <c r="C66" s="15">
        <v>10.324457420650701</v>
      </c>
      <c r="D66" s="15">
        <v>31.173232292136699</v>
      </c>
      <c r="E66" s="15">
        <v>27.778235569516401</v>
      </c>
      <c r="F66" s="15">
        <v>14.5192953318876</v>
      </c>
      <c r="G66" s="15">
        <v>4.7430001231184997</v>
      </c>
      <c r="H66" s="15">
        <v>7.7751377777013797</v>
      </c>
      <c r="I66" s="15">
        <v>3.5700498012497999</v>
      </c>
      <c r="J66" s="15">
        <v>100</v>
      </c>
      <c r="K66" s="23">
        <v>2912.9742034081501</v>
      </c>
    </row>
    <row r="67" spans="1:11" x14ac:dyDescent="0.25">
      <c r="A67" s="17" t="s">
        <v>34</v>
      </c>
      <c r="B67" s="139">
        <v>0.16023799092676999</v>
      </c>
      <c r="C67" s="15">
        <v>14.3072945800113</v>
      </c>
      <c r="D67" s="15">
        <v>29.481423939790702</v>
      </c>
      <c r="E67" s="15">
        <v>28.4365454005376</v>
      </c>
      <c r="F67" s="15">
        <v>10.6961250471872</v>
      </c>
      <c r="G67" s="15">
        <v>4.0948573107164297</v>
      </c>
      <c r="H67" s="15">
        <v>8.1640882452604302</v>
      </c>
      <c r="I67" s="15">
        <v>4.6594274855695499</v>
      </c>
      <c r="J67" s="15">
        <v>100</v>
      </c>
      <c r="K67" s="23">
        <v>5370.0743054260502</v>
      </c>
    </row>
    <row r="68" spans="1:11" x14ac:dyDescent="0.25">
      <c r="A68" s="17" t="s">
        <v>35</v>
      </c>
      <c r="B68" s="139">
        <v>0.11339640710910601</v>
      </c>
      <c r="C68" s="15">
        <v>15.1254039162078</v>
      </c>
      <c r="D68" s="15">
        <v>30.138475193065201</v>
      </c>
      <c r="E68" s="15">
        <v>27.701569346011102</v>
      </c>
      <c r="F68" s="15">
        <v>12.364818770307799</v>
      </c>
      <c r="G68" s="15">
        <v>4.38503353483837</v>
      </c>
      <c r="H68" s="15">
        <v>7.53779164566562</v>
      </c>
      <c r="I68" s="15">
        <v>2.63351118679505</v>
      </c>
      <c r="J68" s="15">
        <v>100</v>
      </c>
      <c r="K68" s="23">
        <v>6678.7618809885998</v>
      </c>
    </row>
    <row r="69" spans="1:11" x14ac:dyDescent="0.25">
      <c r="A69" s="17" t="s">
        <v>36</v>
      </c>
      <c r="B69" s="139">
        <v>0.29889610096753599</v>
      </c>
      <c r="C69" s="15">
        <v>17.857889358903702</v>
      </c>
      <c r="D69" s="15">
        <v>31.0188092394664</v>
      </c>
      <c r="E69" s="15">
        <v>27.9776855443803</v>
      </c>
      <c r="F69" s="15">
        <v>10.933730455327</v>
      </c>
      <c r="G69" s="15">
        <v>3.0170789036714698</v>
      </c>
      <c r="H69" s="15">
        <v>5.2863332310246998</v>
      </c>
      <c r="I69" s="15">
        <v>3.6095771662589198</v>
      </c>
      <c r="J69" s="15">
        <v>100</v>
      </c>
      <c r="K69" s="23">
        <v>8793.1596048665306</v>
      </c>
    </row>
    <row r="70" spans="1:11" x14ac:dyDescent="0.25">
      <c r="A70" s="17" t="s">
        <v>37</v>
      </c>
      <c r="B70" s="139">
        <v>0.22896095284315501</v>
      </c>
      <c r="C70" s="15">
        <v>17.441067176143399</v>
      </c>
      <c r="D70" s="15">
        <v>32.417016913841003</v>
      </c>
      <c r="E70" s="15">
        <v>27.660547272909302</v>
      </c>
      <c r="F70" s="15">
        <v>10.220857996732301</v>
      </c>
      <c r="G70" s="15">
        <v>2.6003130866014601</v>
      </c>
      <c r="H70" s="15">
        <v>4.8136014965584897</v>
      </c>
      <c r="I70" s="15">
        <v>4.6176351043709003</v>
      </c>
      <c r="J70" s="15">
        <v>100</v>
      </c>
      <c r="K70" s="23">
        <v>6886.2069805392402</v>
      </c>
    </row>
    <row r="71" spans="1:11" x14ac:dyDescent="0.25">
      <c r="A71" s="17" t="s">
        <v>38</v>
      </c>
      <c r="B71" s="139">
        <v>0.25746843280127302</v>
      </c>
      <c r="C71" s="15">
        <v>22.0871511508652</v>
      </c>
      <c r="D71" s="15">
        <v>30.8771895798385</v>
      </c>
      <c r="E71" s="15">
        <v>27.8162314368025</v>
      </c>
      <c r="F71" s="15">
        <v>7.0752680693395202</v>
      </c>
      <c r="G71" s="15">
        <v>2.4885880168735</v>
      </c>
      <c r="H71" s="15">
        <v>4.1170611610669097</v>
      </c>
      <c r="I71" s="15">
        <v>5.2810421524125797</v>
      </c>
      <c r="J71" s="15">
        <v>100</v>
      </c>
      <c r="K71" s="23">
        <v>5097.2460360108298</v>
      </c>
    </row>
    <row r="72" spans="1:11" x14ac:dyDescent="0.25">
      <c r="B72" s="12"/>
      <c r="C72" s="12"/>
      <c r="D72" s="12"/>
      <c r="E72" s="31"/>
      <c r="J72" s="12"/>
    </row>
    <row r="73" spans="1:11" x14ac:dyDescent="0.25">
      <c r="A73" s="218" t="s">
        <v>65</v>
      </c>
      <c r="B73" s="218"/>
      <c r="C73" s="218"/>
      <c r="D73" s="218"/>
      <c r="E73" s="218"/>
      <c r="J73" s="12"/>
    </row>
    <row r="74" spans="1:11" x14ac:dyDescent="0.25">
      <c r="A74" s="10" t="s">
        <v>33</v>
      </c>
      <c r="B74" s="140">
        <v>0.116591683738929</v>
      </c>
      <c r="C74" s="19">
        <v>10.324457420650701</v>
      </c>
      <c r="D74" s="19">
        <v>31.173232292136699</v>
      </c>
      <c r="E74" s="19">
        <v>27.778235569516401</v>
      </c>
      <c r="F74" s="19">
        <v>14.5192953318876</v>
      </c>
      <c r="G74" s="19">
        <v>4.7430001231184997</v>
      </c>
      <c r="H74" s="19">
        <v>7.7751377777013797</v>
      </c>
      <c r="I74" s="19">
        <v>3.5700498012497999</v>
      </c>
      <c r="J74" s="19">
        <v>100</v>
      </c>
      <c r="K74" s="35">
        <v>2912.9742034081501</v>
      </c>
    </row>
    <row r="75" spans="1:11" x14ac:dyDescent="0.25">
      <c r="A75" s="10" t="s">
        <v>39</v>
      </c>
      <c r="B75" s="140">
        <v>0.182976528539746</v>
      </c>
      <c r="C75" s="19">
        <v>20.316768042323201</v>
      </c>
      <c r="D75" s="19">
        <v>31.2857586446761</v>
      </c>
      <c r="E75" s="19">
        <v>28.3398652524189</v>
      </c>
      <c r="F75" s="19">
        <v>8.5961105896074503</v>
      </c>
      <c r="G75" s="19">
        <v>2.5233531126605602</v>
      </c>
      <c r="H75" s="19">
        <v>3.9942079841027001</v>
      </c>
      <c r="I75" s="19">
        <v>4.76095984567133</v>
      </c>
      <c r="J75" s="19">
        <v>100</v>
      </c>
      <c r="K75" s="35">
        <v>7083.80443039493</v>
      </c>
    </row>
    <row r="76" spans="1:11" x14ac:dyDescent="0.25">
      <c r="A76" s="10" t="s">
        <v>40</v>
      </c>
      <c r="B76" s="140">
        <v>0.24844707041455399</v>
      </c>
      <c r="C76" s="19">
        <v>14.956661698929899</v>
      </c>
      <c r="D76" s="19">
        <v>32.600645671756403</v>
      </c>
      <c r="E76" s="19">
        <v>27.0083326825123</v>
      </c>
      <c r="F76" s="19">
        <v>11.0172002846216</v>
      </c>
      <c r="G76" s="19">
        <v>3.6872316248582302</v>
      </c>
      <c r="H76" s="19">
        <v>6.8680356299468102</v>
      </c>
      <c r="I76" s="19">
        <v>3.6134453369602801</v>
      </c>
      <c r="J76" s="19">
        <v>100</v>
      </c>
      <c r="K76" s="35">
        <v>17617.2416071105</v>
      </c>
    </row>
    <row r="77" spans="1:11" x14ac:dyDescent="0.25">
      <c r="A77" s="10" t="s">
        <v>41</v>
      </c>
      <c r="B77" s="140">
        <v>0.179952807869598</v>
      </c>
      <c r="C77" s="19">
        <v>19.712068679040001</v>
      </c>
      <c r="D77" s="19">
        <v>26.712332745490102</v>
      </c>
      <c r="E77" s="19">
        <v>29.470085636637801</v>
      </c>
      <c r="F77" s="19">
        <v>10.785307705292</v>
      </c>
      <c r="G77" s="19">
        <v>3.1464944671651902</v>
      </c>
      <c r="H77" s="19">
        <v>5.6018328697126396</v>
      </c>
      <c r="I77" s="19">
        <v>4.3919250887927399</v>
      </c>
      <c r="J77" s="19">
        <v>100</v>
      </c>
      <c r="K77" s="35">
        <v>8124.4027703258598</v>
      </c>
    </row>
    <row r="78" spans="1:11" x14ac:dyDescent="0.25">
      <c r="B78" s="12"/>
      <c r="C78" s="12"/>
      <c r="D78" s="12"/>
      <c r="E78" s="46"/>
      <c r="J78" s="12"/>
    </row>
    <row r="79" spans="1:11" x14ac:dyDescent="0.25">
      <c r="A79" s="218" t="s">
        <v>66</v>
      </c>
      <c r="B79" s="218"/>
      <c r="C79" s="218"/>
      <c r="D79" s="218"/>
      <c r="E79" s="218"/>
      <c r="J79" s="12"/>
    </row>
    <row r="80" spans="1:11" x14ac:dyDescent="0.25">
      <c r="A80" s="18" t="s">
        <v>42</v>
      </c>
      <c r="B80" s="139">
        <v>0.26181463968448798</v>
      </c>
      <c r="C80" s="15">
        <v>12.605790564464501</v>
      </c>
      <c r="D80" s="15">
        <v>32.064940437097498</v>
      </c>
      <c r="E80" s="15">
        <v>27.377208587842301</v>
      </c>
      <c r="F80" s="15">
        <v>11.968517555284601</v>
      </c>
      <c r="G80" s="15">
        <v>4.2133788092513402</v>
      </c>
      <c r="H80" s="15">
        <v>8.0208125370909293</v>
      </c>
      <c r="I80" s="15">
        <v>3.4875368692843698</v>
      </c>
      <c r="J80" s="15">
        <v>100</v>
      </c>
      <c r="K80" s="23">
        <v>14649.940208747001</v>
      </c>
    </row>
    <row r="81" spans="1:11" x14ac:dyDescent="0.25">
      <c r="A81" s="5" t="s">
        <v>43</v>
      </c>
      <c r="B81" s="139">
        <v>0.134490157729764</v>
      </c>
      <c r="C81" s="15">
        <v>17.997941588995999</v>
      </c>
      <c r="D81" s="15">
        <v>30.698511653383299</v>
      </c>
      <c r="E81" s="15">
        <v>27.759383549016199</v>
      </c>
      <c r="F81" s="15">
        <v>10.7191092582643</v>
      </c>
      <c r="G81" s="15">
        <v>3.2403512213293002</v>
      </c>
      <c r="H81" s="15">
        <v>5.4588813385725903</v>
      </c>
      <c r="I81" s="15">
        <v>3.9913312327085699</v>
      </c>
      <c r="J81" s="15">
        <v>100</v>
      </c>
      <c r="K81" s="23">
        <v>10631.1494940015</v>
      </c>
    </row>
    <row r="82" spans="1:11" x14ac:dyDescent="0.25">
      <c r="A82" s="5" t="s">
        <v>44</v>
      </c>
      <c r="B82" s="139">
        <v>0.211278134952812</v>
      </c>
      <c r="C82" s="15">
        <v>21.193348778555301</v>
      </c>
      <c r="D82" s="15">
        <v>29.421869113125599</v>
      </c>
      <c r="E82" s="15">
        <v>28.757033957574901</v>
      </c>
      <c r="F82" s="15">
        <v>9.1428512145674805</v>
      </c>
      <c r="G82" s="15">
        <v>2.4900238979837002</v>
      </c>
      <c r="H82" s="15">
        <v>4.0078808451428403</v>
      </c>
      <c r="I82" s="15">
        <v>4.7757140580974404</v>
      </c>
      <c r="J82" s="15">
        <v>100</v>
      </c>
      <c r="K82" s="23">
        <v>10457.333308490901</v>
      </c>
    </row>
    <row r="83" spans="1:11" x14ac:dyDescent="0.25">
      <c r="B83" s="12"/>
      <c r="C83" s="12"/>
      <c r="D83" s="12"/>
      <c r="E83" s="46"/>
      <c r="J83" s="12"/>
    </row>
    <row r="84" spans="1:11" x14ac:dyDescent="0.25">
      <c r="A84" s="218" t="s">
        <v>15</v>
      </c>
      <c r="B84" s="218"/>
      <c r="C84" s="218"/>
      <c r="D84" s="218"/>
      <c r="E84" s="218"/>
      <c r="J84" s="12"/>
    </row>
    <row r="85" spans="1:11" x14ac:dyDescent="0.25">
      <c r="A85" s="10" t="s">
        <v>14</v>
      </c>
      <c r="B85" s="19">
        <v>0.21691621045109399</v>
      </c>
      <c r="C85" s="19">
        <v>16.965405091536599</v>
      </c>
      <c r="D85" s="19">
        <v>31.283136816368302</v>
      </c>
      <c r="E85" s="19">
        <v>27.7333623125201</v>
      </c>
      <c r="F85" s="19">
        <v>10.5788606013612</v>
      </c>
      <c r="G85" s="19">
        <v>3.2572505134991601</v>
      </c>
      <c r="H85" s="19">
        <v>6.0958081807005504</v>
      </c>
      <c r="I85" s="19">
        <v>3.8692602735630102</v>
      </c>
      <c r="J85" s="19">
        <v>100</v>
      </c>
      <c r="K85" s="35">
        <v>34459.202711972903</v>
      </c>
    </row>
    <row r="86" spans="1:11" x14ac:dyDescent="0.25">
      <c r="A86" s="10" t="s">
        <v>12</v>
      </c>
      <c r="B86" s="140">
        <v>0</v>
      </c>
      <c r="C86" s="19">
        <v>10.181565003493599</v>
      </c>
      <c r="D86" s="19">
        <v>20.162489368637999</v>
      </c>
      <c r="E86" s="19">
        <v>32.239138587061198</v>
      </c>
      <c r="F86" s="19">
        <v>15.920057059555401</v>
      </c>
      <c r="G86" s="19">
        <v>7.7947168318475697</v>
      </c>
      <c r="H86" s="19">
        <v>5.7798205241756797</v>
      </c>
      <c r="I86" s="19">
        <v>7.9222126252285898</v>
      </c>
      <c r="J86" s="19">
        <v>100</v>
      </c>
      <c r="K86" s="35">
        <v>1279.22029926654</v>
      </c>
    </row>
  </sheetData>
  <mergeCells count="18">
    <mergeCell ref="A1:F2"/>
    <mergeCell ref="A3:F3"/>
    <mergeCell ref="B11:G11"/>
    <mergeCell ref="B13:J13"/>
    <mergeCell ref="A12:A13"/>
    <mergeCell ref="A5:G5"/>
    <mergeCell ref="G1:K2"/>
    <mergeCell ref="G3:K3"/>
    <mergeCell ref="A73:E73"/>
    <mergeCell ref="A79:E79"/>
    <mergeCell ref="A84:E84"/>
    <mergeCell ref="A15:E15"/>
    <mergeCell ref="A24:E24"/>
    <mergeCell ref="A31:E31"/>
    <mergeCell ref="A35:E35"/>
    <mergeCell ref="A65:E65"/>
    <mergeCell ref="A47:I47"/>
    <mergeCell ref="A53:I5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J58"/>
  <sheetViews>
    <sheetView showGridLines="0" workbookViewId="0">
      <selection sqref="A1:H2"/>
    </sheetView>
  </sheetViews>
  <sheetFormatPr baseColWidth="10" defaultColWidth="9.140625" defaultRowHeight="15" x14ac:dyDescent="0.25"/>
  <cols>
    <col min="1" max="1" width="31.28515625" customWidth="1"/>
    <col min="2" max="6" width="14.5703125" customWidth="1"/>
    <col min="8" max="8" width="17.140625" customWidth="1"/>
  </cols>
  <sheetData>
    <row r="1" spans="1:10" x14ac:dyDescent="0.25">
      <c r="A1" s="207" t="s">
        <v>295</v>
      </c>
      <c r="B1" s="207"/>
      <c r="C1" s="207"/>
      <c r="D1" s="207"/>
      <c r="E1" s="207"/>
      <c r="F1" s="207"/>
      <c r="G1" s="207"/>
      <c r="H1" s="207"/>
    </row>
    <row r="2" spans="1:10" x14ac:dyDescent="0.25">
      <c r="A2" s="207"/>
      <c r="B2" s="207"/>
      <c r="C2" s="207"/>
      <c r="D2" s="207"/>
      <c r="E2" s="207"/>
      <c r="F2" s="207"/>
      <c r="G2" s="207"/>
      <c r="H2" s="207"/>
      <c r="I2" s="63"/>
    </row>
    <row r="3" spans="1:10" x14ac:dyDescent="0.25">
      <c r="A3" s="208" t="s">
        <v>201</v>
      </c>
      <c r="B3" s="208"/>
      <c r="C3" s="208"/>
      <c r="D3" s="208"/>
      <c r="E3" s="208"/>
      <c r="F3" s="208"/>
      <c r="G3" s="208"/>
      <c r="H3" s="208"/>
      <c r="I3" s="63"/>
    </row>
    <row r="4" spans="1:10" ht="18.75" x14ac:dyDescent="0.3">
      <c r="A4" s="1"/>
    </row>
    <row r="5" spans="1:10" x14ac:dyDescent="0.25">
      <c r="A5" s="209" t="s">
        <v>92</v>
      </c>
      <c r="B5" s="209"/>
      <c r="C5" s="209"/>
      <c r="D5" s="209"/>
      <c r="E5" s="209"/>
      <c r="F5" s="209"/>
      <c r="G5" s="209"/>
      <c r="H5" s="209"/>
    </row>
    <row r="6" spans="1:10" x14ac:dyDescent="0.25">
      <c r="A6" s="43"/>
      <c r="B6" s="43"/>
      <c r="C6" s="43"/>
      <c r="D6" s="43"/>
      <c r="E6" s="43"/>
      <c r="F6" s="43"/>
      <c r="G6" s="43"/>
      <c r="H6" s="43"/>
    </row>
    <row r="7" spans="1:10" ht="17.25" x14ac:dyDescent="0.25">
      <c r="A7" s="2" t="s">
        <v>91</v>
      </c>
      <c r="B7" s="43"/>
      <c r="C7" s="43"/>
      <c r="D7" s="43"/>
      <c r="E7" s="43"/>
      <c r="F7" s="43"/>
      <c r="G7" s="43"/>
      <c r="H7" s="43"/>
    </row>
    <row r="8" spans="1:10" ht="17.25" x14ac:dyDescent="0.25">
      <c r="A8" s="62" t="s">
        <v>90</v>
      </c>
      <c r="B8" s="43"/>
      <c r="C8" s="43"/>
      <c r="D8" s="43"/>
      <c r="E8" s="43"/>
      <c r="F8" s="43"/>
      <c r="G8" s="43"/>
      <c r="H8" s="43"/>
    </row>
    <row r="9" spans="1:10" ht="17.25" x14ac:dyDescent="0.25">
      <c r="A9" s="62" t="s">
        <v>191</v>
      </c>
      <c r="B9" s="43"/>
      <c r="C9" s="43"/>
      <c r="D9" s="43"/>
      <c r="E9" s="43"/>
      <c r="F9" s="43"/>
      <c r="G9" s="43"/>
      <c r="H9" s="43"/>
    </row>
    <row r="10" spans="1:10" x14ac:dyDescent="0.25">
      <c r="A10" s="43"/>
      <c r="B10" s="43"/>
      <c r="C10" s="43"/>
      <c r="D10" s="43"/>
      <c r="E10" s="43"/>
      <c r="F10" s="43"/>
      <c r="G10" s="43"/>
      <c r="H10" s="43"/>
    </row>
    <row r="11" spans="1:10" ht="15.75" thickBot="1" x14ac:dyDescent="0.3">
      <c r="A11" s="2" t="s">
        <v>45</v>
      </c>
    </row>
    <row r="12" spans="1:10" ht="15.75" thickBot="1" x14ac:dyDescent="0.3">
      <c r="A12" s="190" t="s">
        <v>256</v>
      </c>
      <c r="B12" s="190"/>
      <c r="C12" s="190"/>
      <c r="D12" s="191"/>
      <c r="E12" s="191"/>
      <c r="F12" s="192"/>
    </row>
    <row r="13" spans="1:10" x14ac:dyDescent="0.25">
      <c r="A13" s="62"/>
      <c r="B13" s="8"/>
      <c r="C13" s="8"/>
      <c r="D13" s="8"/>
      <c r="E13" s="8"/>
      <c r="F13" s="8"/>
      <c r="G13" s="8"/>
      <c r="H13" s="8"/>
      <c r="I13" s="8"/>
      <c r="J13" s="8"/>
    </row>
    <row r="14" spans="1:10" ht="17.25" x14ac:dyDescent="0.25">
      <c r="A14" s="116" t="s">
        <v>221</v>
      </c>
      <c r="B14" s="3" t="s">
        <v>11</v>
      </c>
      <c r="C14" s="3" t="s">
        <v>13</v>
      </c>
      <c r="D14" s="3" t="s">
        <v>188</v>
      </c>
      <c r="E14" s="3" t="s">
        <v>3</v>
      </c>
      <c r="F14" s="61"/>
      <c r="G14" s="61"/>
      <c r="H14" s="61"/>
      <c r="I14" s="105"/>
      <c r="J14" s="8"/>
    </row>
    <row r="15" spans="1:10" x14ac:dyDescent="0.25">
      <c r="A15" s="10" t="s">
        <v>78</v>
      </c>
      <c r="B15" s="115">
        <v>52.1082562670301</v>
      </c>
      <c r="C15" s="115">
        <v>44.446209943801001</v>
      </c>
      <c r="D15" s="115">
        <v>3.4455337891689601</v>
      </c>
      <c r="E15" s="115">
        <f>SUM(B15:D15)</f>
        <v>100.00000000000006</v>
      </c>
      <c r="F15" s="94"/>
      <c r="G15" s="94"/>
      <c r="H15" s="54"/>
      <c r="I15" s="54"/>
      <c r="J15" s="8"/>
    </row>
    <row r="16" spans="1:10" x14ac:dyDescent="0.25">
      <c r="A16" s="10" t="s">
        <v>190</v>
      </c>
      <c r="B16" s="114">
        <v>18622.669048491902</v>
      </c>
      <c r="C16" s="114">
        <v>15884.3745221791</v>
      </c>
      <c r="D16" s="114">
        <v>1231.37944056839</v>
      </c>
      <c r="E16" s="114">
        <f>SUM(B16:D16)</f>
        <v>35738.423011239385</v>
      </c>
      <c r="F16" s="113"/>
      <c r="G16" s="109"/>
      <c r="H16" s="108"/>
      <c r="I16" s="104"/>
      <c r="J16" s="8"/>
    </row>
    <row r="17" spans="1:10" x14ac:dyDescent="0.25">
      <c r="A17" s="8"/>
      <c r="B17" s="21"/>
      <c r="C17" s="21"/>
      <c r="D17" s="21"/>
      <c r="E17" s="21"/>
      <c r="F17" s="21"/>
      <c r="G17" s="21"/>
      <c r="H17" s="107"/>
      <c r="I17" s="103"/>
      <c r="J17" s="21"/>
    </row>
    <row r="18" spans="1:10" x14ac:dyDescent="0.25">
      <c r="A18" s="8"/>
      <c r="B18" s="21"/>
      <c r="C18" s="21"/>
      <c r="D18" s="21"/>
      <c r="E18" s="21"/>
      <c r="F18" s="21"/>
      <c r="G18" s="21"/>
      <c r="H18" s="107"/>
      <c r="I18" s="103"/>
      <c r="J18" s="8"/>
    </row>
    <row r="19" spans="1:10" x14ac:dyDescent="0.25">
      <c r="A19" s="8"/>
      <c r="B19" s="21"/>
      <c r="C19" s="21"/>
      <c r="D19" s="21"/>
      <c r="E19" s="21"/>
      <c r="F19" s="21"/>
      <c r="G19" s="21"/>
      <c r="H19" s="107"/>
      <c r="I19" s="103"/>
      <c r="J19" s="8"/>
    </row>
    <row r="20" spans="1:10" ht="30" x14ac:dyDescent="0.25">
      <c r="A20" s="81" t="s">
        <v>222</v>
      </c>
      <c r="B20" s="3" t="s">
        <v>11</v>
      </c>
      <c r="C20" s="3" t="s">
        <v>13</v>
      </c>
      <c r="D20" s="3" t="s">
        <v>188</v>
      </c>
      <c r="E20" s="110" t="s">
        <v>3</v>
      </c>
      <c r="F20" s="3" t="s">
        <v>79</v>
      </c>
      <c r="G20" s="61"/>
      <c r="H20" s="61"/>
      <c r="I20" s="105"/>
    </row>
    <row r="21" spans="1:10" x14ac:dyDescent="0.25">
      <c r="A21" s="76" t="s">
        <v>130</v>
      </c>
      <c r="B21" s="222" t="s">
        <v>78</v>
      </c>
      <c r="C21" s="223"/>
      <c r="D21" s="223"/>
      <c r="E21" s="224"/>
      <c r="F21" s="57" t="s">
        <v>7</v>
      </c>
      <c r="G21" s="94"/>
      <c r="H21" s="54"/>
      <c r="I21" s="54"/>
    </row>
    <row r="22" spans="1:10" x14ac:dyDescent="0.25">
      <c r="A22" s="76" t="s">
        <v>3</v>
      </c>
      <c r="B22" s="82">
        <f>B15</f>
        <v>52.1082562670301</v>
      </c>
      <c r="C22" s="82">
        <f>C15</f>
        <v>44.446209943801001</v>
      </c>
      <c r="D22" s="82">
        <f>D15</f>
        <v>3.4455337891689601</v>
      </c>
      <c r="E22" s="82">
        <f>E15</f>
        <v>100.00000000000006</v>
      </c>
      <c r="F22" s="50">
        <f>E16</f>
        <v>35738.423011239385</v>
      </c>
      <c r="G22" s="109"/>
      <c r="H22" s="108"/>
      <c r="I22" s="104"/>
    </row>
    <row r="23" spans="1:10" ht="17.25" x14ac:dyDescent="0.25">
      <c r="A23" s="5" t="s">
        <v>88</v>
      </c>
      <c r="B23" s="15">
        <v>44.271821130625497</v>
      </c>
      <c r="C23" s="15">
        <v>51.867506356409599</v>
      </c>
      <c r="D23" s="15">
        <v>3.8606725129648498</v>
      </c>
      <c r="E23" s="112">
        <v>100</v>
      </c>
      <c r="F23" s="35">
        <v>12534.7061461348</v>
      </c>
      <c r="G23" s="21"/>
      <c r="H23" s="107"/>
      <c r="I23" s="103"/>
      <c r="J23" s="12"/>
    </row>
    <row r="24" spans="1:10" ht="17.25" x14ac:dyDescent="0.25">
      <c r="A24" s="5" t="s">
        <v>129</v>
      </c>
      <c r="B24" s="15">
        <v>56.552775618717803</v>
      </c>
      <c r="C24" s="15">
        <v>40.361358955195499</v>
      </c>
      <c r="D24" s="15">
        <v>3.08586542608675</v>
      </c>
      <c r="E24" s="112">
        <v>100</v>
      </c>
      <c r="F24" s="35">
        <v>22108.277192963898</v>
      </c>
      <c r="G24" s="21"/>
      <c r="H24" s="107"/>
      <c r="I24" s="103"/>
    </row>
    <row r="25" spans="1:10" x14ac:dyDescent="0.25">
      <c r="A25" s="5" t="s">
        <v>81</v>
      </c>
      <c r="B25" s="144">
        <v>51.454796402133702</v>
      </c>
      <c r="C25" s="144">
        <v>46.187736499580403</v>
      </c>
      <c r="D25" s="139">
        <v>2.3574670982859001</v>
      </c>
      <c r="E25" s="112">
        <v>100</v>
      </c>
      <c r="F25" s="35">
        <v>267.42233307753901</v>
      </c>
      <c r="G25" s="21"/>
      <c r="H25" s="107"/>
      <c r="I25" s="103"/>
    </row>
    <row r="26" spans="1:10" x14ac:dyDescent="0.25">
      <c r="A26" s="5" t="s">
        <v>80</v>
      </c>
      <c r="B26" s="144">
        <v>52.279141110185797</v>
      </c>
      <c r="C26" s="144">
        <v>40.605137115987198</v>
      </c>
      <c r="D26" s="15">
        <v>7.1157217738270004</v>
      </c>
      <c r="E26" s="112">
        <v>100</v>
      </c>
      <c r="F26" s="35">
        <v>828.01733906319498</v>
      </c>
      <c r="G26" s="21"/>
      <c r="H26" s="107"/>
      <c r="I26" s="103"/>
      <c r="J26" s="12"/>
    </row>
    <row r="27" spans="1:10" x14ac:dyDescent="0.25">
      <c r="B27" s="12"/>
      <c r="C27" s="12"/>
      <c r="D27" s="12"/>
      <c r="E27" s="12"/>
      <c r="F27" s="12"/>
      <c r="G27" s="12"/>
    </row>
    <row r="28" spans="1:10" x14ac:dyDescent="0.25">
      <c r="B28" s="12"/>
      <c r="C28" s="12"/>
      <c r="D28" s="12"/>
      <c r="E28" s="12"/>
      <c r="F28" s="12"/>
      <c r="G28" s="12"/>
    </row>
    <row r="29" spans="1:10" x14ac:dyDescent="0.25">
      <c r="A29" s="8"/>
      <c r="B29" s="26"/>
      <c r="C29" s="26"/>
      <c r="D29" s="26"/>
      <c r="E29" s="26"/>
      <c r="F29" s="26"/>
      <c r="G29" s="8"/>
      <c r="H29" s="8"/>
    </row>
    <row r="30" spans="1:10" ht="30" x14ac:dyDescent="0.25">
      <c r="A30" s="81" t="s">
        <v>223</v>
      </c>
      <c r="B30" s="3" t="s">
        <v>11</v>
      </c>
      <c r="C30" s="3" t="s">
        <v>13</v>
      </c>
      <c r="D30" s="3" t="s">
        <v>188</v>
      </c>
      <c r="E30" s="83" t="s">
        <v>3</v>
      </c>
      <c r="F30" s="61"/>
      <c r="G30" s="111"/>
      <c r="H30" s="8"/>
    </row>
    <row r="31" spans="1:10" x14ac:dyDescent="0.25">
      <c r="A31" s="76" t="s">
        <v>130</v>
      </c>
      <c r="B31" s="222" t="s">
        <v>78</v>
      </c>
      <c r="C31" s="223"/>
      <c r="D31" s="223"/>
      <c r="E31" s="224"/>
      <c r="F31" s="94"/>
      <c r="G31" s="8"/>
    </row>
    <row r="32" spans="1:10" ht="17.25" x14ac:dyDescent="0.25">
      <c r="A32" s="5" t="s">
        <v>88</v>
      </c>
      <c r="B32" s="15">
        <v>29.798857885603301</v>
      </c>
      <c r="C32" s="15">
        <v>40.929779753215101</v>
      </c>
      <c r="D32" s="15">
        <v>39.299336891751899</v>
      </c>
      <c r="E32" s="38">
        <v>35.07</v>
      </c>
      <c r="F32" s="21"/>
      <c r="G32" s="8"/>
    </row>
    <row r="33" spans="1:8" ht="17.25" x14ac:dyDescent="0.25">
      <c r="A33" s="5" t="s">
        <v>129</v>
      </c>
      <c r="B33" s="15">
        <v>67.137768284152301</v>
      </c>
      <c r="C33" s="15">
        <v>56.175967799062001</v>
      </c>
      <c r="D33" s="15">
        <v>55.4038551988642</v>
      </c>
      <c r="E33" s="38">
        <v>61.86</v>
      </c>
      <c r="F33" s="21"/>
      <c r="G33" s="8"/>
    </row>
    <row r="34" spans="1:8" x14ac:dyDescent="0.25">
      <c r="A34" s="5" t="s">
        <v>159</v>
      </c>
      <c r="B34" s="15">
        <v>0.73889310206061498</v>
      </c>
      <c r="C34" s="15">
        <v>0.77759638801275999</v>
      </c>
      <c r="D34" s="139">
        <v>0.51197813671970005</v>
      </c>
      <c r="E34" s="38">
        <v>0.75</v>
      </c>
      <c r="F34" s="21"/>
      <c r="G34" s="8"/>
    </row>
    <row r="35" spans="1:8" x14ac:dyDescent="0.25">
      <c r="A35" s="5" t="s">
        <v>80</v>
      </c>
      <c r="B35" s="15">
        <v>2.32448072818385</v>
      </c>
      <c r="C35" s="15">
        <v>2.11665605971015</v>
      </c>
      <c r="D35" s="15">
        <v>4.7848297726642404</v>
      </c>
      <c r="E35" s="38">
        <v>2.3199999999999998</v>
      </c>
      <c r="F35" s="21"/>
      <c r="G35" s="21"/>
    </row>
    <row r="36" spans="1:8" x14ac:dyDescent="0.25">
      <c r="A36" s="87" t="s">
        <v>128</v>
      </c>
      <c r="B36" s="38">
        <f>SUM(B32:B35)</f>
        <v>100.00000000000006</v>
      </c>
      <c r="C36" s="38">
        <f>SUM(C32:C35)</f>
        <v>100.00000000000001</v>
      </c>
      <c r="D36" s="38">
        <f>SUM(D32:D35)</f>
        <v>100.00000000000004</v>
      </c>
      <c r="E36" s="38">
        <v>100</v>
      </c>
      <c r="F36" s="21"/>
      <c r="G36" s="21"/>
    </row>
    <row r="39" spans="1:8" x14ac:dyDescent="0.25">
      <c r="A39" s="8"/>
      <c r="B39" s="21"/>
      <c r="C39" s="21"/>
      <c r="D39" s="21"/>
      <c r="E39" s="21"/>
      <c r="F39" s="21"/>
      <c r="G39" s="21"/>
      <c r="H39" s="107"/>
    </row>
    <row r="40" spans="1:8" ht="30" x14ac:dyDescent="0.25">
      <c r="A40" s="81" t="s">
        <v>224</v>
      </c>
      <c r="B40" s="3" t="s">
        <v>11</v>
      </c>
      <c r="C40" s="3" t="s">
        <v>13</v>
      </c>
      <c r="D40" s="3" t="s">
        <v>188</v>
      </c>
      <c r="E40" s="110" t="s">
        <v>3</v>
      </c>
      <c r="F40" s="3" t="s">
        <v>79</v>
      </c>
      <c r="G40" s="61"/>
      <c r="H40" s="61"/>
    </row>
    <row r="41" spans="1:8" x14ac:dyDescent="0.25">
      <c r="A41" s="76" t="s">
        <v>189</v>
      </c>
      <c r="B41" s="222" t="s">
        <v>78</v>
      </c>
      <c r="C41" s="223"/>
      <c r="D41" s="223"/>
      <c r="E41" s="224"/>
      <c r="F41" s="57" t="s">
        <v>7</v>
      </c>
      <c r="G41" s="94"/>
      <c r="H41" s="54"/>
    </row>
    <row r="42" spans="1:8" x14ac:dyDescent="0.25">
      <c r="A42" s="76" t="s">
        <v>3</v>
      </c>
      <c r="B42" s="82">
        <f>B15</f>
        <v>52.1082562670301</v>
      </c>
      <c r="C42" s="82">
        <f>C15</f>
        <v>44.446209943801001</v>
      </c>
      <c r="D42" s="82">
        <f>D15</f>
        <v>3.4455337891689601</v>
      </c>
      <c r="E42" s="82">
        <f>E36</f>
        <v>100</v>
      </c>
      <c r="F42" s="50">
        <f>SUM(F43:F47)</f>
        <v>35738.423011239385</v>
      </c>
      <c r="G42" s="109"/>
      <c r="H42" s="108"/>
    </row>
    <row r="43" spans="1:8" x14ac:dyDescent="0.25">
      <c r="A43" s="5" t="s">
        <v>125</v>
      </c>
      <c r="B43" s="15">
        <v>50.7294273000347</v>
      </c>
      <c r="C43" s="15">
        <v>46.548974229869202</v>
      </c>
      <c r="D43" s="15">
        <v>2.72159847009608</v>
      </c>
      <c r="E43" s="38">
        <v>100</v>
      </c>
      <c r="F43" s="23">
        <v>7046.03607271484</v>
      </c>
      <c r="G43" s="21"/>
      <c r="H43" s="107"/>
    </row>
    <row r="44" spans="1:8" x14ac:dyDescent="0.25">
      <c r="A44" s="5" t="s">
        <v>124</v>
      </c>
      <c r="B44" s="15">
        <v>46.7469339168183</v>
      </c>
      <c r="C44" s="15">
        <v>50.070667498821699</v>
      </c>
      <c r="D44" s="15">
        <v>3.1823985843599698</v>
      </c>
      <c r="E44" s="38">
        <v>100</v>
      </c>
      <c r="F44" s="23">
        <v>7146.0965988014896</v>
      </c>
      <c r="G44" s="21"/>
      <c r="H44" s="107"/>
    </row>
    <row r="45" spans="1:8" x14ac:dyDescent="0.25">
      <c r="A45" s="5" t="s">
        <v>123</v>
      </c>
      <c r="B45" s="15">
        <v>48.057633157483501</v>
      </c>
      <c r="C45" s="15">
        <v>48.554244045223797</v>
      </c>
      <c r="D45" s="15">
        <v>3.3881227972927102</v>
      </c>
      <c r="E45" s="38">
        <v>100</v>
      </c>
      <c r="F45" s="23">
        <v>7738.8529969558003</v>
      </c>
      <c r="G45" s="21"/>
      <c r="H45" s="107"/>
    </row>
    <row r="46" spans="1:8" x14ac:dyDescent="0.25">
      <c r="A46" s="5" t="s">
        <v>122</v>
      </c>
      <c r="B46" s="15">
        <v>57.472128424605799</v>
      </c>
      <c r="C46" s="15">
        <v>38.8143872366932</v>
      </c>
      <c r="D46" s="15">
        <v>3.7134843387009799</v>
      </c>
      <c r="E46" s="38">
        <v>100</v>
      </c>
      <c r="F46" s="23">
        <v>12494.664011133</v>
      </c>
      <c r="G46" s="21"/>
      <c r="H46" s="107"/>
    </row>
    <row r="47" spans="1:8" x14ac:dyDescent="0.25">
      <c r="A47" s="18" t="s">
        <v>132</v>
      </c>
      <c r="B47" s="15">
        <v>61.519783860580397</v>
      </c>
      <c r="C47" s="15">
        <v>31.928580935109299</v>
      </c>
      <c r="D47" s="15">
        <v>6.5516352043103199</v>
      </c>
      <c r="E47" s="38">
        <v>100</v>
      </c>
      <c r="F47" s="23">
        <v>1312.7733316342601</v>
      </c>
    </row>
    <row r="51" spans="1:5" ht="30" x14ac:dyDescent="0.25">
      <c r="A51" s="81" t="s">
        <v>225</v>
      </c>
      <c r="B51" s="3" t="s">
        <v>11</v>
      </c>
      <c r="C51" s="3" t="s">
        <v>13</v>
      </c>
      <c r="D51" s="3" t="s">
        <v>188</v>
      </c>
      <c r="E51" s="3" t="s">
        <v>3</v>
      </c>
    </row>
    <row r="52" spans="1:5" x14ac:dyDescent="0.25">
      <c r="A52" s="76" t="s">
        <v>130</v>
      </c>
      <c r="B52" s="239" t="s">
        <v>78</v>
      </c>
      <c r="C52" s="240"/>
      <c r="D52" s="240"/>
      <c r="E52" s="241"/>
    </row>
    <row r="53" spans="1:5" x14ac:dyDescent="0.25">
      <c r="A53" s="5" t="s">
        <v>125</v>
      </c>
      <c r="B53" s="15">
        <v>19.193885354105898</v>
      </c>
      <c r="C53" s="15">
        <v>20.648326511917102</v>
      </c>
      <c r="D53" s="15">
        <v>15.573169702176299</v>
      </c>
      <c r="E53" s="38">
        <v>19.72</v>
      </c>
    </row>
    <row r="54" spans="1:5" x14ac:dyDescent="0.25">
      <c r="A54" s="5" t="s">
        <v>124</v>
      </c>
      <c r="B54" s="15">
        <v>17.938250666298899</v>
      </c>
      <c r="C54" s="15">
        <v>22.5258996640658</v>
      </c>
      <c r="D54" s="15">
        <v>18.468497158948999</v>
      </c>
      <c r="E54" s="38">
        <v>20</v>
      </c>
    </row>
    <row r="55" spans="1:5" x14ac:dyDescent="0.25">
      <c r="A55" s="5" t="s">
        <v>123</v>
      </c>
      <c r="B55" s="15">
        <v>19.970872994572801</v>
      </c>
      <c r="C55" s="15">
        <v>23.6555840785322</v>
      </c>
      <c r="D55" s="15">
        <v>21.293342571790902</v>
      </c>
      <c r="E55" s="38">
        <v>21.65</v>
      </c>
    </row>
    <row r="56" spans="1:5" x14ac:dyDescent="0.25">
      <c r="A56" s="5" t="s">
        <v>122</v>
      </c>
      <c r="B56" s="15">
        <v>38.560258618153902</v>
      </c>
      <c r="C56" s="15">
        <v>30.5314336830405</v>
      </c>
      <c r="D56" s="15">
        <v>37.680293818496899</v>
      </c>
      <c r="E56" s="38">
        <v>34.96</v>
      </c>
    </row>
    <row r="57" spans="1:5" x14ac:dyDescent="0.25">
      <c r="A57" s="18" t="s">
        <v>80</v>
      </c>
      <c r="B57" s="15">
        <v>4.3367323668684401</v>
      </c>
      <c r="C57" s="15">
        <v>2.6387560624444002</v>
      </c>
      <c r="D57" s="15">
        <v>6.9846967485868996</v>
      </c>
      <c r="E57" s="38">
        <v>3.67</v>
      </c>
    </row>
    <row r="58" spans="1:5" x14ac:dyDescent="0.25">
      <c r="A58" s="97" t="s">
        <v>128</v>
      </c>
      <c r="B58" s="38">
        <f>SUM(B53:B57)</f>
        <v>99.999999999999957</v>
      </c>
      <c r="C58" s="38">
        <f>SUM(C53:C57)</f>
        <v>100.00000000000001</v>
      </c>
      <c r="D58" s="38">
        <f>SUM(D53:D57)</f>
        <v>100</v>
      </c>
      <c r="E58" s="38">
        <f>SUM(E53:E57)</f>
        <v>100</v>
      </c>
    </row>
  </sheetData>
  <mergeCells count="7">
    <mergeCell ref="B52:E52"/>
    <mergeCell ref="B41:E41"/>
    <mergeCell ref="A1:H2"/>
    <mergeCell ref="A3:H3"/>
    <mergeCell ref="A5:H5"/>
    <mergeCell ref="B21:E21"/>
    <mergeCell ref="B31:E3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M59"/>
  <sheetViews>
    <sheetView showGridLines="0" workbookViewId="0">
      <selection sqref="A1:L2"/>
    </sheetView>
  </sheetViews>
  <sheetFormatPr baseColWidth="10" defaultColWidth="9.140625" defaultRowHeight="15" x14ac:dyDescent="0.25"/>
  <cols>
    <col min="1" max="1" width="27.42578125" customWidth="1"/>
    <col min="2" max="10" width="15.7109375" customWidth="1"/>
    <col min="11" max="11" width="2" customWidth="1"/>
    <col min="12" max="12" width="1.42578125" customWidth="1"/>
  </cols>
  <sheetData>
    <row r="1" spans="1:13" x14ac:dyDescent="0.25">
      <c r="A1" s="207" t="s">
        <v>290</v>
      </c>
      <c r="B1" s="207"/>
      <c r="C1" s="207"/>
      <c r="D1" s="207"/>
      <c r="E1" s="207"/>
      <c r="F1" s="207"/>
      <c r="G1" s="207"/>
      <c r="H1" s="207"/>
      <c r="I1" s="207"/>
      <c r="J1" s="207"/>
      <c r="K1" s="207"/>
      <c r="L1" s="207"/>
    </row>
    <row r="2" spans="1:13" x14ac:dyDescent="0.25">
      <c r="A2" s="207"/>
      <c r="B2" s="207"/>
      <c r="C2" s="207"/>
      <c r="D2" s="207"/>
      <c r="E2" s="207"/>
      <c r="F2" s="207"/>
      <c r="G2" s="207"/>
      <c r="H2" s="207"/>
      <c r="I2" s="207"/>
      <c r="J2" s="207"/>
      <c r="K2" s="207"/>
      <c r="L2" s="207"/>
      <c r="M2" s="63"/>
    </row>
    <row r="3" spans="1:13" x14ac:dyDescent="0.25">
      <c r="A3" s="208" t="s">
        <v>201</v>
      </c>
      <c r="B3" s="208"/>
      <c r="C3" s="208"/>
      <c r="D3" s="208"/>
      <c r="E3" s="208"/>
      <c r="F3" s="208"/>
      <c r="G3" s="208"/>
      <c r="H3" s="208"/>
      <c r="I3" s="208"/>
      <c r="J3" s="208"/>
      <c r="K3" s="208"/>
      <c r="L3" s="208"/>
      <c r="M3" s="63"/>
    </row>
    <row r="4" spans="1:13" ht="18.75" x14ac:dyDescent="0.3">
      <c r="A4" s="1"/>
    </row>
    <row r="5" spans="1:13" x14ac:dyDescent="0.25">
      <c r="A5" s="245" t="s">
        <v>92</v>
      </c>
      <c r="B5" s="245"/>
      <c r="C5" s="245"/>
      <c r="D5" s="245"/>
      <c r="E5" s="245"/>
      <c r="F5" s="245"/>
      <c r="G5" s="245"/>
      <c r="H5" s="245"/>
      <c r="I5" s="245"/>
      <c r="J5" s="245"/>
      <c r="K5" s="245"/>
      <c r="L5" s="245"/>
    </row>
    <row r="6" spans="1:13" x14ac:dyDescent="0.25">
      <c r="A6" s="124"/>
      <c r="H6" s="123"/>
      <c r="I6" s="123"/>
      <c r="J6" s="123"/>
      <c r="K6" s="123"/>
      <c r="L6" s="123"/>
    </row>
    <row r="7" spans="1:13" ht="17.25" x14ac:dyDescent="0.25">
      <c r="A7" s="2" t="s">
        <v>91</v>
      </c>
    </row>
    <row r="8" spans="1:13" ht="17.25" x14ac:dyDescent="0.25">
      <c r="A8" s="62" t="s">
        <v>90</v>
      </c>
      <c r="B8" s="8"/>
      <c r="C8" s="8"/>
      <c r="D8" s="8"/>
      <c r="E8" s="8"/>
      <c r="F8" s="8"/>
      <c r="G8" s="8"/>
    </row>
    <row r="9" spans="1:13" ht="17.25" x14ac:dyDescent="0.25">
      <c r="A9" s="2" t="s">
        <v>191</v>
      </c>
    </row>
    <row r="11" spans="1:13" ht="15.75" thickBot="1" x14ac:dyDescent="0.3">
      <c r="A11" s="2" t="s">
        <v>45</v>
      </c>
    </row>
    <row r="12" spans="1:13" ht="15.75" thickBot="1" x14ac:dyDescent="0.3">
      <c r="A12" s="190" t="s">
        <v>256</v>
      </c>
      <c r="B12" s="190"/>
      <c r="C12" s="190"/>
      <c r="D12" s="191"/>
      <c r="E12" s="191"/>
      <c r="F12" s="192"/>
    </row>
    <row r="13" spans="1:13" x14ac:dyDescent="0.25">
      <c r="H13" s="8"/>
      <c r="I13" s="8"/>
      <c r="J13" s="8"/>
      <c r="K13" s="8"/>
      <c r="L13" s="8"/>
      <c r="M13" s="8"/>
    </row>
    <row r="14" spans="1:13" ht="17.25" x14ac:dyDescent="0.25">
      <c r="A14" s="116" t="s">
        <v>200</v>
      </c>
      <c r="B14" s="121" t="s">
        <v>194</v>
      </c>
      <c r="C14" s="3" t="s">
        <v>193</v>
      </c>
      <c r="D14" s="3" t="s">
        <v>28</v>
      </c>
      <c r="E14" s="3" t="s">
        <v>147</v>
      </c>
      <c r="F14" s="3" t="s">
        <v>62</v>
      </c>
      <c r="G14" s="3" t="s">
        <v>69</v>
      </c>
      <c r="H14" s="3" t="s">
        <v>188</v>
      </c>
      <c r="I14" s="3" t="s">
        <v>3</v>
      </c>
      <c r="J14" s="61"/>
      <c r="K14" s="61"/>
      <c r="L14" s="61"/>
      <c r="M14" s="105"/>
    </row>
    <row r="15" spans="1:13" x14ac:dyDescent="0.25">
      <c r="A15" s="10" t="s">
        <v>78</v>
      </c>
      <c r="B15" s="115">
        <v>5.4967489992986502</v>
      </c>
      <c r="C15" s="115">
        <v>12.572370762548299</v>
      </c>
      <c r="D15" s="115">
        <v>27.998427014836999</v>
      </c>
      <c r="E15" s="115">
        <v>28.158852673656</v>
      </c>
      <c r="F15" s="115">
        <v>14.427944433119499</v>
      </c>
      <c r="G15" s="115">
        <v>7.9001223273716397</v>
      </c>
      <c r="H15" s="115">
        <v>3.4455337891689601</v>
      </c>
      <c r="I15" s="115">
        <f>SUM(B15:H15)</f>
        <v>100.00000000000006</v>
      </c>
      <c r="J15" s="94"/>
      <c r="K15" s="94"/>
      <c r="L15" s="54"/>
      <c r="M15" s="54"/>
    </row>
    <row r="16" spans="1:13" x14ac:dyDescent="0.25">
      <c r="A16" s="10" t="s">
        <v>190</v>
      </c>
      <c r="B16" s="114">
        <v>1964.45140923542</v>
      </c>
      <c r="C16" s="114">
        <v>4493.1670456609099</v>
      </c>
      <c r="D16" s="114">
        <v>10006.1962830556</v>
      </c>
      <c r="E16" s="114">
        <v>10063.529883622899</v>
      </c>
      <c r="F16" s="114">
        <v>5156.3198133347996</v>
      </c>
      <c r="G16" s="114">
        <v>2823.37913576145</v>
      </c>
      <c r="H16" s="114">
        <v>1231.37944056839</v>
      </c>
      <c r="I16" s="114">
        <f>SUM(B16:H16)</f>
        <v>35738.423011239458</v>
      </c>
      <c r="J16" s="113"/>
      <c r="K16" s="109"/>
      <c r="L16" s="108"/>
      <c r="M16" s="104"/>
    </row>
    <row r="17" spans="1:13" x14ac:dyDescent="0.25">
      <c r="A17" s="8"/>
      <c r="B17" s="21"/>
      <c r="C17" s="21"/>
      <c r="D17" s="21"/>
      <c r="E17" s="21"/>
      <c r="F17" s="21"/>
      <c r="G17" s="21"/>
      <c r="H17" s="21"/>
      <c r="I17" s="21"/>
      <c r="J17" s="21"/>
      <c r="K17" s="21"/>
      <c r="L17" s="107"/>
      <c r="M17" s="103"/>
    </row>
    <row r="18" spans="1:13" x14ac:dyDescent="0.25">
      <c r="A18" s="8"/>
      <c r="B18" s="21"/>
      <c r="C18" s="21"/>
      <c r="D18" s="21"/>
      <c r="E18" s="21"/>
      <c r="F18" s="21"/>
      <c r="G18" s="21"/>
      <c r="H18" s="21"/>
      <c r="I18" s="21"/>
      <c r="J18" s="21"/>
      <c r="K18" s="21"/>
      <c r="L18" s="107"/>
      <c r="M18" s="103"/>
    </row>
    <row r="19" spans="1:13" x14ac:dyDescent="0.25">
      <c r="A19" s="8"/>
      <c r="B19" s="21"/>
      <c r="C19" s="21"/>
      <c r="D19" s="21"/>
      <c r="E19" s="21"/>
      <c r="F19" s="21"/>
      <c r="G19" s="21"/>
      <c r="H19" s="21"/>
      <c r="I19" s="21"/>
      <c r="J19" s="21"/>
      <c r="K19" s="21"/>
      <c r="L19" s="107"/>
      <c r="M19" s="103"/>
    </row>
    <row r="20" spans="1:13" ht="30" x14ac:dyDescent="0.25">
      <c r="A20" s="81" t="s">
        <v>199</v>
      </c>
      <c r="B20" s="121" t="s">
        <v>194</v>
      </c>
      <c r="C20" s="3" t="s">
        <v>193</v>
      </c>
      <c r="D20" s="3" t="s">
        <v>28</v>
      </c>
      <c r="E20" s="3" t="s">
        <v>147</v>
      </c>
      <c r="F20" s="3" t="s">
        <v>62</v>
      </c>
      <c r="G20" s="3" t="s">
        <v>69</v>
      </c>
      <c r="H20" s="3" t="s">
        <v>188</v>
      </c>
      <c r="I20" s="83" t="s">
        <v>3</v>
      </c>
      <c r="J20" s="3" t="s">
        <v>79</v>
      </c>
      <c r="K20" s="61"/>
      <c r="L20" s="61"/>
      <c r="M20" s="105"/>
    </row>
    <row r="21" spans="1:13" x14ac:dyDescent="0.25">
      <c r="A21" s="76" t="s">
        <v>130</v>
      </c>
      <c r="B21" s="242" t="s">
        <v>78</v>
      </c>
      <c r="C21" s="243"/>
      <c r="D21" s="243"/>
      <c r="E21" s="243"/>
      <c r="F21" s="243"/>
      <c r="G21" s="243"/>
      <c r="H21" s="243"/>
      <c r="I21" s="244"/>
      <c r="J21" s="57" t="s">
        <v>7</v>
      </c>
      <c r="K21" s="94"/>
      <c r="L21" s="54"/>
      <c r="M21" s="54"/>
    </row>
    <row r="22" spans="1:13" x14ac:dyDescent="0.25">
      <c r="A22" s="76" t="s">
        <v>3</v>
      </c>
      <c r="B22" s="38">
        <f t="shared" ref="B22:I22" si="0">B15</f>
        <v>5.4967489992986502</v>
      </c>
      <c r="C22" s="38">
        <f t="shared" si="0"/>
        <v>12.572370762548299</v>
      </c>
      <c r="D22" s="38">
        <f t="shared" si="0"/>
        <v>27.998427014836999</v>
      </c>
      <c r="E22" s="38">
        <f t="shared" si="0"/>
        <v>28.158852673656</v>
      </c>
      <c r="F22" s="38">
        <f t="shared" si="0"/>
        <v>14.427944433119499</v>
      </c>
      <c r="G22" s="38">
        <f t="shared" si="0"/>
        <v>7.9001223273716397</v>
      </c>
      <c r="H22" s="38">
        <f t="shared" si="0"/>
        <v>3.4455337891689601</v>
      </c>
      <c r="I22" s="82">
        <f t="shared" si="0"/>
        <v>100.00000000000006</v>
      </c>
      <c r="J22" s="50">
        <f>I16</f>
        <v>35738.423011239458</v>
      </c>
      <c r="K22" s="109"/>
      <c r="L22" s="108"/>
      <c r="M22" s="104"/>
    </row>
    <row r="23" spans="1:13" ht="17.25" x14ac:dyDescent="0.25">
      <c r="A23" s="5" t="s">
        <v>83</v>
      </c>
      <c r="B23" s="90">
        <v>7.0126729854118999</v>
      </c>
      <c r="C23" s="90">
        <v>11.2380291753633</v>
      </c>
      <c r="D23" s="90">
        <v>22.909438466204001</v>
      </c>
      <c r="E23" s="90">
        <v>26.315420701565898</v>
      </c>
      <c r="F23" s="90">
        <v>16.209806536761</v>
      </c>
      <c r="G23" s="90">
        <v>12.4539596217291</v>
      </c>
      <c r="H23" s="90">
        <v>3.8606725129648498</v>
      </c>
      <c r="I23" s="82">
        <v>100</v>
      </c>
      <c r="J23" s="114">
        <v>12534.7061461348</v>
      </c>
      <c r="K23" s="21"/>
      <c r="L23" s="107"/>
      <c r="M23" s="103"/>
    </row>
    <row r="24" spans="1:13" ht="17.25" x14ac:dyDescent="0.25">
      <c r="A24" s="5" t="s">
        <v>87</v>
      </c>
      <c r="B24" s="90">
        <v>4.7367488499221304</v>
      </c>
      <c r="C24" s="90">
        <v>13.4776193429764</v>
      </c>
      <c r="D24" s="90">
        <v>30.9422487608763</v>
      </c>
      <c r="E24" s="90">
        <v>29.059417603909399</v>
      </c>
      <c r="F24" s="90">
        <v>13.326717371368201</v>
      </c>
      <c r="G24" s="90">
        <v>5.3713826448607902</v>
      </c>
      <c r="H24" s="90">
        <v>3.08586542608675</v>
      </c>
      <c r="I24" s="82">
        <v>100</v>
      </c>
      <c r="J24" s="114">
        <v>22108.277192963898</v>
      </c>
      <c r="K24" s="21"/>
      <c r="L24" s="107"/>
      <c r="M24" s="103"/>
    </row>
    <row r="25" spans="1:13" x14ac:dyDescent="0.25">
      <c r="A25" s="5" t="s">
        <v>159</v>
      </c>
      <c r="B25" s="152">
        <v>2.5731879992182498</v>
      </c>
      <c r="C25" s="152">
        <v>8.7609810282261193</v>
      </c>
      <c r="D25" s="151">
        <v>32.923011374478598</v>
      </c>
      <c r="E25" s="151">
        <v>35.161530118385102</v>
      </c>
      <c r="F25" s="152">
        <v>10.6640824100404</v>
      </c>
      <c r="G25" s="152">
        <v>7.5597399713656701</v>
      </c>
      <c r="H25" s="152">
        <v>2.3574670982859001</v>
      </c>
      <c r="I25" s="82">
        <v>100</v>
      </c>
      <c r="J25" s="114">
        <v>267.42233307753901</v>
      </c>
      <c r="K25" s="21"/>
      <c r="L25" s="107"/>
      <c r="M25" s="103"/>
    </row>
    <row r="26" spans="1:13" x14ac:dyDescent="0.25">
      <c r="A26" s="5" t="s">
        <v>80</v>
      </c>
      <c r="B26" s="152">
        <v>3.7847773215502798</v>
      </c>
      <c r="C26" s="90">
        <v>9.8325052927560996</v>
      </c>
      <c r="D26" s="90">
        <v>24.8453590225654</v>
      </c>
      <c r="E26" s="90">
        <v>29.758175006292401</v>
      </c>
      <c r="F26" s="90">
        <v>18.072380235053899</v>
      </c>
      <c r="G26" s="152">
        <v>6.5910813479549599</v>
      </c>
      <c r="H26" s="90">
        <v>7.1157217738270004</v>
      </c>
      <c r="I26" s="82">
        <v>100</v>
      </c>
      <c r="J26" s="114">
        <v>828.01733906319498</v>
      </c>
      <c r="K26" s="21"/>
      <c r="L26" s="107"/>
      <c r="M26" s="103"/>
    </row>
    <row r="27" spans="1:13" x14ac:dyDescent="0.25">
      <c r="B27" s="12"/>
      <c r="C27" s="12"/>
      <c r="D27" s="12"/>
      <c r="E27" s="12"/>
      <c r="F27" s="12"/>
      <c r="G27" s="12"/>
      <c r="H27" s="12"/>
      <c r="I27" s="12"/>
      <c r="J27" s="12"/>
      <c r="K27" s="12"/>
    </row>
    <row r="28" spans="1:13" x14ac:dyDescent="0.25">
      <c r="B28" s="12"/>
      <c r="C28" s="12"/>
      <c r="D28" s="12"/>
      <c r="E28" s="12"/>
      <c r="F28" s="12"/>
      <c r="G28" s="12"/>
      <c r="H28" s="12"/>
      <c r="I28" s="12"/>
      <c r="J28" s="12"/>
      <c r="K28" s="12"/>
    </row>
    <row r="29" spans="1:13" x14ac:dyDescent="0.25">
      <c r="A29" s="8"/>
      <c r="B29" s="26"/>
      <c r="C29" s="26"/>
      <c r="D29" s="26"/>
      <c r="E29" s="26"/>
      <c r="F29" s="26"/>
      <c r="G29" s="26"/>
      <c r="H29" s="26"/>
      <c r="I29" s="26"/>
      <c r="J29" s="26"/>
      <c r="K29" s="8"/>
      <c r="L29" s="8"/>
    </row>
    <row r="30" spans="1:13" ht="30" x14ac:dyDescent="0.25">
      <c r="A30" s="81" t="s">
        <v>198</v>
      </c>
      <c r="B30" s="121" t="s">
        <v>194</v>
      </c>
      <c r="C30" s="3" t="s">
        <v>193</v>
      </c>
      <c r="D30" s="3" t="s">
        <v>28</v>
      </c>
      <c r="E30" s="3" t="s">
        <v>147</v>
      </c>
      <c r="F30" s="3" t="s">
        <v>62</v>
      </c>
      <c r="G30" s="3" t="s">
        <v>69</v>
      </c>
      <c r="H30" s="3" t="s">
        <v>188</v>
      </c>
      <c r="I30" s="3" t="s">
        <v>3</v>
      </c>
      <c r="J30" s="61"/>
      <c r="K30" s="111"/>
      <c r="L30" s="8"/>
    </row>
    <row r="31" spans="1:13" x14ac:dyDescent="0.25">
      <c r="A31" s="76" t="s">
        <v>130</v>
      </c>
      <c r="B31" s="242" t="s">
        <v>78</v>
      </c>
      <c r="C31" s="243"/>
      <c r="D31" s="243"/>
      <c r="E31" s="243"/>
      <c r="F31" s="243"/>
      <c r="G31" s="243"/>
      <c r="H31" s="243"/>
      <c r="I31" s="244"/>
      <c r="J31" s="94"/>
      <c r="K31" s="8"/>
    </row>
    <row r="32" spans="1:13" ht="17.25" x14ac:dyDescent="0.25">
      <c r="A32" s="5" t="s">
        <v>88</v>
      </c>
      <c r="B32" s="15">
        <v>44.746230300136602</v>
      </c>
      <c r="C32" s="15">
        <v>31.351025221931899</v>
      </c>
      <c r="D32" s="15">
        <v>28.698525495957401</v>
      </c>
      <c r="E32" s="15">
        <v>32.777372295862101</v>
      </c>
      <c r="F32" s="15">
        <v>39.405073575641097</v>
      </c>
      <c r="G32" s="15">
        <v>55.290740884539801</v>
      </c>
      <c r="H32" s="15">
        <v>39.299336891751899</v>
      </c>
      <c r="I32" s="38">
        <v>35.07</v>
      </c>
      <c r="J32" s="21"/>
      <c r="K32" s="8"/>
    </row>
    <row r="33" spans="1:11" ht="17.25" x14ac:dyDescent="0.25">
      <c r="A33" s="5" t="s">
        <v>197</v>
      </c>
      <c r="B33" s="15">
        <v>53.308193867869498</v>
      </c>
      <c r="C33" s="15">
        <v>66.315572358593499</v>
      </c>
      <c r="D33" s="15">
        <v>68.365619984640304</v>
      </c>
      <c r="E33" s="15">
        <v>63.839792486614101</v>
      </c>
      <c r="F33" s="15">
        <v>57.139737716917303</v>
      </c>
      <c r="G33" s="15">
        <v>42.060244378065498</v>
      </c>
      <c r="H33" s="15">
        <v>55.4038551988642</v>
      </c>
      <c r="I33" s="38">
        <v>61.86</v>
      </c>
      <c r="J33" s="21"/>
      <c r="K33" s="8"/>
    </row>
    <row r="34" spans="1:11" x14ac:dyDescent="0.25">
      <c r="A34" s="5" t="s">
        <v>81</v>
      </c>
      <c r="B34" s="139">
        <v>0.350290129327196</v>
      </c>
      <c r="C34" s="139">
        <v>0.52143220200967699</v>
      </c>
      <c r="D34" s="15">
        <v>0.87988964683919502</v>
      </c>
      <c r="E34" s="145">
        <v>0.93436185191210797</v>
      </c>
      <c r="F34" s="139">
        <v>0.55307155131243801</v>
      </c>
      <c r="G34" s="139">
        <v>0.71603677841053104</v>
      </c>
      <c r="H34" s="139">
        <v>0.51197813671970005</v>
      </c>
      <c r="I34" s="38">
        <v>0.75</v>
      </c>
      <c r="J34" s="21"/>
      <c r="K34" s="8"/>
    </row>
    <row r="35" spans="1:11" x14ac:dyDescent="0.25">
      <c r="A35" s="5" t="s">
        <v>80</v>
      </c>
      <c r="B35" s="139">
        <v>1.59528570266674</v>
      </c>
      <c r="C35" s="15">
        <v>1.8119702174649801</v>
      </c>
      <c r="D35" s="15">
        <v>2.0559648725631701</v>
      </c>
      <c r="E35" s="15">
        <v>2.4484733656116102</v>
      </c>
      <c r="F35" s="15">
        <v>2.9021171561291599</v>
      </c>
      <c r="G35" s="139">
        <v>1.9329779589842</v>
      </c>
      <c r="H35" s="15">
        <v>4.7848297726642404</v>
      </c>
      <c r="I35" s="38">
        <v>2.3199999999999998</v>
      </c>
      <c r="J35" s="21"/>
      <c r="K35" s="21"/>
    </row>
    <row r="36" spans="1:11" x14ac:dyDescent="0.25">
      <c r="A36" s="87" t="s">
        <v>128</v>
      </c>
      <c r="B36" s="38">
        <f t="shared" ref="B36:H36" si="1">SUM(B32:B35)</f>
        <v>100.00000000000004</v>
      </c>
      <c r="C36" s="38">
        <f t="shared" si="1"/>
        <v>100.00000000000006</v>
      </c>
      <c r="D36" s="38">
        <f t="shared" si="1"/>
        <v>100.00000000000006</v>
      </c>
      <c r="E36" s="38">
        <f t="shared" si="1"/>
        <v>99.999999999999929</v>
      </c>
      <c r="F36" s="38">
        <f t="shared" si="1"/>
        <v>100</v>
      </c>
      <c r="G36" s="38">
        <f t="shared" si="1"/>
        <v>100.00000000000001</v>
      </c>
      <c r="H36" s="38">
        <f t="shared" si="1"/>
        <v>100.00000000000004</v>
      </c>
      <c r="I36" s="38">
        <v>100</v>
      </c>
      <c r="J36" s="21"/>
      <c r="K36" s="21"/>
    </row>
    <row r="37" spans="1:11" s="117" customFormat="1" x14ac:dyDescent="0.25">
      <c r="A37" s="119"/>
      <c r="B37" s="118"/>
      <c r="C37" s="118"/>
      <c r="D37" s="118"/>
      <c r="E37" s="118"/>
      <c r="F37" s="118"/>
      <c r="G37" s="118"/>
      <c r="H37" s="118"/>
      <c r="I37" s="118"/>
      <c r="J37" s="118"/>
      <c r="K37" s="122"/>
    </row>
    <row r="40" spans="1:11" ht="30" x14ac:dyDescent="0.25">
      <c r="A40" s="81" t="s">
        <v>196</v>
      </c>
      <c r="B40" s="121" t="s">
        <v>194</v>
      </c>
      <c r="C40" s="3" t="s">
        <v>193</v>
      </c>
      <c r="D40" s="3" t="s">
        <v>28</v>
      </c>
      <c r="E40" s="3" t="s">
        <v>147</v>
      </c>
      <c r="F40" s="3" t="s">
        <v>62</v>
      </c>
      <c r="G40" s="3" t="s">
        <v>69</v>
      </c>
      <c r="H40" s="3" t="s">
        <v>188</v>
      </c>
      <c r="I40" s="83" t="s">
        <v>3</v>
      </c>
      <c r="J40" s="3" t="s">
        <v>79</v>
      </c>
    </row>
    <row r="41" spans="1:11" x14ac:dyDescent="0.25">
      <c r="A41" s="76" t="s">
        <v>174</v>
      </c>
      <c r="B41" s="242" t="s">
        <v>78</v>
      </c>
      <c r="C41" s="243"/>
      <c r="D41" s="243"/>
      <c r="E41" s="243"/>
      <c r="F41" s="243"/>
      <c r="G41" s="243"/>
      <c r="H41" s="243"/>
      <c r="I41" s="244"/>
      <c r="J41" s="57" t="s">
        <v>7</v>
      </c>
    </row>
    <row r="42" spans="1:11" x14ac:dyDescent="0.25">
      <c r="A42" s="76" t="s">
        <v>3</v>
      </c>
      <c r="B42" s="38">
        <f t="shared" ref="B42:H42" si="2">B15</f>
        <v>5.4967489992986502</v>
      </c>
      <c r="C42" s="38">
        <f t="shared" si="2"/>
        <v>12.572370762548299</v>
      </c>
      <c r="D42" s="38">
        <f t="shared" si="2"/>
        <v>27.998427014836999</v>
      </c>
      <c r="E42" s="38">
        <f t="shared" si="2"/>
        <v>28.158852673656</v>
      </c>
      <c r="F42" s="38">
        <f t="shared" si="2"/>
        <v>14.427944433119499</v>
      </c>
      <c r="G42" s="38">
        <f t="shared" si="2"/>
        <v>7.9001223273716397</v>
      </c>
      <c r="H42" s="38">
        <f t="shared" si="2"/>
        <v>3.4455337891689601</v>
      </c>
      <c r="I42" s="82">
        <f t="shared" ref="I42:I47" si="3">SUM(B42:H42)</f>
        <v>100.00000000000006</v>
      </c>
      <c r="J42" s="50">
        <f>SUM(J43:J47)</f>
        <v>35738.423011239385</v>
      </c>
    </row>
    <row r="43" spans="1:11" x14ac:dyDescent="0.25">
      <c r="A43" s="5" t="s">
        <v>125</v>
      </c>
      <c r="B43" s="90">
        <v>3.01335458340629</v>
      </c>
      <c r="C43" s="90">
        <v>11.8322863094957</v>
      </c>
      <c r="D43" s="90">
        <v>28.000743779163699</v>
      </c>
      <c r="E43" s="90">
        <v>31.173332354204401</v>
      </c>
      <c r="F43" s="90">
        <v>16.213641085156802</v>
      </c>
      <c r="G43" s="90">
        <v>7.0450434184770296</v>
      </c>
      <c r="H43" s="90">
        <v>2.72159847009608</v>
      </c>
      <c r="I43" s="82">
        <f t="shared" si="3"/>
        <v>100.00000000000001</v>
      </c>
      <c r="J43" s="114">
        <v>7046.03607271484</v>
      </c>
    </row>
    <row r="44" spans="1:11" x14ac:dyDescent="0.25">
      <c r="A44" s="5" t="s">
        <v>124</v>
      </c>
      <c r="B44" s="90">
        <v>4.3163247367678803</v>
      </c>
      <c r="C44" s="90">
        <v>12.2386278920974</v>
      </c>
      <c r="D44" s="90">
        <v>29.429090884227499</v>
      </c>
      <c r="E44" s="90">
        <v>29.127898373965301</v>
      </c>
      <c r="F44" s="90">
        <v>15.0385430651462</v>
      </c>
      <c r="G44" s="90">
        <v>6.6671164634358098</v>
      </c>
      <c r="H44" s="90">
        <v>3.1823985843599698</v>
      </c>
      <c r="I44" s="82">
        <f t="shared" si="3"/>
        <v>100.00000000000006</v>
      </c>
      <c r="J44" s="114">
        <v>7146.0965988014896</v>
      </c>
    </row>
    <row r="45" spans="1:11" x14ac:dyDescent="0.25">
      <c r="A45" s="5" t="s">
        <v>123</v>
      </c>
      <c r="B45" s="90">
        <v>5.7612729333626396</v>
      </c>
      <c r="C45" s="90">
        <v>14.0533595859612</v>
      </c>
      <c r="D45" s="90">
        <v>30.016834546954801</v>
      </c>
      <c r="E45" s="90">
        <v>25.9010402322597</v>
      </c>
      <c r="F45" s="90">
        <v>13.5530478940771</v>
      </c>
      <c r="G45" s="90">
        <v>7.3263220100919497</v>
      </c>
      <c r="H45" s="90">
        <v>3.3881227972927102</v>
      </c>
      <c r="I45" s="82">
        <f t="shared" si="3"/>
        <v>100.00000000000009</v>
      </c>
      <c r="J45" s="114">
        <v>7738.8529969558003</v>
      </c>
    </row>
    <row r="46" spans="1:11" x14ac:dyDescent="0.25">
      <c r="A46" s="18" t="s">
        <v>192</v>
      </c>
      <c r="B46" s="90">
        <v>6.8429437163863698</v>
      </c>
      <c r="C46" s="90">
        <v>12.1012481060301</v>
      </c>
      <c r="D46" s="90">
        <v>25.746065868829699</v>
      </c>
      <c r="E46" s="90">
        <v>27.7740886644408</v>
      </c>
      <c r="F46" s="90">
        <v>14.2197731542723</v>
      </c>
      <c r="G46" s="90">
        <v>9.6023961513397094</v>
      </c>
      <c r="H46" s="90">
        <v>3.7134843387009799</v>
      </c>
      <c r="I46" s="82">
        <f t="shared" si="3"/>
        <v>99.999999999999957</v>
      </c>
      <c r="J46" s="114">
        <v>12494.664011133</v>
      </c>
    </row>
    <row r="47" spans="1:11" x14ac:dyDescent="0.25">
      <c r="A47" s="18" t="s">
        <v>132</v>
      </c>
      <c r="B47" s="90">
        <v>10.879361329260099</v>
      </c>
      <c r="C47" s="90">
        <v>14.1148952809656</v>
      </c>
      <c r="D47" s="90">
        <v>29.736998557224201</v>
      </c>
      <c r="E47" s="90">
        <v>23.676242451857</v>
      </c>
      <c r="F47" s="90">
        <v>8.6586667055204902</v>
      </c>
      <c r="G47" s="90">
        <v>6.3822004708622204</v>
      </c>
      <c r="H47" s="90">
        <v>6.5516352043103199</v>
      </c>
      <c r="I47" s="82">
        <f t="shared" si="3"/>
        <v>99.999999999999915</v>
      </c>
      <c r="J47" s="114">
        <v>1312.7733316342601</v>
      </c>
    </row>
    <row r="48" spans="1:11" x14ac:dyDescent="0.25">
      <c r="J48" s="73"/>
    </row>
    <row r="51" spans="1:10" ht="45" x14ac:dyDescent="0.25">
      <c r="A51" s="81" t="s">
        <v>195</v>
      </c>
      <c r="B51" s="121" t="s">
        <v>194</v>
      </c>
      <c r="C51" s="3" t="s">
        <v>193</v>
      </c>
      <c r="D51" s="3" t="s">
        <v>28</v>
      </c>
      <c r="E51" s="3" t="s">
        <v>147</v>
      </c>
      <c r="F51" s="3" t="s">
        <v>62</v>
      </c>
      <c r="G51" s="3" t="s">
        <v>69</v>
      </c>
      <c r="H51" s="3" t="s">
        <v>188</v>
      </c>
      <c r="I51" s="3" t="s">
        <v>3</v>
      </c>
      <c r="J51" s="61"/>
    </row>
    <row r="52" spans="1:10" x14ac:dyDescent="0.25">
      <c r="A52" s="76" t="s">
        <v>174</v>
      </c>
      <c r="B52" s="242" t="s">
        <v>78</v>
      </c>
      <c r="C52" s="243"/>
      <c r="D52" s="243"/>
      <c r="E52" s="243"/>
      <c r="F52" s="243"/>
      <c r="G52" s="243"/>
      <c r="H52" s="243"/>
      <c r="I52" s="244"/>
      <c r="J52" s="94"/>
    </row>
    <row r="53" spans="1:10" x14ac:dyDescent="0.25">
      <c r="A53" s="5" t="s">
        <v>125</v>
      </c>
      <c r="B53" s="15">
        <v>10.8082108800161</v>
      </c>
      <c r="C53" s="15">
        <v>18.5550003621406</v>
      </c>
      <c r="D53" s="15">
        <v>19.717207733065401</v>
      </c>
      <c r="E53" s="15">
        <v>21.826180953852301</v>
      </c>
      <c r="F53" s="15">
        <v>22.155704861561201</v>
      </c>
      <c r="G53" s="15">
        <v>17.581638056216601</v>
      </c>
      <c r="H53" s="15">
        <v>15.573169702176299</v>
      </c>
      <c r="I53" s="38">
        <v>19.72</v>
      </c>
      <c r="J53" s="21"/>
    </row>
    <row r="54" spans="1:10" x14ac:dyDescent="0.25">
      <c r="A54" s="5" t="s">
        <v>124</v>
      </c>
      <c r="B54" s="15">
        <v>15.701520218687801</v>
      </c>
      <c r="C54" s="15">
        <v>19.464759770766399</v>
      </c>
      <c r="D54" s="15">
        <v>21.0172897197433</v>
      </c>
      <c r="E54" s="15">
        <v>20.6836744072443</v>
      </c>
      <c r="F54" s="15">
        <v>20.8417796682917</v>
      </c>
      <c r="G54" s="15">
        <v>16.874764596687001</v>
      </c>
      <c r="H54" s="15">
        <v>18.468497158948999</v>
      </c>
      <c r="I54" s="38">
        <v>20</v>
      </c>
      <c r="J54" s="21"/>
    </row>
    <row r="55" spans="1:10" x14ac:dyDescent="0.25">
      <c r="A55" s="5" t="s">
        <v>123</v>
      </c>
      <c r="B55" s="15">
        <v>22.6962316792488</v>
      </c>
      <c r="C55" s="15">
        <v>24.204950059477699</v>
      </c>
      <c r="D55" s="15">
        <v>23.215202202878601</v>
      </c>
      <c r="E55" s="15">
        <v>19.917896120315898</v>
      </c>
      <c r="F55" s="15">
        <v>20.3410667122935</v>
      </c>
      <c r="G55" s="15">
        <v>20.0813728224893</v>
      </c>
      <c r="H55" s="15">
        <v>21.293342571790902</v>
      </c>
      <c r="I55" s="38">
        <v>21.65</v>
      </c>
      <c r="J55" s="21"/>
    </row>
    <row r="56" spans="1:10" x14ac:dyDescent="0.25">
      <c r="A56" s="18" t="s">
        <v>192</v>
      </c>
      <c r="B56" s="15">
        <v>43.523745194908599</v>
      </c>
      <c r="C56" s="15">
        <v>33.651326038773</v>
      </c>
      <c r="D56" s="15">
        <v>32.148923880722997</v>
      </c>
      <c r="E56" s="15">
        <v>34.483715961568301</v>
      </c>
      <c r="F56" s="15">
        <v>34.456995358915599</v>
      </c>
      <c r="G56" s="15">
        <v>42.494722757249797</v>
      </c>
      <c r="H56" s="15">
        <v>37.680293818496899</v>
      </c>
      <c r="I56" s="38">
        <v>34.96</v>
      </c>
      <c r="J56" s="21"/>
    </row>
    <row r="57" spans="1:10" x14ac:dyDescent="0.25">
      <c r="A57" s="5" t="s">
        <v>132</v>
      </c>
      <c r="B57" s="15">
        <v>7.2702920271387601</v>
      </c>
      <c r="C57" s="15">
        <v>4.1239637688423203</v>
      </c>
      <c r="D57" s="15">
        <v>3.90137646358958</v>
      </c>
      <c r="E57" s="15">
        <v>3.0885325570191999</v>
      </c>
      <c r="F57" s="15">
        <v>2.2044533989379098</v>
      </c>
      <c r="G57" s="15">
        <v>2.9675017673572102</v>
      </c>
      <c r="H57" s="15">
        <v>6.9846967485868996</v>
      </c>
      <c r="I57" s="120">
        <v>3.67</v>
      </c>
      <c r="J57" s="21"/>
    </row>
    <row r="58" spans="1:10" x14ac:dyDescent="0.25">
      <c r="A58" s="97" t="s">
        <v>128</v>
      </c>
      <c r="B58" s="38">
        <f t="shared" ref="B58:H58" si="4">SUM(B53:B57)</f>
        <v>100.00000000000007</v>
      </c>
      <c r="C58" s="38">
        <f t="shared" si="4"/>
        <v>100</v>
      </c>
      <c r="D58" s="38">
        <f t="shared" si="4"/>
        <v>99.999999999999872</v>
      </c>
      <c r="E58" s="38">
        <f t="shared" si="4"/>
        <v>100.00000000000001</v>
      </c>
      <c r="F58" s="38">
        <f t="shared" si="4"/>
        <v>99.999999999999915</v>
      </c>
      <c r="G58" s="38">
        <f t="shared" si="4"/>
        <v>99.999999999999901</v>
      </c>
      <c r="H58" s="38">
        <f t="shared" si="4"/>
        <v>100</v>
      </c>
      <c r="I58" s="38">
        <v>100</v>
      </c>
      <c r="J58" s="21"/>
    </row>
    <row r="59" spans="1:10" s="117" customFormat="1" x14ac:dyDescent="0.25">
      <c r="A59" s="119"/>
      <c r="B59" s="118"/>
      <c r="C59" s="118"/>
      <c r="D59" s="118"/>
      <c r="E59" s="118"/>
      <c r="F59" s="118"/>
      <c r="G59" s="118"/>
      <c r="H59" s="118"/>
      <c r="I59" s="118"/>
      <c r="J59" s="118"/>
    </row>
  </sheetData>
  <mergeCells count="7">
    <mergeCell ref="B52:I52"/>
    <mergeCell ref="B41:I41"/>
    <mergeCell ref="A1:L2"/>
    <mergeCell ref="A3:L3"/>
    <mergeCell ref="A5:L5"/>
    <mergeCell ref="B21:I21"/>
    <mergeCell ref="B31:I3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O59"/>
  <sheetViews>
    <sheetView showGridLines="0" workbookViewId="0">
      <selection sqref="A1:O2"/>
    </sheetView>
  </sheetViews>
  <sheetFormatPr baseColWidth="10" defaultColWidth="9.140625" defaultRowHeight="15" x14ac:dyDescent="0.25"/>
  <cols>
    <col min="1" max="1" width="31.140625" customWidth="1"/>
    <col min="2" max="13" width="16.5703125" customWidth="1"/>
    <col min="15" max="15" width="0.5703125" customWidth="1"/>
  </cols>
  <sheetData>
    <row r="1" spans="1:15" x14ac:dyDescent="0.25">
      <c r="A1" s="207" t="s">
        <v>291</v>
      </c>
      <c r="B1" s="207"/>
      <c r="C1" s="207"/>
      <c r="D1" s="207"/>
      <c r="E1" s="207"/>
      <c r="F1" s="207"/>
      <c r="G1" s="207"/>
      <c r="H1" s="207"/>
      <c r="I1" s="207"/>
      <c r="J1" s="207"/>
      <c r="K1" s="207"/>
      <c r="L1" s="207"/>
      <c r="M1" s="207"/>
      <c r="N1" s="207"/>
      <c r="O1" s="207"/>
    </row>
    <row r="2" spans="1:15" x14ac:dyDescent="0.25">
      <c r="A2" s="207"/>
      <c r="B2" s="207"/>
      <c r="C2" s="207"/>
      <c r="D2" s="207"/>
      <c r="E2" s="207"/>
      <c r="F2" s="207"/>
      <c r="G2" s="207"/>
      <c r="H2" s="207"/>
      <c r="I2" s="207"/>
      <c r="J2" s="207"/>
      <c r="K2" s="207"/>
      <c r="L2" s="207"/>
      <c r="M2" s="207"/>
      <c r="N2" s="207"/>
      <c r="O2" s="207"/>
    </row>
    <row r="3" spans="1:15" x14ac:dyDescent="0.25">
      <c r="A3" s="208" t="s">
        <v>201</v>
      </c>
      <c r="B3" s="208"/>
      <c r="C3" s="208"/>
      <c r="D3" s="208"/>
      <c r="E3" s="208"/>
      <c r="F3" s="208"/>
      <c r="G3" s="208"/>
      <c r="H3" s="208"/>
      <c r="I3" s="208"/>
      <c r="J3" s="208"/>
      <c r="K3" s="208"/>
      <c r="L3" s="208"/>
      <c r="M3" s="208"/>
      <c r="N3" s="208"/>
      <c r="O3" s="208"/>
    </row>
    <row r="4" spans="1:15" ht="18.75" x14ac:dyDescent="0.3">
      <c r="A4" s="1"/>
    </row>
    <row r="5" spans="1:15" x14ac:dyDescent="0.25">
      <c r="A5" s="209" t="s">
        <v>92</v>
      </c>
      <c r="B5" s="209"/>
      <c r="C5" s="209"/>
      <c r="D5" s="209"/>
      <c r="E5" s="209"/>
      <c r="F5" s="209"/>
      <c r="G5" s="209"/>
      <c r="H5" s="209"/>
      <c r="I5" s="209"/>
      <c r="J5" s="209"/>
      <c r="K5" s="209"/>
      <c r="L5" s="209"/>
      <c r="M5" s="209"/>
      <c r="N5" s="209"/>
      <c r="O5" s="209"/>
    </row>
    <row r="6" spans="1:15" x14ac:dyDescent="0.25">
      <c r="A6" s="43"/>
      <c r="B6" s="43"/>
      <c r="C6" s="43"/>
      <c r="D6" s="43"/>
      <c r="E6" s="43"/>
      <c r="F6" s="43"/>
      <c r="G6" s="43"/>
      <c r="H6" s="43"/>
      <c r="I6" s="43"/>
      <c r="J6" s="43"/>
      <c r="K6" s="43"/>
      <c r="L6" s="43"/>
      <c r="M6" s="43"/>
      <c r="N6" s="43"/>
      <c r="O6" s="43"/>
    </row>
    <row r="7" spans="1:15" ht="17.25" x14ac:dyDescent="0.25">
      <c r="A7" s="2" t="s">
        <v>91</v>
      </c>
      <c r="B7" s="43"/>
      <c r="C7" s="43"/>
      <c r="D7" s="43"/>
      <c r="E7" s="43"/>
      <c r="F7" s="43"/>
      <c r="G7" s="43"/>
      <c r="H7" s="43"/>
      <c r="I7" s="43"/>
      <c r="J7" s="43"/>
      <c r="K7" s="43"/>
      <c r="L7" s="43"/>
      <c r="M7" s="43"/>
      <c r="N7" s="43"/>
      <c r="O7" s="43"/>
    </row>
    <row r="8" spans="1:15" ht="17.25" x14ac:dyDescent="0.25">
      <c r="A8" s="62" t="s">
        <v>90</v>
      </c>
      <c r="B8" s="43"/>
      <c r="C8" s="43"/>
      <c r="D8" s="43"/>
      <c r="E8" s="43"/>
      <c r="F8" s="43"/>
      <c r="G8" s="43"/>
      <c r="H8" s="43"/>
      <c r="I8" s="43"/>
      <c r="J8" s="43"/>
      <c r="K8" s="43"/>
      <c r="L8" s="43"/>
      <c r="M8" s="43"/>
      <c r="N8" s="43"/>
      <c r="O8" s="43"/>
    </row>
    <row r="9" spans="1:15" x14ac:dyDescent="0.25">
      <c r="A9" s="43"/>
      <c r="B9" s="43"/>
      <c r="C9" s="43"/>
      <c r="D9" s="43"/>
      <c r="E9" s="43"/>
      <c r="F9" s="43"/>
      <c r="G9" s="43"/>
      <c r="H9" s="43"/>
      <c r="I9" s="43"/>
      <c r="J9" s="43"/>
      <c r="K9" s="43"/>
      <c r="L9" s="43"/>
      <c r="M9" s="43"/>
      <c r="N9" s="43"/>
      <c r="O9" s="43"/>
    </row>
    <row r="10" spans="1:15" ht="15.75" thickBot="1" x14ac:dyDescent="0.3">
      <c r="A10" s="2" t="s">
        <v>45</v>
      </c>
    </row>
    <row r="11" spans="1:15" ht="15.75" thickBot="1" x14ac:dyDescent="0.3">
      <c r="A11" s="190" t="s">
        <v>256</v>
      </c>
      <c r="B11" s="190"/>
      <c r="C11" s="190"/>
      <c r="D11" s="191"/>
      <c r="E11" s="191"/>
      <c r="F11" s="192"/>
    </row>
    <row r="12" spans="1:15" x14ac:dyDescent="0.25">
      <c r="A12" s="8"/>
      <c r="B12" s="8"/>
      <c r="C12" s="8"/>
      <c r="D12" s="8"/>
      <c r="E12" s="8"/>
      <c r="F12" s="8"/>
      <c r="G12" s="8"/>
      <c r="H12" s="8"/>
      <c r="I12" s="8"/>
      <c r="J12" s="8"/>
      <c r="K12" s="8"/>
      <c r="L12" s="8"/>
      <c r="M12" s="8"/>
      <c r="N12" s="8"/>
      <c r="O12" s="8"/>
    </row>
    <row r="13" spans="1:15" ht="75" x14ac:dyDescent="0.25">
      <c r="A13" s="134" t="s">
        <v>208</v>
      </c>
      <c r="B13" s="121" t="s">
        <v>16</v>
      </c>
      <c r="C13" s="3" t="s">
        <v>17</v>
      </c>
      <c r="D13" s="3" t="s">
        <v>18</v>
      </c>
      <c r="E13" s="3" t="s">
        <v>19</v>
      </c>
      <c r="F13" s="3" t="s">
        <v>20</v>
      </c>
      <c r="G13" s="3" t="s">
        <v>21</v>
      </c>
      <c r="H13" s="3" t="s">
        <v>22</v>
      </c>
      <c r="I13" s="3" t="s">
        <v>23</v>
      </c>
      <c r="J13" s="3" t="s">
        <v>68</v>
      </c>
      <c r="K13" s="3" t="s">
        <v>24</v>
      </c>
      <c r="L13" s="3" t="s">
        <v>3</v>
      </c>
      <c r="M13" s="61"/>
      <c r="N13" s="61"/>
      <c r="O13" s="61"/>
    </row>
    <row r="14" spans="1:15" x14ac:dyDescent="0.25">
      <c r="A14" s="10" t="s">
        <v>78</v>
      </c>
      <c r="B14" s="115">
        <v>1.4827955518761</v>
      </c>
      <c r="C14" s="115">
        <v>5.0623949788620397</v>
      </c>
      <c r="D14" s="115">
        <v>10.4674273221161</v>
      </c>
      <c r="E14" s="115">
        <v>15.5227486211248</v>
      </c>
      <c r="F14" s="115">
        <v>13.6876130004482</v>
      </c>
      <c r="G14" s="115">
        <v>11.5869642093382</v>
      </c>
      <c r="H14" s="115">
        <v>29.221043274817401</v>
      </c>
      <c r="I14" s="115">
        <v>2.06478245995774</v>
      </c>
      <c r="J14" s="115">
        <v>4.7017976570262503</v>
      </c>
      <c r="K14" s="115">
        <v>6.20243292443317</v>
      </c>
      <c r="L14" s="115">
        <f>SUM(B14:K14)</f>
        <v>100</v>
      </c>
      <c r="M14" s="94"/>
      <c r="N14" s="94"/>
      <c r="O14" s="54"/>
    </row>
    <row r="15" spans="1:15" x14ac:dyDescent="0.25">
      <c r="A15" s="10" t="s">
        <v>190</v>
      </c>
      <c r="B15" s="114">
        <v>529.927746721321</v>
      </c>
      <c r="C15" s="114">
        <v>1809.2201320454601</v>
      </c>
      <c r="D15" s="114">
        <v>3740.89345477191</v>
      </c>
      <c r="E15" s="114">
        <v>5547.5855651888996</v>
      </c>
      <c r="F15" s="114">
        <v>4891.7370342415597</v>
      </c>
      <c r="G15" s="114">
        <v>4140.9982832942096</v>
      </c>
      <c r="H15" s="114">
        <v>10443.140053851601</v>
      </c>
      <c r="I15" s="114">
        <v>737.92068980157296</v>
      </c>
      <c r="J15" s="114">
        <v>1680.3483358005799</v>
      </c>
      <c r="K15" s="114">
        <v>2216.65171552231</v>
      </c>
      <c r="L15" s="114">
        <f>SUM(B15:K15)</f>
        <v>35738.423011239429</v>
      </c>
      <c r="M15" s="113"/>
      <c r="N15" s="109"/>
      <c r="O15" s="108"/>
    </row>
    <row r="16" spans="1:15" x14ac:dyDescent="0.25">
      <c r="A16" s="8"/>
      <c r="B16" s="21"/>
      <c r="C16" s="21"/>
      <c r="D16" s="21"/>
      <c r="E16" s="21"/>
      <c r="F16" s="21"/>
      <c r="G16" s="21"/>
      <c r="H16" s="21"/>
      <c r="I16" s="21"/>
      <c r="J16" s="21"/>
      <c r="K16" s="21"/>
      <c r="L16" s="21"/>
      <c r="M16" s="21"/>
      <c r="N16" s="21"/>
      <c r="O16" s="107"/>
    </row>
    <row r="17" spans="1:15" x14ac:dyDescent="0.25">
      <c r="A17" s="8"/>
      <c r="B17" s="21"/>
      <c r="C17" s="21"/>
      <c r="D17" s="21"/>
      <c r="E17" s="21"/>
      <c r="F17" s="21"/>
      <c r="G17" s="21"/>
      <c r="H17" s="21"/>
      <c r="I17" s="21"/>
      <c r="J17" s="21"/>
      <c r="K17" s="21"/>
      <c r="L17" s="21"/>
      <c r="M17" s="21"/>
      <c r="N17" s="21"/>
      <c r="O17" s="107"/>
    </row>
    <row r="18" spans="1:15" x14ac:dyDescent="0.25">
      <c r="A18" s="8"/>
      <c r="B18" s="21"/>
      <c r="C18" s="21"/>
      <c r="D18" s="21"/>
      <c r="E18" s="21"/>
      <c r="F18" s="21"/>
      <c r="G18" s="21"/>
      <c r="H18" s="21"/>
      <c r="I18" s="21"/>
      <c r="J18" s="21"/>
      <c r="K18" s="21"/>
      <c r="L18" s="21"/>
      <c r="M18" s="21"/>
      <c r="N18" s="21"/>
      <c r="O18" s="107"/>
    </row>
    <row r="19" spans="1:15" ht="75" x14ac:dyDescent="0.25">
      <c r="A19" s="126" t="s">
        <v>207</v>
      </c>
      <c r="B19" s="121" t="s">
        <v>16</v>
      </c>
      <c r="C19" s="3" t="s">
        <v>17</v>
      </c>
      <c r="D19" s="3" t="s">
        <v>18</v>
      </c>
      <c r="E19" s="3" t="s">
        <v>19</v>
      </c>
      <c r="F19" s="3" t="s">
        <v>20</v>
      </c>
      <c r="G19" s="3" t="s">
        <v>21</v>
      </c>
      <c r="H19" s="3" t="s">
        <v>22</v>
      </c>
      <c r="I19" s="3" t="s">
        <v>23</v>
      </c>
      <c r="J19" s="3" t="s">
        <v>68</v>
      </c>
      <c r="K19" s="3" t="s">
        <v>24</v>
      </c>
      <c r="L19" s="110" t="s">
        <v>3</v>
      </c>
      <c r="M19" s="3" t="s">
        <v>79</v>
      </c>
      <c r="N19" s="61"/>
      <c r="O19" s="61"/>
    </row>
    <row r="20" spans="1:15" x14ac:dyDescent="0.25">
      <c r="A20" s="76" t="s">
        <v>130</v>
      </c>
      <c r="B20" s="222" t="s">
        <v>78</v>
      </c>
      <c r="C20" s="223"/>
      <c r="D20" s="223"/>
      <c r="E20" s="223"/>
      <c r="F20" s="223"/>
      <c r="G20" s="223"/>
      <c r="H20" s="223"/>
      <c r="I20" s="223"/>
      <c r="J20" s="223"/>
      <c r="K20" s="223"/>
      <c r="L20" s="224"/>
      <c r="M20" s="57" t="s">
        <v>7</v>
      </c>
      <c r="N20" s="94"/>
      <c r="O20" s="54"/>
    </row>
    <row r="21" spans="1:15" s="69" customFormat="1" x14ac:dyDescent="0.25">
      <c r="A21" s="76" t="s">
        <v>3</v>
      </c>
      <c r="B21" s="38">
        <f t="shared" ref="B21:L21" si="0">B14</f>
        <v>1.4827955518761</v>
      </c>
      <c r="C21" s="38">
        <f t="shared" si="0"/>
        <v>5.0623949788620397</v>
      </c>
      <c r="D21" s="38">
        <f t="shared" si="0"/>
        <v>10.4674273221161</v>
      </c>
      <c r="E21" s="38">
        <f t="shared" si="0"/>
        <v>15.5227486211248</v>
      </c>
      <c r="F21" s="38">
        <f t="shared" si="0"/>
        <v>13.6876130004482</v>
      </c>
      <c r="G21" s="38">
        <f t="shared" si="0"/>
        <v>11.5869642093382</v>
      </c>
      <c r="H21" s="38">
        <f t="shared" si="0"/>
        <v>29.221043274817401</v>
      </c>
      <c r="I21" s="38">
        <f t="shared" si="0"/>
        <v>2.06478245995774</v>
      </c>
      <c r="J21" s="38">
        <f t="shared" si="0"/>
        <v>4.7017976570262503</v>
      </c>
      <c r="K21" s="38">
        <f t="shared" si="0"/>
        <v>6.20243292443317</v>
      </c>
      <c r="L21" s="82">
        <f t="shared" si="0"/>
        <v>100</v>
      </c>
      <c r="M21" s="50">
        <f>L15</f>
        <v>35738.423011239429</v>
      </c>
      <c r="N21" s="129"/>
      <c r="O21" s="133"/>
    </row>
    <row r="22" spans="1:15" ht="17.25" x14ac:dyDescent="0.25">
      <c r="A22" s="5" t="s">
        <v>206</v>
      </c>
      <c r="B22" s="152">
        <v>0.50039951691665296</v>
      </c>
      <c r="C22" s="90">
        <v>2.9048955904916598</v>
      </c>
      <c r="D22" s="90">
        <v>10.723093113873301</v>
      </c>
      <c r="E22" s="90">
        <v>14.447379274039401</v>
      </c>
      <c r="F22" s="90">
        <v>14.399001401320101</v>
      </c>
      <c r="G22" s="90">
        <v>8.4191954425502509</v>
      </c>
      <c r="H22" s="90">
        <v>35.352612199879999</v>
      </c>
      <c r="I22" s="90">
        <v>2.73227456422606</v>
      </c>
      <c r="J22" s="90">
        <v>4.1988476809251196</v>
      </c>
      <c r="K22" s="90">
        <v>6.3223012157774603</v>
      </c>
      <c r="L22" s="82">
        <v>100</v>
      </c>
      <c r="M22" s="114">
        <v>12534.7061461348</v>
      </c>
      <c r="N22" s="21"/>
      <c r="O22" s="107"/>
    </row>
    <row r="23" spans="1:15" ht="17.25" x14ac:dyDescent="0.25">
      <c r="A23" s="5" t="s">
        <v>129</v>
      </c>
      <c r="B23" s="90">
        <v>2.0938578924698699</v>
      </c>
      <c r="C23" s="90">
        <v>6.2890698088279597</v>
      </c>
      <c r="D23" s="90">
        <v>10.0692092732964</v>
      </c>
      <c r="E23" s="90">
        <v>16.174897631541501</v>
      </c>
      <c r="F23" s="90">
        <v>13.487081793078801</v>
      </c>
      <c r="G23" s="90">
        <v>13.499358724690699</v>
      </c>
      <c r="H23" s="90">
        <v>25.651731253844499</v>
      </c>
      <c r="I23" s="90">
        <v>1.7044839870920001</v>
      </c>
      <c r="J23" s="90">
        <v>4.9997899767770599</v>
      </c>
      <c r="K23" s="90">
        <v>6.0305196583810901</v>
      </c>
      <c r="L23" s="82">
        <v>100</v>
      </c>
      <c r="M23" s="114">
        <v>22108.277192963898</v>
      </c>
      <c r="N23" s="21"/>
      <c r="O23" s="107"/>
    </row>
    <row r="24" spans="1:15" x14ac:dyDescent="0.25">
      <c r="A24" s="5" t="s">
        <v>81</v>
      </c>
      <c r="B24" s="152">
        <v>0</v>
      </c>
      <c r="C24" s="151">
        <v>10.639616510546</v>
      </c>
      <c r="D24" s="151">
        <v>13.259102009716001</v>
      </c>
      <c r="E24" s="151">
        <v>21.958591686628399</v>
      </c>
      <c r="F24" s="151">
        <v>10.591157996903901</v>
      </c>
      <c r="G24" s="151">
        <v>10.291509567625599</v>
      </c>
      <c r="H24" s="151">
        <v>21.5150235962148</v>
      </c>
      <c r="I24" s="152">
        <v>1.3320843585980799</v>
      </c>
      <c r="J24" s="152">
        <v>4.3171939035816704</v>
      </c>
      <c r="K24" s="152">
        <v>6.0957203701854299</v>
      </c>
      <c r="L24" s="82">
        <v>100</v>
      </c>
      <c r="M24" s="114">
        <v>267.42233307753901</v>
      </c>
      <c r="N24" s="21"/>
      <c r="O24" s="107"/>
    </row>
    <row r="25" spans="1:15" x14ac:dyDescent="0.25">
      <c r="A25" s="5" t="s">
        <v>80</v>
      </c>
      <c r="B25" s="152">
        <v>0.51789142845759595</v>
      </c>
      <c r="C25" s="152">
        <v>3.1692946257981398</v>
      </c>
      <c r="D25" s="90">
        <v>16.328009037217399</v>
      </c>
      <c r="E25" s="90">
        <v>12.310810450794801</v>
      </c>
      <c r="F25" s="90">
        <v>9.2727491460810008</v>
      </c>
      <c r="G25" s="90">
        <v>8.8982959781136692</v>
      </c>
      <c r="H25" s="155">
        <v>34.1903674960503</v>
      </c>
      <c r="I25" s="152">
        <v>1.8168419565907901</v>
      </c>
      <c r="J25" s="152">
        <v>4.4833058354175197</v>
      </c>
      <c r="K25" s="90">
        <v>9.0124340454788392</v>
      </c>
      <c r="L25" s="82">
        <v>100</v>
      </c>
      <c r="M25" s="114">
        <v>828.01733906319498</v>
      </c>
      <c r="N25" s="21"/>
      <c r="O25" s="107"/>
    </row>
    <row r="26" spans="1:15" x14ac:dyDescent="0.25">
      <c r="A26" s="8"/>
      <c r="B26" s="109"/>
      <c r="C26" s="109"/>
      <c r="D26" s="109"/>
      <c r="E26" s="109"/>
      <c r="F26" s="109"/>
      <c r="G26" s="109"/>
      <c r="H26" s="109"/>
      <c r="I26" s="109"/>
      <c r="J26" s="109"/>
      <c r="K26" s="109"/>
      <c r="L26" s="129"/>
      <c r="M26" s="132"/>
      <c r="N26" s="21"/>
      <c r="O26" s="107"/>
    </row>
    <row r="27" spans="1:15" x14ac:dyDescent="0.25">
      <c r="A27" s="8"/>
      <c r="B27" s="109"/>
      <c r="C27" s="109"/>
      <c r="D27" s="109"/>
      <c r="E27" s="109"/>
      <c r="F27" s="109"/>
      <c r="G27" s="109"/>
      <c r="H27" s="109"/>
      <c r="I27" s="109"/>
      <c r="J27" s="109"/>
      <c r="K27" s="109"/>
      <c r="L27" s="129"/>
      <c r="M27" s="132"/>
      <c r="N27" s="21"/>
      <c r="O27" s="107"/>
    </row>
    <row r="28" spans="1:15" x14ac:dyDescent="0.25">
      <c r="B28" s="12"/>
      <c r="C28" s="12"/>
      <c r="D28" s="12"/>
      <c r="E28" s="12"/>
      <c r="F28" s="12"/>
      <c r="G28" s="12"/>
      <c r="H28" s="12"/>
      <c r="I28" s="12"/>
      <c r="J28" s="12"/>
      <c r="K28" s="12"/>
      <c r="L28" s="12"/>
      <c r="M28" s="12"/>
      <c r="N28" s="12"/>
    </row>
    <row r="29" spans="1:15" x14ac:dyDescent="0.25">
      <c r="A29" s="8"/>
      <c r="B29" s="26"/>
      <c r="C29" s="26"/>
      <c r="D29" s="26"/>
      <c r="E29" s="26"/>
      <c r="F29" s="26"/>
      <c r="G29" s="26"/>
      <c r="H29" s="26"/>
      <c r="I29" s="26"/>
      <c r="J29" s="26"/>
      <c r="K29" s="26"/>
      <c r="L29" s="26"/>
      <c r="M29" s="26"/>
      <c r="N29" s="8"/>
      <c r="O29" s="8"/>
    </row>
    <row r="30" spans="1:15" ht="75" x14ac:dyDescent="0.25">
      <c r="A30" s="126" t="s">
        <v>205</v>
      </c>
      <c r="B30" s="121" t="s">
        <v>16</v>
      </c>
      <c r="C30" s="3" t="s">
        <v>17</v>
      </c>
      <c r="D30" s="3" t="s">
        <v>18</v>
      </c>
      <c r="E30" s="3" t="s">
        <v>19</v>
      </c>
      <c r="F30" s="3" t="s">
        <v>20</v>
      </c>
      <c r="G30" s="3" t="s">
        <v>21</v>
      </c>
      <c r="H30" s="3" t="s">
        <v>22</v>
      </c>
      <c r="I30" s="3" t="s">
        <v>23</v>
      </c>
      <c r="J30" s="3" t="s">
        <v>68</v>
      </c>
      <c r="K30" s="3" t="s">
        <v>24</v>
      </c>
      <c r="L30" s="3" t="s">
        <v>3</v>
      </c>
      <c r="M30" s="61"/>
      <c r="N30" s="111"/>
      <c r="O30" s="8"/>
    </row>
    <row r="31" spans="1:15" x14ac:dyDescent="0.25">
      <c r="A31" s="76" t="s">
        <v>130</v>
      </c>
      <c r="B31" s="222" t="s">
        <v>78</v>
      </c>
      <c r="C31" s="223"/>
      <c r="D31" s="223"/>
      <c r="E31" s="223"/>
      <c r="F31" s="223"/>
      <c r="G31" s="223"/>
      <c r="H31" s="223"/>
      <c r="I31" s="223"/>
      <c r="J31" s="223"/>
      <c r="K31" s="223"/>
      <c r="L31" s="224"/>
      <c r="M31" s="94"/>
      <c r="N31" s="8"/>
    </row>
    <row r="32" spans="1:15" ht="17.25" x14ac:dyDescent="0.25">
      <c r="A32" s="5" t="s">
        <v>88</v>
      </c>
      <c r="B32" s="139">
        <v>11.836256808641</v>
      </c>
      <c r="C32" s="15">
        <v>20.125805570629598</v>
      </c>
      <c r="D32" s="15">
        <v>35.930138825148298</v>
      </c>
      <c r="E32" s="15">
        <v>32.643688259304099</v>
      </c>
      <c r="F32" s="15">
        <v>36.896351970668299</v>
      </c>
      <c r="G32" s="15">
        <v>25.4847101205009</v>
      </c>
      <c r="H32" s="15">
        <v>42.433080772513698</v>
      </c>
      <c r="I32" s="144">
        <v>46.411842419463099</v>
      </c>
      <c r="J32" s="15">
        <v>31.321673436061801</v>
      </c>
      <c r="K32" s="15">
        <v>35.751303351887998</v>
      </c>
      <c r="L32" s="125">
        <v>35.07</v>
      </c>
      <c r="M32" s="21"/>
      <c r="N32" s="8"/>
    </row>
    <row r="33" spans="1:14" ht="17.25" x14ac:dyDescent="0.25">
      <c r="A33" s="5" t="s">
        <v>129</v>
      </c>
      <c r="B33" s="15">
        <v>87.354532718481806</v>
      </c>
      <c r="C33" s="15">
        <v>76.851067571458699</v>
      </c>
      <c r="D33" s="15">
        <v>59.507941730880603</v>
      </c>
      <c r="E33" s="15">
        <v>64.460316331102504</v>
      </c>
      <c r="F33" s="15">
        <v>60.955063757182003</v>
      </c>
      <c r="G33" s="15">
        <v>72.071405056294594</v>
      </c>
      <c r="H33" s="15">
        <v>54.305082773475803</v>
      </c>
      <c r="I33" s="144">
        <v>51.0667406110149</v>
      </c>
      <c r="J33" s="15">
        <v>65.782040757951293</v>
      </c>
      <c r="K33" s="15">
        <v>60.146751648664598</v>
      </c>
      <c r="L33" s="38">
        <v>61.86</v>
      </c>
      <c r="M33" s="21"/>
      <c r="N33" s="8"/>
    </row>
    <row r="34" spans="1:14" x14ac:dyDescent="0.25">
      <c r="A34" s="5" t="s">
        <v>159</v>
      </c>
      <c r="B34" s="139">
        <v>0</v>
      </c>
      <c r="C34" s="139">
        <v>1.5726505691066599</v>
      </c>
      <c r="D34" s="139">
        <v>0.94784308530047301</v>
      </c>
      <c r="E34" s="15">
        <v>1.0585177553246601</v>
      </c>
      <c r="F34" s="139">
        <v>0.57899927197620005</v>
      </c>
      <c r="G34" s="139">
        <v>0.66461739686471499</v>
      </c>
      <c r="H34" s="15">
        <v>0.55094519240849205</v>
      </c>
      <c r="I34" s="139">
        <v>0.482747146076342</v>
      </c>
      <c r="J34" s="139">
        <v>0.68706829497580402</v>
      </c>
      <c r="K34" s="139">
        <v>0.73540274810341999</v>
      </c>
      <c r="L34" s="38">
        <v>0.75</v>
      </c>
      <c r="M34" s="21"/>
      <c r="N34" s="8"/>
    </row>
    <row r="35" spans="1:14" x14ac:dyDescent="0.25">
      <c r="A35" s="5" t="s">
        <v>80</v>
      </c>
      <c r="B35" s="139">
        <v>0.80921047287717396</v>
      </c>
      <c r="C35" s="139">
        <v>1.45047628880504</v>
      </c>
      <c r="D35" s="15">
        <v>3.61407635867055</v>
      </c>
      <c r="E35" s="15">
        <v>1.8374776542687501</v>
      </c>
      <c r="F35" s="15">
        <v>1.5695850001734499</v>
      </c>
      <c r="G35" s="15">
        <v>1.7792674263398001</v>
      </c>
      <c r="H35" s="15">
        <v>2.71089126160203</v>
      </c>
      <c r="I35" s="139">
        <v>2.0386698234456602</v>
      </c>
      <c r="J35" s="139">
        <v>2.2092175110110399</v>
      </c>
      <c r="K35" s="15">
        <v>3.3665422513439598</v>
      </c>
      <c r="L35" s="38">
        <v>2.3199999999999998</v>
      </c>
      <c r="M35" s="21"/>
      <c r="N35" s="21"/>
    </row>
    <row r="36" spans="1:14" x14ac:dyDescent="0.25">
      <c r="A36" s="75" t="s">
        <v>128</v>
      </c>
      <c r="B36" s="38">
        <f t="shared" ref="B36:K36" si="1">SUM(B32:B35)</f>
        <v>99.999999999999972</v>
      </c>
      <c r="C36" s="38">
        <f t="shared" si="1"/>
        <v>99.999999999999986</v>
      </c>
      <c r="D36" s="38">
        <f t="shared" si="1"/>
        <v>99.999999999999915</v>
      </c>
      <c r="E36" s="38">
        <f t="shared" si="1"/>
        <v>100.00000000000001</v>
      </c>
      <c r="F36" s="38">
        <f t="shared" si="1"/>
        <v>99.999999999999957</v>
      </c>
      <c r="G36" s="38">
        <f t="shared" si="1"/>
        <v>100</v>
      </c>
      <c r="H36" s="38">
        <f t="shared" si="1"/>
        <v>100.00000000000001</v>
      </c>
      <c r="I36" s="38">
        <f t="shared" si="1"/>
        <v>100.00000000000001</v>
      </c>
      <c r="J36" s="38">
        <f t="shared" si="1"/>
        <v>99.999999999999929</v>
      </c>
      <c r="K36" s="38">
        <f t="shared" si="1"/>
        <v>99.999999999999986</v>
      </c>
      <c r="L36" s="38">
        <v>100</v>
      </c>
      <c r="M36" s="21"/>
      <c r="N36" s="21"/>
    </row>
    <row r="37" spans="1:14" x14ac:dyDescent="0.25">
      <c r="A37" s="119"/>
      <c r="B37" s="131"/>
      <c r="C37" s="131"/>
      <c r="D37" s="131"/>
      <c r="E37" s="131"/>
      <c r="F37" s="131"/>
      <c r="G37" s="131"/>
      <c r="H37" s="131"/>
      <c r="I37" s="131"/>
      <c r="J37" s="131"/>
      <c r="K37" s="131"/>
      <c r="L37" s="131"/>
      <c r="M37" s="131"/>
      <c r="N37" s="21"/>
    </row>
    <row r="38" spans="1:14" x14ac:dyDescent="0.25">
      <c r="A38" s="8"/>
      <c r="B38" s="8"/>
      <c r="C38" s="8"/>
      <c r="D38" s="8"/>
      <c r="E38" s="8"/>
      <c r="F38" s="8"/>
      <c r="G38" s="8"/>
      <c r="H38" s="8"/>
      <c r="I38" s="8"/>
      <c r="J38" s="8"/>
      <c r="K38" s="8"/>
      <c r="L38" s="8"/>
    </row>
    <row r="41" spans="1:14" ht="75" x14ac:dyDescent="0.25">
      <c r="A41" s="126" t="s">
        <v>204</v>
      </c>
      <c r="B41" s="121" t="s">
        <v>16</v>
      </c>
      <c r="C41" s="3" t="s">
        <v>17</v>
      </c>
      <c r="D41" s="3" t="s">
        <v>18</v>
      </c>
      <c r="E41" s="3" t="s">
        <v>19</v>
      </c>
      <c r="F41" s="3" t="s">
        <v>20</v>
      </c>
      <c r="G41" s="3" t="s">
        <v>21</v>
      </c>
      <c r="H41" s="3" t="s">
        <v>22</v>
      </c>
      <c r="I41" s="3" t="s">
        <v>23</v>
      </c>
      <c r="J41" s="3" t="s">
        <v>68</v>
      </c>
      <c r="K41" s="3" t="s">
        <v>24</v>
      </c>
      <c r="L41" s="110" t="s">
        <v>3</v>
      </c>
      <c r="M41" s="3" t="s">
        <v>79</v>
      </c>
      <c r="N41" s="61"/>
    </row>
    <row r="42" spans="1:14" x14ac:dyDescent="0.25">
      <c r="A42" s="76" t="s">
        <v>202</v>
      </c>
      <c r="B42" s="222" t="s">
        <v>78</v>
      </c>
      <c r="C42" s="223"/>
      <c r="D42" s="223"/>
      <c r="E42" s="223"/>
      <c r="F42" s="223"/>
      <c r="G42" s="223"/>
      <c r="H42" s="223"/>
      <c r="I42" s="223"/>
      <c r="J42" s="223"/>
      <c r="K42" s="223"/>
      <c r="L42" s="224"/>
      <c r="M42" s="57" t="s">
        <v>7</v>
      </c>
      <c r="N42" s="94"/>
    </row>
    <row r="43" spans="1:14" s="69" customFormat="1" x14ac:dyDescent="0.25">
      <c r="A43" s="76" t="s">
        <v>3</v>
      </c>
      <c r="B43" s="125">
        <f t="shared" ref="B43:K43" si="2">B14</f>
        <v>1.4827955518761</v>
      </c>
      <c r="C43" s="125">
        <f t="shared" si="2"/>
        <v>5.0623949788620397</v>
      </c>
      <c r="D43" s="125">
        <f t="shared" si="2"/>
        <v>10.4674273221161</v>
      </c>
      <c r="E43" s="125">
        <f t="shared" si="2"/>
        <v>15.5227486211248</v>
      </c>
      <c r="F43" s="125">
        <f t="shared" si="2"/>
        <v>13.6876130004482</v>
      </c>
      <c r="G43" s="125">
        <f t="shared" si="2"/>
        <v>11.5869642093382</v>
      </c>
      <c r="H43" s="125">
        <f t="shared" si="2"/>
        <v>29.221043274817401</v>
      </c>
      <c r="I43" s="125">
        <f t="shared" si="2"/>
        <v>2.06478245995774</v>
      </c>
      <c r="J43" s="125">
        <f t="shared" si="2"/>
        <v>4.7017976570262503</v>
      </c>
      <c r="K43" s="125">
        <f t="shared" si="2"/>
        <v>6.20243292443317</v>
      </c>
      <c r="L43" s="82">
        <f>L36</f>
        <v>100</v>
      </c>
      <c r="M43" s="130">
        <f>SUM(M44:M48)</f>
        <v>35738.423011239385</v>
      </c>
      <c r="N43" s="129"/>
    </row>
    <row r="44" spans="1:14" x14ac:dyDescent="0.25">
      <c r="A44" s="5" t="s">
        <v>125</v>
      </c>
      <c r="B44" s="152">
        <v>1.0372099761790801</v>
      </c>
      <c r="C44" s="90">
        <v>6.0775583630046803</v>
      </c>
      <c r="D44" s="90">
        <v>16.163028450389199</v>
      </c>
      <c r="E44" s="90">
        <v>18.587305052970901</v>
      </c>
      <c r="F44" s="90">
        <v>12.0958946848873</v>
      </c>
      <c r="G44" s="90">
        <v>7.2400955612150799</v>
      </c>
      <c r="H44" s="90">
        <v>30.788989746378999</v>
      </c>
      <c r="I44" s="90">
        <v>0.80823442970706105</v>
      </c>
      <c r="J44" s="90">
        <v>2.5890434430243801</v>
      </c>
      <c r="K44" s="90">
        <v>4.6126402922432197</v>
      </c>
      <c r="L44" s="82">
        <f>SUM(B44:K44)</f>
        <v>99.999999999999886</v>
      </c>
      <c r="M44" s="127">
        <v>7046.03607271484</v>
      </c>
      <c r="N44" s="21"/>
    </row>
    <row r="45" spans="1:14" x14ac:dyDescent="0.25">
      <c r="A45" s="5" t="s">
        <v>124</v>
      </c>
      <c r="B45" s="90">
        <v>1.63805269225112</v>
      </c>
      <c r="C45" s="90">
        <v>4.4657096544358197</v>
      </c>
      <c r="D45" s="90">
        <v>11.9158495960246</v>
      </c>
      <c r="E45" s="90">
        <v>18.7012898732266</v>
      </c>
      <c r="F45" s="90">
        <v>13.8042936122961</v>
      </c>
      <c r="G45" s="90">
        <v>9.3218070217794899</v>
      </c>
      <c r="H45" s="90">
        <v>29.020034647524799</v>
      </c>
      <c r="I45" s="90">
        <v>1.5460098702503999</v>
      </c>
      <c r="J45" s="90">
        <v>3.5949476830372902</v>
      </c>
      <c r="K45" s="90">
        <v>5.9920053491737999</v>
      </c>
      <c r="L45" s="82">
        <f>SUM(B45:K45)</f>
        <v>100.00000000000001</v>
      </c>
      <c r="M45" s="127">
        <v>7146.0965988014896</v>
      </c>
      <c r="N45" s="21"/>
    </row>
    <row r="46" spans="1:14" x14ac:dyDescent="0.25">
      <c r="A46" s="5" t="s">
        <v>123</v>
      </c>
      <c r="B46" s="90">
        <v>1.2083086228636799</v>
      </c>
      <c r="C46" s="90">
        <v>4.96813419897265</v>
      </c>
      <c r="D46" s="90">
        <v>9.7099541454887603</v>
      </c>
      <c r="E46" s="90">
        <v>16.7148557479846</v>
      </c>
      <c r="F46" s="90">
        <v>16.349517163286201</v>
      </c>
      <c r="G46" s="90">
        <v>10.8197192619139</v>
      </c>
      <c r="H46" s="90">
        <v>26.787805069700799</v>
      </c>
      <c r="I46" s="90">
        <v>2.3212214164862299</v>
      </c>
      <c r="J46" s="90">
        <v>5.2744473649114196</v>
      </c>
      <c r="K46" s="90">
        <v>5.8460370083917601</v>
      </c>
      <c r="L46" s="82">
        <f>SUM(B46:K46)</f>
        <v>100</v>
      </c>
      <c r="M46" s="127">
        <v>7738.8529969558003</v>
      </c>
      <c r="N46" s="21"/>
    </row>
    <row r="47" spans="1:14" x14ac:dyDescent="0.25">
      <c r="A47" s="128" t="s">
        <v>192</v>
      </c>
      <c r="B47" s="90">
        <v>1.8334246590407901</v>
      </c>
      <c r="C47" s="90">
        <v>4.7622213163440499</v>
      </c>
      <c r="D47" s="90">
        <v>6.85019998529659</v>
      </c>
      <c r="E47" s="90">
        <v>11.439869332404401</v>
      </c>
      <c r="F47" s="90">
        <v>13.2178642414839</v>
      </c>
      <c r="G47" s="90">
        <v>15.10189694592</v>
      </c>
      <c r="H47" s="90">
        <v>30.795901203488501</v>
      </c>
      <c r="I47" s="90">
        <v>2.5853961743145999</v>
      </c>
      <c r="J47" s="90">
        <v>6.3923520668090301</v>
      </c>
      <c r="K47" s="90">
        <v>7.0208740748980896</v>
      </c>
      <c r="L47" s="82">
        <f>SUM(B47:K47)</f>
        <v>99.999999999999943</v>
      </c>
      <c r="M47" s="127">
        <v>12494.664011133</v>
      </c>
      <c r="N47" s="21"/>
    </row>
    <row r="48" spans="1:14" x14ac:dyDescent="0.25">
      <c r="A48" s="18" t="s">
        <v>132</v>
      </c>
      <c r="B48" s="152">
        <v>1.31014626749246</v>
      </c>
      <c r="C48" s="90">
        <v>6.2744340124273998</v>
      </c>
      <c r="D48" s="90">
        <v>10.906221502198401</v>
      </c>
      <c r="E48" s="90">
        <v>13.604310124103099</v>
      </c>
      <c r="F48" s="90">
        <v>10.374597535471301</v>
      </c>
      <c r="G48" s="90">
        <v>18.316928517988501</v>
      </c>
      <c r="H48" s="90">
        <v>21.254528426512</v>
      </c>
      <c r="I48" s="90">
        <v>5.1661898859389099</v>
      </c>
      <c r="J48" s="152">
        <v>2.6006260798501599</v>
      </c>
      <c r="K48" s="90">
        <v>10.1920176480177</v>
      </c>
      <c r="L48" s="82">
        <f>SUM(B48:K48)</f>
        <v>99.999999999999929</v>
      </c>
      <c r="M48" s="127">
        <v>1312.7733316342601</v>
      </c>
      <c r="N48" s="12"/>
    </row>
    <row r="52" spans="1:13" ht="75" x14ac:dyDescent="0.25">
      <c r="A52" s="126" t="s">
        <v>203</v>
      </c>
      <c r="B52" s="121" t="s">
        <v>16</v>
      </c>
      <c r="C52" s="3" t="s">
        <v>17</v>
      </c>
      <c r="D52" s="3" t="s">
        <v>18</v>
      </c>
      <c r="E52" s="3" t="s">
        <v>19</v>
      </c>
      <c r="F52" s="3" t="s">
        <v>20</v>
      </c>
      <c r="G52" s="3" t="s">
        <v>21</v>
      </c>
      <c r="H52" s="3" t="s">
        <v>22</v>
      </c>
      <c r="I52" s="3" t="s">
        <v>23</v>
      </c>
      <c r="J52" s="3" t="s">
        <v>68</v>
      </c>
      <c r="K52" s="3" t="s">
        <v>24</v>
      </c>
      <c r="L52" s="3" t="s">
        <v>3</v>
      </c>
      <c r="M52" s="61"/>
    </row>
    <row r="53" spans="1:13" x14ac:dyDescent="0.25">
      <c r="A53" s="76" t="s">
        <v>202</v>
      </c>
      <c r="B53" s="222" t="s">
        <v>78</v>
      </c>
      <c r="C53" s="223"/>
      <c r="D53" s="223"/>
      <c r="E53" s="223"/>
      <c r="F53" s="223"/>
      <c r="G53" s="223"/>
      <c r="H53" s="223"/>
      <c r="I53" s="223"/>
      <c r="J53" s="223"/>
      <c r="K53" s="223"/>
      <c r="L53" s="224"/>
      <c r="M53" s="94"/>
    </row>
    <row r="54" spans="1:13" x14ac:dyDescent="0.25">
      <c r="A54" s="5" t="s">
        <v>125</v>
      </c>
      <c r="B54" s="144">
        <v>13.7909723586917</v>
      </c>
      <c r="C54" s="15">
        <v>23.669146004553099</v>
      </c>
      <c r="D54" s="15">
        <v>30.443337369174699</v>
      </c>
      <c r="E54" s="15">
        <v>23.607895787962999</v>
      </c>
      <c r="F54" s="15">
        <v>17.422872424435202</v>
      </c>
      <c r="G54" s="15">
        <v>12.319245506579099</v>
      </c>
      <c r="H54" s="15">
        <v>20.773477256529102</v>
      </c>
      <c r="I54" s="15">
        <v>7.7174268530909398</v>
      </c>
      <c r="J54" s="15">
        <v>10.8563760886425</v>
      </c>
      <c r="K54" s="15">
        <v>14.662127415873901</v>
      </c>
      <c r="L54" s="125">
        <v>19.72</v>
      </c>
      <c r="M54" s="21"/>
    </row>
    <row r="55" spans="1:13" x14ac:dyDescent="0.25">
      <c r="A55" s="5" t="s">
        <v>124</v>
      </c>
      <c r="B55" s="144">
        <v>22.089205264636099</v>
      </c>
      <c r="C55" s="15">
        <v>17.6387560626575</v>
      </c>
      <c r="D55" s="15">
        <v>22.762426489682898</v>
      </c>
      <c r="E55" s="15">
        <v>24.089979755312601</v>
      </c>
      <c r="F55" s="15">
        <v>20.1660095260989</v>
      </c>
      <c r="G55" s="15">
        <v>16.086588038870101</v>
      </c>
      <c r="H55" s="15">
        <v>19.858009164139698</v>
      </c>
      <c r="I55" s="15">
        <v>14.971711768212799</v>
      </c>
      <c r="J55" s="15">
        <v>15.288403519251499</v>
      </c>
      <c r="K55" s="15">
        <v>19.317174974256901</v>
      </c>
      <c r="L55" s="125">
        <v>20</v>
      </c>
      <c r="M55" s="21"/>
    </row>
    <row r="56" spans="1:13" x14ac:dyDescent="0.25">
      <c r="A56" s="5" t="s">
        <v>123</v>
      </c>
      <c r="B56" s="144">
        <v>17.6456561581284</v>
      </c>
      <c r="C56" s="15">
        <v>21.2509575556901</v>
      </c>
      <c r="D56" s="15">
        <v>20.087155287265698</v>
      </c>
      <c r="E56" s="15">
        <v>23.317136793827899</v>
      </c>
      <c r="F56" s="15">
        <v>25.865353965719699</v>
      </c>
      <c r="G56" s="15">
        <v>20.220297403666802</v>
      </c>
      <c r="H56" s="15">
        <v>19.851010756967099</v>
      </c>
      <c r="I56" s="15">
        <v>24.343525752615601</v>
      </c>
      <c r="J56" s="15">
        <v>24.291494761878099</v>
      </c>
      <c r="K56" s="15">
        <v>20.409891507041198</v>
      </c>
      <c r="L56" s="125">
        <v>21.65</v>
      </c>
      <c r="M56" s="21"/>
    </row>
    <row r="57" spans="1:13" x14ac:dyDescent="0.25">
      <c r="A57" s="5" t="s">
        <v>192</v>
      </c>
      <c r="B57" s="144">
        <v>43.228582096660197</v>
      </c>
      <c r="C57" s="15">
        <v>32.888399946723297</v>
      </c>
      <c r="D57" s="15">
        <v>22.8798142102039</v>
      </c>
      <c r="E57" s="15">
        <v>25.765681657366301</v>
      </c>
      <c r="F57" s="15">
        <v>33.761580290612898</v>
      </c>
      <c r="G57" s="15">
        <v>45.567062664879501</v>
      </c>
      <c r="H57" s="15">
        <v>36.8456648549611</v>
      </c>
      <c r="I57" s="144">
        <v>43.776596835109899</v>
      </c>
      <c r="J57" s="15">
        <v>47.531984656977201</v>
      </c>
      <c r="K57" s="15">
        <v>39.574761346599502</v>
      </c>
      <c r="L57" s="125">
        <v>34.96</v>
      </c>
      <c r="M57" s="21"/>
    </row>
    <row r="58" spans="1:13" x14ac:dyDescent="0.25">
      <c r="A58" s="18" t="s">
        <v>132</v>
      </c>
      <c r="B58" s="143">
        <v>3.2455841218835801</v>
      </c>
      <c r="C58" s="15">
        <v>4.5527404303760504</v>
      </c>
      <c r="D58" s="15">
        <v>3.8272666436727398</v>
      </c>
      <c r="E58" s="15">
        <v>3.2193060055300702</v>
      </c>
      <c r="F58" s="15">
        <v>2.78418379313328</v>
      </c>
      <c r="G58" s="15">
        <v>5.8068063860044896</v>
      </c>
      <c r="H58" s="15">
        <v>2.6718379674029702</v>
      </c>
      <c r="I58" s="15">
        <v>9.1907387909708103</v>
      </c>
      <c r="J58" s="139">
        <v>2.0317409732508001</v>
      </c>
      <c r="K58" s="15">
        <v>6.0360447562285202</v>
      </c>
      <c r="L58" s="125">
        <v>3.67</v>
      </c>
      <c r="M58" s="21"/>
    </row>
    <row r="59" spans="1:13" x14ac:dyDescent="0.25">
      <c r="A59" s="75" t="s">
        <v>128</v>
      </c>
      <c r="B59" s="38">
        <f t="shared" ref="B59:K59" si="3">SUM(B54:B58)</f>
        <v>99.999999999999972</v>
      </c>
      <c r="C59" s="38">
        <f t="shared" si="3"/>
        <v>100.00000000000004</v>
      </c>
      <c r="D59" s="38">
        <f t="shared" si="3"/>
        <v>99.999999999999943</v>
      </c>
      <c r="E59" s="38">
        <f t="shared" si="3"/>
        <v>99.999999999999872</v>
      </c>
      <c r="F59" s="38">
        <f t="shared" si="3"/>
        <v>99.999999999999972</v>
      </c>
      <c r="G59" s="38">
        <f t="shared" si="3"/>
        <v>100</v>
      </c>
      <c r="H59" s="38">
        <f t="shared" si="3"/>
        <v>99.999999999999957</v>
      </c>
      <c r="I59" s="38">
        <f t="shared" si="3"/>
        <v>100.00000000000006</v>
      </c>
      <c r="J59" s="38">
        <f t="shared" si="3"/>
        <v>100.00000000000011</v>
      </c>
      <c r="K59" s="38">
        <f t="shared" si="3"/>
        <v>100.00000000000001</v>
      </c>
      <c r="L59" s="38">
        <v>100</v>
      </c>
      <c r="M59" s="21"/>
    </row>
  </sheetData>
  <mergeCells count="7">
    <mergeCell ref="B53:L53"/>
    <mergeCell ref="B42:L42"/>
    <mergeCell ref="A1:O2"/>
    <mergeCell ref="A3:O3"/>
    <mergeCell ref="A5:O5"/>
    <mergeCell ref="B20:L20"/>
    <mergeCell ref="B31:L3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J16"/>
  <sheetViews>
    <sheetView showGridLines="0" workbookViewId="0">
      <selection sqref="A1:H2"/>
    </sheetView>
  </sheetViews>
  <sheetFormatPr baseColWidth="10" defaultColWidth="9.140625" defaultRowHeight="15" x14ac:dyDescent="0.25"/>
  <cols>
    <col min="1" max="6" width="24.7109375" customWidth="1"/>
    <col min="7" max="7" width="1.85546875" customWidth="1"/>
    <col min="8" max="8" width="0.42578125" customWidth="1"/>
  </cols>
  <sheetData>
    <row r="1" spans="1:10" x14ac:dyDescent="0.25">
      <c r="A1" s="207" t="s">
        <v>286</v>
      </c>
      <c r="B1" s="207"/>
      <c r="C1" s="207"/>
      <c r="D1" s="207"/>
      <c r="E1" s="207"/>
      <c r="F1" s="207"/>
      <c r="G1" s="207"/>
      <c r="H1" s="207"/>
    </row>
    <row r="2" spans="1:10" x14ac:dyDescent="0.25">
      <c r="A2" s="207"/>
      <c r="B2" s="207"/>
      <c r="C2" s="207"/>
      <c r="D2" s="207"/>
      <c r="E2" s="207"/>
      <c r="F2" s="207"/>
      <c r="G2" s="207"/>
      <c r="H2" s="207"/>
      <c r="I2" s="63"/>
    </row>
    <row r="3" spans="1:10" x14ac:dyDescent="0.25">
      <c r="A3" s="208"/>
      <c r="B3" s="208"/>
      <c r="C3" s="208"/>
      <c r="D3" s="208"/>
      <c r="E3" s="208"/>
      <c r="F3" s="208"/>
      <c r="G3" s="208"/>
      <c r="H3" s="208"/>
      <c r="I3" s="63"/>
    </row>
    <row r="4" spans="1:10" ht="18.75" x14ac:dyDescent="0.3">
      <c r="A4" s="1"/>
    </row>
    <row r="5" spans="1:10" x14ac:dyDescent="0.25">
      <c r="A5" s="209" t="s">
        <v>92</v>
      </c>
      <c r="B5" s="209"/>
      <c r="C5" s="209"/>
      <c r="D5" s="209"/>
      <c r="E5" s="209"/>
      <c r="F5" s="209"/>
      <c r="G5" s="209"/>
      <c r="H5" s="209"/>
    </row>
    <row r="6" spans="1:10" x14ac:dyDescent="0.25">
      <c r="A6" s="43"/>
      <c r="B6" s="43"/>
      <c r="C6" s="43"/>
      <c r="D6" s="43"/>
      <c r="E6" s="43"/>
      <c r="F6" s="43"/>
      <c r="G6" s="43"/>
      <c r="H6" s="43"/>
    </row>
    <row r="7" spans="1:10" ht="15.75" thickBot="1" x14ac:dyDescent="0.3">
      <c r="A7" s="2" t="s">
        <v>45</v>
      </c>
      <c r="F7" s="8"/>
    </row>
    <row r="8" spans="1:10" ht="15.75" thickBot="1" x14ac:dyDescent="0.3">
      <c r="A8" s="190" t="s">
        <v>256</v>
      </c>
      <c r="B8" s="190"/>
      <c r="C8" s="190"/>
      <c r="D8" s="191"/>
      <c r="E8" s="192"/>
      <c r="F8" s="193"/>
      <c r="G8" s="8"/>
    </row>
    <row r="9" spans="1:10" x14ac:dyDescent="0.25">
      <c r="A9" s="2"/>
      <c r="F9" s="197"/>
    </row>
    <row r="10" spans="1:10" ht="30" x14ac:dyDescent="0.25">
      <c r="A10" s="135" t="s">
        <v>230</v>
      </c>
      <c r="B10" s="3" t="s">
        <v>214</v>
      </c>
      <c r="C10" s="3" t="s">
        <v>213</v>
      </c>
      <c r="D10" s="3" t="s">
        <v>212</v>
      </c>
      <c r="E10" s="3" t="s">
        <v>211</v>
      </c>
      <c r="F10" s="3" t="s">
        <v>210</v>
      </c>
      <c r="G10" s="61"/>
      <c r="H10" s="61"/>
      <c r="I10" s="105"/>
    </row>
    <row r="11" spans="1:10" x14ac:dyDescent="0.25">
      <c r="A11" s="76" t="s">
        <v>78</v>
      </c>
      <c r="B11" s="90">
        <v>77.026749638976597</v>
      </c>
      <c r="C11" s="90">
        <v>21.124642355770298</v>
      </c>
      <c r="D11" s="90">
        <v>1.61920138899683</v>
      </c>
      <c r="E11" s="90">
        <v>0.22940661625620401</v>
      </c>
      <c r="F11" s="90">
        <f>SUM(B11:E11)</f>
        <v>99.999999999999915</v>
      </c>
      <c r="G11" s="109"/>
      <c r="H11" s="108"/>
      <c r="I11" s="104"/>
    </row>
    <row r="12" spans="1:10" x14ac:dyDescent="0.25">
      <c r="A12" s="5" t="s">
        <v>209</v>
      </c>
      <c r="B12" s="23">
        <v>27528.145617785802</v>
      </c>
      <c r="C12" s="23">
        <v>7549.6140447166499</v>
      </c>
      <c r="D12" s="23">
        <v>578.67704180354997</v>
      </c>
      <c r="E12" s="23">
        <v>81.986306933412905</v>
      </c>
      <c r="F12" s="23">
        <f>SUM(B12:D12)</f>
        <v>35656.436704306005</v>
      </c>
      <c r="G12" s="21"/>
      <c r="H12" s="107"/>
      <c r="I12" s="103"/>
      <c r="J12" s="12"/>
    </row>
    <row r="13" spans="1:10" x14ac:dyDescent="0.25">
      <c r="A13" s="8"/>
      <c r="B13" s="21"/>
      <c r="C13" s="21"/>
      <c r="D13" s="21"/>
      <c r="E13" s="21"/>
      <c r="F13" s="21"/>
      <c r="G13" s="21"/>
      <c r="H13" s="107"/>
      <c r="I13" s="103"/>
    </row>
    <row r="14" spans="1:10" x14ac:dyDescent="0.25">
      <c r="A14" s="8"/>
      <c r="B14" s="21"/>
      <c r="C14" s="21"/>
      <c r="D14" s="21"/>
      <c r="E14" s="21"/>
      <c r="F14" s="21"/>
      <c r="G14" s="21"/>
      <c r="H14" s="107"/>
      <c r="I14" s="103"/>
    </row>
    <row r="15" spans="1:10" x14ac:dyDescent="0.25">
      <c r="A15" s="8"/>
      <c r="B15" s="21"/>
      <c r="C15" s="21"/>
      <c r="D15" s="21"/>
      <c r="E15" s="21"/>
      <c r="F15" s="21"/>
      <c r="G15" s="21"/>
      <c r="H15" s="107"/>
      <c r="I15" s="103"/>
      <c r="J15" s="12"/>
    </row>
    <row r="16" spans="1:10" x14ac:dyDescent="0.25">
      <c r="B16" s="12"/>
      <c r="C16" s="12"/>
      <c r="D16" s="12"/>
      <c r="E16" s="12"/>
      <c r="F16" s="12"/>
      <c r="G16" s="12"/>
    </row>
  </sheetData>
  <mergeCells count="3">
    <mergeCell ref="A1:H2"/>
    <mergeCell ref="A3:H3"/>
    <mergeCell ref="A5:H5"/>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K16"/>
  <sheetViews>
    <sheetView showGridLines="0" workbookViewId="0">
      <selection sqref="A1:I2"/>
    </sheetView>
  </sheetViews>
  <sheetFormatPr baseColWidth="10" defaultColWidth="9.140625" defaultRowHeight="15" x14ac:dyDescent="0.25"/>
  <cols>
    <col min="1" max="1" width="26" customWidth="1"/>
    <col min="2" max="3" width="17.7109375" customWidth="1"/>
    <col min="4" max="4" width="20.85546875" customWidth="1"/>
    <col min="5" max="7" width="17.7109375" customWidth="1"/>
    <col min="8" max="8" width="0.7109375" customWidth="1"/>
    <col min="9" max="9" width="0.140625" customWidth="1"/>
  </cols>
  <sheetData>
    <row r="1" spans="1:11" x14ac:dyDescent="0.25">
      <c r="A1" s="207" t="s">
        <v>287</v>
      </c>
      <c r="B1" s="207"/>
      <c r="C1" s="207"/>
      <c r="D1" s="207"/>
      <c r="E1" s="207"/>
      <c r="F1" s="207"/>
      <c r="G1" s="207"/>
      <c r="H1" s="207"/>
      <c r="I1" s="207"/>
    </row>
    <row r="2" spans="1:11" x14ac:dyDescent="0.25">
      <c r="A2" s="207"/>
      <c r="B2" s="207"/>
      <c r="C2" s="207"/>
      <c r="D2" s="207"/>
      <c r="E2" s="207"/>
      <c r="F2" s="207"/>
      <c r="G2" s="207"/>
      <c r="H2" s="207"/>
      <c r="I2" s="207"/>
      <c r="J2" s="63"/>
    </row>
    <row r="3" spans="1:11" x14ac:dyDescent="0.25">
      <c r="A3" s="208"/>
      <c r="B3" s="208"/>
      <c r="C3" s="208"/>
      <c r="D3" s="208"/>
      <c r="E3" s="208"/>
      <c r="F3" s="208"/>
      <c r="G3" s="208"/>
      <c r="H3" s="208"/>
      <c r="I3" s="208"/>
      <c r="J3" s="63"/>
    </row>
    <row r="4" spans="1:11" ht="18.75" x14ac:dyDescent="0.3">
      <c r="A4" s="1"/>
    </row>
    <row r="5" spans="1:11" x14ac:dyDescent="0.25">
      <c r="A5" s="209" t="s">
        <v>92</v>
      </c>
      <c r="B5" s="209"/>
      <c r="C5" s="209"/>
      <c r="D5" s="209"/>
      <c r="E5" s="209"/>
      <c r="F5" s="209"/>
      <c r="G5" s="209"/>
      <c r="H5" s="209"/>
      <c r="I5" s="209"/>
    </row>
    <row r="6" spans="1:11" x14ac:dyDescent="0.25">
      <c r="A6" s="43"/>
      <c r="B6" s="43"/>
      <c r="C6" s="43"/>
      <c r="D6" s="43"/>
      <c r="E6" s="43"/>
      <c r="F6" s="43"/>
      <c r="G6" s="43"/>
      <c r="H6" s="43"/>
      <c r="I6" s="43"/>
    </row>
    <row r="7" spans="1:11" ht="15.75" thickBot="1" x14ac:dyDescent="0.3">
      <c r="A7" s="2" t="s">
        <v>45</v>
      </c>
    </row>
    <row r="8" spans="1:11" ht="15.75" thickBot="1" x14ac:dyDescent="0.3">
      <c r="A8" s="190" t="s">
        <v>256</v>
      </c>
      <c r="B8" s="190"/>
      <c r="C8" s="190"/>
      <c r="D8" s="191"/>
      <c r="E8" s="191"/>
      <c r="F8" s="192"/>
    </row>
    <row r="10" spans="1:11" ht="30" x14ac:dyDescent="0.25">
      <c r="A10" s="134" t="s">
        <v>219</v>
      </c>
      <c r="B10" s="3" t="s">
        <v>218</v>
      </c>
      <c r="C10" s="3" t="s">
        <v>217</v>
      </c>
      <c r="D10" s="3" t="s">
        <v>216</v>
      </c>
      <c r="E10" s="3" t="s">
        <v>215</v>
      </c>
      <c r="F10" s="3" t="s">
        <v>80</v>
      </c>
      <c r="G10" s="3" t="s">
        <v>210</v>
      </c>
      <c r="H10" s="61"/>
      <c r="I10" s="61"/>
      <c r="J10" s="105"/>
    </row>
    <row r="11" spans="1:11" x14ac:dyDescent="0.25">
      <c r="A11" s="76" t="s">
        <v>78</v>
      </c>
      <c r="B11" s="90">
        <v>1.9727842912739799</v>
      </c>
      <c r="C11" s="90">
        <v>7.2746848656936702</v>
      </c>
      <c r="D11" s="90">
        <v>19.3384691138668</v>
      </c>
      <c r="E11" s="90">
        <v>71.284548684067602</v>
      </c>
      <c r="F11" s="152">
        <v>0.12951304509793701</v>
      </c>
      <c r="G11" s="90">
        <f>SUM(B11:F11)</f>
        <v>99.999999999999986</v>
      </c>
      <c r="H11" s="109"/>
      <c r="I11" s="108"/>
      <c r="J11" s="104"/>
    </row>
    <row r="12" spans="1:11" x14ac:dyDescent="0.25">
      <c r="A12" s="5" t="s">
        <v>209</v>
      </c>
      <c r="B12" s="23">
        <v>705.04199511477498</v>
      </c>
      <c r="C12" s="23">
        <v>2599.8576500362201</v>
      </c>
      <c r="D12" s="23">
        <v>6911.2638958115904</v>
      </c>
      <c r="E12" s="23">
        <v>25475.973550365001</v>
      </c>
      <c r="F12" s="146">
        <v>46.2859199118381</v>
      </c>
      <c r="G12" s="23">
        <f>SUM(B12:F12)</f>
        <v>35738.423011239429</v>
      </c>
      <c r="H12" s="21"/>
      <c r="I12" s="107"/>
      <c r="J12" s="103"/>
      <c r="K12" s="12"/>
    </row>
    <row r="13" spans="1:11" x14ac:dyDescent="0.25">
      <c r="A13" s="8"/>
      <c r="B13" s="21"/>
      <c r="C13" s="21"/>
      <c r="D13" s="21"/>
      <c r="E13" s="21"/>
      <c r="F13" s="21"/>
      <c r="G13" s="21"/>
      <c r="H13" s="21"/>
      <c r="I13" s="107"/>
      <c r="J13" s="103"/>
    </row>
    <row r="14" spans="1:11" x14ac:dyDescent="0.25">
      <c r="A14" s="8"/>
      <c r="B14" s="21"/>
      <c r="C14" s="21"/>
      <c r="D14" s="21"/>
      <c r="E14" s="21"/>
      <c r="F14" s="21"/>
      <c r="G14" s="21"/>
      <c r="H14" s="21"/>
      <c r="I14" s="107"/>
      <c r="J14" s="103"/>
    </row>
    <row r="15" spans="1:11" x14ac:dyDescent="0.25">
      <c r="A15" s="8"/>
      <c r="B15" s="21"/>
      <c r="C15" s="21"/>
      <c r="D15" s="21"/>
      <c r="E15" s="21"/>
      <c r="F15" s="21"/>
      <c r="G15" s="21"/>
      <c r="H15" s="21"/>
      <c r="I15" s="107"/>
      <c r="J15" s="103"/>
      <c r="K15" s="12"/>
    </row>
    <row r="16" spans="1:11" x14ac:dyDescent="0.25">
      <c r="B16" s="12"/>
      <c r="C16" s="12"/>
      <c r="D16" s="12"/>
      <c r="E16" s="12"/>
      <c r="F16" s="12"/>
      <c r="G16" s="12"/>
      <c r="H16" s="12"/>
    </row>
  </sheetData>
  <mergeCells count="3">
    <mergeCell ref="A1:I2"/>
    <mergeCell ref="A3:I3"/>
    <mergeCell ref="A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86"/>
  <sheetViews>
    <sheetView showGridLines="0" zoomScaleNormal="100" workbookViewId="0">
      <pane ySplit="13" topLeftCell="A14" activePane="bottomLeft" state="frozen"/>
      <selection pane="bottomLeft" sqref="A1:H2"/>
    </sheetView>
  </sheetViews>
  <sheetFormatPr baseColWidth="10" defaultRowHeight="15" x14ac:dyDescent="0.25"/>
  <cols>
    <col min="1" max="1" width="56.5703125" bestFit="1" customWidth="1"/>
    <col min="4" max="4" width="11.42578125" customWidth="1"/>
    <col min="8" max="8" width="14.5703125" bestFit="1" customWidth="1"/>
  </cols>
  <sheetData>
    <row r="1" spans="1:8" x14ac:dyDescent="0.25">
      <c r="A1" s="207" t="s">
        <v>272</v>
      </c>
      <c r="B1" s="207"/>
      <c r="C1" s="207"/>
      <c r="D1" s="207"/>
      <c r="E1" s="207"/>
      <c r="F1" s="207"/>
      <c r="G1" s="207"/>
      <c r="H1" s="207"/>
    </row>
    <row r="2" spans="1:8" x14ac:dyDescent="0.25">
      <c r="A2" s="207"/>
      <c r="B2" s="207"/>
      <c r="C2" s="207"/>
      <c r="D2" s="207"/>
      <c r="E2" s="207"/>
      <c r="F2" s="207"/>
      <c r="G2" s="207"/>
      <c r="H2" s="207"/>
    </row>
    <row r="3" spans="1:8" x14ac:dyDescent="0.25">
      <c r="A3" s="208"/>
      <c r="B3" s="208"/>
      <c r="C3" s="208"/>
      <c r="D3" s="208"/>
      <c r="E3" s="208"/>
      <c r="F3" s="208"/>
      <c r="G3" s="208"/>
      <c r="H3" s="208"/>
    </row>
    <row r="4" spans="1:8" ht="18.75" x14ac:dyDescent="0.3">
      <c r="A4" s="1"/>
    </row>
    <row r="5" spans="1:8" x14ac:dyDescent="0.25">
      <c r="A5" s="209" t="s">
        <v>26</v>
      </c>
      <c r="B5" s="209"/>
      <c r="C5" s="209"/>
      <c r="D5" s="209"/>
      <c r="E5" s="209"/>
      <c r="F5" s="209"/>
      <c r="G5" s="209"/>
      <c r="H5" s="209"/>
    </row>
    <row r="6" spans="1:8" x14ac:dyDescent="0.25">
      <c r="A6" s="43"/>
      <c r="B6" s="43"/>
      <c r="C6" s="43"/>
      <c r="D6" s="43"/>
      <c r="E6" s="43"/>
      <c r="F6" s="43"/>
      <c r="G6" s="43"/>
      <c r="H6" s="43"/>
    </row>
    <row r="7" spans="1:8" ht="15.75" thickBot="1" x14ac:dyDescent="0.3">
      <c r="A7" s="2" t="s">
        <v>45</v>
      </c>
    </row>
    <row r="8" spans="1:8" ht="15.75" thickBot="1" x14ac:dyDescent="0.3">
      <c r="A8" s="190" t="s">
        <v>256</v>
      </c>
      <c r="B8" s="190"/>
      <c r="C8" s="190"/>
      <c r="D8" s="191"/>
      <c r="E8" s="191"/>
      <c r="F8" s="192"/>
    </row>
    <row r="9" spans="1:8" x14ac:dyDescent="0.25">
      <c r="A9" s="194"/>
      <c r="B9" s="196"/>
      <c r="C9" s="196"/>
      <c r="D9" s="196"/>
      <c r="E9" s="194"/>
      <c r="F9" s="193"/>
    </row>
    <row r="10" spans="1:8" ht="30" x14ac:dyDescent="0.25">
      <c r="B10" s="195" t="s">
        <v>0</v>
      </c>
      <c r="C10" s="195" t="s">
        <v>1</v>
      </c>
      <c r="D10" s="195" t="s">
        <v>2</v>
      </c>
      <c r="E10" s="13" t="s">
        <v>25</v>
      </c>
      <c r="F10" s="3" t="s">
        <v>3</v>
      </c>
      <c r="G10" s="3" t="s">
        <v>4</v>
      </c>
      <c r="H10" s="210" t="s">
        <v>5</v>
      </c>
    </row>
    <row r="11" spans="1:8" x14ac:dyDescent="0.25">
      <c r="B11" s="212" t="s">
        <v>6</v>
      </c>
      <c r="C11" s="213"/>
      <c r="D11" s="213"/>
      <c r="E11" s="213"/>
      <c r="F11" s="214"/>
      <c r="G11" s="4" t="s">
        <v>7</v>
      </c>
      <c r="H11" s="211"/>
    </row>
    <row r="12" spans="1:8" x14ac:dyDescent="0.25">
      <c r="A12" s="37" t="s">
        <v>8</v>
      </c>
      <c r="B12" s="38">
        <v>20.22</v>
      </c>
      <c r="C12" s="38">
        <v>44.91</v>
      </c>
      <c r="D12" s="38">
        <v>28.02</v>
      </c>
      <c r="E12" s="38">
        <v>6.85</v>
      </c>
      <c r="F12" s="38">
        <f>SUM(B12:E12)</f>
        <v>99.999999999999986</v>
      </c>
      <c r="G12" s="39">
        <v>29253.103999999599</v>
      </c>
      <c r="H12" s="40">
        <v>1.2327316223664504</v>
      </c>
    </row>
    <row r="13" spans="1:8" x14ac:dyDescent="0.25">
      <c r="A13" s="8"/>
      <c r="B13" s="8"/>
      <c r="C13" s="8"/>
      <c r="D13" s="8"/>
      <c r="E13" s="8"/>
      <c r="F13" s="8"/>
      <c r="G13" s="8"/>
      <c r="H13" s="8"/>
    </row>
    <row r="14" spans="1:8" x14ac:dyDescent="0.25">
      <c r="A14" s="215" t="s">
        <v>9</v>
      </c>
      <c r="B14" s="215"/>
      <c r="C14" s="215"/>
      <c r="D14" s="215"/>
      <c r="E14" s="215"/>
      <c r="F14" s="215"/>
      <c r="G14" s="215"/>
      <c r="H14" s="215"/>
    </row>
    <row r="15" spans="1:8" x14ac:dyDescent="0.25">
      <c r="A15" s="10" t="s">
        <v>10</v>
      </c>
      <c r="B15" s="15">
        <v>37.258639604337297</v>
      </c>
      <c r="C15" s="15">
        <v>58.162287765692597</v>
      </c>
      <c r="D15" s="15">
        <v>3.8938811835788498</v>
      </c>
      <c r="E15" s="15">
        <v>0.68519144639128404</v>
      </c>
      <c r="F15" s="15">
        <v>100.00000000000003</v>
      </c>
      <c r="G15" s="23">
        <v>10823.65</v>
      </c>
      <c r="H15" s="6">
        <v>0.68228214040401347</v>
      </c>
    </row>
    <row r="16" spans="1:8" x14ac:dyDescent="0.25">
      <c r="A16" s="5" t="s">
        <v>76</v>
      </c>
      <c r="B16" s="15">
        <v>25.300036127834101</v>
      </c>
      <c r="C16" s="15">
        <v>58.884781340265697</v>
      </c>
      <c r="D16" s="15">
        <v>13.422670616362799</v>
      </c>
      <c r="E16" s="139">
        <v>2.3925119155374301</v>
      </c>
      <c r="F16" s="15">
        <v>100.00000000000001</v>
      </c>
      <c r="G16" s="23">
        <v>2779.04</v>
      </c>
      <c r="H16" s="6">
        <v>0.93655207470401647</v>
      </c>
    </row>
    <row r="17" spans="1:9" x14ac:dyDescent="0.25">
      <c r="A17" s="5" t="s">
        <v>75</v>
      </c>
      <c r="B17" s="15">
        <v>7.4081298102484698</v>
      </c>
      <c r="C17" s="15">
        <v>39.438286543028497</v>
      </c>
      <c r="D17" s="15">
        <v>46.272418387546203</v>
      </c>
      <c r="E17" s="15">
        <v>6.8811652591768899</v>
      </c>
      <c r="F17" s="15">
        <v>100.00000000000006</v>
      </c>
      <c r="G17" s="23">
        <v>7635.06</v>
      </c>
      <c r="H17" s="6">
        <v>1.5395792331541991</v>
      </c>
    </row>
    <row r="18" spans="1:9" x14ac:dyDescent="0.25">
      <c r="A18" s="5" t="s">
        <v>74</v>
      </c>
      <c r="B18" s="15">
        <v>5.6997474426365899</v>
      </c>
      <c r="C18" s="15">
        <v>25.418952255401798</v>
      </c>
      <c r="D18" s="15">
        <v>50.772935213067399</v>
      </c>
      <c r="E18" s="15">
        <v>18.108365088894299</v>
      </c>
      <c r="F18" s="15">
        <v>100.00000000000009</v>
      </c>
      <c r="G18" s="23">
        <v>2749.79</v>
      </c>
      <c r="H18" s="6">
        <v>1.8394535117747428</v>
      </c>
    </row>
    <row r="19" spans="1:9" x14ac:dyDescent="0.25">
      <c r="A19" s="5" t="s">
        <v>73</v>
      </c>
      <c r="B19" s="15">
        <v>5.2556095542256296</v>
      </c>
      <c r="C19" s="15">
        <v>24.085161940718901</v>
      </c>
      <c r="D19" s="15">
        <v>53.288870150222401</v>
      </c>
      <c r="E19" s="15">
        <v>17.370358354833101</v>
      </c>
      <c r="F19" s="15">
        <v>100.00000000000003</v>
      </c>
      <c r="G19" s="23">
        <v>3038.94</v>
      </c>
      <c r="H19" s="6">
        <v>1.8830155496176526</v>
      </c>
    </row>
    <row r="20" spans="1:9" x14ac:dyDescent="0.25">
      <c r="A20" s="5" t="s">
        <v>30</v>
      </c>
      <c r="B20" s="15">
        <v>7.6200833460055302</v>
      </c>
      <c r="C20" s="15">
        <v>31.770403817737101</v>
      </c>
      <c r="D20" s="15">
        <v>45.0932725111008</v>
      </c>
      <c r="E20" s="15">
        <v>15.5162403251566</v>
      </c>
      <c r="F20" s="15">
        <v>100.00000000000004</v>
      </c>
      <c r="G20" s="23">
        <v>1524.54</v>
      </c>
      <c r="H20" s="6">
        <v>1.7477490474063784</v>
      </c>
    </row>
    <row r="21" spans="1:9" x14ac:dyDescent="0.25">
      <c r="A21" s="5" t="s">
        <v>72</v>
      </c>
      <c r="B21" s="144">
        <v>25.948092150881401</v>
      </c>
      <c r="C21" s="144">
        <v>39.666744507942298</v>
      </c>
      <c r="D21" s="144">
        <v>23.657699886880799</v>
      </c>
      <c r="E21" s="15">
        <v>10.727463454295499</v>
      </c>
      <c r="F21" s="15">
        <v>100</v>
      </c>
      <c r="G21" s="23">
        <v>702.07</v>
      </c>
      <c r="H21" s="6">
        <v>1.2448221507645263</v>
      </c>
      <c r="I21" s="11"/>
    </row>
    <row r="22" spans="1:9" x14ac:dyDescent="0.25">
      <c r="A22" s="8"/>
      <c r="B22" s="8"/>
      <c r="C22" s="8"/>
      <c r="D22" s="8"/>
      <c r="E22" s="8"/>
      <c r="F22" s="8"/>
      <c r="G22" s="8"/>
      <c r="H22" s="8"/>
    </row>
    <row r="23" spans="1:9" x14ac:dyDescent="0.25">
      <c r="A23" s="215" t="s">
        <v>31</v>
      </c>
      <c r="B23" s="215"/>
      <c r="C23" s="215"/>
      <c r="D23" s="215"/>
      <c r="E23" s="215"/>
      <c r="F23" s="215"/>
      <c r="G23" s="215"/>
      <c r="H23" s="215"/>
    </row>
    <row r="24" spans="1:9" x14ac:dyDescent="0.25">
      <c r="A24" s="5" t="s">
        <v>27</v>
      </c>
      <c r="B24" s="15">
        <v>26.908928992573799</v>
      </c>
      <c r="C24" s="15">
        <v>42.2008304988288</v>
      </c>
      <c r="D24" s="15">
        <v>27.4097065563802</v>
      </c>
      <c r="E24" s="15">
        <v>3.4805339522173</v>
      </c>
      <c r="F24" s="15">
        <v>100.0000000000001</v>
      </c>
      <c r="G24" s="23">
        <v>4590.6400000000003</v>
      </c>
      <c r="H24" s="6">
        <v>1.0831006751958485</v>
      </c>
      <c r="I24" s="11"/>
    </row>
    <row r="25" spans="1:9" x14ac:dyDescent="0.25">
      <c r="A25" s="5" t="s">
        <v>28</v>
      </c>
      <c r="B25" s="15">
        <v>14.792822051994399</v>
      </c>
      <c r="C25" s="15">
        <v>40.380950698134797</v>
      </c>
      <c r="D25" s="15">
        <v>36.520000559325297</v>
      </c>
      <c r="E25" s="15">
        <v>8.3062266905454294</v>
      </c>
      <c r="F25" s="15">
        <v>99.999999999999915</v>
      </c>
      <c r="G25" s="23">
        <v>7602.13</v>
      </c>
      <c r="H25" s="6">
        <v>1.4027227575538961</v>
      </c>
    </row>
    <row r="26" spans="1:9" x14ac:dyDescent="0.25">
      <c r="A26" s="5" t="s">
        <v>29</v>
      </c>
      <c r="B26" s="15">
        <v>14.249390933282699</v>
      </c>
      <c r="C26" s="15">
        <v>42.506891261287798</v>
      </c>
      <c r="D26" s="15">
        <v>31.1666384432718</v>
      </c>
      <c r="E26" s="15">
        <v>12.077079362157701</v>
      </c>
      <c r="F26" s="15">
        <v>100</v>
      </c>
      <c r="G26" s="23">
        <v>7872.79</v>
      </c>
      <c r="H26" s="6">
        <v>1.4478848375966336</v>
      </c>
    </row>
    <row r="27" spans="1:9" x14ac:dyDescent="0.25">
      <c r="A27" s="5" t="s">
        <v>62</v>
      </c>
      <c r="B27" s="15">
        <v>16.8206321539292</v>
      </c>
      <c r="C27" s="15">
        <v>52.746958969560602</v>
      </c>
      <c r="D27" s="15">
        <v>26.027856138445401</v>
      </c>
      <c r="E27" s="15">
        <v>4.4045527380648002</v>
      </c>
      <c r="F27" s="15">
        <v>100</v>
      </c>
      <c r="G27" s="23">
        <v>4739.93</v>
      </c>
      <c r="H27" s="6">
        <v>1.1878597437327449</v>
      </c>
    </row>
    <row r="28" spans="1:9" x14ac:dyDescent="0.25">
      <c r="A28" s="5" t="s">
        <v>63</v>
      </c>
      <c r="B28" s="15">
        <v>36.812545228988398</v>
      </c>
      <c r="C28" s="15">
        <v>51.327563156510301</v>
      </c>
      <c r="D28" s="15">
        <v>10.6702355140142</v>
      </c>
      <c r="E28" s="15">
        <v>1.18965610048711</v>
      </c>
      <c r="F28" s="15">
        <v>100.00000000000001</v>
      </c>
      <c r="G28" s="23">
        <v>4447.6099999999997</v>
      </c>
      <c r="H28" s="6">
        <v>0.76359100888256615</v>
      </c>
    </row>
    <row r="29" spans="1:9" x14ac:dyDescent="0.25">
      <c r="A29" s="8"/>
      <c r="B29" s="8"/>
      <c r="C29" s="8"/>
      <c r="D29" s="8"/>
      <c r="E29" s="8"/>
      <c r="F29" s="8"/>
      <c r="G29" s="8"/>
      <c r="H29" s="8"/>
    </row>
    <row r="30" spans="1:9" x14ac:dyDescent="0.25">
      <c r="A30" s="215" t="s">
        <v>227</v>
      </c>
      <c r="B30" s="215"/>
      <c r="C30" s="215"/>
      <c r="D30" s="215"/>
      <c r="E30" s="215"/>
      <c r="F30" s="215"/>
      <c r="G30" s="215"/>
      <c r="H30" s="215"/>
    </row>
    <row r="31" spans="1:9" x14ac:dyDescent="0.25">
      <c r="A31" s="5" t="s">
        <v>11</v>
      </c>
      <c r="B31" s="15">
        <v>13.238642390526399</v>
      </c>
      <c r="C31" s="15">
        <v>41.909044309610898</v>
      </c>
      <c r="D31" s="15">
        <v>35.8678416294306</v>
      </c>
      <c r="E31" s="15">
        <v>8.9844716704321304</v>
      </c>
      <c r="F31" s="15">
        <v>100.00000000000003</v>
      </c>
      <c r="G31" s="23">
        <v>17077.72</v>
      </c>
      <c r="H31" s="6">
        <v>1.4303908927165394</v>
      </c>
    </row>
    <row r="32" spans="1:9" x14ac:dyDescent="0.25">
      <c r="A32" s="5" t="s">
        <v>13</v>
      </c>
      <c r="B32" s="15">
        <v>30.02281914241</v>
      </c>
      <c r="C32" s="15">
        <v>49.1113039006785</v>
      </c>
      <c r="D32" s="15">
        <v>17.010774488227</v>
      </c>
      <c r="E32" s="15">
        <v>3.8551024686845499</v>
      </c>
      <c r="F32" s="15">
        <v>100.00000000000004</v>
      </c>
      <c r="G32" s="23">
        <v>12175.38</v>
      </c>
      <c r="H32" s="6">
        <v>0.95690837379778704</v>
      </c>
    </row>
    <row r="33" spans="1:9" x14ac:dyDescent="0.25">
      <c r="A33" s="8"/>
      <c r="B33" s="8"/>
      <c r="C33" s="8"/>
      <c r="D33" s="8"/>
      <c r="E33" s="8"/>
      <c r="F33" s="8"/>
      <c r="G33" s="8"/>
      <c r="H33" s="8"/>
    </row>
    <row r="34" spans="1:9" x14ac:dyDescent="0.25">
      <c r="A34" s="215" t="s">
        <v>67</v>
      </c>
      <c r="B34" s="215"/>
      <c r="C34" s="215"/>
      <c r="D34" s="215"/>
      <c r="E34" s="215"/>
      <c r="F34" s="215"/>
      <c r="G34" s="215"/>
      <c r="H34" s="215"/>
    </row>
    <row r="35" spans="1:9" x14ac:dyDescent="0.25">
      <c r="A35" s="41" t="s">
        <v>16</v>
      </c>
      <c r="B35" s="139">
        <v>0.83375167191312005</v>
      </c>
      <c r="C35" s="15">
        <v>32.206610196912798</v>
      </c>
      <c r="D35" s="144">
        <v>36.453239935880603</v>
      </c>
      <c r="E35" s="144">
        <v>30.506398195293499</v>
      </c>
      <c r="F35" s="15">
        <v>100.00000000000001</v>
      </c>
      <c r="G35" s="23">
        <v>345.28</v>
      </c>
      <c r="H35" s="6">
        <v>2.0759813786629868</v>
      </c>
    </row>
    <row r="36" spans="1:9" x14ac:dyDescent="0.25">
      <c r="A36" s="41" t="s">
        <v>17</v>
      </c>
      <c r="B36" s="139">
        <v>7.1073348219756198</v>
      </c>
      <c r="C36" s="15">
        <v>38.059499178008402</v>
      </c>
      <c r="D36" s="15">
        <v>38.188972250256398</v>
      </c>
      <c r="E36" s="15">
        <v>16.644193749759602</v>
      </c>
      <c r="F36" s="15">
        <v>100.00000000000003</v>
      </c>
      <c r="G36" s="23">
        <v>1468.82</v>
      </c>
      <c r="H36" s="6">
        <v>1.7101116555990183</v>
      </c>
    </row>
    <row r="37" spans="1:9" x14ac:dyDescent="0.25">
      <c r="A37" s="41" t="s">
        <v>18</v>
      </c>
      <c r="B37" s="15">
        <v>14.388016991316301</v>
      </c>
      <c r="C37" s="15">
        <v>38.972770751880702</v>
      </c>
      <c r="D37" s="15">
        <v>37.105254713736997</v>
      </c>
      <c r="E37" s="15">
        <v>9.5339575430660108</v>
      </c>
      <c r="F37" s="15">
        <v>100</v>
      </c>
      <c r="G37" s="23">
        <v>3486.86</v>
      </c>
      <c r="H37" s="6">
        <v>1.4424998405655605</v>
      </c>
    </row>
    <row r="38" spans="1:9" x14ac:dyDescent="0.25">
      <c r="A38" s="41" t="s">
        <v>19</v>
      </c>
      <c r="B38" s="15">
        <v>9.2546269088529804</v>
      </c>
      <c r="C38" s="15">
        <v>40.804780307055999</v>
      </c>
      <c r="D38" s="15">
        <v>40.057829642981602</v>
      </c>
      <c r="E38" s="15">
        <v>9.8827631411094305</v>
      </c>
      <c r="F38" s="15">
        <v>100.00000000000001</v>
      </c>
      <c r="G38" s="23">
        <v>3905.27</v>
      </c>
      <c r="H38" s="6">
        <v>1.5320789950821583</v>
      </c>
    </row>
    <row r="39" spans="1:9" x14ac:dyDescent="0.25">
      <c r="A39" s="41" t="s">
        <v>20</v>
      </c>
      <c r="B39" s="15">
        <v>18.231183991018799</v>
      </c>
      <c r="C39" s="15">
        <v>48.078651792350797</v>
      </c>
      <c r="D39" s="15">
        <v>27.718276087610501</v>
      </c>
      <c r="E39" s="15">
        <v>5.97188812901988</v>
      </c>
      <c r="F39" s="15">
        <v>99.999999999999972</v>
      </c>
      <c r="G39" s="23">
        <v>3244.29</v>
      </c>
      <c r="H39" s="6">
        <v>1.226605657832216</v>
      </c>
    </row>
    <row r="40" spans="1:9" x14ac:dyDescent="0.25">
      <c r="A40" s="41" t="s">
        <v>21</v>
      </c>
      <c r="B40" s="15">
        <v>12.604612612650801</v>
      </c>
      <c r="C40" s="15">
        <v>39.720428131713497</v>
      </c>
      <c r="D40" s="15">
        <v>37.647473232787</v>
      </c>
      <c r="E40" s="15">
        <v>10.0274860228488</v>
      </c>
      <c r="F40" s="15">
        <v>100.0000000000001</v>
      </c>
      <c r="G40" s="23">
        <v>3390.45</v>
      </c>
      <c r="H40" s="6">
        <v>1.4728206223685527</v>
      </c>
    </row>
    <row r="41" spans="1:9" x14ac:dyDescent="0.25">
      <c r="A41" s="41" t="s">
        <v>22</v>
      </c>
      <c r="B41" s="15">
        <v>24.266070015932598</v>
      </c>
      <c r="C41" s="15">
        <v>51.564680048121097</v>
      </c>
      <c r="D41" s="15">
        <v>20.8116584352823</v>
      </c>
      <c r="E41" s="15">
        <v>3.3575915006640602</v>
      </c>
      <c r="F41" s="15">
        <v>100.00000000000004</v>
      </c>
      <c r="G41" s="23">
        <v>10729.23</v>
      </c>
      <c r="H41" s="6">
        <v>1.039467023354677</v>
      </c>
    </row>
    <row r="42" spans="1:9" x14ac:dyDescent="0.25">
      <c r="A42" s="41" t="s">
        <v>23</v>
      </c>
      <c r="B42" s="144">
        <v>65.667930974095498</v>
      </c>
      <c r="C42" s="144">
        <v>31.7378412040099</v>
      </c>
      <c r="D42" s="139">
        <v>2.59422782189454</v>
      </c>
      <c r="E42" s="139">
        <v>0</v>
      </c>
      <c r="F42" s="15">
        <v>99.999999999999929</v>
      </c>
      <c r="G42" s="23">
        <v>469.93</v>
      </c>
      <c r="H42" s="6">
        <v>0.36926685487637734</v>
      </c>
    </row>
    <row r="43" spans="1:9" x14ac:dyDescent="0.25">
      <c r="A43" s="41" t="s">
        <v>64</v>
      </c>
      <c r="B43" s="15">
        <v>41.788304609810901</v>
      </c>
      <c r="C43" s="15">
        <v>45.601934515741597</v>
      </c>
      <c r="D43" s="15">
        <v>10.9720432566887</v>
      </c>
      <c r="E43" s="139">
        <v>1.6377176177588599</v>
      </c>
      <c r="F43" s="15">
        <v>100.00000000000007</v>
      </c>
      <c r="G43" s="23">
        <v>1334.97</v>
      </c>
      <c r="H43" s="6">
        <v>0.72560390495136362</v>
      </c>
    </row>
    <row r="44" spans="1:9" x14ac:dyDescent="0.25">
      <c r="A44" s="41" t="s">
        <v>24</v>
      </c>
      <c r="B44" s="15">
        <v>52.053458186780702</v>
      </c>
      <c r="C44" s="15">
        <v>36.102893526971997</v>
      </c>
      <c r="D44" s="15">
        <v>9.6003949748281006</v>
      </c>
      <c r="E44" s="139">
        <v>2.24325331141916</v>
      </c>
      <c r="F44" s="15">
        <v>99.999999999999972</v>
      </c>
      <c r="G44" s="23">
        <v>877.99</v>
      </c>
      <c r="H44" s="6">
        <v>0.62842313889995327</v>
      </c>
    </row>
    <row r="45" spans="1:9" x14ac:dyDescent="0.25">
      <c r="A45" s="7"/>
      <c r="B45" s="8"/>
      <c r="F45" s="9"/>
      <c r="G45" s="8"/>
      <c r="H45" s="8"/>
    </row>
    <row r="46" spans="1:9" x14ac:dyDescent="0.25">
      <c r="A46" s="216" t="s">
        <v>46</v>
      </c>
      <c r="B46" s="216"/>
      <c r="C46" s="216"/>
      <c r="D46" s="216"/>
      <c r="E46" s="216"/>
      <c r="F46" s="216"/>
      <c r="G46" s="217"/>
      <c r="H46" s="217"/>
      <c r="I46" s="217"/>
    </row>
    <row r="47" spans="1:9" x14ac:dyDescent="0.25">
      <c r="A47" s="22" t="s">
        <v>47</v>
      </c>
      <c r="B47" s="15">
        <v>39.056722785611903</v>
      </c>
      <c r="C47" s="15">
        <v>44.616015571883203</v>
      </c>
      <c r="D47" s="15">
        <v>13.150152565896599</v>
      </c>
      <c r="E47" s="15">
        <v>3.1771090766082701</v>
      </c>
      <c r="F47" s="15">
        <v>99.999999999999986</v>
      </c>
      <c r="G47" s="23">
        <v>7220.27</v>
      </c>
      <c r="H47" s="6">
        <v>0.81520179666651105</v>
      </c>
      <c r="I47" s="21"/>
    </row>
    <row r="48" spans="1:9" x14ac:dyDescent="0.25">
      <c r="A48" s="22" t="s">
        <v>48</v>
      </c>
      <c r="B48" s="15">
        <v>19.254271106346899</v>
      </c>
      <c r="C48" s="15">
        <v>50.279056667760798</v>
      </c>
      <c r="D48" s="15">
        <v>24.2913790053829</v>
      </c>
      <c r="E48" s="15">
        <v>6.17529322050936</v>
      </c>
      <c r="F48" s="15">
        <v>99.999999999999972</v>
      </c>
      <c r="G48" s="23">
        <v>7385.7</v>
      </c>
      <c r="H48" s="6">
        <v>1.1898997630482773</v>
      </c>
      <c r="I48" s="21"/>
    </row>
    <row r="49" spans="1:9" x14ac:dyDescent="0.25">
      <c r="A49" s="22" t="s">
        <v>49</v>
      </c>
      <c r="B49" s="15">
        <v>11.564522010129799</v>
      </c>
      <c r="C49" s="15">
        <v>44.809267511864597</v>
      </c>
      <c r="D49" s="15">
        <v>35.146898330564198</v>
      </c>
      <c r="E49" s="15">
        <v>8.4793121474414495</v>
      </c>
      <c r="F49" s="15">
        <v>100.00000000000004</v>
      </c>
      <c r="G49" s="23">
        <v>7475.65</v>
      </c>
      <c r="H49" s="6">
        <v>1.4268932463247745</v>
      </c>
      <c r="I49" s="21"/>
    </row>
    <row r="50" spans="1:9" x14ac:dyDescent="0.25">
      <c r="A50" s="22" t="s">
        <v>50</v>
      </c>
      <c r="B50" s="15">
        <v>11.2900680624593</v>
      </c>
      <c r="C50" s="15">
        <v>39.768033214303301</v>
      </c>
      <c r="D50" s="15">
        <v>39.3992687027486</v>
      </c>
      <c r="E50" s="15">
        <v>9.5426300204888808</v>
      </c>
      <c r="F50" s="15">
        <v>100.00000000000009</v>
      </c>
      <c r="G50" s="23">
        <v>7171.49</v>
      </c>
      <c r="H50" s="6">
        <v>1.4948151778672496</v>
      </c>
      <c r="I50" s="21"/>
    </row>
    <row r="51" spans="1:9" x14ac:dyDescent="0.25">
      <c r="A51" s="24"/>
      <c r="B51" s="21"/>
      <c r="C51" s="21"/>
      <c r="D51" s="21"/>
      <c r="E51" s="21"/>
      <c r="F51" s="21"/>
      <c r="G51" s="21"/>
      <c r="H51" s="25"/>
      <c r="I51" s="26"/>
    </row>
    <row r="52" spans="1:9" x14ac:dyDescent="0.25">
      <c r="A52" s="218" t="s">
        <v>51</v>
      </c>
      <c r="B52" s="218"/>
      <c r="C52" s="218"/>
      <c r="D52" s="218"/>
      <c r="E52" s="218"/>
      <c r="F52" s="218"/>
      <c r="G52" s="215"/>
      <c r="H52" s="215"/>
      <c r="I52" s="215"/>
    </row>
    <row r="53" spans="1:9" x14ac:dyDescent="0.25">
      <c r="A53" s="22" t="s">
        <v>52</v>
      </c>
      <c r="B53" s="15">
        <v>46.161681264124802</v>
      </c>
      <c r="C53" s="15">
        <v>41.9546667240852</v>
      </c>
      <c r="D53" s="15">
        <v>9.3688254954168997</v>
      </c>
      <c r="E53" s="15">
        <v>2.51482651637312</v>
      </c>
      <c r="F53" s="15">
        <v>100.00000000000003</v>
      </c>
      <c r="G53" s="23">
        <v>3036.53</v>
      </c>
      <c r="H53" s="6">
        <v>0.68739898360066909</v>
      </c>
      <c r="I53" s="21"/>
    </row>
    <row r="54" spans="1:9" x14ac:dyDescent="0.25">
      <c r="A54" s="22" t="s">
        <v>53</v>
      </c>
      <c r="B54" s="15">
        <v>35.045585599174998</v>
      </c>
      <c r="C54" s="15">
        <v>46.932113284233097</v>
      </c>
      <c r="D54" s="15">
        <v>14.561338235402401</v>
      </c>
      <c r="E54" s="15">
        <v>3.4609628811895599</v>
      </c>
      <c r="F54" s="15">
        <v>100.00000000000006</v>
      </c>
      <c r="G54" s="23">
        <v>2813.64</v>
      </c>
      <c r="H54" s="6">
        <v>0.87670978398954025</v>
      </c>
      <c r="I54" s="21"/>
    </row>
    <row r="55" spans="1:9" x14ac:dyDescent="0.25">
      <c r="A55" s="22" t="s">
        <v>54</v>
      </c>
      <c r="B55" s="15">
        <v>26.6530699918798</v>
      </c>
      <c r="C55" s="15">
        <v>49.928122872373997</v>
      </c>
      <c r="D55" s="15">
        <v>18.772408702678099</v>
      </c>
      <c r="E55" s="15">
        <v>4.6463984330680503</v>
      </c>
      <c r="F55" s="15">
        <v>99.999999999999943</v>
      </c>
      <c r="G55" s="23">
        <v>3007.13</v>
      </c>
      <c r="H55" s="6">
        <v>1.0319579077887453</v>
      </c>
      <c r="I55" s="21"/>
    </row>
    <row r="56" spans="1:9" x14ac:dyDescent="0.25">
      <c r="A56" s="22" t="s">
        <v>55</v>
      </c>
      <c r="B56" s="15">
        <v>20.2075211213327</v>
      </c>
      <c r="C56" s="15">
        <v>48.732152114928198</v>
      </c>
      <c r="D56" s="15">
        <v>24.858472696433498</v>
      </c>
      <c r="E56" s="15">
        <v>6.2018540673055904</v>
      </c>
      <c r="F56" s="15">
        <v>99.999999999999986</v>
      </c>
      <c r="G56" s="23">
        <v>2871.73</v>
      </c>
      <c r="H56" s="6">
        <v>1.1878040199330333</v>
      </c>
      <c r="I56" s="21"/>
    </row>
    <row r="57" spans="1:9" x14ac:dyDescent="0.25">
      <c r="A57" s="22" t="s">
        <v>56</v>
      </c>
      <c r="B57" s="15">
        <v>16.423590476375601</v>
      </c>
      <c r="C57" s="15">
        <v>50.036865857425802</v>
      </c>
      <c r="D57" s="15">
        <v>26.799115151996801</v>
      </c>
      <c r="E57" s="15">
        <v>6.7404285142017804</v>
      </c>
      <c r="F57" s="15">
        <v>99.999999999999986</v>
      </c>
      <c r="G57" s="23">
        <v>2876.95</v>
      </c>
      <c r="H57" s="6">
        <v>1.2533698474615931</v>
      </c>
      <c r="I57" s="21"/>
    </row>
    <row r="58" spans="1:9" x14ac:dyDescent="0.25">
      <c r="A58" s="22" t="s">
        <v>57</v>
      </c>
      <c r="B58" s="15">
        <v>14.363795488851901</v>
      </c>
      <c r="C58" s="15">
        <v>45.654949038518403</v>
      </c>
      <c r="D58" s="15">
        <v>31.232915130972799</v>
      </c>
      <c r="E58" s="15">
        <v>8.7483403416569505</v>
      </c>
      <c r="F58" s="15">
        <v>100.00000000000006</v>
      </c>
      <c r="G58" s="23">
        <v>2941.75</v>
      </c>
      <c r="H58" s="6">
        <v>1.3685436896123124</v>
      </c>
      <c r="I58" s="21"/>
    </row>
    <row r="59" spans="1:9" x14ac:dyDescent="0.25">
      <c r="A59" s="22" t="s">
        <v>58</v>
      </c>
      <c r="B59" s="15">
        <v>9.7169845655794305</v>
      </c>
      <c r="C59" s="15">
        <v>43.506118811508301</v>
      </c>
      <c r="D59" s="15">
        <v>38.295283583482799</v>
      </c>
      <c r="E59" s="15">
        <v>8.4816130394294191</v>
      </c>
      <c r="F59" s="15">
        <v>99.999999999999943</v>
      </c>
      <c r="G59" s="23">
        <v>4070.56</v>
      </c>
      <c r="H59" s="6">
        <v>1.4751478048692785</v>
      </c>
      <c r="I59" s="21"/>
    </row>
    <row r="60" spans="1:9" x14ac:dyDescent="0.25">
      <c r="A60" s="22" t="s">
        <v>59</v>
      </c>
      <c r="B60" s="15">
        <v>10.7937575437095</v>
      </c>
      <c r="C60" s="15">
        <v>42.611622332545799</v>
      </c>
      <c r="D60" s="15">
        <v>38.558663350906698</v>
      </c>
      <c r="E60" s="15">
        <v>8.0359567728379808</v>
      </c>
      <c r="F60" s="15">
        <v>99.999999999999972</v>
      </c>
      <c r="G60" s="23">
        <v>1888.88</v>
      </c>
      <c r="H60" s="6">
        <v>1.4538293495441954</v>
      </c>
      <c r="I60" s="21"/>
    </row>
    <row r="61" spans="1:9" x14ac:dyDescent="0.25">
      <c r="A61" s="22" t="s">
        <v>60</v>
      </c>
      <c r="B61" s="15">
        <v>9.37165956306651</v>
      </c>
      <c r="C61" s="15">
        <v>39.096925806589098</v>
      </c>
      <c r="D61" s="15">
        <v>41.406506492655097</v>
      </c>
      <c r="E61" s="15">
        <v>10.1249081376892</v>
      </c>
      <c r="F61" s="15">
        <v>99.999999999999915</v>
      </c>
      <c r="G61" s="23">
        <v>2857.98</v>
      </c>
      <c r="H61" s="6">
        <v>1.5452219177819786</v>
      </c>
      <c r="I61" s="21"/>
    </row>
    <row r="62" spans="1:9" x14ac:dyDescent="0.25">
      <c r="A62" s="22" t="s">
        <v>61</v>
      </c>
      <c r="B62" s="15">
        <v>13.3098847346025</v>
      </c>
      <c r="C62" s="15">
        <v>40.356472657461502</v>
      </c>
      <c r="D62" s="15">
        <v>36.829681794179798</v>
      </c>
      <c r="E62" s="15">
        <v>9.50396081375618</v>
      </c>
      <c r="F62" s="15">
        <v>99.999999999999972</v>
      </c>
      <c r="G62" s="23">
        <v>2887.97</v>
      </c>
      <c r="H62" s="6">
        <v>1.4522633652550891</v>
      </c>
      <c r="I62" s="21"/>
    </row>
    <row r="63" spans="1:9" x14ac:dyDescent="0.25">
      <c r="A63" s="27"/>
      <c r="B63" s="12"/>
      <c r="C63" s="12"/>
      <c r="D63" s="12"/>
      <c r="E63" s="31"/>
      <c r="F63" s="8"/>
      <c r="G63" s="8"/>
      <c r="H63" s="8"/>
    </row>
    <row r="64" spans="1:9" x14ac:dyDescent="0.25">
      <c r="A64" s="215" t="s">
        <v>32</v>
      </c>
      <c r="B64" s="215"/>
      <c r="C64" s="215"/>
      <c r="D64" s="215"/>
      <c r="E64" s="215"/>
      <c r="F64" s="215"/>
      <c r="G64" s="215"/>
      <c r="H64" s="215"/>
    </row>
    <row r="65" spans="1:8" x14ac:dyDescent="0.25">
      <c r="A65" s="17" t="s">
        <v>33</v>
      </c>
      <c r="B65" s="16">
        <v>9.2285396672222397</v>
      </c>
      <c r="C65" s="16">
        <v>42.870472949440497</v>
      </c>
      <c r="D65" s="16">
        <v>35.340383176244899</v>
      </c>
      <c r="E65" s="16">
        <v>12.5606042070923</v>
      </c>
      <c r="F65" s="16">
        <v>99.999999999999929</v>
      </c>
      <c r="G65" s="36">
        <v>1901.96</v>
      </c>
      <c r="H65" s="14">
        <v>1.5489431757748322</v>
      </c>
    </row>
    <row r="66" spans="1:8" x14ac:dyDescent="0.25">
      <c r="A66" s="17" t="s">
        <v>34</v>
      </c>
      <c r="B66" s="16">
        <v>13.7923652416608</v>
      </c>
      <c r="C66" s="16">
        <v>46.222563166198498</v>
      </c>
      <c r="D66" s="16">
        <v>30.5706915363149</v>
      </c>
      <c r="E66" s="16">
        <v>9.4143800558257809</v>
      </c>
      <c r="F66" s="16">
        <v>99.999999999999972</v>
      </c>
      <c r="G66" s="36">
        <v>3904.49</v>
      </c>
      <c r="H66" s="14">
        <v>1.3870598892491721</v>
      </c>
    </row>
    <row r="67" spans="1:8" x14ac:dyDescent="0.25">
      <c r="A67" s="17" t="s">
        <v>35</v>
      </c>
      <c r="B67" s="16">
        <v>15.1862001620617</v>
      </c>
      <c r="C67" s="16">
        <v>44.037891854918897</v>
      </c>
      <c r="D67" s="16">
        <v>32.938685421407598</v>
      </c>
      <c r="E67" s="16">
        <v>7.8372225616117603</v>
      </c>
      <c r="F67" s="16">
        <v>99.999999999999943</v>
      </c>
      <c r="G67" s="36">
        <v>4996.17</v>
      </c>
      <c r="H67" s="14">
        <v>1.3523313914502888</v>
      </c>
    </row>
    <row r="68" spans="1:8" x14ac:dyDescent="0.25">
      <c r="A68" s="17" t="s">
        <v>36</v>
      </c>
      <c r="B68" s="16">
        <v>18.605344593906199</v>
      </c>
      <c r="C68" s="16">
        <v>45.168761432946802</v>
      </c>
      <c r="D68" s="16">
        <v>29.4686461027026</v>
      </c>
      <c r="E68" s="16">
        <v>6.7572478704443197</v>
      </c>
      <c r="F68" s="16">
        <v>99.999999999999929</v>
      </c>
      <c r="G68" s="36">
        <v>7028.07</v>
      </c>
      <c r="H68" s="14">
        <v>1.2612960602384056</v>
      </c>
    </row>
    <row r="69" spans="1:8" x14ac:dyDescent="0.25">
      <c r="A69" s="17" t="s">
        <v>37</v>
      </c>
      <c r="B69" s="16">
        <v>19.866054492770001</v>
      </c>
      <c r="C69" s="16">
        <v>46.343542290158702</v>
      </c>
      <c r="D69" s="16">
        <v>27.839073782441201</v>
      </c>
      <c r="E69" s="16">
        <v>5.9513294346300398</v>
      </c>
      <c r="F69" s="16">
        <v>99.999999999999943</v>
      </c>
      <c r="G69" s="36">
        <v>5725.12</v>
      </c>
      <c r="H69" s="14">
        <v>1.2085566084816231</v>
      </c>
    </row>
    <row r="70" spans="1:8" x14ac:dyDescent="0.25">
      <c r="A70" s="17" t="s">
        <v>38</v>
      </c>
      <c r="B70" s="16">
        <v>35.078512889050799</v>
      </c>
      <c r="C70" s="16">
        <v>43.679345222885999</v>
      </c>
      <c r="D70" s="16">
        <v>17.906355235073502</v>
      </c>
      <c r="E70" s="16">
        <v>3.3357866529897602</v>
      </c>
      <c r="F70" s="16">
        <v>100.00000000000006</v>
      </c>
      <c r="G70" s="36">
        <v>5697.29</v>
      </c>
      <c r="H70" s="14">
        <v>0.90557980779468472</v>
      </c>
    </row>
    <row r="71" spans="1:8" x14ac:dyDescent="0.25">
      <c r="A71" s="30"/>
      <c r="B71" s="28"/>
      <c r="C71" s="28"/>
      <c r="D71" s="28"/>
      <c r="E71" s="28"/>
      <c r="F71" s="28"/>
      <c r="G71" s="28"/>
      <c r="H71" s="29"/>
    </row>
    <row r="72" spans="1:8" x14ac:dyDescent="0.25">
      <c r="A72" s="215" t="s">
        <v>65</v>
      </c>
      <c r="B72" s="215"/>
      <c r="C72" s="215"/>
      <c r="D72" s="215"/>
      <c r="E72" s="215"/>
      <c r="F72" s="8"/>
      <c r="G72" s="28"/>
      <c r="H72" s="29"/>
    </row>
    <row r="73" spans="1:8" x14ac:dyDescent="0.25">
      <c r="A73" s="10" t="s">
        <v>33</v>
      </c>
      <c r="B73" s="19">
        <v>9.2285396672222397</v>
      </c>
      <c r="C73" s="19">
        <v>42.870472949440497</v>
      </c>
      <c r="D73" s="19">
        <v>35.340383176244899</v>
      </c>
      <c r="E73" s="19">
        <v>12.5606042070923</v>
      </c>
      <c r="F73" s="19">
        <v>99.999999999999929</v>
      </c>
      <c r="G73" s="35">
        <v>1901.96</v>
      </c>
      <c r="H73" s="6">
        <v>1.5489431757748322</v>
      </c>
    </row>
    <row r="74" spans="1:8" x14ac:dyDescent="0.25">
      <c r="A74" s="10" t="s">
        <v>39</v>
      </c>
      <c r="B74" s="19">
        <v>24.611427368721401</v>
      </c>
      <c r="C74" s="19">
        <v>49.130804653398897</v>
      </c>
      <c r="D74" s="19">
        <v>22.538153075692499</v>
      </c>
      <c r="E74" s="19">
        <v>3.7196149021872098</v>
      </c>
      <c r="F74" s="19">
        <v>100</v>
      </c>
      <c r="G74" s="35">
        <v>6717.91</v>
      </c>
      <c r="H74" s="6">
        <v>1.0621955658954363</v>
      </c>
    </row>
    <row r="75" spans="1:8" x14ac:dyDescent="0.25">
      <c r="A75" s="10" t="s">
        <v>40</v>
      </c>
      <c r="B75" s="19">
        <v>9.7098495367047608</v>
      </c>
      <c r="C75" s="19">
        <v>40.784425988347301</v>
      </c>
      <c r="D75" s="19">
        <v>38.657818677496103</v>
      </c>
      <c r="E75" s="19">
        <v>10.8479057974518</v>
      </c>
      <c r="F75" s="19">
        <v>99.999999999999972</v>
      </c>
      <c r="G75" s="35">
        <v>11585.34</v>
      </c>
      <c r="H75" s="6">
        <v>1.5342263317256462</v>
      </c>
    </row>
    <row r="76" spans="1:8" x14ac:dyDescent="0.25">
      <c r="A76" s="10" t="s">
        <v>41</v>
      </c>
      <c r="B76" s="19">
        <v>32.741720438954097</v>
      </c>
      <c r="C76" s="19">
        <v>47.476706932998702</v>
      </c>
      <c r="D76" s="19">
        <v>16.928184889322701</v>
      </c>
      <c r="E76" s="19">
        <v>2.8533877387244901</v>
      </c>
      <c r="F76" s="19">
        <v>99.999999999999986</v>
      </c>
      <c r="G76" s="35">
        <v>9047.89</v>
      </c>
      <c r="H76" s="6">
        <v>0.90683358070205533</v>
      </c>
    </row>
    <row r="77" spans="1:8" x14ac:dyDescent="0.25">
      <c r="A77" s="32"/>
      <c r="B77" s="33"/>
      <c r="C77" s="33"/>
      <c r="D77" s="33"/>
      <c r="E77" s="33"/>
      <c r="F77" s="8"/>
      <c r="G77" s="8"/>
      <c r="H77" s="8"/>
    </row>
    <row r="78" spans="1:8" x14ac:dyDescent="0.25">
      <c r="A78" s="34" t="s">
        <v>66</v>
      </c>
      <c r="B78" s="21"/>
      <c r="C78" s="21"/>
      <c r="D78" s="21"/>
      <c r="E78" s="21"/>
      <c r="F78" s="20"/>
      <c r="G78" s="20"/>
      <c r="H78" s="20"/>
    </row>
    <row r="79" spans="1:8" x14ac:dyDescent="0.25">
      <c r="A79" s="18" t="s">
        <v>42</v>
      </c>
      <c r="B79" s="15">
        <v>7.8208435253498498</v>
      </c>
      <c r="C79" s="15">
        <v>40.360461701389298</v>
      </c>
      <c r="D79" s="15">
        <v>39.898137895213097</v>
      </c>
      <c r="E79" s="15">
        <v>11.920556878047799</v>
      </c>
      <c r="F79" s="15">
        <v>100.00000000000004</v>
      </c>
      <c r="G79" s="23">
        <v>9263.23</v>
      </c>
      <c r="H79" s="6">
        <v>1.5951878705025353</v>
      </c>
    </row>
    <row r="80" spans="1:8" x14ac:dyDescent="0.25">
      <c r="A80" s="5" t="s">
        <v>43</v>
      </c>
      <c r="B80" s="15">
        <v>16.862815798107999</v>
      </c>
      <c r="C80" s="15">
        <v>46.146164559261599</v>
      </c>
      <c r="D80" s="15">
        <v>29.573341886594001</v>
      </c>
      <c r="E80" s="15">
        <v>7.4176777560364897</v>
      </c>
      <c r="F80" s="15">
        <v>100.00000000000009</v>
      </c>
      <c r="G80" s="23">
        <v>8317.82</v>
      </c>
      <c r="H80" s="6">
        <v>1.2910670855262678</v>
      </c>
    </row>
    <row r="81" spans="1:8" x14ac:dyDescent="0.25">
      <c r="A81" s="5" t="s">
        <v>44</v>
      </c>
      <c r="B81" s="15">
        <v>32.463608393248798</v>
      </c>
      <c r="C81" s="15">
        <v>47.631389448196202</v>
      </c>
      <c r="D81" s="15">
        <v>17.484700443543399</v>
      </c>
      <c r="E81" s="15">
        <v>2.4203017150116501</v>
      </c>
      <c r="F81" s="15">
        <v>100.00000000000006</v>
      </c>
      <c r="G81" s="23">
        <v>11672.05</v>
      </c>
      <c r="H81" s="6">
        <v>0.90350628982626879</v>
      </c>
    </row>
    <row r="82" spans="1:8" x14ac:dyDescent="0.25">
      <c r="A82" s="8"/>
      <c r="B82" s="8"/>
      <c r="C82" s="8"/>
      <c r="D82" s="8"/>
      <c r="E82" s="8"/>
    </row>
    <row r="83" spans="1:8" x14ac:dyDescent="0.25">
      <c r="A83" s="20" t="s">
        <v>15</v>
      </c>
      <c r="B83" s="20"/>
      <c r="C83" s="20"/>
      <c r="D83" s="20"/>
      <c r="E83" s="20"/>
    </row>
    <row r="84" spans="1:8" x14ac:dyDescent="0.25">
      <c r="A84" s="10" t="s">
        <v>14</v>
      </c>
      <c r="B84" s="15">
        <v>18.503270433726001</v>
      </c>
      <c r="C84" s="15">
        <v>44.917995388608603</v>
      </c>
      <c r="D84" s="15">
        <v>29.295420399829599</v>
      </c>
      <c r="E84" s="15">
        <v>7.2833137778357901</v>
      </c>
      <c r="F84" s="15">
        <v>99.999999999999986</v>
      </c>
      <c r="G84" s="23">
        <v>27322.400000000001</v>
      </c>
      <c r="H84" s="6">
        <v>1.2725716086003607</v>
      </c>
    </row>
    <row r="85" spans="1:8" x14ac:dyDescent="0.25">
      <c r="A85" s="10" t="s">
        <v>12</v>
      </c>
      <c r="B85" s="15">
        <v>44.580288209536697</v>
      </c>
      <c r="C85" s="15">
        <v>44.746602774883897</v>
      </c>
      <c r="D85" s="15">
        <v>9.9614223929244208</v>
      </c>
      <c r="E85" s="139">
        <v>0.71168662265506899</v>
      </c>
      <c r="F85" s="15">
        <v>100.00000000000009</v>
      </c>
      <c r="G85" s="23">
        <v>1930.7</v>
      </c>
      <c r="H85" s="6">
        <v>0.66893656930206136</v>
      </c>
    </row>
    <row r="86" spans="1:8" x14ac:dyDescent="0.25">
      <c r="B86" s="11"/>
      <c r="C86" s="11"/>
      <c r="D86" s="11"/>
      <c r="E86" s="11"/>
    </row>
  </sheetData>
  <mergeCells count="13">
    <mergeCell ref="A72:E72"/>
    <mergeCell ref="A14:H14"/>
    <mergeCell ref="A23:H23"/>
    <mergeCell ref="A30:H30"/>
    <mergeCell ref="A34:H34"/>
    <mergeCell ref="A64:H64"/>
    <mergeCell ref="A46:I46"/>
    <mergeCell ref="A52:I52"/>
    <mergeCell ref="A1:H2"/>
    <mergeCell ref="A3:H3"/>
    <mergeCell ref="A5:H5"/>
    <mergeCell ref="H10:H11"/>
    <mergeCell ref="B11:F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93"/>
  <sheetViews>
    <sheetView showGridLines="0" workbookViewId="0">
      <selection sqref="A1:G2"/>
    </sheetView>
  </sheetViews>
  <sheetFormatPr baseColWidth="10" defaultColWidth="9.140625" defaultRowHeight="15" x14ac:dyDescent="0.25"/>
  <cols>
    <col min="1" max="1" width="55.7109375" customWidth="1"/>
    <col min="2" max="7" width="14.140625" customWidth="1"/>
  </cols>
  <sheetData>
    <row r="1" spans="1:10" ht="15" customHeight="1" x14ac:dyDescent="0.25">
      <c r="A1" s="207" t="s">
        <v>274</v>
      </c>
      <c r="B1" s="207"/>
      <c r="C1" s="207"/>
      <c r="D1" s="207"/>
      <c r="E1" s="207"/>
      <c r="F1" s="207"/>
      <c r="G1" s="207"/>
    </row>
    <row r="2" spans="1:10" ht="15" customHeight="1" x14ac:dyDescent="0.25">
      <c r="A2" s="207"/>
      <c r="B2" s="207"/>
      <c r="C2" s="207"/>
      <c r="D2" s="207"/>
      <c r="E2" s="207"/>
      <c r="F2" s="207"/>
      <c r="G2" s="207"/>
      <c r="I2" s="63"/>
    </row>
    <row r="3" spans="1:10" ht="15" customHeight="1" x14ac:dyDescent="0.25">
      <c r="A3" s="208"/>
      <c r="B3" s="208"/>
      <c r="C3" s="208"/>
      <c r="D3" s="208"/>
      <c r="E3" s="208"/>
      <c r="F3" s="208"/>
      <c r="G3" s="208"/>
      <c r="I3" s="63"/>
    </row>
    <row r="4" spans="1:10" ht="18.75" x14ac:dyDescent="0.3">
      <c r="A4" s="1"/>
    </row>
    <row r="5" spans="1:10" x14ac:dyDescent="0.25">
      <c r="A5" s="209" t="s">
        <v>92</v>
      </c>
      <c r="B5" s="209"/>
      <c r="C5" s="209"/>
      <c r="D5" s="209"/>
      <c r="E5" s="209"/>
      <c r="F5" s="209"/>
      <c r="G5" s="209"/>
      <c r="H5" s="209"/>
    </row>
    <row r="6" spans="1:10" ht="17.25" x14ac:dyDescent="0.25">
      <c r="A6" s="2" t="s">
        <v>91</v>
      </c>
      <c r="B6" s="43"/>
      <c r="C6" s="43"/>
      <c r="D6" s="43"/>
      <c r="E6" s="43"/>
      <c r="F6" s="43"/>
      <c r="G6" s="43"/>
      <c r="H6" s="43"/>
    </row>
    <row r="7" spans="1:10" ht="17.25" x14ac:dyDescent="0.25">
      <c r="A7" s="62" t="s">
        <v>90</v>
      </c>
      <c r="B7" s="43"/>
      <c r="C7" s="43"/>
      <c r="D7" s="43"/>
      <c r="E7" s="43"/>
      <c r="F7" s="43"/>
      <c r="G7" s="43"/>
      <c r="H7" s="43"/>
    </row>
    <row r="8" spans="1:10" ht="17.25" x14ac:dyDescent="0.25">
      <c r="A8" s="62" t="s">
        <v>89</v>
      </c>
      <c r="B8" s="43"/>
      <c r="C8" s="43"/>
      <c r="D8" s="43"/>
      <c r="E8" s="43"/>
      <c r="F8" s="43"/>
      <c r="G8" s="43"/>
      <c r="H8" s="43"/>
    </row>
    <row r="9" spans="1:10" ht="15.75" thickBot="1" x14ac:dyDescent="0.3">
      <c r="A9" s="2" t="s">
        <v>45</v>
      </c>
    </row>
    <row r="10" spans="1:10" ht="15.75" thickBot="1" x14ac:dyDescent="0.3">
      <c r="A10" s="190" t="s">
        <v>256</v>
      </c>
      <c r="B10" s="190"/>
      <c r="C10" s="190"/>
      <c r="D10" s="191"/>
      <c r="E10" s="191"/>
      <c r="F10" s="192"/>
    </row>
    <row r="11" spans="1:10" x14ac:dyDescent="0.25">
      <c r="A11" s="2"/>
    </row>
    <row r="12" spans="1:10" ht="32.25" x14ac:dyDescent="0.25">
      <c r="A12" s="2"/>
      <c r="B12" s="3" t="s">
        <v>88</v>
      </c>
      <c r="C12" s="3" t="s">
        <v>87</v>
      </c>
      <c r="D12" s="3" t="s">
        <v>86</v>
      </c>
      <c r="E12" s="3" t="s">
        <v>85</v>
      </c>
      <c r="F12" s="3" t="s">
        <v>81</v>
      </c>
      <c r="G12" s="3" t="s">
        <v>80</v>
      </c>
      <c r="H12" s="61"/>
      <c r="I12" s="61"/>
      <c r="J12" s="61"/>
    </row>
    <row r="13" spans="1:10" x14ac:dyDescent="0.25">
      <c r="A13" s="2"/>
      <c r="B13" s="221" t="s">
        <v>78</v>
      </c>
      <c r="C13" s="221"/>
      <c r="D13" s="221"/>
      <c r="E13" s="221"/>
      <c r="F13" s="221"/>
      <c r="G13" s="221"/>
      <c r="H13" s="60"/>
      <c r="I13" s="60"/>
      <c r="J13" s="60"/>
    </row>
    <row r="14" spans="1:10" x14ac:dyDescent="0.25">
      <c r="A14" s="59" t="s">
        <v>84</v>
      </c>
      <c r="B14" s="15">
        <v>35.07</v>
      </c>
      <c r="C14" s="15">
        <v>61.86</v>
      </c>
      <c r="D14" s="15">
        <v>0.28000000000000003</v>
      </c>
      <c r="E14" s="15">
        <v>0.4</v>
      </c>
      <c r="F14" s="15">
        <v>7.0000000000000007E-2</v>
      </c>
      <c r="G14" s="15">
        <v>2.3199999999999998</v>
      </c>
      <c r="H14" s="48"/>
      <c r="I14" s="48"/>
      <c r="J14" s="48"/>
    </row>
    <row r="15" spans="1:10" x14ac:dyDescent="0.25">
      <c r="A15" s="2"/>
    </row>
    <row r="16" spans="1:10" ht="10.5" customHeight="1" x14ac:dyDescent="0.25">
      <c r="A16" s="2"/>
    </row>
    <row r="17" spans="1:8" ht="30" customHeight="1" x14ac:dyDescent="0.25">
      <c r="A17" s="225" t="s">
        <v>273</v>
      </c>
      <c r="B17" s="58" t="s">
        <v>83</v>
      </c>
      <c r="C17" s="58" t="s">
        <v>82</v>
      </c>
      <c r="D17" s="3" t="s">
        <v>81</v>
      </c>
      <c r="E17" s="58" t="s">
        <v>80</v>
      </c>
      <c r="F17" s="58" t="s">
        <v>3</v>
      </c>
      <c r="G17" s="58" t="s">
        <v>79</v>
      </c>
    </row>
    <row r="18" spans="1:8" x14ac:dyDescent="0.25">
      <c r="A18" s="225"/>
      <c r="B18" s="222" t="s">
        <v>78</v>
      </c>
      <c r="C18" s="223"/>
      <c r="D18" s="223"/>
      <c r="E18" s="223"/>
      <c r="F18" s="224"/>
      <c r="G18" s="57" t="s">
        <v>77</v>
      </c>
    </row>
    <row r="19" spans="1:8" x14ac:dyDescent="0.25">
      <c r="A19" s="56"/>
      <c r="B19" s="55"/>
      <c r="C19" s="55"/>
      <c r="D19" s="55"/>
      <c r="E19" s="55"/>
      <c r="F19" s="55"/>
      <c r="G19" s="54"/>
    </row>
    <row r="20" spans="1:8" x14ac:dyDescent="0.25">
      <c r="A20" s="53" t="s">
        <v>3</v>
      </c>
      <c r="B20" s="52">
        <f>B14</f>
        <v>35.07</v>
      </c>
      <c r="C20" s="52">
        <f>C14</f>
        <v>61.86</v>
      </c>
      <c r="D20" s="52">
        <f>D14+E14+F14</f>
        <v>0.75</v>
      </c>
      <c r="E20" s="52">
        <f>G14</f>
        <v>2.3199999999999998</v>
      </c>
      <c r="F20" s="51">
        <f>SUM(B20:E20)</f>
        <v>100</v>
      </c>
      <c r="G20" s="50">
        <f>SUM(G22:G29)</f>
        <v>35738.423011239443</v>
      </c>
    </row>
    <row r="21" spans="1:8" x14ac:dyDescent="0.25">
      <c r="A21" s="219" t="s">
        <v>9</v>
      </c>
      <c r="B21" s="219"/>
      <c r="C21" s="219"/>
      <c r="D21" s="219"/>
      <c r="E21" s="219"/>
      <c r="F21" s="219"/>
      <c r="G21" s="220"/>
    </row>
    <row r="22" spans="1:8" x14ac:dyDescent="0.25">
      <c r="A22" s="10" t="s">
        <v>10</v>
      </c>
      <c r="B22" s="15">
        <v>45.224512713267799</v>
      </c>
      <c r="C22" s="15">
        <v>51.456746112817598</v>
      </c>
      <c r="D22" s="143">
        <v>0.53481784397134502</v>
      </c>
      <c r="E22" s="15">
        <v>2.78392332994322</v>
      </c>
      <c r="F22" s="15">
        <v>100</v>
      </c>
      <c r="G22" s="23">
        <v>7291.2236927604899</v>
      </c>
      <c r="H22" s="49"/>
    </row>
    <row r="23" spans="1:8" x14ac:dyDescent="0.25">
      <c r="A23" s="5" t="s">
        <v>76</v>
      </c>
      <c r="B23" s="15">
        <v>37.402530937455801</v>
      </c>
      <c r="C23" s="15">
        <v>59.566325443710497</v>
      </c>
      <c r="D23" s="143">
        <v>0.88334296561713199</v>
      </c>
      <c r="E23" s="139">
        <v>2.1478006532165899</v>
      </c>
      <c r="F23" s="15">
        <v>100</v>
      </c>
      <c r="G23" s="23">
        <v>2572.6898811692199</v>
      </c>
      <c r="H23" s="8"/>
    </row>
    <row r="24" spans="1:8" x14ac:dyDescent="0.25">
      <c r="A24" s="5" t="s">
        <v>75</v>
      </c>
      <c r="B24" s="15">
        <v>36.786118610113</v>
      </c>
      <c r="C24" s="15">
        <v>60.190673239979198</v>
      </c>
      <c r="D24" s="15">
        <v>0.71808834036945302</v>
      </c>
      <c r="E24" s="15">
        <v>2.3051198095382799</v>
      </c>
      <c r="F24" s="15">
        <v>100</v>
      </c>
      <c r="G24" s="23">
        <v>11655.6219555961</v>
      </c>
      <c r="H24" s="8"/>
    </row>
    <row r="25" spans="1:8" x14ac:dyDescent="0.25">
      <c r="A25" s="5" t="s">
        <v>74</v>
      </c>
      <c r="B25" s="15">
        <v>29.687836776164399</v>
      </c>
      <c r="C25" s="15">
        <v>67.728979112992903</v>
      </c>
      <c r="D25" s="139">
        <v>0.62616175397570095</v>
      </c>
      <c r="E25" s="15">
        <v>1.95702235686695</v>
      </c>
      <c r="F25" s="15">
        <v>100</v>
      </c>
      <c r="G25" s="23">
        <v>5034.4141346479601</v>
      </c>
      <c r="H25" s="8"/>
    </row>
    <row r="26" spans="1:8" x14ac:dyDescent="0.25">
      <c r="A26" s="5" t="s">
        <v>73</v>
      </c>
      <c r="B26" s="15">
        <v>28.1283053965204</v>
      </c>
      <c r="C26" s="15">
        <v>68.334672345876299</v>
      </c>
      <c r="D26" s="15">
        <v>1.0436348448941699</v>
      </c>
      <c r="E26" s="15">
        <v>2.4933874127091098</v>
      </c>
      <c r="F26" s="15">
        <v>100</v>
      </c>
      <c r="G26" s="23">
        <v>5670.5924217288402</v>
      </c>
      <c r="H26" s="8"/>
    </row>
    <row r="27" spans="1:8" x14ac:dyDescent="0.25">
      <c r="A27" s="5" t="s">
        <v>30</v>
      </c>
      <c r="B27" s="15">
        <v>22.871752656825599</v>
      </c>
      <c r="C27" s="15">
        <v>74.567695929063404</v>
      </c>
      <c r="D27" s="139">
        <v>0.77589237042276604</v>
      </c>
      <c r="E27" s="15">
        <v>1.7846590436881999</v>
      </c>
      <c r="F27" s="15">
        <v>100</v>
      </c>
      <c r="G27" s="23">
        <v>2649.4335173703498</v>
      </c>
      <c r="H27" s="8"/>
    </row>
    <row r="28" spans="1:8" x14ac:dyDescent="0.25">
      <c r="A28" s="5" t="s">
        <v>72</v>
      </c>
      <c r="B28" s="144">
        <v>33.751229455192302</v>
      </c>
      <c r="C28" s="144">
        <v>63.397378823281201</v>
      </c>
      <c r="D28" s="139">
        <v>1.2428313716887001</v>
      </c>
      <c r="E28" s="139">
        <v>1.60856034983787</v>
      </c>
      <c r="F28" s="15">
        <v>100</v>
      </c>
      <c r="G28" s="23">
        <v>864.447407966485</v>
      </c>
      <c r="H28" s="48"/>
    </row>
    <row r="29" spans="1:8" x14ac:dyDescent="0.25">
      <c r="A29" s="8"/>
      <c r="B29" s="21"/>
      <c r="C29" s="21"/>
      <c r="D29" s="21"/>
      <c r="E29" s="21"/>
      <c r="F29" s="21"/>
      <c r="G29" s="45"/>
      <c r="H29" s="8"/>
    </row>
    <row r="30" spans="1:8" x14ac:dyDescent="0.25">
      <c r="A30" s="219" t="s">
        <v>31</v>
      </c>
      <c r="B30" s="219"/>
      <c r="C30" s="219"/>
      <c r="D30" s="219"/>
      <c r="E30" s="219"/>
      <c r="F30" s="219"/>
      <c r="G30" s="220"/>
    </row>
    <row r="31" spans="1:8" x14ac:dyDescent="0.25">
      <c r="A31" s="5" t="s">
        <v>27</v>
      </c>
      <c r="B31" s="15">
        <v>33.282852251927103</v>
      </c>
      <c r="C31" s="15">
        <v>64.338167912810604</v>
      </c>
      <c r="D31" s="139">
        <v>0.51895841678652599</v>
      </c>
      <c r="E31" s="15">
        <v>1.86002141847569</v>
      </c>
      <c r="F31" s="15">
        <v>100</v>
      </c>
      <c r="G31" s="23">
        <v>4944.4424117645103</v>
      </c>
      <c r="H31" s="47"/>
    </row>
    <row r="32" spans="1:8" x14ac:dyDescent="0.25">
      <c r="A32" s="5" t="s">
        <v>71</v>
      </c>
      <c r="B32" s="15">
        <v>29.1452328434045</v>
      </c>
      <c r="C32" s="15">
        <v>67.792992478005701</v>
      </c>
      <c r="D32" s="15">
        <v>0.88244481075439496</v>
      </c>
      <c r="E32" s="15">
        <v>2.1793298678354001</v>
      </c>
      <c r="F32" s="15">
        <v>100</v>
      </c>
      <c r="G32" s="23">
        <v>10563.490075555301</v>
      </c>
    </row>
    <row r="33" spans="1:8" x14ac:dyDescent="0.25">
      <c r="A33" s="5" t="s">
        <v>147</v>
      </c>
      <c r="B33" s="15">
        <v>33.155440983348498</v>
      </c>
      <c r="C33" s="15">
        <v>63.563399632887297</v>
      </c>
      <c r="D33" s="15">
        <v>0.84064462448955302</v>
      </c>
      <c r="E33" s="15">
        <v>2.4405147592745999</v>
      </c>
      <c r="F33" s="15">
        <v>100</v>
      </c>
      <c r="G33" s="23">
        <v>11305.408699613799</v>
      </c>
    </row>
    <row r="34" spans="1:8" x14ac:dyDescent="0.25">
      <c r="A34" s="5" t="s">
        <v>70</v>
      </c>
      <c r="B34" s="15">
        <v>39.8181072947459</v>
      </c>
      <c r="C34" s="15">
        <v>56.7269874679764</v>
      </c>
      <c r="D34" s="139">
        <v>0.61728397988760197</v>
      </c>
      <c r="E34" s="15">
        <v>2.8376212573900599</v>
      </c>
      <c r="F34" s="15">
        <v>100</v>
      </c>
      <c r="G34" s="23">
        <v>5584.1365041209001</v>
      </c>
    </row>
    <row r="35" spans="1:8" x14ac:dyDescent="0.25">
      <c r="A35" s="5" t="s">
        <v>69</v>
      </c>
      <c r="B35" s="15">
        <v>55.027698882261099</v>
      </c>
      <c r="C35" s="15">
        <v>42.263276926731699</v>
      </c>
      <c r="D35" s="139">
        <v>0.56982292803002499</v>
      </c>
      <c r="E35" s="15">
        <v>2.1392012629771702</v>
      </c>
      <c r="F35" s="15">
        <v>100</v>
      </c>
      <c r="G35" s="23">
        <v>3340.9453201848701</v>
      </c>
      <c r="H35" s="47"/>
    </row>
    <row r="36" spans="1:8" x14ac:dyDescent="0.25">
      <c r="B36" s="12"/>
      <c r="C36" s="12"/>
      <c r="D36" s="12"/>
      <c r="E36" s="12"/>
      <c r="F36" s="12"/>
      <c r="G36" s="44"/>
    </row>
    <row r="37" spans="1:8" x14ac:dyDescent="0.25">
      <c r="A37" s="219" t="s">
        <v>227</v>
      </c>
      <c r="B37" s="219"/>
      <c r="C37" s="219"/>
      <c r="D37" s="219"/>
      <c r="E37" s="219"/>
      <c r="F37" s="219"/>
      <c r="G37" s="220"/>
    </row>
    <row r="38" spans="1:8" x14ac:dyDescent="0.25">
      <c r="A38" s="5" t="s">
        <v>11</v>
      </c>
      <c r="B38" s="15">
        <v>32.567878570162499</v>
      </c>
      <c r="C38" s="15">
        <v>64.383434168516501</v>
      </c>
      <c r="D38" s="15">
        <v>0.73014710779721104</v>
      </c>
      <c r="E38" s="15">
        <v>2.31854015352374</v>
      </c>
      <c r="F38" s="15">
        <v>100</v>
      </c>
      <c r="G38" s="23">
        <v>24209.553417022398</v>
      </c>
    </row>
    <row r="39" spans="1:8" x14ac:dyDescent="0.25">
      <c r="A39" s="5" t="s">
        <v>13</v>
      </c>
      <c r="B39" s="15">
        <v>40.3349881694636</v>
      </c>
      <c r="C39" s="15">
        <v>56.565262126779302</v>
      </c>
      <c r="D39" s="15">
        <v>0.78634751006294401</v>
      </c>
      <c r="E39" s="15">
        <v>2.31340219369413</v>
      </c>
      <c r="F39" s="15">
        <v>100</v>
      </c>
      <c r="G39" s="23">
        <v>11528.869594217</v>
      </c>
    </row>
    <row r="40" spans="1:8" x14ac:dyDescent="0.25">
      <c r="B40" s="12"/>
      <c r="C40" s="12"/>
      <c r="D40" s="12"/>
      <c r="E40" s="12"/>
      <c r="F40" s="12"/>
      <c r="G40" s="44"/>
    </row>
    <row r="41" spans="1:8" x14ac:dyDescent="0.25">
      <c r="A41" s="219" t="s">
        <v>67</v>
      </c>
      <c r="B41" s="219"/>
      <c r="C41" s="219"/>
      <c r="D41" s="219"/>
      <c r="E41" s="219"/>
      <c r="F41" s="219"/>
      <c r="G41" s="220"/>
    </row>
    <row r="42" spans="1:8" x14ac:dyDescent="0.25">
      <c r="A42" s="41" t="s">
        <v>16</v>
      </c>
      <c r="B42" s="15">
        <v>14.0829027418165</v>
      </c>
      <c r="C42" s="15">
        <v>85.318846472395904</v>
      </c>
      <c r="D42" s="139">
        <v>0</v>
      </c>
      <c r="E42" s="139">
        <v>0.59825078578757196</v>
      </c>
      <c r="F42" s="15">
        <v>100</v>
      </c>
      <c r="G42" s="23">
        <v>716.79485042475596</v>
      </c>
    </row>
    <row r="43" spans="1:8" x14ac:dyDescent="0.25">
      <c r="A43" s="41" t="s">
        <v>17</v>
      </c>
      <c r="B43" s="15">
        <v>22.9362761937141</v>
      </c>
      <c r="C43" s="15">
        <v>74.369520201473506</v>
      </c>
      <c r="D43" s="139">
        <v>0.97560660250670805</v>
      </c>
      <c r="E43" s="139">
        <v>1.7185970023056201</v>
      </c>
      <c r="F43" s="15">
        <v>100</v>
      </c>
      <c r="G43" s="23">
        <v>2475.0018349052898</v>
      </c>
    </row>
    <row r="44" spans="1:8" x14ac:dyDescent="0.25">
      <c r="A44" s="41" t="s">
        <v>18</v>
      </c>
      <c r="B44" s="15">
        <v>36.548271778058499</v>
      </c>
      <c r="C44" s="15">
        <v>59.030687313469102</v>
      </c>
      <c r="D44" s="15">
        <v>1.2702505314515899</v>
      </c>
      <c r="E44" s="15">
        <v>3.1507903770207699</v>
      </c>
      <c r="F44" s="15">
        <v>100</v>
      </c>
      <c r="G44" s="23">
        <v>4997.3932291159799</v>
      </c>
    </row>
    <row r="45" spans="1:8" x14ac:dyDescent="0.25">
      <c r="A45" s="41" t="s">
        <v>19</v>
      </c>
      <c r="B45" s="15">
        <v>33.850739626970899</v>
      </c>
      <c r="C45" s="15">
        <v>63.173143813788499</v>
      </c>
      <c r="D45" s="15">
        <v>1.0823415290985099</v>
      </c>
      <c r="E45" s="15">
        <v>1.8937750301421299</v>
      </c>
      <c r="F45" s="15">
        <v>100</v>
      </c>
      <c r="G45" s="23">
        <v>5935.2425362629201</v>
      </c>
    </row>
    <row r="46" spans="1:8" x14ac:dyDescent="0.25">
      <c r="A46" s="41" t="s">
        <v>20</v>
      </c>
      <c r="B46" s="15">
        <v>35.955672726608697</v>
      </c>
      <c r="C46" s="15">
        <v>61.6876738288735</v>
      </c>
      <c r="D46" s="139">
        <v>0.38706951436451298</v>
      </c>
      <c r="E46" s="15">
        <v>1.9695839301532201</v>
      </c>
      <c r="F46" s="15">
        <v>100</v>
      </c>
      <c r="G46" s="23">
        <v>3963.1800850366699</v>
      </c>
    </row>
    <row r="47" spans="1:8" x14ac:dyDescent="0.25">
      <c r="A47" s="41" t="s">
        <v>21</v>
      </c>
      <c r="B47" s="15">
        <v>25.969679613661501</v>
      </c>
      <c r="C47" s="15">
        <v>71.727717374445504</v>
      </c>
      <c r="D47" s="139">
        <v>0.61051763220354005</v>
      </c>
      <c r="E47" s="15">
        <v>1.6920853796895201</v>
      </c>
      <c r="F47" s="15">
        <v>100</v>
      </c>
      <c r="G47" s="23">
        <v>4943.2713274831203</v>
      </c>
    </row>
    <row r="48" spans="1:8" x14ac:dyDescent="0.25">
      <c r="A48" s="41" t="s">
        <v>22</v>
      </c>
      <c r="B48" s="15">
        <v>42.866208129927003</v>
      </c>
      <c r="C48" s="15">
        <v>53.919473330632599</v>
      </c>
      <c r="D48" s="15">
        <v>0.52740260223942603</v>
      </c>
      <c r="E48" s="15">
        <v>2.6869159372009701</v>
      </c>
      <c r="F48" s="15">
        <v>100</v>
      </c>
      <c r="G48" s="23">
        <v>11034.586644691801</v>
      </c>
    </row>
    <row r="49" spans="1:9" x14ac:dyDescent="0.25">
      <c r="A49" s="41" t="s">
        <v>23</v>
      </c>
      <c r="B49" s="142">
        <v>49.055557786178198</v>
      </c>
      <c r="C49" s="142">
        <v>48.908504919321402</v>
      </c>
      <c r="D49" s="139">
        <v>0</v>
      </c>
      <c r="E49" s="139">
        <v>2.03593729450039</v>
      </c>
      <c r="F49" s="15">
        <v>100</v>
      </c>
      <c r="G49" s="23">
        <v>173.529573112056</v>
      </c>
    </row>
    <row r="50" spans="1:9" x14ac:dyDescent="0.25">
      <c r="A50" s="41" t="s">
        <v>68</v>
      </c>
      <c r="B50" s="15">
        <v>31.7686838069332</v>
      </c>
      <c r="C50" s="144">
        <v>64.067698198193497</v>
      </c>
      <c r="D50" s="139">
        <v>0.41084400906808899</v>
      </c>
      <c r="E50" s="139">
        <v>3.7527739858051499</v>
      </c>
      <c r="F50" s="15">
        <v>100</v>
      </c>
      <c r="G50" s="23">
        <v>952.85430802358599</v>
      </c>
    </row>
    <row r="51" spans="1:9" x14ac:dyDescent="0.25">
      <c r="A51" s="41" t="s">
        <v>24</v>
      </c>
      <c r="B51" s="144">
        <v>37.290683439454199</v>
      </c>
      <c r="C51" s="144">
        <v>58.724811898661002</v>
      </c>
      <c r="D51" s="139">
        <v>1.4501008011577901</v>
      </c>
      <c r="E51" s="139">
        <v>2.5344038607270298</v>
      </c>
      <c r="F51" s="15">
        <v>100</v>
      </c>
      <c r="G51" s="23">
        <v>546.56862218325102</v>
      </c>
    </row>
    <row r="52" spans="1:9" x14ac:dyDescent="0.25">
      <c r="A52" s="24"/>
      <c r="B52" s="21"/>
      <c r="C52" s="21"/>
      <c r="D52" s="21"/>
      <c r="E52" s="21"/>
      <c r="F52" s="21"/>
      <c r="G52" s="21"/>
      <c r="H52" s="25"/>
      <c r="I52" s="26"/>
    </row>
    <row r="53" spans="1:9" x14ac:dyDescent="0.25">
      <c r="A53" s="216" t="s">
        <v>46</v>
      </c>
      <c r="B53" s="216"/>
      <c r="C53" s="216"/>
      <c r="D53" s="216"/>
      <c r="E53" s="216"/>
      <c r="F53" s="216"/>
      <c r="G53" s="216"/>
      <c r="H53" s="217"/>
      <c r="I53" s="217"/>
    </row>
    <row r="54" spans="1:9" x14ac:dyDescent="0.25">
      <c r="A54" s="22" t="s">
        <v>47</v>
      </c>
      <c r="B54" s="15">
        <v>33.032888184533803</v>
      </c>
      <c r="C54" s="15">
        <v>64.144359982000395</v>
      </c>
      <c r="D54" s="139">
        <v>0.63373231162996002</v>
      </c>
      <c r="E54" s="15">
        <v>2.1890195218358599</v>
      </c>
      <c r="F54" s="15">
        <v>100</v>
      </c>
      <c r="G54" s="23">
        <v>5818.6576862553202</v>
      </c>
      <c r="H54" s="21"/>
      <c r="I54" s="21"/>
    </row>
    <row r="55" spans="1:9" x14ac:dyDescent="0.25">
      <c r="A55" s="22" t="s">
        <v>48</v>
      </c>
      <c r="B55" s="15">
        <v>32.375997766770602</v>
      </c>
      <c r="C55" s="15">
        <v>65.448591697370802</v>
      </c>
      <c r="D55" s="139">
        <v>0.48179854515828202</v>
      </c>
      <c r="E55" s="15">
        <v>1.6936119907003</v>
      </c>
      <c r="F55" s="15">
        <v>100</v>
      </c>
      <c r="G55" s="23">
        <v>8702.6379597270698</v>
      </c>
      <c r="H55" s="21"/>
      <c r="I55" s="21"/>
    </row>
    <row r="56" spans="1:9" x14ac:dyDescent="0.25">
      <c r="A56" s="22" t="s">
        <v>49</v>
      </c>
      <c r="B56" s="15">
        <v>34.399034539932103</v>
      </c>
      <c r="C56" s="15">
        <v>62.828635028279102</v>
      </c>
      <c r="D56" s="15">
        <v>0.70432143819649096</v>
      </c>
      <c r="E56" s="15">
        <v>2.06800899359233</v>
      </c>
      <c r="F56" s="15">
        <v>100</v>
      </c>
      <c r="G56" s="23">
        <v>10579.140144058299</v>
      </c>
      <c r="H56" s="21"/>
      <c r="I56" s="21"/>
    </row>
    <row r="57" spans="1:9" x14ac:dyDescent="0.25">
      <c r="A57" s="22" t="s">
        <v>50</v>
      </c>
      <c r="B57" s="15">
        <v>39.067047447075097</v>
      </c>
      <c r="C57" s="15">
        <v>56.716115555639298</v>
      </c>
      <c r="D57" s="15">
        <v>1.07263979314999</v>
      </c>
      <c r="E57" s="15">
        <v>3.1441972041355699</v>
      </c>
      <c r="F57" s="15">
        <v>100</v>
      </c>
      <c r="G57" s="23">
        <v>10637.9872211987</v>
      </c>
      <c r="H57" s="21"/>
      <c r="I57" s="21"/>
    </row>
    <row r="58" spans="1:9" x14ac:dyDescent="0.25">
      <c r="A58" s="24"/>
      <c r="B58" s="21"/>
      <c r="C58" s="21"/>
      <c r="D58" s="21"/>
      <c r="E58" s="21"/>
      <c r="F58" s="21"/>
      <c r="G58" s="21"/>
      <c r="H58" s="25"/>
      <c r="I58" s="26"/>
    </row>
    <row r="59" spans="1:9" x14ac:dyDescent="0.25">
      <c r="A59" s="218" t="s">
        <v>51</v>
      </c>
      <c r="B59" s="218"/>
      <c r="C59" s="218"/>
      <c r="D59" s="218"/>
      <c r="E59" s="218"/>
      <c r="F59" s="218"/>
      <c r="G59" s="218"/>
      <c r="H59" s="215"/>
      <c r="I59" s="215"/>
    </row>
    <row r="60" spans="1:9" x14ac:dyDescent="0.25">
      <c r="A60" s="22" t="s">
        <v>52</v>
      </c>
      <c r="B60" s="15">
        <v>31.493055514377001</v>
      </c>
      <c r="C60" s="15">
        <v>65.927269363044203</v>
      </c>
      <c r="D60" s="139">
        <v>0.86233105653194297</v>
      </c>
      <c r="E60" s="139">
        <v>1.7173440660468799</v>
      </c>
      <c r="F60" s="15">
        <v>100</v>
      </c>
      <c r="G60" s="23">
        <v>2067.2081066302999</v>
      </c>
      <c r="H60" s="21"/>
      <c r="I60" s="21"/>
    </row>
    <row r="61" spans="1:9" x14ac:dyDescent="0.25">
      <c r="A61" s="22" t="s">
        <v>53</v>
      </c>
      <c r="B61" s="15">
        <v>33.998784636715698</v>
      </c>
      <c r="C61" s="15">
        <v>62.741431803314399</v>
      </c>
      <c r="D61" s="139">
        <v>0.35070487133785599</v>
      </c>
      <c r="E61" s="139">
        <v>2.9090786886320901</v>
      </c>
      <c r="F61" s="15">
        <v>100</v>
      </c>
      <c r="G61" s="23">
        <v>2437.71660083181</v>
      </c>
      <c r="H61" s="21"/>
      <c r="I61" s="21"/>
    </row>
    <row r="62" spans="1:9" x14ac:dyDescent="0.25">
      <c r="A62" s="22" t="s">
        <v>54</v>
      </c>
      <c r="B62" s="15">
        <v>33.171972735362502</v>
      </c>
      <c r="C62" s="15">
        <v>64.451066861981005</v>
      </c>
      <c r="D62" s="139">
        <v>0.99885838605057897</v>
      </c>
      <c r="E62" s="139">
        <v>1.3781020166058899</v>
      </c>
      <c r="F62" s="15">
        <v>100</v>
      </c>
      <c r="G62" s="23">
        <v>3063.4980599584901</v>
      </c>
      <c r="H62" s="21"/>
      <c r="I62" s="21"/>
    </row>
    <row r="63" spans="1:9" x14ac:dyDescent="0.25">
      <c r="A63" s="22" t="s">
        <v>55</v>
      </c>
      <c r="B63" s="15">
        <v>31.562776055711399</v>
      </c>
      <c r="C63" s="15">
        <v>66.293955171560299</v>
      </c>
      <c r="D63" s="139">
        <v>0.294008544800125</v>
      </c>
      <c r="E63" s="139">
        <v>1.84926022792817</v>
      </c>
      <c r="F63" s="15">
        <v>100</v>
      </c>
      <c r="G63" s="23">
        <v>3375.7713648204499</v>
      </c>
      <c r="H63" s="21"/>
      <c r="I63" s="21"/>
    </row>
    <row r="64" spans="1:9" x14ac:dyDescent="0.25">
      <c r="A64" s="22" t="s">
        <v>56</v>
      </c>
      <c r="B64" s="15">
        <v>32.934643964932299</v>
      </c>
      <c r="C64" s="15">
        <v>64.951833627848799</v>
      </c>
      <c r="D64" s="139">
        <v>0.33276844329250399</v>
      </c>
      <c r="E64" s="15">
        <v>1.78075396392646</v>
      </c>
      <c r="F64" s="15">
        <v>100</v>
      </c>
      <c r="G64" s="23">
        <v>3577.1015137413301</v>
      </c>
      <c r="H64" s="21"/>
      <c r="I64" s="21"/>
    </row>
    <row r="65" spans="1:9" x14ac:dyDescent="0.25">
      <c r="A65" s="22" t="s">
        <v>57</v>
      </c>
      <c r="B65" s="15">
        <v>31.883789407963999</v>
      </c>
      <c r="C65" s="15">
        <v>65.260158379504503</v>
      </c>
      <c r="D65" s="139">
        <v>0.70078007906109996</v>
      </c>
      <c r="E65" s="15">
        <v>2.1552721334704299</v>
      </c>
      <c r="F65" s="15">
        <v>100</v>
      </c>
      <c r="G65" s="23">
        <v>3991.4466073920798</v>
      </c>
      <c r="H65" s="21"/>
      <c r="I65" s="21"/>
    </row>
    <row r="66" spans="1:9" x14ac:dyDescent="0.25">
      <c r="A66" s="22" t="s">
        <v>58</v>
      </c>
      <c r="B66" s="15">
        <v>35.8543928175581</v>
      </c>
      <c r="C66" s="15">
        <v>61.494297149351503</v>
      </c>
      <c r="D66" s="139">
        <v>0.67717995401531506</v>
      </c>
      <c r="E66" s="15">
        <v>1.97413007907511</v>
      </c>
      <c r="F66" s="15">
        <v>100</v>
      </c>
      <c r="G66" s="23">
        <v>5959.2068836200997</v>
      </c>
      <c r="H66" s="21"/>
      <c r="I66" s="21"/>
    </row>
    <row r="67" spans="1:9" x14ac:dyDescent="0.25">
      <c r="A67" s="22" t="s">
        <v>59</v>
      </c>
      <c r="B67" s="15">
        <v>36.5369782310906</v>
      </c>
      <c r="C67" s="15">
        <v>59.881909045966303</v>
      </c>
      <c r="D67" s="139">
        <v>0.805376257353703</v>
      </c>
      <c r="E67" s="15">
        <v>2.7757364655893699</v>
      </c>
      <c r="F67" s="15">
        <v>100</v>
      </c>
      <c r="G67" s="23">
        <v>2721.9615173369998</v>
      </c>
      <c r="H67" s="21"/>
      <c r="I67" s="21"/>
    </row>
    <row r="68" spans="1:9" x14ac:dyDescent="0.25">
      <c r="A68" s="22" t="s">
        <v>60</v>
      </c>
      <c r="B68" s="15">
        <v>37.1633434948494</v>
      </c>
      <c r="C68" s="15">
        <v>58.960053830749303</v>
      </c>
      <c r="D68" s="139">
        <v>1.0950225712915</v>
      </c>
      <c r="E68" s="15">
        <v>2.7815801031097198</v>
      </c>
      <c r="F68" s="15">
        <v>100</v>
      </c>
      <c r="G68" s="23">
        <v>4387.3544867721503</v>
      </c>
      <c r="H68" s="21"/>
      <c r="I68" s="21"/>
    </row>
    <row r="69" spans="1:9" x14ac:dyDescent="0.25">
      <c r="A69" s="22" t="s">
        <v>61</v>
      </c>
      <c r="B69" s="15">
        <v>42.355803207546202</v>
      </c>
      <c r="C69" s="15">
        <v>52.777322640820501</v>
      </c>
      <c r="D69" s="15">
        <v>1.21063637407152</v>
      </c>
      <c r="E69" s="15">
        <v>3.6562377775616901</v>
      </c>
      <c r="F69" s="15">
        <v>100</v>
      </c>
      <c r="G69" s="23">
        <v>4157.1578701356902</v>
      </c>
      <c r="H69" s="21"/>
      <c r="I69" s="21"/>
    </row>
    <row r="70" spans="1:9" x14ac:dyDescent="0.25">
      <c r="A70" s="27"/>
      <c r="B70" s="12"/>
      <c r="C70" s="12"/>
      <c r="D70" s="12"/>
      <c r="E70" s="46"/>
    </row>
    <row r="71" spans="1:9" x14ac:dyDescent="0.25">
      <c r="A71" s="27"/>
      <c r="B71" s="12"/>
      <c r="C71" s="12"/>
      <c r="D71" s="12"/>
      <c r="E71" s="12"/>
      <c r="F71" s="12"/>
      <c r="G71" s="44"/>
    </row>
    <row r="72" spans="1:9" x14ac:dyDescent="0.25">
      <c r="A72" s="219" t="s">
        <v>32</v>
      </c>
      <c r="B72" s="219"/>
      <c r="C72" s="219"/>
      <c r="D72" s="219"/>
      <c r="E72" s="219"/>
      <c r="F72" s="219"/>
      <c r="G72" s="220"/>
    </row>
    <row r="73" spans="1:9" x14ac:dyDescent="0.25">
      <c r="A73" s="17" t="s">
        <v>33</v>
      </c>
      <c r="B73" s="15">
        <v>24.699559789043601</v>
      </c>
      <c r="C73" s="15">
        <v>72.862536507268103</v>
      </c>
      <c r="D73" s="139">
        <v>0.60653330444862696</v>
      </c>
      <c r="E73" s="139">
        <v>1.83137039923962</v>
      </c>
      <c r="F73" s="15">
        <v>100</v>
      </c>
      <c r="G73" s="23">
        <v>2912.9742034081501</v>
      </c>
    </row>
    <row r="74" spans="1:9" x14ac:dyDescent="0.25">
      <c r="A74" s="17" t="s">
        <v>34</v>
      </c>
      <c r="B74" s="15">
        <v>32.595588006868198</v>
      </c>
      <c r="C74" s="15">
        <v>64.928322781541993</v>
      </c>
      <c r="D74" s="139">
        <v>0.29960771791897001</v>
      </c>
      <c r="E74" s="145">
        <v>2.1764814936709098</v>
      </c>
      <c r="F74" s="15">
        <v>100</v>
      </c>
      <c r="G74" s="23">
        <v>5370.0743054260502</v>
      </c>
    </row>
    <row r="75" spans="1:9" x14ac:dyDescent="0.25">
      <c r="A75" s="17" t="s">
        <v>35</v>
      </c>
      <c r="B75" s="15">
        <v>33.382715338480097</v>
      </c>
      <c r="C75" s="15">
        <v>64.391377065544702</v>
      </c>
      <c r="D75" s="15">
        <v>0.70982758765630405</v>
      </c>
      <c r="E75" s="15">
        <v>1.5160800083189001</v>
      </c>
      <c r="F75" s="15">
        <v>100</v>
      </c>
      <c r="G75" s="23">
        <v>6678.7618809885998</v>
      </c>
    </row>
    <row r="76" spans="1:9" x14ac:dyDescent="0.25">
      <c r="A76" s="17" t="s">
        <v>36</v>
      </c>
      <c r="B76" s="15">
        <v>35.637495687683902</v>
      </c>
      <c r="C76" s="15">
        <v>60.934570408621298</v>
      </c>
      <c r="D76" s="15">
        <v>0.94534092553638205</v>
      </c>
      <c r="E76" s="15">
        <v>2.4825929781583498</v>
      </c>
      <c r="F76" s="15">
        <v>100</v>
      </c>
      <c r="G76" s="23">
        <v>8793.1596048665306</v>
      </c>
    </row>
    <row r="77" spans="1:9" x14ac:dyDescent="0.25">
      <c r="A77" s="17" t="s">
        <v>37</v>
      </c>
      <c r="B77" s="15">
        <v>36.0252792465743</v>
      </c>
      <c r="C77" s="15">
        <v>60.625319443794503</v>
      </c>
      <c r="D77" s="15">
        <v>0.80799940507058299</v>
      </c>
      <c r="E77" s="15">
        <v>2.54140190456063</v>
      </c>
      <c r="F77" s="15">
        <v>100</v>
      </c>
      <c r="G77" s="23">
        <v>6886.2069805392402</v>
      </c>
    </row>
    <row r="78" spans="1:9" x14ac:dyDescent="0.25">
      <c r="A78" s="17" t="s">
        <v>38</v>
      </c>
      <c r="B78" s="15">
        <v>43.568974169159098</v>
      </c>
      <c r="C78" s="15">
        <v>52.296972657591802</v>
      </c>
      <c r="D78" s="139">
        <v>0.93170851081079697</v>
      </c>
      <c r="E78" s="145">
        <v>3.20234466243833</v>
      </c>
      <c r="F78" s="15">
        <v>100</v>
      </c>
      <c r="G78" s="23">
        <v>5097.2460360108298</v>
      </c>
    </row>
    <row r="79" spans="1:9" x14ac:dyDescent="0.25">
      <c r="B79" s="12"/>
      <c r="C79" s="12"/>
      <c r="D79" s="12"/>
      <c r="E79" s="12"/>
      <c r="F79" s="12"/>
      <c r="G79" s="44"/>
    </row>
    <row r="80" spans="1:9" x14ac:dyDescent="0.25">
      <c r="A80" s="219" t="s">
        <v>65</v>
      </c>
      <c r="B80" s="219"/>
      <c r="C80" s="219"/>
      <c r="D80" s="219"/>
      <c r="E80" s="219"/>
      <c r="F80" s="219"/>
      <c r="G80" s="220"/>
    </row>
    <row r="81" spans="1:7" x14ac:dyDescent="0.25">
      <c r="A81" s="10" t="s">
        <v>33</v>
      </c>
      <c r="B81" s="19">
        <v>24.699559789043601</v>
      </c>
      <c r="C81" s="19">
        <v>72.862536507268103</v>
      </c>
      <c r="D81" s="140">
        <v>0.60653330444862696</v>
      </c>
      <c r="E81" s="140">
        <v>1.83137039923962</v>
      </c>
      <c r="F81" s="19">
        <v>100</v>
      </c>
      <c r="G81" s="35">
        <v>2912.9742034081501</v>
      </c>
    </row>
    <row r="82" spans="1:7" x14ac:dyDescent="0.25">
      <c r="A82" s="10" t="s">
        <v>39</v>
      </c>
      <c r="B82" s="19">
        <v>41.270298312233002</v>
      </c>
      <c r="C82" s="19">
        <v>55.4581035917967</v>
      </c>
      <c r="D82" s="140">
        <v>0.54292349223411196</v>
      </c>
      <c r="E82" s="19">
        <v>2.7286746037361098</v>
      </c>
      <c r="F82" s="19">
        <v>100</v>
      </c>
      <c r="G82" s="35">
        <v>7083.80443039493</v>
      </c>
    </row>
    <row r="83" spans="1:7" x14ac:dyDescent="0.25">
      <c r="A83" s="10" t="s">
        <v>40</v>
      </c>
      <c r="B83" s="19">
        <v>30.6997967962972</v>
      </c>
      <c r="C83" s="19">
        <v>66.359547301665302</v>
      </c>
      <c r="D83" s="19">
        <v>0.92294250752436602</v>
      </c>
      <c r="E83" s="19">
        <v>2.01771339451312</v>
      </c>
      <c r="F83" s="19">
        <v>100</v>
      </c>
      <c r="G83" s="35">
        <v>17617.2416071105</v>
      </c>
    </row>
    <row r="84" spans="1:7" x14ac:dyDescent="0.25">
      <c r="A84" s="10" t="s">
        <v>41</v>
      </c>
      <c r="B84" s="19">
        <v>42.873917564405403</v>
      </c>
      <c r="C84" s="19">
        <v>53.7460419827922</v>
      </c>
      <c r="D84" s="140">
        <v>0.59939820708928504</v>
      </c>
      <c r="E84" s="19">
        <v>2.7806422457130902</v>
      </c>
      <c r="F84" s="19">
        <v>100</v>
      </c>
      <c r="G84" s="35">
        <v>8124.4027703258598</v>
      </c>
    </row>
    <row r="85" spans="1:7" x14ac:dyDescent="0.25">
      <c r="B85" s="12"/>
      <c r="C85" s="12"/>
      <c r="D85" s="12"/>
      <c r="E85" s="12"/>
      <c r="F85" s="12"/>
      <c r="G85" s="45"/>
    </row>
    <row r="86" spans="1:7" x14ac:dyDescent="0.25">
      <c r="A86" s="219" t="s">
        <v>66</v>
      </c>
      <c r="B86" s="219"/>
      <c r="C86" s="219"/>
      <c r="D86" s="219"/>
      <c r="E86" s="219"/>
      <c r="F86" s="219"/>
      <c r="G86" s="220"/>
    </row>
    <row r="87" spans="1:7" x14ac:dyDescent="0.25">
      <c r="A87" s="18" t="s">
        <v>42</v>
      </c>
      <c r="B87" s="15">
        <v>27.9410797248999</v>
      </c>
      <c r="C87" s="15">
        <v>69.425416540028706</v>
      </c>
      <c r="D87" s="15">
        <v>0.81869746379916997</v>
      </c>
      <c r="E87" s="15">
        <v>1.81480627127219</v>
      </c>
      <c r="F87" s="15">
        <v>100</v>
      </c>
      <c r="G87" s="23">
        <v>14649.940208747001</v>
      </c>
    </row>
    <row r="88" spans="1:7" x14ac:dyDescent="0.25">
      <c r="A88" s="5" t="s">
        <v>43</v>
      </c>
      <c r="B88" s="15">
        <v>36.736728803852998</v>
      </c>
      <c r="C88" s="15">
        <v>60.297154625227599</v>
      </c>
      <c r="D88" s="15">
        <v>0.73595263078135997</v>
      </c>
      <c r="E88" s="15">
        <v>2.2301639401380302</v>
      </c>
      <c r="F88" s="15">
        <v>100</v>
      </c>
      <c r="G88" s="23">
        <v>10631.1494940015</v>
      </c>
    </row>
    <row r="89" spans="1:7" x14ac:dyDescent="0.25">
      <c r="A89" s="5" t="s">
        <v>44</v>
      </c>
      <c r="B89" s="15">
        <v>43.374519876230899</v>
      </c>
      <c r="C89" s="15">
        <v>52.854914042484097</v>
      </c>
      <c r="D89" s="15">
        <v>0.66215179065590801</v>
      </c>
      <c r="E89" s="15">
        <v>3.10841429062903</v>
      </c>
      <c r="F89" s="15">
        <v>100</v>
      </c>
      <c r="G89" s="23">
        <v>10457.333308490901</v>
      </c>
    </row>
    <row r="90" spans="1:7" x14ac:dyDescent="0.25">
      <c r="B90" s="12"/>
      <c r="C90" s="12"/>
      <c r="D90" s="12"/>
      <c r="E90" s="12"/>
      <c r="F90" s="12"/>
      <c r="G90" s="44"/>
    </row>
    <row r="91" spans="1:7" x14ac:dyDescent="0.25">
      <c r="A91" s="219" t="s">
        <v>15</v>
      </c>
      <c r="B91" s="219"/>
      <c r="C91" s="219"/>
      <c r="D91" s="219"/>
      <c r="E91" s="219"/>
      <c r="F91" s="220"/>
      <c r="G91" s="220"/>
    </row>
    <row r="92" spans="1:7" x14ac:dyDescent="0.25">
      <c r="A92" s="10" t="s">
        <v>14</v>
      </c>
      <c r="B92" s="19">
        <v>35.2090375595713</v>
      </c>
      <c r="C92" s="19">
        <v>61.783243647382903</v>
      </c>
      <c r="D92" s="148">
        <v>0.76357968593460501</v>
      </c>
      <c r="E92" s="19">
        <v>2.2441391071112702</v>
      </c>
      <c r="F92" s="19">
        <v>100</v>
      </c>
      <c r="G92" s="35">
        <v>34459.202711972903</v>
      </c>
    </row>
    <row r="93" spans="1:7" x14ac:dyDescent="0.25">
      <c r="A93" s="10" t="s">
        <v>12</v>
      </c>
      <c r="B93" s="19">
        <v>31.4216809081233</v>
      </c>
      <c r="C93" s="19">
        <v>63.965840985268898</v>
      </c>
      <c r="D93" s="140">
        <v>0.33605323776934898</v>
      </c>
      <c r="E93" s="19">
        <v>4.2764248688384301</v>
      </c>
      <c r="F93" s="19">
        <v>100</v>
      </c>
      <c r="G93" s="35">
        <v>1279.22029926654</v>
      </c>
    </row>
  </sheetData>
  <mergeCells count="16">
    <mergeCell ref="A91:G91"/>
    <mergeCell ref="A21:G21"/>
    <mergeCell ref="A17:A18"/>
    <mergeCell ref="A30:G30"/>
    <mergeCell ref="A37:G37"/>
    <mergeCell ref="A41:G41"/>
    <mergeCell ref="A72:G72"/>
    <mergeCell ref="A80:G80"/>
    <mergeCell ref="A53:I53"/>
    <mergeCell ref="A59:I59"/>
    <mergeCell ref="A5:H5"/>
    <mergeCell ref="A86:G86"/>
    <mergeCell ref="B13:G13"/>
    <mergeCell ref="B18:F18"/>
    <mergeCell ref="A1:G2"/>
    <mergeCell ref="A3:G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35"/>
  <sheetViews>
    <sheetView showGridLines="0" zoomScaleNormal="100" workbookViewId="0">
      <pane ySplit="11" topLeftCell="A12" activePane="bottomLeft" state="frozen"/>
      <selection pane="bottomLeft" sqref="A1:H2"/>
    </sheetView>
  </sheetViews>
  <sheetFormatPr baseColWidth="10" defaultRowHeight="15" x14ac:dyDescent="0.25"/>
  <cols>
    <col min="1" max="1" width="34.42578125" customWidth="1"/>
    <col min="2" max="4" width="16.42578125" customWidth="1"/>
  </cols>
  <sheetData>
    <row r="1" spans="1:8" x14ac:dyDescent="0.25">
      <c r="A1" s="207" t="s">
        <v>275</v>
      </c>
      <c r="B1" s="207"/>
      <c r="C1" s="207"/>
      <c r="D1" s="207"/>
      <c r="E1" s="207"/>
      <c r="F1" s="207"/>
      <c r="G1" s="207"/>
      <c r="H1" s="207"/>
    </row>
    <row r="2" spans="1:8" x14ac:dyDescent="0.25">
      <c r="A2" s="207"/>
      <c r="B2" s="207"/>
      <c r="C2" s="207"/>
      <c r="D2" s="207"/>
      <c r="E2" s="207"/>
      <c r="F2" s="207"/>
      <c r="G2" s="207"/>
      <c r="H2" s="207"/>
    </row>
    <row r="3" spans="1:8" x14ac:dyDescent="0.25">
      <c r="A3" s="208"/>
      <c r="B3" s="208"/>
      <c r="C3" s="208"/>
      <c r="D3" s="208"/>
      <c r="E3" s="208"/>
      <c r="F3" s="208"/>
      <c r="G3" s="208"/>
      <c r="H3" s="208"/>
    </row>
    <row r="4" spans="1:8" ht="18.75" x14ac:dyDescent="0.3">
      <c r="A4" s="1"/>
    </row>
    <row r="5" spans="1:8" x14ac:dyDescent="0.25">
      <c r="A5" s="209" t="s">
        <v>92</v>
      </c>
      <c r="B5" s="209"/>
      <c r="C5" s="209"/>
      <c r="D5" s="209"/>
      <c r="E5" s="209"/>
      <c r="F5" s="209"/>
      <c r="G5" s="209"/>
      <c r="H5" s="209"/>
    </row>
    <row r="6" spans="1:8" x14ac:dyDescent="0.25">
      <c r="A6" s="43"/>
      <c r="B6" s="43"/>
      <c r="C6" s="43"/>
      <c r="D6" s="43"/>
      <c r="E6" s="43"/>
      <c r="F6" s="43"/>
      <c r="G6" s="43"/>
      <c r="H6" s="43"/>
    </row>
    <row r="7" spans="1:8" ht="15.75" thickBot="1" x14ac:dyDescent="0.3">
      <c r="A7" s="2" t="s">
        <v>45</v>
      </c>
    </row>
    <row r="8" spans="1:8" ht="15.75" thickBot="1" x14ac:dyDescent="0.3">
      <c r="A8" s="190" t="s">
        <v>256</v>
      </c>
      <c r="B8" s="190"/>
      <c r="C8" s="190"/>
      <c r="D8" s="191"/>
      <c r="E8" s="191"/>
      <c r="F8" s="192"/>
    </row>
    <row r="10" spans="1:8" x14ac:dyDescent="0.25">
      <c r="A10" s="68" t="s">
        <v>118</v>
      </c>
      <c r="B10" s="67" t="s">
        <v>78</v>
      </c>
      <c r="C10" s="67" t="s">
        <v>117</v>
      </c>
      <c r="D10" s="67" t="s">
        <v>116</v>
      </c>
    </row>
    <row r="11" spans="1:8" x14ac:dyDescent="0.25">
      <c r="A11" s="66" t="s">
        <v>3</v>
      </c>
      <c r="B11" s="38">
        <f>SUM(B12:B33)</f>
        <v>100.00000000000001</v>
      </c>
      <c r="C11" s="39">
        <f>SUM(C12:C33)</f>
        <v>35738.423011239385</v>
      </c>
      <c r="D11" s="38">
        <v>10.30644765074747</v>
      </c>
    </row>
    <row r="12" spans="1:8" x14ac:dyDescent="0.25">
      <c r="A12" s="65" t="s">
        <v>115</v>
      </c>
      <c r="B12" s="15">
        <v>3.8317141611913801</v>
      </c>
      <c r="C12" s="23">
        <v>1369.39421550814</v>
      </c>
      <c r="D12" s="15">
        <v>0.50570703207155299</v>
      </c>
      <c r="F12" s="12"/>
    </row>
    <row r="13" spans="1:8" x14ac:dyDescent="0.25">
      <c r="A13" s="65" t="s">
        <v>114</v>
      </c>
      <c r="B13" s="15">
        <v>5.20724869199534</v>
      </c>
      <c r="C13" s="23">
        <v>1860.9885647925298</v>
      </c>
      <c r="D13" s="15">
        <v>1.4611103844596041</v>
      </c>
      <c r="F13" s="12"/>
    </row>
    <row r="14" spans="1:8" x14ac:dyDescent="0.25">
      <c r="A14" s="65" t="s">
        <v>113</v>
      </c>
      <c r="B14" s="15">
        <v>5.6599760496864802</v>
      </c>
      <c r="C14" s="23">
        <v>2022.7861829717899</v>
      </c>
      <c r="D14" s="15">
        <v>2.4583769270437275</v>
      </c>
      <c r="F14" s="12"/>
    </row>
    <row r="15" spans="1:8" x14ac:dyDescent="0.25">
      <c r="A15" s="65" t="s">
        <v>112</v>
      </c>
      <c r="B15" s="15">
        <v>5.0166374405455496</v>
      </c>
      <c r="C15" s="23">
        <v>1792.8671094423801</v>
      </c>
      <c r="D15" s="15">
        <v>3.4499803468653614</v>
      </c>
      <c r="F15" s="12"/>
    </row>
    <row r="16" spans="1:8" x14ac:dyDescent="0.25">
      <c r="A16" s="65" t="s">
        <v>111</v>
      </c>
      <c r="B16" s="15">
        <v>4.9426210568946596</v>
      </c>
      <c r="C16" s="23">
        <v>1766.4148211556001</v>
      </c>
      <c r="D16" s="15">
        <v>4.4594614321416</v>
      </c>
      <c r="F16" s="12"/>
    </row>
    <row r="17" spans="1:6" x14ac:dyDescent="0.25">
      <c r="A17" s="65" t="s">
        <v>110</v>
      </c>
      <c r="B17" s="15">
        <v>4.7768538238368903</v>
      </c>
      <c r="C17" s="23">
        <v>1707.1722261913901</v>
      </c>
      <c r="D17" s="15">
        <v>5.4423133123740826</v>
      </c>
      <c r="F17" s="12"/>
    </row>
    <row r="18" spans="1:6" x14ac:dyDescent="0.25">
      <c r="A18" s="65" t="s">
        <v>109</v>
      </c>
      <c r="B18" s="15">
        <v>4.87865959052312</v>
      </c>
      <c r="C18" s="23">
        <v>1743.5560017395499</v>
      </c>
      <c r="D18" s="15">
        <v>6.482586890445571</v>
      </c>
      <c r="F18" s="12"/>
    </row>
    <row r="19" spans="1:6" x14ac:dyDescent="0.25">
      <c r="A19" s="65" t="s">
        <v>108</v>
      </c>
      <c r="B19" s="15">
        <v>5.3974221221465202</v>
      </c>
      <c r="C19" s="23">
        <v>1928.95354971494</v>
      </c>
      <c r="D19" s="15">
        <v>7.4647736624598391</v>
      </c>
      <c r="F19" s="12"/>
    </row>
    <row r="20" spans="1:6" x14ac:dyDescent="0.25">
      <c r="A20" s="65" t="s">
        <v>107</v>
      </c>
      <c r="B20" s="15">
        <v>5.9919359449825604</v>
      </c>
      <c r="C20" s="23">
        <v>2141.4234145803698</v>
      </c>
      <c r="D20" s="15">
        <v>8.4701587426814573</v>
      </c>
      <c r="F20" s="12"/>
    </row>
    <row r="21" spans="1:6" x14ac:dyDescent="0.25">
      <c r="A21" s="65" t="s">
        <v>106</v>
      </c>
      <c r="B21" s="15">
        <v>5.4521632874521604</v>
      </c>
      <c r="C21" s="23">
        <v>1948.5171789331498</v>
      </c>
      <c r="D21" s="15">
        <v>9.4327090710757755</v>
      </c>
      <c r="F21" s="12"/>
    </row>
    <row r="22" spans="1:6" x14ac:dyDescent="0.25">
      <c r="A22" s="65" t="s">
        <v>105</v>
      </c>
      <c r="B22" s="15">
        <v>5.3949182060165004</v>
      </c>
      <c r="C22" s="23">
        <v>1928.05868957654</v>
      </c>
      <c r="D22" s="15">
        <v>10.491657983974438</v>
      </c>
      <c r="F22" s="12"/>
    </row>
    <row r="23" spans="1:6" x14ac:dyDescent="0.25">
      <c r="A23" s="65" t="s">
        <v>104</v>
      </c>
      <c r="B23" s="15">
        <v>4.81513611645524</v>
      </c>
      <c r="C23" s="23">
        <v>1720.85371386574</v>
      </c>
      <c r="D23" s="15">
        <v>11.457486610167019</v>
      </c>
      <c r="F23" s="12"/>
    </row>
    <row r="24" spans="1:6" x14ac:dyDescent="0.25">
      <c r="A24" s="65" t="s">
        <v>103</v>
      </c>
      <c r="B24" s="15">
        <v>4.31670501778326</v>
      </c>
      <c r="C24" s="23">
        <v>1542.72229940278</v>
      </c>
      <c r="D24" s="15">
        <v>12.440922574562427</v>
      </c>
      <c r="F24" s="12"/>
    </row>
    <row r="25" spans="1:6" x14ac:dyDescent="0.25">
      <c r="A25" s="65" t="s">
        <v>102</v>
      </c>
      <c r="B25" s="15">
        <v>4.1880836232127896</v>
      </c>
      <c r="C25" s="23">
        <v>1496.7550413282299</v>
      </c>
      <c r="D25" s="15">
        <v>13.45913351801366</v>
      </c>
      <c r="F25" s="12"/>
    </row>
    <row r="26" spans="1:6" x14ac:dyDescent="0.25">
      <c r="A26" s="65" t="s">
        <v>101</v>
      </c>
      <c r="B26" s="15">
        <v>3.7111249786458398</v>
      </c>
      <c r="C26" s="23">
        <v>1326.29754334422</v>
      </c>
      <c r="D26" s="15">
        <v>14.456161294460228</v>
      </c>
      <c r="F26" s="12"/>
    </row>
    <row r="27" spans="1:6" x14ac:dyDescent="0.25">
      <c r="A27" s="65" t="s">
        <v>100</v>
      </c>
      <c r="B27" s="15">
        <v>3.55079295381279</v>
      </c>
      <c r="C27" s="23">
        <v>1268.9974060869001</v>
      </c>
      <c r="D27" s="15">
        <v>15.456845042724932</v>
      </c>
      <c r="F27" s="12"/>
    </row>
    <row r="28" spans="1:6" x14ac:dyDescent="0.25">
      <c r="A28" s="65" t="s">
        <v>99</v>
      </c>
      <c r="B28" s="15">
        <v>3.1714200876735101</v>
      </c>
      <c r="C28" s="23">
        <v>1133.41552639618</v>
      </c>
      <c r="D28" s="15">
        <v>16.451753952981093</v>
      </c>
      <c r="F28" s="12"/>
    </row>
    <row r="29" spans="1:6" x14ac:dyDescent="0.25">
      <c r="A29" s="65" t="s">
        <v>98</v>
      </c>
      <c r="B29" s="15">
        <v>2.9835940146227502</v>
      </c>
      <c r="C29" s="23">
        <v>1066.2894498838998</v>
      </c>
      <c r="D29" s="15">
        <v>17.462680683490699</v>
      </c>
      <c r="F29" s="12"/>
    </row>
    <row r="30" spans="1:6" x14ac:dyDescent="0.25">
      <c r="A30" s="65" t="s">
        <v>97</v>
      </c>
      <c r="B30" s="15">
        <v>3.0298555003788898</v>
      </c>
      <c r="C30" s="23">
        <v>1082.8225753547099</v>
      </c>
      <c r="D30" s="15">
        <v>18.443806038537289</v>
      </c>
      <c r="F30" s="12"/>
    </row>
    <row r="31" spans="1:6" x14ac:dyDescent="0.25">
      <c r="A31" s="65" t="s">
        <v>96</v>
      </c>
      <c r="B31" s="15">
        <v>2.2168540461364299</v>
      </c>
      <c r="C31" s="23">
        <v>792.26867655001399</v>
      </c>
      <c r="D31" s="15">
        <v>19.421167741908917</v>
      </c>
      <c r="F31" s="12"/>
    </row>
    <row r="32" spans="1:6" x14ac:dyDescent="0.25">
      <c r="A32" s="65" t="s">
        <v>95</v>
      </c>
      <c r="B32" s="15">
        <v>7.7930005247019398</v>
      </c>
      <c r="C32" s="23">
        <v>2785.0954927860803</v>
      </c>
      <c r="D32" s="15">
        <v>25.188423419266435</v>
      </c>
      <c r="F32" s="12"/>
    </row>
    <row r="33" spans="1:4" x14ac:dyDescent="0.25">
      <c r="A33" s="65" t="s">
        <v>94</v>
      </c>
      <c r="B33" s="15">
        <v>3.6732827613054102</v>
      </c>
      <c r="C33" s="23">
        <v>1312.7733316342601</v>
      </c>
      <c r="D33" s="64" t="s">
        <v>93</v>
      </c>
    </row>
    <row r="35" spans="1:4" x14ac:dyDescent="0.25">
      <c r="A35" s="8"/>
      <c r="B35" s="8"/>
      <c r="C35" s="8"/>
    </row>
  </sheetData>
  <mergeCells count="3">
    <mergeCell ref="A1:H2"/>
    <mergeCell ref="A3:H3"/>
    <mergeCell ref="A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84"/>
  <sheetViews>
    <sheetView showGridLines="0" zoomScaleNormal="100" workbookViewId="0">
      <pane ySplit="12" topLeftCell="A13" activePane="bottomLeft" state="frozen"/>
      <selection pane="bottomLeft" sqref="A1:F2"/>
    </sheetView>
  </sheetViews>
  <sheetFormatPr baseColWidth="10" defaultRowHeight="15" x14ac:dyDescent="0.25"/>
  <cols>
    <col min="1" max="1" width="55.42578125" customWidth="1"/>
    <col min="2" max="9" width="15.28515625" customWidth="1"/>
  </cols>
  <sheetData>
    <row r="1" spans="1:9" ht="15" customHeight="1" x14ac:dyDescent="0.25">
      <c r="A1" s="207" t="s">
        <v>276</v>
      </c>
      <c r="B1" s="207"/>
      <c r="C1" s="207"/>
      <c r="D1" s="207"/>
      <c r="E1" s="207"/>
      <c r="F1" s="207"/>
      <c r="G1" s="207"/>
      <c r="H1" s="207"/>
      <c r="I1" s="207"/>
    </row>
    <row r="2" spans="1:9" ht="15" customHeight="1" x14ac:dyDescent="0.25">
      <c r="A2" s="207"/>
      <c r="B2" s="207"/>
      <c r="C2" s="207"/>
      <c r="D2" s="207"/>
      <c r="E2" s="207"/>
      <c r="F2" s="207"/>
      <c r="G2" s="207"/>
      <c r="H2" s="207"/>
      <c r="I2" s="207"/>
    </row>
    <row r="3" spans="1:9" x14ac:dyDescent="0.25">
      <c r="A3" s="208"/>
      <c r="B3" s="208"/>
      <c r="C3" s="208"/>
      <c r="D3" s="208"/>
      <c r="E3" s="208"/>
      <c r="F3" s="208"/>
      <c r="G3" s="208"/>
      <c r="H3" s="208"/>
      <c r="I3" s="208"/>
    </row>
    <row r="4" spans="1:9" ht="15.75" customHeight="1" x14ac:dyDescent="0.3">
      <c r="A4" s="1"/>
    </row>
    <row r="5" spans="1:9" x14ac:dyDescent="0.25">
      <c r="A5" s="209" t="s">
        <v>92</v>
      </c>
      <c r="B5" s="209"/>
      <c r="C5" s="209"/>
      <c r="D5" s="209"/>
      <c r="E5" s="209"/>
      <c r="F5" s="209"/>
    </row>
    <row r="6" spans="1:9" x14ac:dyDescent="0.25">
      <c r="A6" s="43"/>
      <c r="B6" s="43"/>
      <c r="C6" s="43"/>
      <c r="D6" s="43"/>
      <c r="E6" s="43"/>
      <c r="F6" s="43"/>
    </row>
    <row r="7" spans="1:9" ht="15.75" thickBot="1" x14ac:dyDescent="0.3">
      <c r="A7" s="2" t="s">
        <v>45</v>
      </c>
    </row>
    <row r="8" spans="1:9" ht="15.75" thickBot="1" x14ac:dyDescent="0.3">
      <c r="A8" s="190" t="s">
        <v>256</v>
      </c>
      <c r="B8" s="190"/>
      <c r="C8" s="190"/>
      <c r="D8" s="191"/>
      <c r="E8" s="191"/>
      <c r="F8" s="192"/>
    </row>
    <row r="9" spans="1:9" x14ac:dyDescent="0.25">
      <c r="A9" s="2"/>
    </row>
    <row r="10" spans="1:9" ht="27.75" customHeight="1" x14ac:dyDescent="0.25">
      <c r="A10" s="59" t="s">
        <v>126</v>
      </c>
      <c r="B10" s="72" t="s">
        <v>125</v>
      </c>
      <c r="C10" s="71" t="s">
        <v>124</v>
      </c>
      <c r="D10" s="71" t="s">
        <v>123</v>
      </c>
      <c r="E10" s="71" t="s">
        <v>122</v>
      </c>
      <c r="F10" s="71" t="s">
        <v>80</v>
      </c>
      <c r="G10" s="71" t="s">
        <v>3</v>
      </c>
      <c r="H10" s="71" t="s">
        <v>79</v>
      </c>
      <c r="I10" s="71" t="s">
        <v>116</v>
      </c>
    </row>
    <row r="11" spans="1:9" x14ac:dyDescent="0.25">
      <c r="A11" s="69"/>
      <c r="B11" s="226" t="s">
        <v>78</v>
      </c>
      <c r="C11" s="226"/>
      <c r="D11" s="226"/>
      <c r="E11" s="226"/>
      <c r="F11" s="226"/>
      <c r="G11" s="226"/>
      <c r="H11" s="57" t="s">
        <v>77</v>
      </c>
      <c r="I11" s="67"/>
    </row>
    <row r="12" spans="1:9" s="69" customFormat="1" x14ac:dyDescent="0.25">
      <c r="A12" s="70" t="s">
        <v>121</v>
      </c>
      <c r="B12" s="52">
        <v>19.72</v>
      </c>
      <c r="C12" s="52">
        <v>20</v>
      </c>
      <c r="D12" s="52">
        <v>21.65</v>
      </c>
      <c r="E12" s="52">
        <v>34.96</v>
      </c>
      <c r="F12" s="52">
        <v>3.67</v>
      </c>
      <c r="G12" s="52">
        <v>100</v>
      </c>
      <c r="H12" s="51">
        <v>35738.423011239385</v>
      </c>
      <c r="I12" s="52">
        <v>10.306447650747469</v>
      </c>
    </row>
    <row r="13" spans="1:9" x14ac:dyDescent="0.25">
      <c r="A13" s="227" t="s">
        <v>9</v>
      </c>
      <c r="B13" s="227"/>
      <c r="C13" s="227"/>
      <c r="D13" s="227"/>
      <c r="E13" s="227"/>
      <c r="F13" s="227"/>
      <c r="G13" s="227"/>
      <c r="H13" s="227"/>
      <c r="I13" s="227"/>
    </row>
    <row r="14" spans="1:9" x14ac:dyDescent="0.25">
      <c r="A14" s="10" t="s">
        <v>10</v>
      </c>
      <c r="B14" s="15">
        <v>17.247107557270301</v>
      </c>
      <c r="C14" s="15">
        <v>18.979204699055</v>
      </c>
      <c r="D14" s="15">
        <v>21.411158141148501</v>
      </c>
      <c r="E14" s="15">
        <v>40.058527043165</v>
      </c>
      <c r="F14" s="15">
        <v>2.3040025593612201</v>
      </c>
      <c r="G14" s="15">
        <v>100</v>
      </c>
      <c r="H14" s="23">
        <v>7291.2236927604899</v>
      </c>
      <c r="I14" s="15">
        <v>11.061928353641404</v>
      </c>
    </row>
    <row r="15" spans="1:9" x14ac:dyDescent="0.25">
      <c r="A15" s="5" t="s">
        <v>76</v>
      </c>
      <c r="B15" s="15">
        <v>13.5291334410399</v>
      </c>
      <c r="C15" s="15">
        <v>17.752975830935998</v>
      </c>
      <c r="D15" s="15">
        <v>21.567907885724701</v>
      </c>
      <c r="E15" s="15">
        <v>42.622549959263402</v>
      </c>
      <c r="F15" s="15">
        <v>4.5274328830359902</v>
      </c>
      <c r="G15" s="15">
        <v>100</v>
      </c>
      <c r="H15" s="23">
        <v>2572.6898811692199</v>
      </c>
      <c r="I15" s="15">
        <v>11.335537368828202</v>
      </c>
    </row>
    <row r="16" spans="1:9" x14ac:dyDescent="0.25">
      <c r="A16" s="5" t="s">
        <v>75</v>
      </c>
      <c r="B16" s="15">
        <v>22.9833933201609</v>
      </c>
      <c r="C16" s="15">
        <v>20.5348697571036</v>
      </c>
      <c r="D16" s="15">
        <v>20.190756626091002</v>
      </c>
      <c r="E16" s="15">
        <v>33.166782525591003</v>
      </c>
      <c r="F16" s="15">
        <v>3.1241977710534199</v>
      </c>
      <c r="G16" s="15">
        <v>100</v>
      </c>
      <c r="H16" s="23">
        <v>11655.6219555961</v>
      </c>
      <c r="I16" s="15">
        <v>9.9613443862418141</v>
      </c>
    </row>
    <row r="17" spans="1:9" x14ac:dyDescent="0.25">
      <c r="A17" s="5" t="s">
        <v>74</v>
      </c>
      <c r="B17" s="15">
        <v>20.653585493166698</v>
      </c>
      <c r="C17" s="15">
        <v>19.9479094697924</v>
      </c>
      <c r="D17" s="15">
        <v>22.842270513762202</v>
      </c>
      <c r="E17" s="15">
        <v>32.0070999158783</v>
      </c>
      <c r="F17" s="15">
        <v>4.54913460740035</v>
      </c>
      <c r="G17" s="15">
        <v>100</v>
      </c>
      <c r="H17" s="23">
        <v>5034.4141346479601</v>
      </c>
      <c r="I17" s="15">
        <v>9.8087795530258628</v>
      </c>
    </row>
    <row r="18" spans="1:9" x14ac:dyDescent="0.25">
      <c r="A18" s="5" t="s">
        <v>73</v>
      </c>
      <c r="B18" s="15">
        <v>20.992830290516199</v>
      </c>
      <c r="C18" s="15">
        <v>21.622422300413</v>
      </c>
      <c r="D18" s="15">
        <v>23.809949304701199</v>
      </c>
      <c r="E18" s="15">
        <v>29.4380418241178</v>
      </c>
      <c r="F18" s="15">
        <v>4.1367562802517703</v>
      </c>
      <c r="G18" s="15">
        <v>100</v>
      </c>
      <c r="H18" s="23">
        <v>5670.5924217288402</v>
      </c>
      <c r="I18" s="15">
        <v>9.660030013857444</v>
      </c>
    </row>
    <row r="19" spans="1:9" x14ac:dyDescent="0.25">
      <c r="A19" s="5" t="s">
        <v>30</v>
      </c>
      <c r="B19" s="15">
        <v>15.908367259090999</v>
      </c>
      <c r="C19" s="15">
        <v>20.204485277267299</v>
      </c>
      <c r="D19" s="15">
        <v>22.586069789503298</v>
      </c>
      <c r="E19" s="15">
        <v>35.761329619127402</v>
      </c>
      <c r="F19" s="15">
        <v>5.5397480550109597</v>
      </c>
      <c r="G19" s="15">
        <v>100</v>
      </c>
      <c r="H19" s="23">
        <v>2649.4335173703498</v>
      </c>
      <c r="I19" s="15">
        <v>10.498250529788264</v>
      </c>
    </row>
    <row r="20" spans="1:9" x14ac:dyDescent="0.25">
      <c r="A20" s="5" t="s">
        <v>72</v>
      </c>
      <c r="B20" s="15">
        <v>12.7138226095083</v>
      </c>
      <c r="C20" s="15">
        <v>16.935710344303001</v>
      </c>
      <c r="D20" s="15">
        <v>19.774636890811799</v>
      </c>
      <c r="E20" s="144">
        <v>44.353467049066403</v>
      </c>
      <c r="F20" s="139">
        <v>6.2223631063104001</v>
      </c>
      <c r="G20" s="15">
        <v>100</v>
      </c>
      <c r="H20" s="23">
        <v>864.447407966485</v>
      </c>
      <c r="I20" s="15">
        <v>12.049480558566881</v>
      </c>
    </row>
    <row r="21" spans="1:9" x14ac:dyDescent="0.25">
      <c r="A21" s="8"/>
      <c r="B21" s="21"/>
      <c r="C21" s="21"/>
      <c r="D21" s="21"/>
      <c r="I21" s="11"/>
    </row>
    <row r="22" spans="1:9" x14ac:dyDescent="0.25">
      <c r="A22" s="229" t="s">
        <v>120</v>
      </c>
      <c r="B22" s="229"/>
      <c r="C22" s="229"/>
      <c r="D22" s="229"/>
      <c r="E22" s="229"/>
      <c r="F22" s="229"/>
      <c r="G22" s="229"/>
      <c r="H22" s="229"/>
      <c r="I22" s="229"/>
    </row>
    <row r="23" spans="1:9" x14ac:dyDescent="0.25">
      <c r="A23" s="5" t="s">
        <v>119</v>
      </c>
      <c r="B23" s="15">
        <v>16.230593418940899</v>
      </c>
      <c r="C23" s="15">
        <v>18.496776160777198</v>
      </c>
      <c r="D23" s="15">
        <v>24.251630221508499</v>
      </c>
      <c r="E23" s="15">
        <v>36.834538610055397</v>
      </c>
      <c r="F23" s="15">
        <v>4.1864615887180303</v>
      </c>
      <c r="G23" s="15">
        <v>100</v>
      </c>
      <c r="H23" s="23">
        <v>4944.4424117645103</v>
      </c>
      <c r="I23" s="15">
        <v>10.501856797259929</v>
      </c>
    </row>
    <row r="24" spans="1:9" x14ac:dyDescent="0.25">
      <c r="A24" s="5" t="s">
        <v>71</v>
      </c>
      <c r="B24" s="15">
        <v>19.262052341421501</v>
      </c>
      <c r="C24" s="15">
        <v>20.43038110885</v>
      </c>
      <c r="D24" s="15">
        <v>23.320059388629598</v>
      </c>
      <c r="E24" s="15">
        <v>32.949350508877899</v>
      </c>
      <c r="F24" s="15">
        <v>4.0381566522210299</v>
      </c>
      <c r="G24" s="15">
        <v>100</v>
      </c>
      <c r="H24" s="23">
        <v>10563.490075555301</v>
      </c>
      <c r="I24" s="15">
        <v>10.074485477659788</v>
      </c>
    </row>
    <row r="25" spans="1:9" x14ac:dyDescent="0.25">
      <c r="A25" s="5" t="s">
        <v>29</v>
      </c>
      <c r="B25" s="15">
        <v>21.220232014153002</v>
      </c>
      <c r="C25" s="15">
        <v>20.551737434044099</v>
      </c>
      <c r="D25" s="15">
        <v>20.3289156443488</v>
      </c>
      <c r="E25" s="15">
        <v>34.0760646153946</v>
      </c>
      <c r="F25" s="15">
        <v>3.82305029205946</v>
      </c>
      <c r="G25" s="15">
        <v>100</v>
      </c>
      <c r="H25" s="23">
        <v>11305.408699613799</v>
      </c>
      <c r="I25" s="15">
        <v>10.152562538068709</v>
      </c>
    </row>
    <row r="26" spans="1:9" x14ac:dyDescent="0.25">
      <c r="A26" s="5" t="s">
        <v>70</v>
      </c>
      <c r="B26" s="15">
        <v>22.074578910212399</v>
      </c>
      <c r="C26" s="15">
        <v>21.451035673353701</v>
      </c>
      <c r="D26" s="15">
        <v>19.8940409362163</v>
      </c>
      <c r="E26" s="15">
        <v>34.250773095829402</v>
      </c>
      <c r="F26" s="15">
        <v>2.3295713843882</v>
      </c>
      <c r="G26" s="15">
        <v>100</v>
      </c>
      <c r="H26" s="23">
        <v>5584.1365041209001</v>
      </c>
      <c r="I26" s="15">
        <v>10.166572323830845</v>
      </c>
    </row>
    <row r="27" spans="1:9" x14ac:dyDescent="0.25">
      <c r="A27" s="5" t="s">
        <v>63</v>
      </c>
      <c r="B27" s="15">
        <v>17.272661178991498</v>
      </c>
      <c r="C27" s="15">
        <v>16.524061139045301</v>
      </c>
      <c r="D27" s="15">
        <v>19.969065154094199</v>
      </c>
      <c r="E27" s="15">
        <v>42.734964425359898</v>
      </c>
      <c r="F27" s="15">
        <v>3.4992481025090698</v>
      </c>
      <c r="G27" s="15">
        <v>100</v>
      </c>
      <c r="H27" s="23">
        <v>3340.9453201848701</v>
      </c>
      <c r="I27" s="15">
        <v>11.504247678655615</v>
      </c>
    </row>
    <row r="28" spans="1:9" x14ac:dyDescent="0.25">
      <c r="B28" s="12"/>
      <c r="C28" s="12"/>
      <c r="D28" s="12"/>
      <c r="I28" s="11"/>
    </row>
    <row r="29" spans="1:9" x14ac:dyDescent="0.25">
      <c r="A29" s="219" t="s">
        <v>227</v>
      </c>
      <c r="B29" s="219"/>
      <c r="C29" s="219"/>
      <c r="D29" s="219"/>
      <c r="E29" s="219"/>
      <c r="F29" s="219"/>
      <c r="G29" s="219"/>
      <c r="H29" s="219"/>
      <c r="I29" s="219"/>
    </row>
    <row r="30" spans="1:9" x14ac:dyDescent="0.25">
      <c r="A30" s="5" t="s">
        <v>11</v>
      </c>
      <c r="B30" s="15">
        <v>19.993125496864899</v>
      </c>
      <c r="C30" s="15">
        <v>19.753940079853599</v>
      </c>
      <c r="D30" s="15">
        <v>21.601348428828999</v>
      </c>
      <c r="E30" s="15">
        <v>34.772272575671103</v>
      </c>
      <c r="F30" s="15">
        <v>3.87931341878142</v>
      </c>
      <c r="G30" s="15">
        <v>100</v>
      </c>
      <c r="H30" s="23">
        <v>24209.553417022398</v>
      </c>
      <c r="I30" s="15">
        <v>10.368531202909214</v>
      </c>
    </row>
    <row r="31" spans="1:9" x14ac:dyDescent="0.25">
      <c r="A31" s="5" t="s">
        <v>13</v>
      </c>
      <c r="B31" s="15">
        <v>19.132748946396799</v>
      </c>
      <c r="C31" s="15">
        <v>20.502928790073401</v>
      </c>
      <c r="D31" s="15">
        <v>21.765039406291699</v>
      </c>
      <c r="E31" s="15">
        <v>35.3586453060244</v>
      </c>
      <c r="F31" s="15">
        <v>3.24063755121372</v>
      </c>
      <c r="G31" s="15">
        <v>100</v>
      </c>
      <c r="H31" s="23">
        <v>11528.869594217</v>
      </c>
      <c r="I31" s="15">
        <v>10.176938494157456</v>
      </c>
    </row>
    <row r="32" spans="1:9" x14ac:dyDescent="0.25">
      <c r="B32" s="12"/>
      <c r="C32" s="12"/>
      <c r="D32" s="12"/>
      <c r="I32" s="11"/>
    </row>
    <row r="33" spans="1:9" x14ac:dyDescent="0.25">
      <c r="A33" s="218" t="s">
        <v>67</v>
      </c>
      <c r="B33" s="218"/>
      <c r="C33" s="218"/>
      <c r="D33" s="218"/>
      <c r="E33" s="218"/>
      <c r="F33" s="218"/>
      <c r="G33" s="218"/>
      <c r="H33" s="218"/>
      <c r="I33" s="218"/>
    </row>
    <row r="34" spans="1:9" x14ac:dyDescent="0.25">
      <c r="A34" s="41" t="s">
        <v>16</v>
      </c>
      <c r="B34" s="145">
        <v>15.897515530125901</v>
      </c>
      <c r="C34" s="144">
        <v>21.890693855859102</v>
      </c>
      <c r="D34" s="144">
        <v>20.445277661988499</v>
      </c>
      <c r="E34" s="144">
        <v>39.271277527979997</v>
      </c>
      <c r="F34" s="139">
        <v>2.4952354240466201</v>
      </c>
      <c r="G34" s="15">
        <v>100</v>
      </c>
      <c r="H34" s="23">
        <v>716.79485042475596</v>
      </c>
      <c r="I34" s="15">
        <v>11.392235544832003</v>
      </c>
    </row>
    <row r="35" spans="1:9" x14ac:dyDescent="0.25">
      <c r="A35" s="41" t="s">
        <v>17</v>
      </c>
      <c r="B35" s="15">
        <v>24.223516627439899</v>
      </c>
      <c r="C35" s="15">
        <v>19.566508649646799</v>
      </c>
      <c r="D35" s="15">
        <v>22.6150471581782</v>
      </c>
      <c r="E35" s="15">
        <v>28.917586878717199</v>
      </c>
      <c r="F35" s="15">
        <v>4.6773406860178799</v>
      </c>
      <c r="G35" s="15">
        <v>100</v>
      </c>
      <c r="H35" s="23">
        <v>2475.0018349052898</v>
      </c>
      <c r="I35" s="15">
        <v>9.5715890094880454</v>
      </c>
    </row>
    <row r="36" spans="1:9" x14ac:dyDescent="0.25">
      <c r="A36" s="41" t="s">
        <v>18</v>
      </c>
      <c r="B36" s="15">
        <v>28.105926417798401</v>
      </c>
      <c r="C36" s="15">
        <v>23.734604102330302</v>
      </c>
      <c r="D36" s="15">
        <v>21.722174705584401</v>
      </c>
      <c r="E36" s="15">
        <v>22.886297490459501</v>
      </c>
      <c r="F36" s="15">
        <v>3.5509972838273698</v>
      </c>
      <c r="G36" s="15">
        <v>100</v>
      </c>
      <c r="H36" s="23">
        <v>4997.3932291159799</v>
      </c>
      <c r="I36" s="15">
        <v>8.4191135770052075</v>
      </c>
    </row>
    <row r="37" spans="1:9" x14ac:dyDescent="0.25">
      <c r="A37" s="41" t="s">
        <v>19</v>
      </c>
      <c r="B37" s="15">
        <v>21.142577793346799</v>
      </c>
      <c r="C37" s="15">
        <v>21.639920620085</v>
      </c>
      <c r="D37" s="15">
        <v>23.604048992727499</v>
      </c>
      <c r="E37" s="15">
        <v>29.986886001330401</v>
      </c>
      <c r="F37" s="15">
        <v>3.6265665925102599</v>
      </c>
      <c r="G37" s="15">
        <v>100</v>
      </c>
      <c r="H37" s="23">
        <v>5935.2425362629201</v>
      </c>
      <c r="I37" s="15">
        <v>9.5557146296829334</v>
      </c>
    </row>
    <row r="38" spans="1:9" x14ac:dyDescent="0.25">
      <c r="A38" s="41" t="s">
        <v>20</v>
      </c>
      <c r="B38" s="15">
        <v>16.017827504129698</v>
      </c>
      <c r="C38" s="15">
        <v>18.214266684178</v>
      </c>
      <c r="D38" s="15">
        <v>22.9000223760799</v>
      </c>
      <c r="E38" s="15">
        <v>38.782670223638299</v>
      </c>
      <c r="F38" s="15">
        <v>4.0852132119740503</v>
      </c>
      <c r="G38" s="15">
        <v>100</v>
      </c>
      <c r="H38" s="23">
        <v>3963.1800850366699</v>
      </c>
      <c r="I38" s="15">
        <v>10.777209277003298</v>
      </c>
    </row>
    <row r="39" spans="1:9" x14ac:dyDescent="0.25">
      <c r="A39" s="41" t="s">
        <v>21</v>
      </c>
      <c r="B39" s="15">
        <v>12.944261189504999</v>
      </c>
      <c r="C39" s="15">
        <v>17.2215776201684</v>
      </c>
      <c r="D39" s="15">
        <v>22.155121740080801</v>
      </c>
      <c r="E39" s="15">
        <v>42.731995818406702</v>
      </c>
      <c r="F39" s="15">
        <v>4.9470436318391497</v>
      </c>
      <c r="G39" s="15">
        <v>100</v>
      </c>
      <c r="H39" s="23">
        <v>4943.2713274831203</v>
      </c>
      <c r="I39" s="15">
        <v>11.555825863666048</v>
      </c>
    </row>
    <row r="40" spans="1:9" x14ac:dyDescent="0.25">
      <c r="A40" s="41" t="s">
        <v>22</v>
      </c>
      <c r="B40" s="15">
        <v>20.112676682597701</v>
      </c>
      <c r="C40" s="15">
        <v>20.0895436005794</v>
      </c>
      <c r="D40" s="15">
        <v>19.712820909467698</v>
      </c>
      <c r="E40" s="15">
        <v>37.023523726809103</v>
      </c>
      <c r="F40" s="15">
        <v>3.0614350805461301</v>
      </c>
      <c r="G40" s="15">
        <v>100</v>
      </c>
      <c r="H40" s="23">
        <v>11034.586644691801</v>
      </c>
      <c r="I40" s="15">
        <v>10.61018087716328</v>
      </c>
    </row>
    <row r="41" spans="1:9" x14ac:dyDescent="0.25">
      <c r="A41" s="41" t="s">
        <v>23</v>
      </c>
      <c r="B41" s="144">
        <v>8.7253188620867306</v>
      </c>
      <c r="C41" s="144">
        <v>15.960326317973299</v>
      </c>
      <c r="D41" s="141">
        <v>24.2365131930475</v>
      </c>
      <c r="E41" s="141">
        <v>50.416760751568802</v>
      </c>
      <c r="F41" s="139">
        <v>0.66108087532372695</v>
      </c>
      <c r="G41" s="15">
        <v>100</v>
      </c>
      <c r="H41" s="23">
        <v>173.529573112056</v>
      </c>
      <c r="I41" s="15">
        <v>12.001190499170102</v>
      </c>
    </row>
    <row r="42" spans="1:9" x14ac:dyDescent="0.25">
      <c r="A42" s="41" t="s">
        <v>64</v>
      </c>
      <c r="B42" s="15">
        <v>8.9490985219419095</v>
      </c>
      <c r="C42" s="15">
        <v>13.1062765842397</v>
      </c>
      <c r="D42" s="15">
        <v>23.300971277861802</v>
      </c>
      <c r="E42" s="144">
        <v>52.793357421154099</v>
      </c>
      <c r="F42" s="139">
        <v>1.85029619480253</v>
      </c>
      <c r="G42" s="15">
        <v>100</v>
      </c>
      <c r="H42" s="23">
        <v>952.85430802358599</v>
      </c>
      <c r="I42" s="15">
        <v>12.856937808805467</v>
      </c>
    </row>
    <row r="43" spans="1:9" x14ac:dyDescent="0.25">
      <c r="A43" s="41" t="s">
        <v>24</v>
      </c>
      <c r="B43" s="15">
        <v>14.3943807785252</v>
      </c>
      <c r="C43" s="15">
        <v>16.808376487559102</v>
      </c>
      <c r="D43" s="15">
        <v>19.030069128076601</v>
      </c>
      <c r="E43" s="144">
        <v>45.490332088326298</v>
      </c>
      <c r="F43" s="139">
        <v>4.2768415175128398</v>
      </c>
      <c r="G43" s="15">
        <v>100</v>
      </c>
      <c r="H43" s="23">
        <v>546.56862218325102</v>
      </c>
      <c r="I43" s="15">
        <v>11.796322755774165</v>
      </c>
    </row>
    <row r="44" spans="1:9" x14ac:dyDescent="0.25">
      <c r="A44" s="24"/>
      <c r="B44" s="21"/>
      <c r="C44" s="21"/>
      <c r="D44" s="21"/>
      <c r="E44" s="21"/>
      <c r="F44" s="21"/>
      <c r="G44" s="21"/>
      <c r="H44" s="25"/>
      <c r="I44" s="26"/>
    </row>
    <row r="45" spans="1:9" x14ac:dyDescent="0.25">
      <c r="A45" s="216" t="s">
        <v>46</v>
      </c>
      <c r="B45" s="216"/>
      <c r="C45" s="216"/>
      <c r="D45" s="216"/>
      <c r="E45" s="216"/>
      <c r="F45" s="216"/>
      <c r="G45" s="216"/>
      <c r="H45" s="216"/>
      <c r="I45" s="216"/>
    </row>
    <row r="46" spans="1:9" x14ac:dyDescent="0.25">
      <c r="A46" s="22" t="s">
        <v>47</v>
      </c>
      <c r="B46" s="15">
        <v>10.1856130587393</v>
      </c>
      <c r="C46" s="15">
        <v>12.948195106155</v>
      </c>
      <c r="D46" s="15">
        <v>21.465040419362001</v>
      </c>
      <c r="E46" s="15">
        <v>50.083753775767498</v>
      </c>
      <c r="F46" s="15">
        <v>5.31739763997619</v>
      </c>
      <c r="G46" s="15">
        <v>100</v>
      </c>
      <c r="H46" s="23">
        <v>5818.6576862553202</v>
      </c>
      <c r="I46" s="15">
        <v>12.779824417525562</v>
      </c>
    </row>
    <row r="47" spans="1:9" x14ac:dyDescent="0.25">
      <c r="A47" s="22" t="s">
        <v>48</v>
      </c>
      <c r="B47" s="15">
        <v>13.970917988717201</v>
      </c>
      <c r="C47" s="15">
        <v>18.899848399033399</v>
      </c>
      <c r="D47" s="15">
        <v>22.6727538965234</v>
      </c>
      <c r="E47" s="15">
        <v>40.885522339864103</v>
      </c>
      <c r="F47" s="15">
        <v>3.5709573758619499</v>
      </c>
      <c r="G47" s="15">
        <v>100</v>
      </c>
      <c r="H47" s="23">
        <v>8702.6379597270698</v>
      </c>
      <c r="I47" s="15">
        <v>11.26882316125694</v>
      </c>
    </row>
    <row r="48" spans="1:9" x14ac:dyDescent="0.25">
      <c r="A48" s="22" t="s">
        <v>49</v>
      </c>
      <c r="B48" s="15">
        <v>19.8668416285504</v>
      </c>
      <c r="C48" s="15">
        <v>21.318456470557301</v>
      </c>
      <c r="D48" s="15">
        <v>22.578744285432201</v>
      </c>
      <c r="E48" s="15">
        <v>32.647455953958598</v>
      </c>
      <c r="F48" s="15">
        <v>3.5885016615014398</v>
      </c>
      <c r="G48" s="15">
        <v>100</v>
      </c>
      <c r="H48" s="23">
        <v>10579.140144058299</v>
      </c>
      <c r="I48" s="15">
        <v>9.9831766086188374</v>
      </c>
    </row>
    <row r="49" spans="1:9" x14ac:dyDescent="0.25">
      <c r="A49" s="22" t="s">
        <v>50</v>
      </c>
      <c r="B49" s="15">
        <v>29.477293214270599</v>
      </c>
      <c r="C49" s="15">
        <v>23.431036619251699</v>
      </c>
      <c r="D49" s="15">
        <v>20.004828363181801</v>
      </c>
      <c r="E49" s="15">
        <v>24.1448185927037</v>
      </c>
      <c r="F49" s="15">
        <v>2.9420232105921702</v>
      </c>
      <c r="G49" s="15">
        <v>100</v>
      </c>
      <c r="H49" s="23">
        <v>10637.9872211987</v>
      </c>
      <c r="I49" s="15">
        <v>8.5238456905991189</v>
      </c>
    </row>
    <row r="50" spans="1:9" x14ac:dyDescent="0.25">
      <c r="A50" s="24"/>
      <c r="B50" s="21"/>
      <c r="C50" s="21"/>
      <c r="D50" s="21"/>
      <c r="E50" s="21"/>
      <c r="F50" s="21"/>
      <c r="G50" s="21"/>
      <c r="H50" s="25"/>
      <c r="I50" s="26"/>
    </row>
    <row r="51" spans="1:9" x14ac:dyDescent="0.25">
      <c r="A51" s="218" t="s">
        <v>51</v>
      </c>
      <c r="B51" s="218"/>
      <c r="C51" s="218"/>
      <c r="D51" s="218"/>
      <c r="E51" s="218"/>
      <c r="F51" s="218"/>
      <c r="G51" s="218"/>
      <c r="H51" s="218"/>
      <c r="I51" s="218"/>
    </row>
    <row r="52" spans="1:9" x14ac:dyDescent="0.25">
      <c r="A52" s="22" t="s">
        <v>52</v>
      </c>
      <c r="B52" s="15">
        <v>8.1446464524095905</v>
      </c>
      <c r="C52" s="15">
        <v>12.100148819601801</v>
      </c>
      <c r="D52" s="15">
        <v>18.886207454173999</v>
      </c>
      <c r="E52" s="15">
        <v>56.008900156580196</v>
      </c>
      <c r="F52" s="15">
        <v>4.8600971172343597</v>
      </c>
      <c r="G52" s="15">
        <v>100</v>
      </c>
      <c r="H52" s="23">
        <v>2067.2081066302999</v>
      </c>
      <c r="I52" s="15">
        <v>13.715202222213957</v>
      </c>
    </row>
    <row r="53" spans="1:9" x14ac:dyDescent="0.25">
      <c r="A53" s="22" t="s">
        <v>53</v>
      </c>
      <c r="B53" s="15">
        <v>10.9547865058325</v>
      </c>
      <c r="C53" s="15">
        <v>11.5610071603055</v>
      </c>
      <c r="D53" s="15">
        <v>21.657538431671998</v>
      </c>
      <c r="E53" s="15">
        <v>49.597472386451301</v>
      </c>
      <c r="F53" s="15">
        <v>6.2291955157386898</v>
      </c>
      <c r="G53" s="15">
        <v>100</v>
      </c>
      <c r="H53" s="23">
        <v>2437.71660083181</v>
      </c>
      <c r="I53" s="15">
        <v>12.593109853557717</v>
      </c>
    </row>
    <row r="54" spans="1:9" x14ac:dyDescent="0.25">
      <c r="A54" s="22" t="s">
        <v>54</v>
      </c>
      <c r="B54" s="15">
        <v>11.1240089737785</v>
      </c>
      <c r="C54" s="15">
        <v>16.950380535385801</v>
      </c>
      <c r="D54" s="15">
        <v>23.702545682375199</v>
      </c>
      <c r="E54" s="15">
        <v>44.389002977036697</v>
      </c>
      <c r="F54" s="15">
        <v>3.8340618314238002</v>
      </c>
      <c r="G54" s="15">
        <v>100</v>
      </c>
      <c r="H54" s="23">
        <v>3063.4980599584901</v>
      </c>
      <c r="I54" s="15">
        <v>11.981466480727951</v>
      </c>
    </row>
    <row r="55" spans="1:9" x14ac:dyDescent="0.25">
      <c r="A55" s="22" t="s">
        <v>55</v>
      </c>
      <c r="B55" s="15">
        <v>14.901947030243999</v>
      </c>
      <c r="C55" s="15">
        <v>18.959746781893301</v>
      </c>
      <c r="D55" s="15">
        <v>21.2771865100142</v>
      </c>
      <c r="E55" s="15">
        <v>41.535545632671599</v>
      </c>
      <c r="F55" s="15">
        <v>3.32557404517692</v>
      </c>
      <c r="G55" s="15">
        <v>100</v>
      </c>
      <c r="H55" s="23">
        <v>3375.7713648204499</v>
      </c>
      <c r="I55" s="15">
        <v>11.315666496334515</v>
      </c>
    </row>
    <row r="56" spans="1:9" x14ac:dyDescent="0.25">
      <c r="A56" s="22" t="s">
        <v>56</v>
      </c>
      <c r="B56" s="15">
        <v>14.795539533947901</v>
      </c>
      <c r="C56" s="15">
        <v>19.762492020959801</v>
      </c>
      <c r="D56" s="15">
        <v>24.0234192470996</v>
      </c>
      <c r="E56" s="15">
        <v>37.557042412826597</v>
      </c>
      <c r="F56" s="15">
        <v>3.86150678516612</v>
      </c>
      <c r="G56" s="15">
        <v>100</v>
      </c>
      <c r="H56" s="23">
        <v>3577.1015137413301</v>
      </c>
      <c r="I56" s="15">
        <v>10.75518397238206</v>
      </c>
    </row>
    <row r="57" spans="1:9" x14ac:dyDescent="0.25">
      <c r="A57" s="22" t="s">
        <v>57</v>
      </c>
      <c r="B57" s="15">
        <v>17.352465185532299</v>
      </c>
      <c r="C57" s="15">
        <v>20.9251137147244</v>
      </c>
      <c r="D57" s="15">
        <v>21.417513300506499</v>
      </c>
      <c r="E57" s="15">
        <v>36.327953681635996</v>
      </c>
      <c r="F57" s="15">
        <v>3.9769541176008101</v>
      </c>
      <c r="G57" s="15">
        <v>100</v>
      </c>
      <c r="H57" s="23">
        <v>3991.4466073920798</v>
      </c>
      <c r="I57" s="15">
        <v>10.509191369636802</v>
      </c>
    </row>
    <row r="58" spans="1:9" x14ac:dyDescent="0.25">
      <c r="A58" s="22" t="s">
        <v>58</v>
      </c>
      <c r="B58" s="15">
        <v>21.214793444529398</v>
      </c>
      <c r="C58" s="15">
        <v>21.440763759696701</v>
      </c>
      <c r="D58" s="15">
        <v>23.110287439623601</v>
      </c>
      <c r="E58" s="15">
        <v>30.891539610070701</v>
      </c>
      <c r="F58" s="15">
        <v>3.3426157460795398</v>
      </c>
      <c r="G58" s="15">
        <v>100</v>
      </c>
      <c r="H58" s="23">
        <v>5959.2068836200997</v>
      </c>
      <c r="I58" s="15">
        <v>9.7203940998752643</v>
      </c>
    </row>
    <row r="59" spans="1:9" x14ac:dyDescent="0.25">
      <c r="A59" s="22" t="s">
        <v>59</v>
      </c>
      <c r="B59" s="15">
        <v>22.515442086209799</v>
      </c>
      <c r="C59" s="15">
        <v>24.329218233110701</v>
      </c>
      <c r="D59" s="15">
        <v>23.642687741495099</v>
      </c>
      <c r="E59" s="15">
        <v>25.904033659308901</v>
      </c>
      <c r="F59" s="15">
        <v>3.6086182798755102</v>
      </c>
      <c r="G59" s="15">
        <v>100</v>
      </c>
      <c r="H59" s="23">
        <v>2721.9615173369998</v>
      </c>
      <c r="I59" s="15">
        <v>9.0559221456583163</v>
      </c>
    </row>
    <row r="60" spans="1:9" x14ac:dyDescent="0.25">
      <c r="A60" s="22" t="s">
        <v>60</v>
      </c>
      <c r="B60" s="15">
        <v>28.350570838757701</v>
      </c>
      <c r="C60" s="15">
        <v>23.478863446793898</v>
      </c>
      <c r="D60" s="15">
        <v>19.799103012255699</v>
      </c>
      <c r="E60" s="15">
        <v>25.5356248694792</v>
      </c>
      <c r="F60" s="15">
        <v>2.83583783271356</v>
      </c>
      <c r="G60" s="15">
        <v>100</v>
      </c>
      <c r="H60" s="23">
        <v>4387.3544867721503</v>
      </c>
      <c r="I60" s="15">
        <v>8.743272639481491</v>
      </c>
    </row>
    <row r="61" spans="1:9" x14ac:dyDescent="0.25">
      <c r="A61" s="22" t="s">
        <v>61</v>
      </c>
      <c r="B61" s="15">
        <v>34.253743130560501</v>
      </c>
      <c r="C61" s="15">
        <v>22.675418143594602</v>
      </c>
      <c r="D61" s="15">
        <v>18.582117048960701</v>
      </c>
      <c r="E61" s="15">
        <v>21.793855871580199</v>
      </c>
      <c r="F61" s="15">
        <v>2.6948658053040901</v>
      </c>
      <c r="G61" s="15">
        <v>100</v>
      </c>
      <c r="H61" s="23">
        <v>4157.1578701356902</v>
      </c>
      <c r="I61" s="15">
        <v>8.0421894447397282</v>
      </c>
    </row>
    <row r="62" spans="1:9" x14ac:dyDescent="0.25">
      <c r="A62" s="27"/>
      <c r="B62" s="12"/>
      <c r="C62" s="12"/>
      <c r="D62" s="12"/>
      <c r="I62" s="11"/>
    </row>
    <row r="63" spans="1:9" x14ac:dyDescent="0.25">
      <c r="A63" s="218" t="s">
        <v>32</v>
      </c>
      <c r="B63" s="218"/>
      <c r="C63" s="218"/>
      <c r="D63" s="218"/>
      <c r="E63" s="218"/>
      <c r="F63" s="218"/>
      <c r="G63" s="218"/>
      <c r="H63" s="218"/>
      <c r="I63" s="218"/>
    </row>
    <row r="64" spans="1:9" x14ac:dyDescent="0.25">
      <c r="A64" s="17" t="s">
        <v>33</v>
      </c>
      <c r="B64" s="15">
        <v>18.241769885476</v>
      </c>
      <c r="C64" s="15">
        <v>17.831548370930399</v>
      </c>
      <c r="D64" s="15">
        <v>20.915680329223601</v>
      </c>
      <c r="E64" s="15">
        <v>39.646997156538497</v>
      </c>
      <c r="F64" s="15">
        <v>3.3640042578315099</v>
      </c>
      <c r="G64" s="15">
        <v>100</v>
      </c>
      <c r="H64" s="23">
        <v>2912.9742034081501</v>
      </c>
      <c r="I64" s="15">
        <v>11.060245875414958</v>
      </c>
    </row>
    <row r="65" spans="1:9" x14ac:dyDescent="0.25">
      <c r="A65" s="17" t="s">
        <v>34</v>
      </c>
      <c r="B65" s="15">
        <v>18.7319046871396</v>
      </c>
      <c r="C65" s="15">
        <v>18.231313621072601</v>
      </c>
      <c r="D65" s="15">
        <v>21.523917761873001</v>
      </c>
      <c r="E65" s="15">
        <v>37.248933869824</v>
      </c>
      <c r="F65" s="15">
        <v>4.2639300600909102</v>
      </c>
      <c r="G65" s="15">
        <v>100</v>
      </c>
      <c r="H65" s="23">
        <v>5370.0743054260502</v>
      </c>
      <c r="I65" s="15">
        <v>10.949616159017367</v>
      </c>
    </row>
    <row r="66" spans="1:9" x14ac:dyDescent="0.25">
      <c r="A66" s="17" t="s">
        <v>35</v>
      </c>
      <c r="B66" s="15">
        <v>17.954029830272098</v>
      </c>
      <c r="C66" s="15">
        <v>19.7741483369918</v>
      </c>
      <c r="D66" s="15">
        <v>21.3720558295602</v>
      </c>
      <c r="E66" s="15">
        <v>38.542047049712302</v>
      </c>
      <c r="F66" s="15">
        <v>2.3577189534635301</v>
      </c>
      <c r="G66" s="15">
        <v>100</v>
      </c>
      <c r="H66" s="23">
        <v>6678.7618809885998</v>
      </c>
      <c r="I66" s="15">
        <v>10.79658354342151</v>
      </c>
    </row>
    <row r="67" spans="1:9" x14ac:dyDescent="0.25">
      <c r="A67" s="17" t="s">
        <v>36</v>
      </c>
      <c r="B67" s="15">
        <v>20.391112622731701</v>
      </c>
      <c r="C67" s="15">
        <v>20.3817429970156</v>
      </c>
      <c r="D67" s="15">
        <v>22.1423703227739</v>
      </c>
      <c r="E67" s="15">
        <v>33.718640843167101</v>
      </c>
      <c r="F67" s="15">
        <v>3.36613321431164</v>
      </c>
      <c r="G67" s="15">
        <v>100</v>
      </c>
      <c r="H67" s="23">
        <v>8793.1596048665306</v>
      </c>
      <c r="I67" s="15">
        <v>10.039065297790847</v>
      </c>
    </row>
    <row r="68" spans="1:9" x14ac:dyDescent="0.25">
      <c r="A68" s="17" t="s">
        <v>37</v>
      </c>
      <c r="B68" s="15">
        <v>20.192696376385101</v>
      </c>
      <c r="C68" s="15">
        <v>20.9539397338899</v>
      </c>
      <c r="D68" s="15">
        <v>22.503025891306901</v>
      </c>
      <c r="E68" s="15">
        <v>32.140737141829497</v>
      </c>
      <c r="F68" s="15">
        <v>4.2096008565886498</v>
      </c>
      <c r="G68" s="15">
        <v>100</v>
      </c>
      <c r="H68" s="23">
        <v>6886.2069805392402</v>
      </c>
      <c r="I68" s="15">
        <v>9.8476658155967396</v>
      </c>
    </row>
    <row r="69" spans="1:9" x14ac:dyDescent="0.25">
      <c r="A69" s="17" t="s">
        <v>38</v>
      </c>
      <c r="B69" s="15">
        <v>22.092321368619402</v>
      </c>
      <c r="C69" s="15">
        <v>21.420075951054301</v>
      </c>
      <c r="D69" s="15">
        <v>20.593995647073999</v>
      </c>
      <c r="E69" s="15">
        <v>31.136787128543599</v>
      </c>
      <c r="F69" s="15">
        <v>4.7568199047087196</v>
      </c>
      <c r="G69" s="15">
        <v>100</v>
      </c>
      <c r="H69" s="23">
        <v>5097.2460360108298</v>
      </c>
      <c r="I69" s="15">
        <v>9.6212313199456592</v>
      </c>
    </row>
    <row r="70" spans="1:9" x14ac:dyDescent="0.25">
      <c r="B70" s="12"/>
      <c r="C70" s="12"/>
      <c r="D70" s="12"/>
      <c r="I70" s="11"/>
    </row>
    <row r="71" spans="1:9" x14ac:dyDescent="0.25">
      <c r="A71" s="218" t="s">
        <v>65</v>
      </c>
      <c r="B71" s="218"/>
      <c r="C71" s="218"/>
      <c r="D71" s="218"/>
      <c r="E71" s="218"/>
      <c r="F71" s="218"/>
      <c r="G71" s="218"/>
      <c r="H71" s="218"/>
      <c r="I71" s="218"/>
    </row>
    <row r="72" spans="1:9" x14ac:dyDescent="0.25">
      <c r="A72" s="10" t="s">
        <v>33</v>
      </c>
      <c r="B72" s="19">
        <v>18.241769885476</v>
      </c>
      <c r="C72" s="19">
        <v>17.831548370930399</v>
      </c>
      <c r="D72" s="19">
        <v>20.915680329223601</v>
      </c>
      <c r="E72" s="19">
        <v>39.646997156538497</v>
      </c>
      <c r="F72" s="19">
        <v>3.3640042578315099</v>
      </c>
      <c r="G72" s="19">
        <v>100</v>
      </c>
      <c r="H72" s="35">
        <v>2912.9742034081501</v>
      </c>
      <c r="I72" s="15">
        <v>11.060245875414958</v>
      </c>
    </row>
    <row r="73" spans="1:9" x14ac:dyDescent="0.25">
      <c r="A73" s="10" t="s">
        <v>39</v>
      </c>
      <c r="B73" s="19">
        <v>20.9716043172313</v>
      </c>
      <c r="C73" s="19">
        <v>21.0339549887935</v>
      </c>
      <c r="D73" s="19">
        <v>21.6749399313479</v>
      </c>
      <c r="E73" s="19">
        <v>31.8979610242008</v>
      </c>
      <c r="F73" s="19">
        <v>4.4215397384265103</v>
      </c>
      <c r="G73" s="19">
        <v>100</v>
      </c>
      <c r="H73" s="35">
        <v>7083.80443039493</v>
      </c>
      <c r="I73" s="15">
        <v>9.6741668039462319</v>
      </c>
    </row>
    <row r="74" spans="1:9" x14ac:dyDescent="0.25">
      <c r="A74" s="10" t="s">
        <v>40</v>
      </c>
      <c r="B74" s="19">
        <v>19.944275509750302</v>
      </c>
      <c r="C74" s="19">
        <v>20.660693020703</v>
      </c>
      <c r="D74" s="19">
        <v>21.688351059266001</v>
      </c>
      <c r="E74" s="19">
        <v>34.400371509438202</v>
      </c>
      <c r="F74" s="19">
        <v>3.3063089008425499</v>
      </c>
      <c r="G74" s="19">
        <v>100</v>
      </c>
      <c r="H74" s="35">
        <v>17617.2416071105</v>
      </c>
      <c r="I74" s="15">
        <v>10.325732717944883</v>
      </c>
    </row>
    <row r="75" spans="1:9" x14ac:dyDescent="0.25">
      <c r="A75" s="10" t="s">
        <v>41</v>
      </c>
      <c r="B75" s="19">
        <v>18.652932719578601</v>
      </c>
      <c r="C75" s="19">
        <v>18.423751190808002</v>
      </c>
      <c r="D75" s="19">
        <v>21.826651297048201</v>
      </c>
      <c r="E75" s="19">
        <v>37.1691502514795</v>
      </c>
      <c r="F75" s="19">
        <v>3.9275145410857202</v>
      </c>
      <c r="G75" s="19">
        <v>100</v>
      </c>
      <c r="H75" s="35">
        <v>8124.4027703258598</v>
      </c>
      <c r="I75" s="15">
        <v>10.540963530584445</v>
      </c>
    </row>
    <row r="76" spans="1:9" x14ac:dyDescent="0.25">
      <c r="B76" s="12"/>
      <c r="C76" s="12"/>
      <c r="D76" s="12"/>
      <c r="I76" s="11"/>
    </row>
    <row r="77" spans="1:9" x14ac:dyDescent="0.25">
      <c r="A77" s="218" t="s">
        <v>66</v>
      </c>
      <c r="B77" s="218"/>
      <c r="C77" s="218"/>
      <c r="D77" s="218"/>
      <c r="E77" s="218"/>
      <c r="F77" s="218"/>
      <c r="G77" s="218"/>
      <c r="H77" s="218"/>
      <c r="I77" s="218"/>
    </row>
    <row r="78" spans="1:9" x14ac:dyDescent="0.25">
      <c r="A78" s="18" t="s">
        <v>42</v>
      </c>
      <c r="B78" s="15">
        <v>19.085791714757601</v>
      </c>
      <c r="C78" s="15">
        <v>19.6435199014335</v>
      </c>
      <c r="D78" s="15">
        <v>21.089015666640002</v>
      </c>
      <c r="E78" s="15">
        <v>36.871649322296697</v>
      </c>
      <c r="F78" s="15">
        <v>3.3100233948723399</v>
      </c>
      <c r="G78" s="15">
        <v>100</v>
      </c>
      <c r="H78" s="23">
        <v>14649.940208747001</v>
      </c>
      <c r="I78" s="15">
        <v>10.756922978620228</v>
      </c>
    </row>
    <row r="79" spans="1:9" x14ac:dyDescent="0.25">
      <c r="A79" s="5" t="s">
        <v>43</v>
      </c>
      <c r="B79" s="15">
        <v>20.1143360812925</v>
      </c>
      <c r="C79" s="15">
        <v>19.896860981908102</v>
      </c>
      <c r="D79" s="15">
        <v>22.411214991645402</v>
      </c>
      <c r="E79" s="15">
        <v>34.139023841435701</v>
      </c>
      <c r="F79" s="15">
        <v>3.4385641037182402</v>
      </c>
      <c r="G79" s="15">
        <v>100</v>
      </c>
      <c r="H79" s="23">
        <v>10631.1494940015</v>
      </c>
      <c r="I79" s="15">
        <v>10.163294645379073</v>
      </c>
    </row>
    <row r="80" spans="1:9" x14ac:dyDescent="0.25">
      <c r="A80" s="5" t="s">
        <v>44</v>
      </c>
      <c r="B80" s="15">
        <v>20.192469698697</v>
      </c>
      <c r="C80" s="15">
        <v>20.5890696914065</v>
      </c>
      <c r="D80" s="15">
        <v>21.676224474506899</v>
      </c>
      <c r="E80" s="15">
        <v>33.121434202059199</v>
      </c>
      <c r="F80" s="15">
        <v>4.4208019333303801</v>
      </c>
      <c r="G80" s="15">
        <v>100</v>
      </c>
      <c r="H80" s="23">
        <v>10457.333308490901</v>
      </c>
      <c r="I80" s="15">
        <v>9.8150593343436956</v>
      </c>
    </row>
    <row r="81" spans="1:9" x14ac:dyDescent="0.25">
      <c r="B81" s="12"/>
      <c r="C81" s="12"/>
      <c r="D81" s="12"/>
    </row>
    <row r="82" spans="1:9" x14ac:dyDescent="0.25">
      <c r="A82" s="228" t="s">
        <v>15</v>
      </c>
      <c r="B82" s="228"/>
      <c r="C82" s="228"/>
      <c r="D82" s="228"/>
      <c r="E82" s="228"/>
      <c r="F82" s="228"/>
      <c r="G82" s="228"/>
      <c r="H82" s="228"/>
      <c r="I82" s="228"/>
    </row>
    <row r="83" spans="1:9" x14ac:dyDescent="0.25">
      <c r="A83" s="10" t="s">
        <v>14</v>
      </c>
      <c r="B83" s="19">
        <v>20.074638940527699</v>
      </c>
      <c r="C83" s="19">
        <v>20.238272179745401</v>
      </c>
      <c r="D83" s="19">
        <v>21.622300840802399</v>
      </c>
      <c r="E83" s="19">
        <v>34.509137092090903</v>
      </c>
      <c r="F83" s="19">
        <v>3.5556509468336501</v>
      </c>
      <c r="G83" s="19">
        <v>100</v>
      </c>
      <c r="H83" s="35">
        <v>34459.202711972903</v>
      </c>
      <c r="I83" s="15">
        <v>10.238035090995742</v>
      </c>
    </row>
    <row r="84" spans="1:9" x14ac:dyDescent="0.25">
      <c r="A84" s="10" t="s">
        <v>12</v>
      </c>
      <c r="B84" s="19">
        <v>10.0432698398716</v>
      </c>
      <c r="C84" s="19">
        <v>13.457366419288601</v>
      </c>
      <c r="D84" s="19">
        <v>22.512191168028199</v>
      </c>
      <c r="E84" s="19">
        <v>47.145163875415498</v>
      </c>
      <c r="F84" s="19">
        <v>6.8420086973961602</v>
      </c>
      <c r="G84" s="19">
        <v>100</v>
      </c>
      <c r="H84" s="35">
        <v>1279.22029926654</v>
      </c>
      <c r="I84" s="15">
        <v>12.214333529436679</v>
      </c>
    </row>
  </sheetData>
  <mergeCells count="16">
    <mergeCell ref="A71:I71"/>
    <mergeCell ref="A77:I77"/>
    <mergeCell ref="A82:I82"/>
    <mergeCell ref="A22:I22"/>
    <mergeCell ref="A29:I29"/>
    <mergeCell ref="A33:I33"/>
    <mergeCell ref="B11:G11"/>
    <mergeCell ref="A63:I63"/>
    <mergeCell ref="A1:F2"/>
    <mergeCell ref="A3:F3"/>
    <mergeCell ref="A5:F5"/>
    <mergeCell ref="A13:I13"/>
    <mergeCell ref="A45:I45"/>
    <mergeCell ref="A51:I51"/>
    <mergeCell ref="G1:I2"/>
    <mergeCell ref="G3:I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J30"/>
  <sheetViews>
    <sheetView showGridLines="0" workbookViewId="0">
      <selection sqref="A1:H2"/>
    </sheetView>
  </sheetViews>
  <sheetFormatPr baseColWidth="10" defaultRowHeight="15" x14ac:dyDescent="0.25"/>
  <cols>
    <col min="1" max="1" width="46.28515625" customWidth="1"/>
    <col min="2" max="9" width="14.140625" customWidth="1"/>
  </cols>
  <sheetData>
    <row r="1" spans="1:10" x14ac:dyDescent="0.25">
      <c r="A1" s="207" t="s">
        <v>277</v>
      </c>
      <c r="B1" s="207"/>
      <c r="C1" s="207"/>
      <c r="D1" s="207"/>
      <c r="E1" s="207"/>
      <c r="F1" s="207"/>
      <c r="G1" s="207"/>
      <c r="H1" s="207"/>
      <c r="I1" s="207"/>
    </row>
    <row r="2" spans="1:10" x14ac:dyDescent="0.25">
      <c r="A2" s="207"/>
      <c r="B2" s="207"/>
      <c r="C2" s="207"/>
      <c r="D2" s="207"/>
      <c r="E2" s="207"/>
      <c r="F2" s="207"/>
      <c r="G2" s="207"/>
      <c r="H2" s="207"/>
      <c r="I2" s="207"/>
    </row>
    <row r="3" spans="1:10" x14ac:dyDescent="0.25">
      <c r="A3" s="208"/>
      <c r="B3" s="208"/>
      <c r="C3" s="208"/>
      <c r="D3" s="208"/>
      <c r="E3" s="208"/>
      <c r="F3" s="208"/>
      <c r="G3" s="208"/>
      <c r="H3" s="208"/>
      <c r="I3" s="42"/>
    </row>
    <row r="4" spans="1:10" ht="18.75" x14ac:dyDescent="0.3">
      <c r="A4" s="1"/>
    </row>
    <row r="5" spans="1:10" x14ac:dyDescent="0.25">
      <c r="A5" s="209" t="s">
        <v>92</v>
      </c>
      <c r="B5" s="209"/>
      <c r="C5" s="209"/>
      <c r="D5" s="209"/>
      <c r="E5" s="209"/>
      <c r="F5" s="209"/>
      <c r="G5" s="209"/>
      <c r="H5" s="209"/>
    </row>
    <row r="6" spans="1:10" x14ac:dyDescent="0.25">
      <c r="A6" s="43"/>
      <c r="B6" s="43"/>
      <c r="C6" s="43"/>
      <c r="D6" s="43"/>
      <c r="E6" s="43"/>
      <c r="F6" s="43"/>
      <c r="G6" s="43"/>
      <c r="H6" s="43"/>
    </row>
    <row r="7" spans="1:10" ht="17.25" x14ac:dyDescent="0.25">
      <c r="A7" s="2" t="s">
        <v>91</v>
      </c>
      <c r="B7" s="43"/>
      <c r="C7" s="43"/>
      <c r="D7" s="43"/>
      <c r="E7" s="43"/>
      <c r="F7" s="43"/>
      <c r="G7" s="43"/>
      <c r="H7" s="43"/>
    </row>
    <row r="8" spans="1:10" ht="17.25" x14ac:dyDescent="0.25">
      <c r="A8" s="62" t="s">
        <v>90</v>
      </c>
      <c r="B8" s="43"/>
      <c r="C8" s="43"/>
      <c r="D8" s="43"/>
      <c r="E8" s="43"/>
      <c r="F8" s="43"/>
      <c r="G8" s="43"/>
      <c r="H8" s="43"/>
    </row>
    <row r="9" spans="1:10" x14ac:dyDescent="0.25">
      <c r="A9" s="43"/>
      <c r="B9" s="43"/>
      <c r="C9" s="43"/>
      <c r="D9" s="43"/>
      <c r="E9" s="43"/>
      <c r="F9" s="43"/>
      <c r="G9" s="43"/>
      <c r="H9" s="43"/>
    </row>
    <row r="10" spans="1:10" ht="15.75" thickBot="1" x14ac:dyDescent="0.3">
      <c r="A10" s="2" t="s">
        <v>45</v>
      </c>
    </row>
    <row r="11" spans="1:10" ht="15.75" thickBot="1" x14ac:dyDescent="0.3">
      <c r="A11" s="190" t="s">
        <v>256</v>
      </c>
      <c r="B11" s="190"/>
      <c r="C11" s="190"/>
      <c r="D11" s="191"/>
      <c r="E11" s="191"/>
      <c r="F11" s="192"/>
    </row>
    <row r="12" spans="1:10" ht="17.25" customHeight="1" x14ac:dyDescent="0.25"/>
    <row r="13" spans="1:10" ht="29.25" customHeight="1" x14ac:dyDescent="0.25">
      <c r="A13" s="81" t="s">
        <v>133</v>
      </c>
      <c r="B13" s="3" t="s">
        <v>125</v>
      </c>
      <c r="C13" s="3" t="s">
        <v>124</v>
      </c>
      <c r="D13" s="3" t="s">
        <v>123</v>
      </c>
      <c r="E13" s="84" t="s">
        <v>122</v>
      </c>
      <c r="F13" s="3" t="s">
        <v>80</v>
      </c>
      <c r="G13" s="83" t="s">
        <v>3</v>
      </c>
      <c r="H13" s="3" t="s">
        <v>79</v>
      </c>
      <c r="I13" s="72" t="s">
        <v>116</v>
      </c>
    </row>
    <row r="14" spans="1:10" x14ac:dyDescent="0.25">
      <c r="A14" s="76" t="s">
        <v>130</v>
      </c>
      <c r="B14" s="222" t="s">
        <v>78</v>
      </c>
      <c r="C14" s="223"/>
      <c r="D14" s="223"/>
      <c r="E14" s="223"/>
      <c r="F14" s="223"/>
      <c r="G14" s="224"/>
      <c r="H14" s="57" t="s">
        <v>7</v>
      </c>
      <c r="I14" s="57" t="s">
        <v>220</v>
      </c>
    </row>
    <row r="15" spans="1:10" x14ac:dyDescent="0.25">
      <c r="A15" s="76" t="s">
        <v>3</v>
      </c>
      <c r="B15" s="82">
        <v>19.72</v>
      </c>
      <c r="C15" s="82">
        <v>20</v>
      </c>
      <c r="D15" s="82">
        <v>21.65</v>
      </c>
      <c r="E15" s="82">
        <v>34.96</v>
      </c>
      <c r="F15" s="82">
        <v>3.67</v>
      </c>
      <c r="G15" s="82">
        <f>SUM(B15:F15)</f>
        <v>100</v>
      </c>
      <c r="H15" s="39">
        <f>SUM(H16:H19)</f>
        <v>35738.423011239436</v>
      </c>
      <c r="I15" s="82">
        <v>10.306447650747469</v>
      </c>
    </row>
    <row r="16" spans="1:10" ht="17.25" x14ac:dyDescent="0.25">
      <c r="A16" s="5" t="s">
        <v>88</v>
      </c>
      <c r="B16" s="15">
        <v>26.243107327107001</v>
      </c>
      <c r="C16" s="15">
        <v>16.325111262062698</v>
      </c>
      <c r="D16" s="15">
        <v>14.9915424116894</v>
      </c>
      <c r="E16" s="15">
        <v>40.265807388351199</v>
      </c>
      <c r="F16" s="15">
        <v>2.1744316107897301</v>
      </c>
      <c r="G16" s="38">
        <v>100</v>
      </c>
      <c r="H16" s="23">
        <v>12534.7061461348</v>
      </c>
      <c r="I16" s="15">
        <v>10.89814972724847</v>
      </c>
      <c r="J16" s="12"/>
    </row>
    <row r="17" spans="1:9" ht="17.25" x14ac:dyDescent="0.25">
      <c r="A17" s="5" t="s">
        <v>87</v>
      </c>
      <c r="B17" s="15">
        <v>15.591927793297</v>
      </c>
      <c r="C17" s="15">
        <v>22.300376822607401</v>
      </c>
      <c r="D17" s="15">
        <v>25.891932989125799</v>
      </c>
      <c r="E17" s="15">
        <v>33.160002760028199</v>
      </c>
      <c r="F17" s="15">
        <v>3.0557596349415999</v>
      </c>
      <c r="G17" s="38">
        <v>100</v>
      </c>
      <c r="H17" s="23">
        <v>22108.277192963898</v>
      </c>
      <c r="I17" s="15">
        <v>10.091039203297553</v>
      </c>
    </row>
    <row r="18" spans="1:9" x14ac:dyDescent="0.25">
      <c r="A18" s="5" t="s">
        <v>81</v>
      </c>
      <c r="B18" s="149">
        <v>31.470473783434802</v>
      </c>
      <c r="C18" s="144">
        <v>16.002952687728801</v>
      </c>
      <c r="D18" s="144">
        <v>29.468800890249401</v>
      </c>
      <c r="E18" s="144">
        <v>22.195565055969698</v>
      </c>
      <c r="F18" s="139">
        <v>0.86220758261731101</v>
      </c>
      <c r="G18" s="38">
        <v>100</v>
      </c>
      <c r="H18" s="23">
        <v>267.42233307753901</v>
      </c>
      <c r="I18" s="15">
        <v>8.3531278186697548</v>
      </c>
    </row>
    <row r="19" spans="1:9" x14ac:dyDescent="0.25">
      <c r="A19" s="18" t="s">
        <v>132</v>
      </c>
      <c r="B19" s="15">
        <v>27.206434397976999</v>
      </c>
      <c r="C19" s="15">
        <v>15.309737566542299</v>
      </c>
      <c r="D19" s="139">
        <v>6.8405256124688796</v>
      </c>
      <c r="E19" s="139">
        <v>6.8841737547588098</v>
      </c>
      <c r="F19" s="144">
        <v>43.759128668252998</v>
      </c>
      <c r="G19" s="38">
        <v>100</v>
      </c>
      <c r="H19" s="23">
        <v>828.01733906319498</v>
      </c>
      <c r="I19" s="15">
        <v>5.752082537170125</v>
      </c>
    </row>
    <row r="20" spans="1:9" x14ac:dyDescent="0.25">
      <c r="B20" s="12"/>
      <c r="C20" s="12"/>
      <c r="D20" s="12"/>
      <c r="E20" s="12"/>
      <c r="F20" s="12"/>
      <c r="G20" s="12"/>
    </row>
    <row r="22" spans="1:9" ht="27" customHeight="1" x14ac:dyDescent="0.25">
      <c r="A22" s="81" t="s">
        <v>131</v>
      </c>
      <c r="B22" s="3" t="s">
        <v>125</v>
      </c>
      <c r="C22" s="3" t="s">
        <v>124</v>
      </c>
      <c r="D22" s="3" t="s">
        <v>123</v>
      </c>
      <c r="E22" s="80" t="s">
        <v>122</v>
      </c>
      <c r="F22" s="79" t="s">
        <v>80</v>
      </c>
      <c r="G22" s="78" t="s">
        <v>3</v>
      </c>
      <c r="H22" s="77"/>
    </row>
    <row r="23" spans="1:9" x14ac:dyDescent="0.25">
      <c r="A23" s="76" t="s">
        <v>130</v>
      </c>
      <c r="B23" s="222" t="s">
        <v>78</v>
      </c>
      <c r="C23" s="223"/>
      <c r="D23" s="223"/>
      <c r="E23" s="223"/>
      <c r="F23" s="224"/>
      <c r="G23" s="5"/>
    </row>
    <row r="24" spans="1:9" ht="17.25" x14ac:dyDescent="0.25">
      <c r="A24" s="5" t="s">
        <v>88</v>
      </c>
      <c r="B24" s="15">
        <v>46.685772725546002</v>
      </c>
      <c r="C24" s="15">
        <v>28.635279364573901</v>
      </c>
      <c r="D24" s="15">
        <v>24.281967738857698</v>
      </c>
      <c r="E24" s="15">
        <v>40.3948487850597</v>
      </c>
      <c r="F24" s="15">
        <v>20.762046744341799</v>
      </c>
      <c r="G24" s="38">
        <v>35.07</v>
      </c>
    </row>
    <row r="25" spans="1:9" ht="17.25" x14ac:dyDescent="0.25">
      <c r="A25" s="5" t="s">
        <v>129</v>
      </c>
      <c r="B25" s="15">
        <v>48.922636510725603</v>
      </c>
      <c r="C25" s="15">
        <v>68.991918243092101</v>
      </c>
      <c r="D25" s="15">
        <v>73.967813035137297</v>
      </c>
      <c r="E25" s="15">
        <v>58.673889276649099</v>
      </c>
      <c r="F25" s="15">
        <v>51.461725658501102</v>
      </c>
      <c r="G25" s="38">
        <v>61.86</v>
      </c>
    </row>
    <row r="26" spans="1:9" x14ac:dyDescent="0.25">
      <c r="A26" s="5" t="s">
        <v>81</v>
      </c>
      <c r="B26" s="15">
        <v>1.1944173199469601</v>
      </c>
      <c r="C26" s="139">
        <v>0.59886497260611604</v>
      </c>
      <c r="D26" s="15">
        <v>1.0183182818135801</v>
      </c>
      <c r="E26" s="145">
        <v>0.47504997220837503</v>
      </c>
      <c r="F26" s="139">
        <v>0.17563851868747801</v>
      </c>
      <c r="G26" s="38">
        <v>0.75</v>
      </c>
    </row>
    <row r="27" spans="1:9" x14ac:dyDescent="0.25">
      <c r="A27" s="5" t="s">
        <v>80</v>
      </c>
      <c r="B27" s="15">
        <v>3.19717344378149</v>
      </c>
      <c r="C27" s="15">
        <v>1.7739374197279001</v>
      </c>
      <c r="D27" s="139">
        <v>0.73190094419136398</v>
      </c>
      <c r="E27" s="139">
        <v>0.456211966082887</v>
      </c>
      <c r="F27" s="15">
        <v>27.6005890784696</v>
      </c>
      <c r="G27" s="38">
        <v>2.3199999999999998</v>
      </c>
    </row>
    <row r="28" spans="1:9" x14ac:dyDescent="0.25">
      <c r="A28" s="75" t="s">
        <v>128</v>
      </c>
      <c r="B28" s="38">
        <f>SUM(B24:B27)</f>
        <v>100.00000000000006</v>
      </c>
      <c r="C28" s="38">
        <f>SUM(C24:C27)</f>
        <v>100.00000000000003</v>
      </c>
      <c r="D28" s="38">
        <f>SUM(D24:D27)</f>
        <v>99.999999999999943</v>
      </c>
      <c r="E28" s="38">
        <f>SUM(E24:E27)</f>
        <v>100.00000000000007</v>
      </c>
      <c r="F28" s="38">
        <f>SUM(F24:F27)</f>
        <v>99.999999999999972</v>
      </c>
      <c r="G28" s="38">
        <f>100</f>
        <v>100</v>
      </c>
    </row>
    <row r="29" spans="1:9" x14ac:dyDescent="0.25">
      <c r="A29" s="18" t="s">
        <v>127</v>
      </c>
      <c r="B29" s="74">
        <v>7046.0360000000001</v>
      </c>
      <c r="C29" s="74">
        <v>7146.0969999999998</v>
      </c>
      <c r="D29" s="74">
        <v>7738.8530000000001</v>
      </c>
      <c r="E29" s="74">
        <v>12494.664000000001</v>
      </c>
      <c r="F29" s="74">
        <v>1312.7729999999999</v>
      </c>
      <c r="G29" s="23">
        <f>SUM(B29:F29)</f>
        <v>35738.423000000003</v>
      </c>
    </row>
    <row r="30" spans="1:9" x14ac:dyDescent="0.25">
      <c r="B30" s="73"/>
    </row>
  </sheetData>
  <mergeCells count="6">
    <mergeCell ref="I1:I2"/>
    <mergeCell ref="B23:F23"/>
    <mergeCell ref="B14:G14"/>
    <mergeCell ref="A1:H2"/>
    <mergeCell ref="A3:H3"/>
    <mergeCell ref="A5:H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H35"/>
  <sheetViews>
    <sheetView showGridLines="0" workbookViewId="0">
      <pane ySplit="11" topLeftCell="A12" activePane="bottomLeft" state="frozen"/>
      <selection pane="bottomLeft" sqref="A1:G2"/>
    </sheetView>
  </sheetViews>
  <sheetFormatPr baseColWidth="10" defaultRowHeight="15" x14ac:dyDescent="0.25"/>
  <cols>
    <col min="1" max="1" width="38.5703125" customWidth="1"/>
    <col min="2" max="2" width="15.140625" customWidth="1"/>
    <col min="3" max="3" width="20.7109375" customWidth="1"/>
    <col min="4" max="4" width="17.140625" bestFit="1" customWidth="1"/>
    <col min="8" max="8" width="32.28515625" customWidth="1"/>
  </cols>
  <sheetData>
    <row r="1" spans="1:8" ht="15" customHeight="1" x14ac:dyDescent="0.25">
      <c r="A1" s="207" t="s">
        <v>278</v>
      </c>
      <c r="B1" s="207"/>
      <c r="C1" s="207"/>
      <c r="D1" s="207"/>
      <c r="E1" s="207"/>
      <c r="F1" s="207"/>
      <c r="G1" s="207"/>
    </row>
    <row r="2" spans="1:8" ht="15" customHeight="1" x14ac:dyDescent="0.25">
      <c r="A2" s="207"/>
      <c r="B2" s="207"/>
      <c r="C2" s="207"/>
      <c r="D2" s="207"/>
      <c r="E2" s="207"/>
      <c r="F2" s="207"/>
      <c r="G2" s="207"/>
    </row>
    <row r="3" spans="1:8" ht="15" customHeight="1" x14ac:dyDescent="0.25">
      <c r="A3" s="208"/>
      <c r="B3" s="208"/>
      <c r="C3" s="208"/>
      <c r="D3" s="208"/>
      <c r="E3" s="208"/>
      <c r="F3" s="208"/>
      <c r="G3" s="208"/>
    </row>
    <row r="4" spans="1:8" ht="18.75" x14ac:dyDescent="0.3">
      <c r="A4" s="1"/>
    </row>
    <row r="5" spans="1:8" x14ac:dyDescent="0.25">
      <c r="A5" s="209" t="s">
        <v>92</v>
      </c>
      <c r="B5" s="209"/>
      <c r="C5" s="209"/>
      <c r="D5" s="209"/>
      <c r="E5" s="209"/>
      <c r="F5" s="209"/>
      <c r="G5" s="209"/>
      <c r="H5" s="209"/>
    </row>
    <row r="6" spans="1:8" x14ac:dyDescent="0.25">
      <c r="A6" s="43"/>
      <c r="B6" s="43"/>
      <c r="C6" s="43"/>
      <c r="D6" s="43"/>
      <c r="E6" s="43"/>
      <c r="F6" s="43"/>
      <c r="G6" s="43"/>
      <c r="H6" s="43"/>
    </row>
    <row r="7" spans="1:8" ht="15.75" thickBot="1" x14ac:dyDescent="0.3">
      <c r="A7" s="2" t="s">
        <v>45</v>
      </c>
    </row>
    <row r="8" spans="1:8" ht="15.75" thickBot="1" x14ac:dyDescent="0.3">
      <c r="A8" s="190" t="s">
        <v>256</v>
      </c>
      <c r="B8" s="190"/>
      <c r="C8" s="190"/>
      <c r="D8" s="191"/>
      <c r="E8" s="191"/>
      <c r="F8" s="192"/>
    </row>
    <row r="10" spans="1:8" x14ac:dyDescent="0.25">
      <c r="A10" s="68" t="s">
        <v>146</v>
      </c>
      <c r="B10" s="67" t="s">
        <v>78</v>
      </c>
      <c r="C10" s="67" t="s">
        <v>117</v>
      </c>
      <c r="D10" s="67" t="s">
        <v>145</v>
      </c>
    </row>
    <row r="11" spans="1:8" x14ac:dyDescent="0.25">
      <c r="A11" s="66" t="s">
        <v>3</v>
      </c>
      <c r="B11" s="38">
        <f>SUM(B12:B33)</f>
        <v>100.00000000000003</v>
      </c>
      <c r="C11" s="39">
        <f>SUM(C12:C33)</f>
        <v>35738.423011239393</v>
      </c>
      <c r="D11" s="39">
        <v>11224.53033368835</v>
      </c>
    </row>
    <row r="12" spans="1:8" x14ac:dyDescent="0.25">
      <c r="A12" s="65" t="s">
        <v>144</v>
      </c>
      <c r="B12" s="15">
        <v>9.2404169238660696</v>
      </c>
      <c r="C12" s="23">
        <v>3302.3792882534099</v>
      </c>
      <c r="D12" s="23">
        <v>1322.1094038810527</v>
      </c>
      <c r="F12" s="12"/>
    </row>
    <row r="13" spans="1:8" x14ac:dyDescent="0.25">
      <c r="A13" s="65" t="s">
        <v>143</v>
      </c>
      <c r="B13" s="15">
        <v>11.4996322977918</v>
      </c>
      <c r="C13" s="23">
        <v>4109.78723532194</v>
      </c>
      <c r="D13" s="23">
        <v>3740.5970573417899</v>
      </c>
      <c r="F13" s="12"/>
    </row>
    <row r="14" spans="1:8" x14ac:dyDescent="0.25">
      <c r="A14" s="65" t="s">
        <v>142</v>
      </c>
      <c r="B14" s="15">
        <v>13.890281570465</v>
      </c>
      <c r="C14" s="23">
        <v>4964.1675851050104</v>
      </c>
      <c r="D14" s="23">
        <v>6203.2126768164499</v>
      </c>
      <c r="F14" s="12"/>
    </row>
    <row r="15" spans="1:8" x14ac:dyDescent="0.25">
      <c r="A15" s="65" t="s">
        <v>141</v>
      </c>
      <c r="B15" s="15">
        <v>12.6378572993529</v>
      </c>
      <c r="C15" s="23">
        <v>4516.5709011995305</v>
      </c>
      <c r="D15" s="23">
        <v>8707.1776782486413</v>
      </c>
      <c r="F15" s="12"/>
    </row>
    <row r="16" spans="1:8" x14ac:dyDescent="0.25">
      <c r="A16" s="65" t="s">
        <v>140</v>
      </c>
      <c r="B16" s="15">
        <v>16.854450794486699</v>
      </c>
      <c r="C16" s="23">
        <v>6023.5149211548496</v>
      </c>
      <c r="D16" s="23">
        <v>11064.1271735519</v>
      </c>
      <c r="F16" s="12"/>
    </row>
    <row r="17" spans="1:6" x14ac:dyDescent="0.25">
      <c r="A17" s="65" t="s">
        <v>139</v>
      </c>
      <c r="B17" s="15">
        <v>8.7350028980959191</v>
      </c>
      <c r="C17" s="23">
        <v>3121.7522857655399</v>
      </c>
      <c r="D17" s="23">
        <v>13688.606321402349</v>
      </c>
      <c r="F17" s="12"/>
    </row>
    <row r="18" spans="1:6" x14ac:dyDescent="0.25">
      <c r="A18" s="65" t="s">
        <v>138</v>
      </c>
      <c r="B18" s="15">
        <v>7.7175944077299699</v>
      </c>
      <c r="C18" s="23">
        <v>2758.14653572629</v>
      </c>
      <c r="D18" s="23">
        <v>16096.516196502902</v>
      </c>
      <c r="F18" s="12"/>
    </row>
    <row r="19" spans="1:6" x14ac:dyDescent="0.25">
      <c r="A19" s="65" t="s">
        <v>137</v>
      </c>
      <c r="B19" s="15">
        <v>7.38919387887199</v>
      </c>
      <c r="C19" s="23">
        <v>2640.7813655518798</v>
      </c>
      <c r="D19" s="23">
        <v>18250.433292673461</v>
      </c>
      <c r="F19" s="12"/>
    </row>
    <row r="20" spans="1:6" x14ac:dyDescent="0.25">
      <c r="A20" s="65" t="s">
        <v>136</v>
      </c>
      <c r="B20" s="15">
        <v>6.8847541971368003</v>
      </c>
      <c r="C20" s="23">
        <v>2460.50257825681</v>
      </c>
      <c r="D20" s="23">
        <v>22239.085953363705</v>
      </c>
      <c r="F20" s="12"/>
    </row>
    <row r="21" spans="1:6" x14ac:dyDescent="0.25">
      <c r="A21" s="65" t="s">
        <v>135</v>
      </c>
      <c r="B21" s="15">
        <v>2.1867488094949898</v>
      </c>
      <c r="C21" s="23">
        <v>781.50953973056096</v>
      </c>
      <c r="D21" s="23">
        <v>26753.268133323203</v>
      </c>
      <c r="F21" s="12"/>
    </row>
    <row r="22" spans="1:6" x14ac:dyDescent="0.25">
      <c r="A22" s="65" t="s">
        <v>134</v>
      </c>
      <c r="B22" s="15">
        <v>2.02668158903731</v>
      </c>
      <c r="C22" s="23">
        <v>724.30403938106394</v>
      </c>
      <c r="D22" s="23">
        <v>41323.243519089097</v>
      </c>
      <c r="F22" s="12"/>
    </row>
    <row r="23" spans="1:6" x14ac:dyDescent="0.25">
      <c r="A23" s="65" t="s">
        <v>80</v>
      </c>
      <c r="B23" s="15">
        <v>0.93738533367057497</v>
      </c>
      <c r="C23" s="23">
        <v>335.00673579250798</v>
      </c>
      <c r="D23" s="64" t="s">
        <v>93</v>
      </c>
      <c r="F23" s="12"/>
    </row>
    <row r="24" spans="1:6" x14ac:dyDescent="0.25">
      <c r="A24" s="85"/>
      <c r="B24" s="21"/>
      <c r="C24" s="25"/>
      <c r="D24" s="48"/>
      <c r="F24" s="12"/>
    </row>
    <row r="25" spans="1:6" x14ac:dyDescent="0.25">
      <c r="A25" s="85"/>
      <c r="B25" s="21"/>
      <c r="C25" s="25"/>
      <c r="D25" s="48"/>
      <c r="F25" s="12"/>
    </row>
    <row r="26" spans="1:6" x14ac:dyDescent="0.25">
      <c r="A26" s="85"/>
      <c r="B26" s="21"/>
      <c r="C26" s="25"/>
      <c r="D26" s="48"/>
      <c r="F26" s="12"/>
    </row>
    <row r="27" spans="1:6" x14ac:dyDescent="0.25">
      <c r="A27" s="85"/>
      <c r="B27" s="21"/>
      <c r="C27" s="25"/>
      <c r="D27" s="48"/>
      <c r="F27" s="12"/>
    </row>
    <row r="28" spans="1:6" x14ac:dyDescent="0.25">
      <c r="A28" s="85"/>
      <c r="B28" s="21"/>
      <c r="C28" s="25"/>
      <c r="D28" s="48"/>
      <c r="F28" s="12"/>
    </row>
    <row r="29" spans="1:6" x14ac:dyDescent="0.25">
      <c r="A29" s="85"/>
      <c r="B29" s="21"/>
      <c r="C29" s="25"/>
      <c r="D29" s="48"/>
      <c r="F29" s="12"/>
    </row>
    <row r="30" spans="1:6" x14ac:dyDescent="0.25">
      <c r="A30" s="85"/>
      <c r="B30" s="21"/>
      <c r="C30" s="25"/>
      <c r="D30" s="48"/>
      <c r="F30" s="12"/>
    </row>
    <row r="31" spans="1:6" x14ac:dyDescent="0.25">
      <c r="A31" s="85"/>
      <c r="B31" s="21"/>
      <c r="C31" s="25"/>
      <c r="D31" s="48"/>
      <c r="F31" s="12"/>
    </row>
    <row r="32" spans="1:6" x14ac:dyDescent="0.25">
      <c r="A32" s="85"/>
      <c r="B32" s="21"/>
      <c r="C32" s="25"/>
      <c r="D32" s="48"/>
      <c r="F32" s="12"/>
    </row>
    <row r="33" spans="1:4" x14ac:dyDescent="0.25">
      <c r="A33" s="85"/>
      <c r="B33" s="21"/>
      <c r="C33" s="25"/>
      <c r="D33" s="48"/>
    </row>
    <row r="35" spans="1:4" x14ac:dyDescent="0.25">
      <c r="A35" s="8"/>
      <c r="B35" s="8"/>
      <c r="C35" s="8"/>
    </row>
  </sheetData>
  <mergeCells count="3">
    <mergeCell ref="A5:H5"/>
    <mergeCell ref="A1:G2"/>
    <mergeCell ref="A3:G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I84"/>
  <sheetViews>
    <sheetView showGridLines="0" workbookViewId="0">
      <pane ySplit="12" topLeftCell="A13" activePane="bottomLeft" state="frozen"/>
      <selection pane="bottomLeft" sqref="A1:F2"/>
    </sheetView>
  </sheetViews>
  <sheetFormatPr baseColWidth="10" defaultRowHeight="15" x14ac:dyDescent="0.25"/>
  <cols>
    <col min="1" max="1" width="54.140625" customWidth="1"/>
    <col min="2" max="8" width="16.5703125" customWidth="1"/>
    <col min="9" max="9" width="16.5703125" style="12" customWidth="1"/>
  </cols>
  <sheetData>
    <row r="1" spans="1:9" x14ac:dyDescent="0.25">
      <c r="A1" s="207" t="s">
        <v>279</v>
      </c>
      <c r="B1" s="207"/>
      <c r="C1" s="207"/>
      <c r="D1" s="207"/>
      <c r="E1" s="207"/>
      <c r="F1" s="207"/>
      <c r="G1" s="207"/>
      <c r="H1" s="207"/>
      <c r="I1" s="207"/>
    </row>
    <row r="2" spans="1:9" x14ac:dyDescent="0.25">
      <c r="A2" s="207"/>
      <c r="B2" s="207"/>
      <c r="C2" s="207"/>
      <c r="D2" s="207"/>
      <c r="E2" s="207"/>
      <c r="F2" s="207"/>
      <c r="G2" s="207"/>
      <c r="H2" s="207"/>
      <c r="I2" s="207"/>
    </row>
    <row r="3" spans="1:9" x14ac:dyDescent="0.25">
      <c r="A3" s="208"/>
      <c r="B3" s="208"/>
      <c r="C3" s="208"/>
      <c r="D3" s="208"/>
      <c r="E3" s="208"/>
      <c r="F3" s="208"/>
      <c r="G3" s="208"/>
      <c r="H3" s="208"/>
      <c r="I3" s="208"/>
    </row>
    <row r="4" spans="1:9" ht="18.75" x14ac:dyDescent="0.3">
      <c r="A4" s="1"/>
    </row>
    <row r="5" spans="1:9" x14ac:dyDescent="0.25">
      <c r="A5" s="209" t="s">
        <v>92</v>
      </c>
      <c r="B5" s="209"/>
      <c r="C5" s="209"/>
      <c r="D5" s="209"/>
      <c r="E5" s="209"/>
      <c r="F5" s="209"/>
    </row>
    <row r="6" spans="1:9" x14ac:dyDescent="0.25">
      <c r="A6" s="43"/>
      <c r="B6" s="43"/>
      <c r="C6" s="43"/>
      <c r="D6" s="43"/>
      <c r="E6" s="43"/>
      <c r="F6" s="43"/>
    </row>
    <row r="7" spans="1:9" ht="15.75" thickBot="1" x14ac:dyDescent="0.3">
      <c r="A7" s="2" t="s">
        <v>45</v>
      </c>
    </row>
    <row r="8" spans="1:9" ht="15.75" thickBot="1" x14ac:dyDescent="0.3">
      <c r="A8" s="190" t="s">
        <v>256</v>
      </c>
      <c r="B8" s="190"/>
      <c r="C8" s="190"/>
      <c r="D8" s="191"/>
      <c r="E8" s="191"/>
      <c r="F8" s="192"/>
    </row>
    <row r="9" spans="1:9" x14ac:dyDescent="0.25">
      <c r="A9" s="2"/>
    </row>
    <row r="10" spans="1:9" ht="27.75" customHeight="1" x14ac:dyDescent="0.25">
      <c r="A10" s="81" t="s">
        <v>154</v>
      </c>
      <c r="B10" s="3" t="s">
        <v>153</v>
      </c>
      <c r="C10" s="3" t="s">
        <v>152</v>
      </c>
      <c r="D10" s="3" t="s">
        <v>151</v>
      </c>
      <c r="E10" s="3" t="s">
        <v>150</v>
      </c>
      <c r="F10" s="71" t="s">
        <v>80</v>
      </c>
      <c r="G10" s="71" t="s">
        <v>3</v>
      </c>
      <c r="H10" s="71" t="s">
        <v>79</v>
      </c>
      <c r="I10" s="198" t="s">
        <v>149</v>
      </c>
    </row>
    <row r="11" spans="1:9" x14ac:dyDescent="0.25">
      <c r="A11" s="69"/>
      <c r="B11" s="230" t="s">
        <v>78</v>
      </c>
      <c r="C11" s="230"/>
      <c r="D11" s="230"/>
      <c r="E11" s="230"/>
      <c r="F11" s="230"/>
      <c r="G11" s="230"/>
      <c r="H11" s="57" t="s">
        <v>77</v>
      </c>
      <c r="I11" s="199"/>
    </row>
    <row r="12" spans="1:9" x14ac:dyDescent="0.25">
      <c r="A12" s="70" t="s">
        <v>121</v>
      </c>
      <c r="B12" s="52">
        <v>20.74</v>
      </c>
      <c r="C12" s="52">
        <v>26.53</v>
      </c>
      <c r="D12" s="52">
        <v>25.59</v>
      </c>
      <c r="E12" s="52">
        <v>26.2</v>
      </c>
      <c r="F12" s="52">
        <v>0.94</v>
      </c>
      <c r="G12" s="52">
        <f>SUM(B12:F12)</f>
        <v>100</v>
      </c>
      <c r="H12" s="51">
        <v>35738.4230112394</v>
      </c>
      <c r="I12" s="52">
        <v>11224.530333688333</v>
      </c>
    </row>
    <row r="13" spans="1:9" x14ac:dyDescent="0.25">
      <c r="A13" s="227" t="s">
        <v>9</v>
      </c>
      <c r="B13" s="227"/>
      <c r="C13" s="227"/>
      <c r="D13" s="227"/>
      <c r="E13" s="227"/>
      <c r="F13" s="227"/>
      <c r="G13" s="227"/>
      <c r="H13" s="227"/>
      <c r="I13" s="227"/>
    </row>
    <row r="14" spans="1:9" x14ac:dyDescent="0.25">
      <c r="A14" s="10" t="s">
        <v>10</v>
      </c>
      <c r="B14" s="15">
        <v>30.5329331937278</v>
      </c>
      <c r="C14" s="15">
        <v>28.0995582283498</v>
      </c>
      <c r="D14" s="15">
        <v>23.171272199588199</v>
      </c>
      <c r="E14" s="15">
        <v>17.671285710926298</v>
      </c>
      <c r="F14" s="139">
        <v>0.52495066740797403</v>
      </c>
      <c r="G14" s="15">
        <v>100</v>
      </c>
      <c r="H14" s="23">
        <v>7291.2236927604899</v>
      </c>
      <c r="I14" s="15">
        <v>9379.4552445097288</v>
      </c>
    </row>
    <row r="15" spans="1:9" x14ac:dyDescent="0.25">
      <c r="A15" s="5" t="s">
        <v>76</v>
      </c>
      <c r="B15" s="15">
        <v>19.746609215884</v>
      </c>
      <c r="C15" s="15">
        <v>26.4341096014697</v>
      </c>
      <c r="D15" s="15">
        <v>25.189162829525699</v>
      </c>
      <c r="E15" s="15">
        <v>27.617698691335899</v>
      </c>
      <c r="F15" s="139">
        <v>1.0124196617846399</v>
      </c>
      <c r="G15" s="15">
        <v>100</v>
      </c>
      <c r="H15" s="23">
        <v>2572.6898811692199</v>
      </c>
      <c r="I15" s="15">
        <v>11598.322707717618</v>
      </c>
    </row>
    <row r="16" spans="1:9" x14ac:dyDescent="0.25">
      <c r="A16" s="5" t="s">
        <v>75</v>
      </c>
      <c r="B16" s="15">
        <v>22.794494788699001</v>
      </c>
      <c r="C16" s="15">
        <v>28.657198258918601</v>
      </c>
      <c r="D16" s="15">
        <v>26.075173813977699</v>
      </c>
      <c r="E16" s="15">
        <v>21.914169901508501</v>
      </c>
      <c r="F16" s="15">
        <v>0.55896323689614802</v>
      </c>
      <c r="G16" s="15">
        <v>100</v>
      </c>
      <c r="H16" s="23">
        <v>11655.621955596</v>
      </c>
      <c r="I16" s="15">
        <v>10415.888839496642</v>
      </c>
    </row>
    <row r="17" spans="1:9" x14ac:dyDescent="0.25">
      <c r="A17" s="5" t="s">
        <v>74</v>
      </c>
      <c r="B17" s="15">
        <v>13.6309388986281</v>
      </c>
      <c r="C17" s="15">
        <v>26.094420732031502</v>
      </c>
      <c r="D17" s="15">
        <v>27.789925311967298</v>
      </c>
      <c r="E17" s="15">
        <v>31.3453485654905</v>
      </c>
      <c r="F17" s="139">
        <v>1.1393664918825099</v>
      </c>
      <c r="G17" s="15">
        <v>100</v>
      </c>
      <c r="H17" s="23">
        <v>5034.4141346479601</v>
      </c>
      <c r="I17" s="15">
        <v>12282.799528432884</v>
      </c>
    </row>
    <row r="18" spans="1:9" x14ac:dyDescent="0.25">
      <c r="A18" s="5" t="s">
        <v>73</v>
      </c>
      <c r="B18" s="15">
        <v>13.311665906012299</v>
      </c>
      <c r="C18" s="15">
        <v>22.248103472505399</v>
      </c>
      <c r="D18" s="15">
        <v>26.616271180538799</v>
      </c>
      <c r="E18" s="15">
        <v>36.1342405619178</v>
      </c>
      <c r="F18" s="15">
        <v>1.6897188790257101</v>
      </c>
      <c r="G18" s="15">
        <v>100</v>
      </c>
      <c r="H18" s="23">
        <v>5670.5924217288402</v>
      </c>
      <c r="I18" s="15">
        <v>13228.989359747065</v>
      </c>
    </row>
    <row r="19" spans="1:9" x14ac:dyDescent="0.25">
      <c r="A19" s="5" t="s">
        <v>30</v>
      </c>
      <c r="B19" s="15">
        <v>14.254281787980201</v>
      </c>
      <c r="C19" s="15">
        <v>23.7416743672214</v>
      </c>
      <c r="D19" s="15">
        <v>25.126178106563799</v>
      </c>
      <c r="E19" s="15">
        <v>35.490341379052502</v>
      </c>
      <c r="F19" s="139">
        <v>1.38752435918211</v>
      </c>
      <c r="G19" s="15">
        <v>100</v>
      </c>
      <c r="H19" s="23">
        <v>2649.4335173703498</v>
      </c>
      <c r="I19" s="15">
        <v>12925.90758374757</v>
      </c>
    </row>
    <row r="20" spans="1:9" x14ac:dyDescent="0.25">
      <c r="A20" s="5" t="s">
        <v>72</v>
      </c>
      <c r="B20" s="15">
        <v>23.4065084982463</v>
      </c>
      <c r="C20" s="15">
        <v>23.989213087956301</v>
      </c>
      <c r="D20" s="15">
        <v>22.496871469081899</v>
      </c>
      <c r="E20" s="15">
        <v>28.303327898937301</v>
      </c>
      <c r="F20" s="139">
        <v>1.8040790457782401</v>
      </c>
      <c r="G20" s="15">
        <v>100</v>
      </c>
      <c r="H20" s="23">
        <v>864.447407966485</v>
      </c>
      <c r="I20" s="15">
        <v>12303.920292960058</v>
      </c>
    </row>
    <row r="21" spans="1:9" x14ac:dyDescent="0.25">
      <c r="A21" s="8"/>
      <c r="B21" s="21"/>
      <c r="C21" s="21"/>
      <c r="D21" s="21"/>
    </row>
    <row r="22" spans="1:9" x14ac:dyDescent="0.25">
      <c r="A22" s="229" t="s">
        <v>31</v>
      </c>
      <c r="B22" s="229"/>
      <c r="C22" s="229"/>
      <c r="D22" s="229"/>
      <c r="E22" s="229"/>
      <c r="F22" s="229"/>
      <c r="G22" s="229"/>
      <c r="H22" s="229"/>
      <c r="I22" s="229"/>
    </row>
    <row r="23" spans="1:9" x14ac:dyDescent="0.25">
      <c r="A23" s="5" t="s">
        <v>119</v>
      </c>
      <c r="B23" s="23">
        <v>12.8178718065514</v>
      </c>
      <c r="C23" s="23">
        <v>25.149024205900599</v>
      </c>
      <c r="D23" s="23">
        <v>29.801215107534901</v>
      </c>
      <c r="E23" s="23">
        <v>31.217281198750801</v>
      </c>
      <c r="F23" s="146">
        <v>1.01460768126226</v>
      </c>
      <c r="G23" s="23">
        <v>100</v>
      </c>
      <c r="H23" s="23">
        <v>4944.4424117645103</v>
      </c>
      <c r="I23" s="15">
        <v>12627.583627485708</v>
      </c>
    </row>
    <row r="24" spans="1:9" x14ac:dyDescent="0.25">
      <c r="A24" s="5" t="s">
        <v>148</v>
      </c>
      <c r="B24" s="23">
        <v>14.119977984470999</v>
      </c>
      <c r="C24" s="23">
        <v>23.158901612913901</v>
      </c>
      <c r="D24" s="23">
        <v>26.950303052092799</v>
      </c>
      <c r="E24" s="23">
        <v>34.400729761891299</v>
      </c>
      <c r="F24" s="23">
        <v>1.3700875886309101</v>
      </c>
      <c r="G24" s="23">
        <v>100</v>
      </c>
      <c r="H24" s="23">
        <v>10563.490075555301</v>
      </c>
      <c r="I24" s="15">
        <v>12979.77779661933</v>
      </c>
    </row>
    <row r="25" spans="1:9" x14ac:dyDescent="0.25">
      <c r="A25" s="5" t="s">
        <v>147</v>
      </c>
      <c r="B25" s="23">
        <v>18.838867409138601</v>
      </c>
      <c r="C25" s="23">
        <v>27.798147690813298</v>
      </c>
      <c r="D25" s="23">
        <v>25.613396679775398</v>
      </c>
      <c r="E25" s="23">
        <v>26.846004020301802</v>
      </c>
      <c r="F25" s="23">
        <v>0.90358419997091699</v>
      </c>
      <c r="G25" s="23">
        <v>100</v>
      </c>
      <c r="H25" s="23">
        <v>11305.408699613799</v>
      </c>
      <c r="I25" s="15">
        <v>11271.877985947462</v>
      </c>
    </row>
    <row r="26" spans="1:9" x14ac:dyDescent="0.25">
      <c r="A26" s="5" t="s">
        <v>62</v>
      </c>
      <c r="B26" s="23">
        <v>26.8963883179456</v>
      </c>
      <c r="C26" s="23">
        <v>31.565122234656901</v>
      </c>
      <c r="D26" s="23">
        <v>24.697836524370398</v>
      </c>
      <c r="E26" s="23">
        <v>16.405502536096101</v>
      </c>
      <c r="F26" s="146">
        <v>0.43515038693096803</v>
      </c>
      <c r="G26" s="23">
        <v>100</v>
      </c>
      <c r="H26" s="23">
        <v>5584.1365041209001</v>
      </c>
      <c r="I26" s="15">
        <v>9412.8549448749291</v>
      </c>
    </row>
    <row r="27" spans="1:9" x14ac:dyDescent="0.25">
      <c r="A27" s="5" t="s">
        <v>63</v>
      </c>
      <c r="B27" s="23">
        <v>49.539564664317197</v>
      </c>
      <c r="C27" s="23">
        <v>26.5055961209722</v>
      </c>
      <c r="D27" s="23">
        <v>16.462724330505502</v>
      </c>
      <c r="E27" s="23">
        <v>7.0833174580120204</v>
      </c>
      <c r="F27" s="146">
        <v>0.40879742619302301</v>
      </c>
      <c r="G27" s="23">
        <v>100</v>
      </c>
      <c r="H27" s="23">
        <v>3340.9453201848701</v>
      </c>
      <c r="I27" s="15">
        <v>6532.3416736463205</v>
      </c>
    </row>
    <row r="28" spans="1:9" x14ac:dyDescent="0.25">
      <c r="B28" s="12"/>
      <c r="C28" s="12"/>
      <c r="D28" s="12"/>
    </row>
    <row r="29" spans="1:9" x14ac:dyDescent="0.25">
      <c r="A29" s="219" t="s">
        <v>227</v>
      </c>
      <c r="B29" s="219"/>
      <c r="C29" s="219"/>
      <c r="D29" s="219"/>
      <c r="E29" s="219"/>
      <c r="F29" s="219"/>
      <c r="G29" s="219"/>
      <c r="H29" s="219"/>
      <c r="I29" s="219"/>
    </row>
    <row r="30" spans="1:9" x14ac:dyDescent="0.25">
      <c r="A30" s="5" t="s">
        <v>11</v>
      </c>
      <c r="B30" s="15">
        <v>19.651506430334901</v>
      </c>
      <c r="C30" s="15">
        <v>26.286481491847901</v>
      </c>
      <c r="D30" s="15">
        <v>25.929945060726698</v>
      </c>
      <c r="E30" s="15">
        <v>27.121077931871199</v>
      </c>
      <c r="F30" s="15">
        <v>1.0109890852193399</v>
      </c>
      <c r="G30" s="15">
        <v>100</v>
      </c>
      <c r="H30" s="23">
        <v>24209.553417022398</v>
      </c>
      <c r="I30" s="15">
        <v>11427.880158341184</v>
      </c>
    </row>
    <row r="31" spans="1:9" x14ac:dyDescent="0.25">
      <c r="A31" s="5" t="s">
        <v>13</v>
      </c>
      <c r="B31" s="15">
        <v>23.025887797407599</v>
      </c>
      <c r="C31" s="15">
        <v>27.035596877974701</v>
      </c>
      <c r="D31" s="15">
        <v>24.874453501301598</v>
      </c>
      <c r="E31" s="15">
        <v>24.281237519263399</v>
      </c>
      <c r="F31" s="15">
        <v>0.78282430405264702</v>
      </c>
      <c r="G31" s="15">
        <v>100</v>
      </c>
      <c r="H31" s="23">
        <v>11528.869594217</v>
      </c>
      <c r="I31" s="15">
        <v>10798.496609773101</v>
      </c>
    </row>
    <row r="32" spans="1:9" x14ac:dyDescent="0.25">
      <c r="B32" s="12"/>
      <c r="C32" s="12"/>
      <c r="D32" s="12"/>
    </row>
    <row r="33" spans="1:9" x14ac:dyDescent="0.25">
      <c r="A33" s="218" t="s">
        <v>67</v>
      </c>
      <c r="B33" s="218"/>
      <c r="C33" s="218"/>
      <c r="D33" s="218"/>
      <c r="E33" s="218"/>
      <c r="F33" s="218"/>
      <c r="G33" s="218"/>
      <c r="H33" s="218"/>
      <c r="I33" s="218"/>
    </row>
    <row r="34" spans="1:9" x14ac:dyDescent="0.25">
      <c r="A34" s="41" t="s">
        <v>16</v>
      </c>
      <c r="B34" s="15">
        <v>18.189417258987699</v>
      </c>
      <c r="C34" s="144">
        <v>26.2329157555751</v>
      </c>
      <c r="D34" s="144">
        <v>23.368370208501499</v>
      </c>
      <c r="E34" s="144">
        <v>32.209296776935702</v>
      </c>
      <c r="F34" s="139">
        <v>0</v>
      </c>
      <c r="G34" s="15">
        <v>100</v>
      </c>
      <c r="H34" s="23">
        <v>716.79485042475596</v>
      </c>
      <c r="I34" s="15">
        <v>12100.207017575023</v>
      </c>
    </row>
    <row r="35" spans="1:9" x14ac:dyDescent="0.25">
      <c r="A35" s="41" t="s">
        <v>17</v>
      </c>
      <c r="B35" s="15">
        <v>16.643177940286801</v>
      </c>
      <c r="C35" s="15">
        <v>20.744218606469399</v>
      </c>
      <c r="D35" s="15">
        <v>23.340752525215802</v>
      </c>
      <c r="E35" s="15">
        <v>37.632900592181599</v>
      </c>
      <c r="F35" s="139">
        <v>1.6389503358462501</v>
      </c>
      <c r="G35" s="15">
        <v>100</v>
      </c>
      <c r="H35" s="23">
        <v>2475.0018349052898</v>
      </c>
      <c r="I35" s="15">
        <v>13739.243345956816</v>
      </c>
    </row>
    <row r="36" spans="1:9" x14ac:dyDescent="0.25">
      <c r="A36" s="41" t="s">
        <v>18</v>
      </c>
      <c r="B36" s="15">
        <v>13.9888501102446</v>
      </c>
      <c r="C36" s="15">
        <v>23.547158902644298</v>
      </c>
      <c r="D36" s="15">
        <v>28.078786379583899</v>
      </c>
      <c r="E36" s="15">
        <v>33.4687693414078</v>
      </c>
      <c r="F36" s="139">
        <v>0.91643526611937098</v>
      </c>
      <c r="G36" s="15">
        <v>100</v>
      </c>
      <c r="H36" s="23">
        <v>4997.3932291159799</v>
      </c>
      <c r="I36" s="15">
        <v>12798.175678611658</v>
      </c>
    </row>
    <row r="37" spans="1:9" x14ac:dyDescent="0.25">
      <c r="A37" s="41" t="s">
        <v>19</v>
      </c>
      <c r="B37" s="15">
        <v>13.326736255344301</v>
      </c>
      <c r="C37" s="15">
        <v>23.792105365470199</v>
      </c>
      <c r="D37" s="15">
        <v>27.219957379826901</v>
      </c>
      <c r="E37" s="15">
        <v>34.463420880470302</v>
      </c>
      <c r="F37" s="15">
        <v>1.1977801188883801</v>
      </c>
      <c r="G37" s="15">
        <v>100</v>
      </c>
      <c r="H37" s="23">
        <v>5935.2425362629201</v>
      </c>
      <c r="I37" s="15">
        <v>12980.36701231854</v>
      </c>
    </row>
    <row r="38" spans="1:9" x14ac:dyDescent="0.25">
      <c r="A38" s="41" t="s">
        <v>20</v>
      </c>
      <c r="B38" s="15">
        <v>16.5769168782595</v>
      </c>
      <c r="C38" s="15">
        <v>28.5188323462746</v>
      </c>
      <c r="D38" s="15">
        <v>27.493212517704301</v>
      </c>
      <c r="E38" s="15">
        <v>26.249923539024699</v>
      </c>
      <c r="F38" s="139">
        <v>1.1611147187369499</v>
      </c>
      <c r="G38" s="15">
        <v>100</v>
      </c>
      <c r="H38" s="23">
        <v>3963.1800850366699</v>
      </c>
      <c r="I38" s="15">
        <v>11447.21598905324</v>
      </c>
    </row>
    <row r="39" spans="1:9" x14ac:dyDescent="0.25">
      <c r="A39" s="41" t="s">
        <v>21</v>
      </c>
      <c r="B39" s="15">
        <v>14.5794346899998</v>
      </c>
      <c r="C39" s="15">
        <v>26.335191451632699</v>
      </c>
      <c r="D39" s="15">
        <v>28.018954931823298</v>
      </c>
      <c r="E39" s="15">
        <v>29.866919839265801</v>
      </c>
      <c r="F39" s="15">
        <v>1.1994990872784601</v>
      </c>
      <c r="G39" s="15">
        <v>100</v>
      </c>
      <c r="H39" s="23">
        <v>4943.2713274831203</v>
      </c>
      <c r="I39" s="15">
        <v>11954.126266675816</v>
      </c>
    </row>
    <row r="40" spans="1:9" x14ac:dyDescent="0.25">
      <c r="A40" s="41" t="s">
        <v>22</v>
      </c>
      <c r="B40" s="15">
        <v>32.727261597264501</v>
      </c>
      <c r="C40" s="15">
        <v>29.9268128498599</v>
      </c>
      <c r="D40" s="15">
        <v>22.4225834451039</v>
      </c>
      <c r="E40" s="15">
        <v>14.513311916519299</v>
      </c>
      <c r="F40" s="139">
        <v>0.41003019125256301</v>
      </c>
      <c r="G40" s="15">
        <v>100</v>
      </c>
      <c r="H40" s="23">
        <v>11034.586644691801</v>
      </c>
      <c r="I40" s="15">
        <v>8623.3895482612807</v>
      </c>
    </row>
    <row r="41" spans="1:9" x14ac:dyDescent="0.25">
      <c r="A41" s="41" t="s">
        <v>23</v>
      </c>
      <c r="B41" s="144">
        <v>11.295809887463999</v>
      </c>
      <c r="C41" s="141">
        <v>29.401749548692301</v>
      </c>
      <c r="D41" s="141">
        <v>33.959092283551698</v>
      </c>
      <c r="E41" s="144">
        <v>21.634572285809799</v>
      </c>
      <c r="F41" s="139">
        <v>3.7087759944821501</v>
      </c>
      <c r="G41" s="15">
        <v>100</v>
      </c>
      <c r="H41" s="23">
        <v>173.529573112056</v>
      </c>
      <c r="I41" s="15">
        <v>11568.873979312533</v>
      </c>
    </row>
    <row r="42" spans="1:9" x14ac:dyDescent="0.25">
      <c r="A42" s="41" t="s">
        <v>64</v>
      </c>
      <c r="B42" s="15">
        <v>21.660593182990802</v>
      </c>
      <c r="C42" s="15">
        <v>27.767863109202001</v>
      </c>
      <c r="D42" s="15">
        <v>27.311483255220001</v>
      </c>
      <c r="E42" s="15">
        <v>22.006062187230398</v>
      </c>
      <c r="F42" s="15">
        <v>1.2539982653567101</v>
      </c>
      <c r="G42" s="15">
        <v>100</v>
      </c>
      <c r="H42" s="23">
        <v>952.85430802358599</v>
      </c>
      <c r="I42" s="15">
        <v>10944.97262305595</v>
      </c>
    </row>
    <row r="43" spans="1:9" x14ac:dyDescent="0.25">
      <c r="A43" s="41" t="s">
        <v>24</v>
      </c>
      <c r="B43" s="144">
        <v>30.156726448767799</v>
      </c>
      <c r="C43" s="15">
        <v>25.694571780899</v>
      </c>
      <c r="D43" s="15">
        <v>20.717695294559299</v>
      </c>
      <c r="E43" s="15">
        <v>21.8552925778645</v>
      </c>
      <c r="F43" s="139">
        <v>1.5757138979094101</v>
      </c>
      <c r="G43" s="15">
        <v>100</v>
      </c>
      <c r="H43" s="23">
        <v>546.56862218325102</v>
      </c>
      <c r="I43" s="15">
        <v>10325.867136271378</v>
      </c>
    </row>
    <row r="44" spans="1:9" x14ac:dyDescent="0.25">
      <c r="A44" s="24"/>
      <c r="B44" s="21"/>
      <c r="C44" s="21"/>
      <c r="D44" s="21"/>
      <c r="E44" s="21"/>
      <c r="F44" s="21"/>
      <c r="G44" s="21"/>
      <c r="H44" s="25"/>
      <c r="I44" s="21"/>
    </row>
    <row r="45" spans="1:9" x14ac:dyDescent="0.25">
      <c r="A45" s="216" t="s">
        <v>46</v>
      </c>
      <c r="B45" s="216"/>
      <c r="C45" s="216"/>
      <c r="D45" s="216"/>
      <c r="E45" s="216"/>
      <c r="F45" s="216"/>
      <c r="G45" s="216"/>
      <c r="H45" s="216"/>
      <c r="I45" s="216"/>
    </row>
    <row r="46" spans="1:9" x14ac:dyDescent="0.25">
      <c r="A46" s="22" t="s">
        <v>47</v>
      </c>
      <c r="B46" s="15">
        <v>26.222264956128601</v>
      </c>
      <c r="C46" s="15">
        <v>27.119873229284</v>
      </c>
      <c r="D46" s="15">
        <v>22.4724912828841</v>
      </c>
      <c r="E46" s="15">
        <v>22.241401122460701</v>
      </c>
      <c r="F46" s="15">
        <v>1.9439694092425599</v>
      </c>
      <c r="G46" s="15">
        <v>100</v>
      </c>
      <c r="H46" s="23">
        <v>5818.6576862553202</v>
      </c>
      <c r="I46" s="15">
        <v>10363.883545061668</v>
      </c>
    </row>
    <row r="47" spans="1:9" x14ac:dyDescent="0.25">
      <c r="A47" s="22" t="s">
        <v>48</v>
      </c>
      <c r="B47" s="15">
        <v>21.1071061141934</v>
      </c>
      <c r="C47" s="15">
        <v>28.2857871487121</v>
      </c>
      <c r="D47" s="15">
        <v>24.283542552636799</v>
      </c>
      <c r="E47" s="15">
        <v>25.446060198315099</v>
      </c>
      <c r="F47" s="15">
        <v>0.87750398614263203</v>
      </c>
      <c r="G47" s="15">
        <v>100</v>
      </c>
      <c r="H47" s="23">
        <v>8702.6379597270698</v>
      </c>
      <c r="I47" s="15">
        <v>11143.666643612756</v>
      </c>
    </row>
    <row r="48" spans="1:9" x14ac:dyDescent="0.25">
      <c r="A48" s="22" t="s">
        <v>49</v>
      </c>
      <c r="B48" s="15">
        <v>20.236727900268601</v>
      </c>
      <c r="C48" s="15">
        <v>25.8780151523722</v>
      </c>
      <c r="D48" s="15">
        <v>26.305018122980101</v>
      </c>
      <c r="E48" s="15">
        <v>26.8599665029272</v>
      </c>
      <c r="F48" s="15">
        <v>0.72027232145190001</v>
      </c>
      <c r="G48" s="15">
        <v>100</v>
      </c>
      <c r="H48" s="23">
        <v>10579.140144058299</v>
      </c>
      <c r="I48" s="15">
        <v>11343.019760154151</v>
      </c>
    </row>
    <row r="49" spans="1:9" x14ac:dyDescent="0.25">
      <c r="A49" s="22" t="s">
        <v>50</v>
      </c>
      <c r="B49" s="15">
        <v>17.941700948438001</v>
      </c>
      <c r="C49" s="15">
        <v>25.413122829075601</v>
      </c>
      <c r="D49" s="15">
        <v>27.651061052525801</v>
      </c>
      <c r="E49" s="15">
        <v>28.342401686947799</v>
      </c>
      <c r="F49" s="15">
        <v>0.65171348301287302</v>
      </c>
      <c r="G49" s="15">
        <v>100</v>
      </c>
      <c r="H49" s="23">
        <v>10637.9872211987</v>
      </c>
      <c r="I49" s="15">
        <v>11637.404270081535</v>
      </c>
    </row>
    <row r="50" spans="1:9" x14ac:dyDescent="0.25">
      <c r="A50" s="24"/>
      <c r="B50" s="21"/>
      <c r="C50" s="21"/>
      <c r="D50" s="21"/>
      <c r="E50" s="21"/>
      <c r="F50" s="21"/>
      <c r="G50" s="21"/>
      <c r="H50" s="25"/>
      <c r="I50" s="21"/>
    </row>
    <row r="51" spans="1:9" x14ac:dyDescent="0.25">
      <c r="A51" s="218" t="s">
        <v>51</v>
      </c>
      <c r="B51" s="218"/>
      <c r="C51" s="218"/>
      <c r="D51" s="218"/>
      <c r="E51" s="218"/>
      <c r="F51" s="218"/>
      <c r="G51" s="218"/>
      <c r="H51" s="218"/>
      <c r="I51" s="218"/>
    </row>
    <row r="52" spans="1:9" x14ac:dyDescent="0.25">
      <c r="A52" s="22" t="s">
        <v>52</v>
      </c>
      <c r="B52" s="15">
        <v>26.861157286922101</v>
      </c>
      <c r="C52" s="15">
        <v>28.732972552235001</v>
      </c>
      <c r="D52" s="15">
        <v>22.608609974357002</v>
      </c>
      <c r="E52" s="15">
        <v>19.592120474120499</v>
      </c>
      <c r="F52" s="139">
        <v>2.2051397123654302</v>
      </c>
      <c r="G52" s="15">
        <v>100</v>
      </c>
      <c r="H52" s="23">
        <v>2067.2081066302999</v>
      </c>
      <c r="I52" s="15">
        <v>9714.2718781713011</v>
      </c>
    </row>
    <row r="53" spans="1:9" x14ac:dyDescent="0.25">
      <c r="A53" s="22" t="s">
        <v>53</v>
      </c>
      <c r="B53" s="15">
        <v>27.089692445903999</v>
      </c>
      <c r="C53" s="15">
        <v>26.712017263565698</v>
      </c>
      <c r="D53" s="15">
        <v>23.3639638400326</v>
      </c>
      <c r="E53" s="15">
        <v>20.866914955492899</v>
      </c>
      <c r="F53" s="139">
        <v>1.96741149500491</v>
      </c>
      <c r="G53" s="15">
        <v>100</v>
      </c>
      <c r="H53" s="23">
        <v>2437.71660083181</v>
      </c>
      <c r="I53" s="15">
        <v>10265.707126016652</v>
      </c>
    </row>
    <row r="54" spans="1:9" x14ac:dyDescent="0.25">
      <c r="A54" s="22" t="s">
        <v>54</v>
      </c>
      <c r="B54" s="15">
        <v>23.8994855008903</v>
      </c>
      <c r="C54" s="15">
        <v>28.0657059397486</v>
      </c>
      <c r="D54" s="15">
        <v>22.110434034252801</v>
      </c>
      <c r="E54" s="15">
        <v>24.8588125908976</v>
      </c>
      <c r="F54" s="139">
        <v>1.0655619342106899</v>
      </c>
      <c r="G54" s="15">
        <v>100</v>
      </c>
      <c r="H54" s="23">
        <v>3063.4980599584901</v>
      </c>
      <c r="I54" s="15">
        <v>11121.658847454462</v>
      </c>
    </row>
    <row r="55" spans="1:9" x14ac:dyDescent="0.25">
      <c r="A55" s="22" t="s">
        <v>55</v>
      </c>
      <c r="B55" s="15">
        <v>21.380961253276599</v>
      </c>
      <c r="C55" s="15">
        <v>27.023726468027899</v>
      </c>
      <c r="D55" s="15">
        <v>25.278801773928201</v>
      </c>
      <c r="E55" s="15">
        <v>25.990738737451899</v>
      </c>
      <c r="F55" s="139">
        <v>0.32577176731542601</v>
      </c>
      <c r="G55" s="15">
        <v>100</v>
      </c>
      <c r="H55" s="23">
        <v>3375.7713648204499</v>
      </c>
      <c r="I55" s="15">
        <v>11002.779359711289</v>
      </c>
    </row>
    <row r="56" spans="1:9" x14ac:dyDescent="0.25">
      <c r="A56" s="22" t="s">
        <v>56</v>
      </c>
      <c r="B56" s="15">
        <v>19.375471134992299</v>
      </c>
      <c r="C56" s="15">
        <v>28.5828355701559</v>
      </c>
      <c r="D56" s="15">
        <v>23.854078994685899</v>
      </c>
      <c r="E56" s="15">
        <v>26.725721270019299</v>
      </c>
      <c r="F56" s="139">
        <v>1.4618930301466899</v>
      </c>
      <c r="G56" s="15">
        <v>100</v>
      </c>
      <c r="H56" s="23">
        <v>3577.1015137413301</v>
      </c>
      <c r="I56" s="15">
        <v>11449.91772420795</v>
      </c>
    </row>
    <row r="57" spans="1:9" x14ac:dyDescent="0.25">
      <c r="A57" s="22" t="s">
        <v>57</v>
      </c>
      <c r="B57" s="15">
        <v>22.6592914471249</v>
      </c>
      <c r="C57" s="15">
        <v>25.674694210220299</v>
      </c>
      <c r="D57" s="15">
        <v>25.122148007358401</v>
      </c>
      <c r="E57" s="15">
        <v>25.982607834336299</v>
      </c>
      <c r="F57" s="139">
        <v>0.56125850096006602</v>
      </c>
      <c r="G57" s="15">
        <v>100</v>
      </c>
      <c r="H57" s="23">
        <v>3991.4466073920798</v>
      </c>
      <c r="I57" s="15">
        <v>10908.308677210991</v>
      </c>
    </row>
    <row r="58" spans="1:9" x14ac:dyDescent="0.25">
      <c r="A58" s="22" t="s">
        <v>58</v>
      </c>
      <c r="B58" s="15">
        <v>19.066860200426301</v>
      </c>
      <c r="C58" s="15">
        <v>26.316757813528302</v>
      </c>
      <c r="D58" s="15">
        <v>26.905830953515</v>
      </c>
      <c r="E58" s="15">
        <v>27.099206143301402</v>
      </c>
      <c r="F58" s="139">
        <v>0.61134488922899999</v>
      </c>
      <c r="G58" s="15">
        <v>100</v>
      </c>
      <c r="H58" s="23">
        <v>5959.2068836200997</v>
      </c>
      <c r="I58" s="15">
        <v>11576.541706198743</v>
      </c>
    </row>
    <row r="59" spans="1:9" x14ac:dyDescent="0.25">
      <c r="A59" s="22" t="s">
        <v>59</v>
      </c>
      <c r="B59" s="15">
        <v>14.8629285039053</v>
      </c>
      <c r="C59" s="15">
        <v>26.890710386392499</v>
      </c>
      <c r="D59" s="15">
        <v>28.130373039949198</v>
      </c>
      <c r="E59" s="15">
        <v>28.939823774246101</v>
      </c>
      <c r="F59" s="139">
        <v>1.17616429550691</v>
      </c>
      <c r="G59" s="15">
        <v>100</v>
      </c>
      <c r="H59" s="23">
        <v>2721.9615173369998</v>
      </c>
      <c r="I59" s="15">
        <v>11793.018811366379</v>
      </c>
    </row>
    <row r="60" spans="1:9" x14ac:dyDescent="0.25">
      <c r="A60" s="22" t="s">
        <v>60</v>
      </c>
      <c r="B60" s="15">
        <v>18.706657720027501</v>
      </c>
      <c r="C60" s="15">
        <v>25.493333092902901</v>
      </c>
      <c r="D60" s="15">
        <v>27.041020884355099</v>
      </c>
      <c r="E60" s="15">
        <v>28.015107005166801</v>
      </c>
      <c r="F60" s="139">
        <v>0.74388129754777799</v>
      </c>
      <c r="G60" s="15">
        <v>100</v>
      </c>
      <c r="H60" s="23">
        <v>4387.3544867721503</v>
      </c>
      <c r="I60" s="15">
        <v>11488.528387469874</v>
      </c>
    </row>
    <row r="61" spans="1:9" x14ac:dyDescent="0.25">
      <c r="A61" s="22" t="s">
        <v>61</v>
      </c>
      <c r="B61" s="15">
        <v>18.8482116260449</v>
      </c>
      <c r="C61" s="15">
        <v>23.997568622170299</v>
      </c>
      <c r="D61" s="15">
        <v>28.052012537960302</v>
      </c>
      <c r="E61" s="15">
        <v>28.571971727702898</v>
      </c>
      <c r="F61" s="139">
        <v>0.53023548612158</v>
      </c>
      <c r="G61" s="15">
        <v>100</v>
      </c>
      <c r="H61" s="23">
        <v>4157.1578701356902</v>
      </c>
      <c r="I61" s="15">
        <v>11732.226858134809</v>
      </c>
    </row>
    <row r="62" spans="1:9" x14ac:dyDescent="0.25">
      <c r="A62" s="27"/>
      <c r="B62" s="12"/>
      <c r="C62" s="12"/>
      <c r="D62" s="12"/>
    </row>
    <row r="63" spans="1:9" x14ac:dyDescent="0.25">
      <c r="A63" s="218" t="s">
        <v>32</v>
      </c>
      <c r="B63" s="218"/>
      <c r="C63" s="218"/>
      <c r="D63" s="218"/>
      <c r="E63" s="218"/>
      <c r="F63" s="218"/>
      <c r="G63" s="218"/>
      <c r="H63" s="218"/>
      <c r="I63" s="218"/>
    </row>
    <row r="64" spans="1:9" x14ac:dyDescent="0.25">
      <c r="A64" s="17" t="s">
        <v>33</v>
      </c>
      <c r="B64" s="15">
        <v>17.042524433122399</v>
      </c>
      <c r="C64" s="15">
        <v>25.9040664124635</v>
      </c>
      <c r="D64" s="15">
        <v>22.680453497511799</v>
      </c>
      <c r="E64" s="15">
        <v>33.7071842123949</v>
      </c>
      <c r="F64" s="139">
        <v>0.66577144450739301</v>
      </c>
      <c r="G64" s="15">
        <v>100</v>
      </c>
      <c r="H64" s="23">
        <v>2912.9742034081501</v>
      </c>
      <c r="I64" s="15">
        <v>12424.316380836641</v>
      </c>
    </row>
    <row r="65" spans="1:9" x14ac:dyDescent="0.25">
      <c r="A65" s="17" t="s">
        <v>34</v>
      </c>
      <c r="B65" s="15">
        <v>22.030698539125599</v>
      </c>
      <c r="C65" s="15">
        <v>25.158433896422</v>
      </c>
      <c r="D65" s="15">
        <v>25.340431046700399</v>
      </c>
      <c r="E65" s="15">
        <v>26.6397644941339</v>
      </c>
      <c r="F65" s="139">
        <v>0.83067202361806303</v>
      </c>
      <c r="G65" s="15">
        <v>100</v>
      </c>
      <c r="H65" s="23">
        <v>5370.0743054260502</v>
      </c>
      <c r="I65" s="15">
        <v>11198.912278384678</v>
      </c>
    </row>
    <row r="66" spans="1:9" x14ac:dyDescent="0.25">
      <c r="A66" s="17" t="s">
        <v>35</v>
      </c>
      <c r="B66" s="15">
        <v>21.175671360726501</v>
      </c>
      <c r="C66" s="15">
        <v>26.914119535000001</v>
      </c>
      <c r="D66" s="15">
        <v>25.560591792218901</v>
      </c>
      <c r="E66" s="15">
        <v>25.899215086110999</v>
      </c>
      <c r="F66" s="139">
        <v>0.45040222594352702</v>
      </c>
      <c r="G66" s="15">
        <v>100</v>
      </c>
      <c r="H66" s="23">
        <v>6678.7618809885998</v>
      </c>
      <c r="I66" s="15">
        <v>11161.507630191638</v>
      </c>
    </row>
    <row r="67" spans="1:9" x14ac:dyDescent="0.25">
      <c r="A67" s="17" t="s">
        <v>36</v>
      </c>
      <c r="B67" s="15">
        <v>20.9207861549522</v>
      </c>
      <c r="C67" s="15">
        <v>26.134133831722899</v>
      </c>
      <c r="D67" s="15">
        <v>25.243624176364001</v>
      </c>
      <c r="E67" s="15">
        <v>27.017530522308601</v>
      </c>
      <c r="F67" s="15">
        <v>0.683925314652304</v>
      </c>
      <c r="G67" s="15">
        <v>100</v>
      </c>
      <c r="H67" s="23">
        <v>8793.1596048665306</v>
      </c>
      <c r="I67" s="15">
        <v>11312.422908465869</v>
      </c>
    </row>
    <row r="68" spans="1:9" x14ac:dyDescent="0.25">
      <c r="A68" s="17" t="s">
        <v>37</v>
      </c>
      <c r="B68" s="15">
        <v>19.1423829395045</v>
      </c>
      <c r="C68" s="15">
        <v>26.614288686621901</v>
      </c>
      <c r="D68" s="15">
        <v>27.1056609576985</v>
      </c>
      <c r="E68" s="15">
        <v>26.046247854913801</v>
      </c>
      <c r="F68" s="15">
        <v>1.09141956126132</v>
      </c>
      <c r="G68" s="15">
        <v>100</v>
      </c>
      <c r="H68" s="23">
        <v>6886.2069805392402</v>
      </c>
      <c r="I68" s="15">
        <v>11278.885981671952</v>
      </c>
    </row>
    <row r="69" spans="1:9" x14ac:dyDescent="0.25">
      <c r="A69" s="17" t="s">
        <v>38</v>
      </c>
      <c r="B69" s="15">
        <v>22.769205158452898</v>
      </c>
      <c r="C69" s="15">
        <v>28.385368273288702</v>
      </c>
      <c r="D69" s="15">
        <v>26.100296500411901</v>
      </c>
      <c r="E69" s="15">
        <v>20.672875108521701</v>
      </c>
      <c r="F69" s="15">
        <v>2.0722549593248298</v>
      </c>
      <c r="G69" s="15">
        <v>100</v>
      </c>
      <c r="H69" s="23">
        <v>5097.2460360108298</v>
      </c>
      <c r="I69" s="15">
        <v>10412.36518841689</v>
      </c>
    </row>
    <row r="70" spans="1:9" x14ac:dyDescent="0.25">
      <c r="B70" s="12"/>
      <c r="C70" s="12"/>
      <c r="D70" s="12"/>
    </row>
    <row r="71" spans="1:9" x14ac:dyDescent="0.25">
      <c r="A71" s="218" t="s">
        <v>65</v>
      </c>
      <c r="B71" s="218"/>
      <c r="C71" s="218"/>
      <c r="D71" s="218"/>
      <c r="E71" s="218"/>
      <c r="F71" s="218"/>
      <c r="G71" s="218"/>
      <c r="H71" s="218"/>
      <c r="I71" s="218"/>
    </row>
    <row r="72" spans="1:9" x14ac:dyDescent="0.25">
      <c r="A72" s="10" t="s">
        <v>33</v>
      </c>
      <c r="B72" s="19">
        <v>17.042524433122399</v>
      </c>
      <c r="C72" s="19">
        <v>25.9040664124635</v>
      </c>
      <c r="D72" s="19">
        <v>22.680453497511799</v>
      </c>
      <c r="E72" s="19">
        <v>33.7071842123949</v>
      </c>
      <c r="F72" s="140">
        <v>0.66577144450739301</v>
      </c>
      <c r="G72" s="19">
        <v>100</v>
      </c>
      <c r="H72" s="35">
        <v>2912.9742034081501</v>
      </c>
      <c r="I72" s="15">
        <v>12424.316380836641</v>
      </c>
    </row>
    <row r="73" spans="1:9" x14ac:dyDescent="0.25">
      <c r="A73" s="10" t="s">
        <v>39</v>
      </c>
      <c r="B73" s="19">
        <v>22.322666631145601</v>
      </c>
      <c r="C73" s="19">
        <v>28.0378234060233</v>
      </c>
      <c r="D73" s="19">
        <v>27.0493021761081</v>
      </c>
      <c r="E73" s="19">
        <v>20.680460990992799</v>
      </c>
      <c r="F73" s="19">
        <v>1.90974679573008</v>
      </c>
      <c r="G73" s="19">
        <v>100</v>
      </c>
      <c r="H73" s="35">
        <v>7083.80443039493</v>
      </c>
      <c r="I73" s="15">
        <v>10401.484137223702</v>
      </c>
    </row>
    <row r="74" spans="1:9" x14ac:dyDescent="0.25">
      <c r="A74" s="10" t="s">
        <v>40</v>
      </c>
      <c r="B74" s="19">
        <v>18.486840209387299</v>
      </c>
      <c r="C74" s="19">
        <v>24.941784261897599</v>
      </c>
      <c r="D74" s="19">
        <v>25.9916583019371</v>
      </c>
      <c r="E74" s="19">
        <v>29.950291620596602</v>
      </c>
      <c r="F74" s="19">
        <v>0.62942560618146204</v>
      </c>
      <c r="G74" s="19">
        <v>100</v>
      </c>
      <c r="H74" s="35">
        <v>17617.2416071105</v>
      </c>
      <c r="I74" s="15">
        <v>11912.23076226885</v>
      </c>
    </row>
    <row r="75" spans="1:9" x14ac:dyDescent="0.25">
      <c r="A75" s="10" t="s">
        <v>41</v>
      </c>
      <c r="B75" s="19">
        <v>25.571809878869999</v>
      </c>
      <c r="C75" s="19">
        <v>28.875485487738001</v>
      </c>
      <c r="D75" s="19">
        <v>24.4874435312271</v>
      </c>
      <c r="E75" s="19">
        <v>20.210517320742198</v>
      </c>
      <c r="F75" s="19">
        <v>0.85474378142264895</v>
      </c>
      <c r="G75" s="19">
        <v>100</v>
      </c>
      <c r="H75" s="35">
        <v>8124.4027703258598</v>
      </c>
      <c r="I75" s="15">
        <v>10008.900406815899</v>
      </c>
    </row>
    <row r="76" spans="1:9" x14ac:dyDescent="0.25">
      <c r="B76" s="12"/>
      <c r="C76" s="12"/>
      <c r="D76" s="12"/>
    </row>
    <row r="77" spans="1:9" x14ac:dyDescent="0.25">
      <c r="A77" s="218" t="s">
        <v>66</v>
      </c>
      <c r="B77" s="218"/>
      <c r="C77" s="218"/>
      <c r="D77" s="218"/>
      <c r="E77" s="218"/>
      <c r="F77" s="218"/>
      <c r="G77" s="218"/>
      <c r="H77" s="218"/>
      <c r="I77" s="218"/>
    </row>
    <row r="78" spans="1:9" x14ac:dyDescent="0.25">
      <c r="A78" s="18" t="s">
        <v>42</v>
      </c>
      <c r="B78" s="15">
        <v>18.045324863248599</v>
      </c>
      <c r="C78" s="15">
        <v>23.831761031620001</v>
      </c>
      <c r="D78" s="15">
        <v>25.3632352260232</v>
      </c>
      <c r="E78" s="15">
        <v>32.142418197668299</v>
      </c>
      <c r="F78" s="15">
        <v>0.61726068143985602</v>
      </c>
      <c r="G78" s="15">
        <v>100</v>
      </c>
      <c r="H78" s="23">
        <v>14649.940208747001</v>
      </c>
      <c r="I78" s="15">
        <v>12314.425566975851</v>
      </c>
    </row>
    <row r="79" spans="1:9" x14ac:dyDescent="0.25">
      <c r="A79" s="5" t="s">
        <v>43</v>
      </c>
      <c r="B79" s="15">
        <v>21.072779731120601</v>
      </c>
      <c r="C79" s="15">
        <v>28.289343460824799</v>
      </c>
      <c r="D79" s="15">
        <v>25.166764912070999</v>
      </c>
      <c r="E79" s="15">
        <v>24.798719485532501</v>
      </c>
      <c r="F79" s="15">
        <v>0.67239241045106601</v>
      </c>
      <c r="G79" s="15">
        <v>100</v>
      </c>
      <c r="H79" s="23">
        <v>10631.1494940015</v>
      </c>
      <c r="I79" s="15">
        <v>10788.396191445439</v>
      </c>
    </row>
    <row r="80" spans="1:9" x14ac:dyDescent="0.25">
      <c r="A80" s="5" t="s">
        <v>44</v>
      </c>
      <c r="B80" s="15">
        <v>24.176895105995801</v>
      </c>
      <c r="C80" s="15">
        <v>28.515083743842599</v>
      </c>
      <c r="D80" s="15">
        <v>26.3360832963197</v>
      </c>
      <c r="E80" s="15">
        <v>19.316684381644102</v>
      </c>
      <c r="F80" s="15">
        <v>1.6552534721977901</v>
      </c>
      <c r="G80" s="15">
        <v>100</v>
      </c>
      <c r="H80" s="23">
        <v>10457.333308490901</v>
      </c>
      <c r="I80" s="15">
        <v>10129.367852447898</v>
      </c>
    </row>
    <row r="81" spans="1:9" x14ac:dyDescent="0.25">
      <c r="B81" s="12"/>
      <c r="C81" s="12"/>
      <c r="D81" s="12"/>
    </row>
    <row r="82" spans="1:9" x14ac:dyDescent="0.25">
      <c r="A82" s="228" t="s">
        <v>15</v>
      </c>
      <c r="B82" s="228"/>
      <c r="C82" s="228"/>
      <c r="D82" s="228"/>
      <c r="E82" s="228"/>
      <c r="F82" s="228"/>
      <c r="G82" s="228"/>
      <c r="H82" s="228"/>
      <c r="I82" s="228"/>
    </row>
    <row r="83" spans="1:9" x14ac:dyDescent="0.25">
      <c r="A83" s="10" t="s">
        <v>14</v>
      </c>
      <c r="B83" s="19">
        <v>20.5187546886219</v>
      </c>
      <c r="C83" s="19">
        <v>26.410151891211001</v>
      </c>
      <c r="D83" s="19">
        <v>25.7125594101662</v>
      </c>
      <c r="E83" s="19">
        <v>26.5009826914083</v>
      </c>
      <c r="F83" s="148">
        <v>0.85755131859267497</v>
      </c>
      <c r="G83" s="19">
        <v>100</v>
      </c>
      <c r="H83" s="35">
        <v>34459.202711972903</v>
      </c>
      <c r="I83" s="15">
        <v>11261.589470209216</v>
      </c>
    </row>
    <row r="84" spans="1:9" x14ac:dyDescent="0.25">
      <c r="A84" s="10" t="s">
        <v>12</v>
      </c>
      <c r="B84" s="19">
        <v>26.701206324396001</v>
      </c>
      <c r="C84" s="19">
        <v>29.706432096965401</v>
      </c>
      <c r="D84" s="19">
        <v>22.273273610350898</v>
      </c>
      <c r="E84" s="19">
        <v>18.231161003549101</v>
      </c>
      <c r="F84" s="140">
        <v>3.08792696473864</v>
      </c>
      <c r="G84" s="19">
        <v>100</v>
      </c>
      <c r="H84" s="35">
        <v>1279.22029926654</v>
      </c>
      <c r="I84" s="15">
        <v>10203.268889854131</v>
      </c>
    </row>
  </sheetData>
  <mergeCells count="16">
    <mergeCell ref="A82:I82"/>
    <mergeCell ref="A1:F2"/>
    <mergeCell ref="A3:F3"/>
    <mergeCell ref="A5:F5"/>
    <mergeCell ref="B11:G11"/>
    <mergeCell ref="A13:I13"/>
    <mergeCell ref="A22:I22"/>
    <mergeCell ref="A29:I29"/>
    <mergeCell ref="A33:I33"/>
    <mergeCell ref="A63:I63"/>
    <mergeCell ref="A71:I71"/>
    <mergeCell ref="A77:I77"/>
    <mergeCell ref="A45:I45"/>
    <mergeCell ref="A51:I51"/>
    <mergeCell ref="G1:I2"/>
    <mergeCell ref="G3:I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J29"/>
  <sheetViews>
    <sheetView showGridLines="0" workbookViewId="0">
      <selection sqref="A1:H2"/>
    </sheetView>
  </sheetViews>
  <sheetFormatPr baseColWidth="10" defaultRowHeight="15" x14ac:dyDescent="0.25"/>
  <cols>
    <col min="1" max="1" width="52.5703125" bestFit="1" customWidth="1"/>
    <col min="2" max="7" width="18.140625" customWidth="1"/>
    <col min="8" max="9" width="16.7109375" customWidth="1"/>
  </cols>
  <sheetData>
    <row r="1" spans="1:10" x14ac:dyDescent="0.25">
      <c r="A1" s="207" t="s">
        <v>280</v>
      </c>
      <c r="B1" s="207"/>
      <c r="C1" s="207"/>
      <c r="D1" s="207"/>
      <c r="E1" s="207"/>
      <c r="F1" s="207"/>
      <c r="G1" s="207"/>
      <c r="H1" s="207"/>
    </row>
    <row r="2" spans="1:10" x14ac:dyDescent="0.25">
      <c r="A2" s="207"/>
      <c r="B2" s="207"/>
      <c r="C2" s="207"/>
      <c r="D2" s="207"/>
      <c r="E2" s="207"/>
      <c r="F2" s="207"/>
      <c r="G2" s="207"/>
      <c r="H2" s="207"/>
      <c r="I2" s="63"/>
    </row>
    <row r="3" spans="1:10" x14ac:dyDescent="0.25">
      <c r="A3" s="208"/>
      <c r="B3" s="208"/>
      <c r="C3" s="208"/>
      <c r="D3" s="208"/>
      <c r="E3" s="208"/>
      <c r="F3" s="208"/>
      <c r="G3" s="208"/>
      <c r="H3" s="208"/>
      <c r="I3" s="63"/>
    </row>
    <row r="4" spans="1:10" ht="18.75" x14ac:dyDescent="0.3">
      <c r="A4" s="1"/>
    </row>
    <row r="5" spans="1:10" x14ac:dyDescent="0.25">
      <c r="A5" s="209" t="s">
        <v>92</v>
      </c>
      <c r="B5" s="209"/>
      <c r="C5" s="209"/>
      <c r="D5" s="209"/>
      <c r="E5" s="209"/>
      <c r="F5" s="209"/>
      <c r="G5" s="209"/>
      <c r="H5" s="209"/>
    </row>
    <row r="6" spans="1:10" x14ac:dyDescent="0.25">
      <c r="A6" s="43"/>
      <c r="B6" s="43"/>
      <c r="C6" s="43"/>
      <c r="D6" s="43"/>
      <c r="E6" s="43"/>
      <c r="F6" s="43"/>
      <c r="G6" s="43"/>
      <c r="H6" s="43"/>
    </row>
    <row r="7" spans="1:10" ht="17.25" x14ac:dyDescent="0.25">
      <c r="A7" s="2" t="s">
        <v>91</v>
      </c>
      <c r="B7" s="43"/>
      <c r="C7" s="43"/>
      <c r="D7" s="43"/>
      <c r="E7" s="43"/>
      <c r="F7" s="43"/>
      <c r="G7" s="43"/>
      <c r="H7" s="43"/>
    </row>
    <row r="8" spans="1:10" ht="17.25" x14ac:dyDescent="0.25">
      <c r="A8" s="62" t="s">
        <v>90</v>
      </c>
      <c r="B8" s="43"/>
      <c r="C8" s="43"/>
      <c r="D8" s="43"/>
      <c r="E8" s="43"/>
      <c r="F8" s="43"/>
      <c r="G8" s="43"/>
      <c r="H8" s="43"/>
    </row>
    <row r="9" spans="1:10" x14ac:dyDescent="0.25">
      <c r="A9" s="43"/>
      <c r="B9" s="43"/>
      <c r="C9" s="43"/>
      <c r="D9" s="43"/>
      <c r="E9" s="43"/>
      <c r="F9" s="43"/>
      <c r="G9" s="43"/>
      <c r="H9" s="43"/>
    </row>
    <row r="10" spans="1:10" ht="15.75" thickBot="1" x14ac:dyDescent="0.3">
      <c r="A10" s="2" t="s">
        <v>45</v>
      </c>
    </row>
    <row r="11" spans="1:10" ht="15.75" thickBot="1" x14ac:dyDescent="0.3">
      <c r="A11" s="231" t="s">
        <v>256</v>
      </c>
      <c r="B11" s="232"/>
      <c r="C11" s="232"/>
      <c r="D11" s="233"/>
      <c r="E11" s="150"/>
      <c r="F11" s="150"/>
      <c r="G11" s="150"/>
    </row>
    <row r="12" spans="1:10" x14ac:dyDescent="0.25">
      <c r="A12" s="2"/>
    </row>
    <row r="13" spans="1:10" ht="30" x14ac:dyDescent="0.25">
      <c r="A13" s="81" t="s">
        <v>160</v>
      </c>
      <c r="B13" s="3" t="s">
        <v>157</v>
      </c>
      <c r="C13" s="3" t="s">
        <v>152</v>
      </c>
      <c r="D13" s="3" t="s">
        <v>156</v>
      </c>
      <c r="E13" s="3" t="s">
        <v>150</v>
      </c>
      <c r="F13" s="3" t="s">
        <v>80</v>
      </c>
      <c r="G13" s="83" t="s">
        <v>3</v>
      </c>
      <c r="H13" s="3" t="s">
        <v>79</v>
      </c>
      <c r="I13" s="3" t="s">
        <v>145</v>
      </c>
    </row>
    <row r="14" spans="1:10" x14ac:dyDescent="0.25">
      <c r="A14" s="76" t="s">
        <v>130</v>
      </c>
      <c r="B14" s="222" t="s">
        <v>78</v>
      </c>
      <c r="C14" s="223"/>
      <c r="D14" s="223"/>
      <c r="E14" s="223"/>
      <c r="F14" s="223"/>
      <c r="G14" s="224"/>
      <c r="H14" s="57" t="s">
        <v>7</v>
      </c>
      <c r="I14" s="57"/>
    </row>
    <row r="15" spans="1:10" x14ac:dyDescent="0.25">
      <c r="A15" s="76" t="s">
        <v>3</v>
      </c>
      <c r="B15" s="38">
        <v>20.74</v>
      </c>
      <c r="C15" s="38">
        <v>26.53</v>
      </c>
      <c r="D15" s="38">
        <v>25.59</v>
      </c>
      <c r="E15" s="38">
        <v>26.2</v>
      </c>
      <c r="F15" s="38">
        <v>0.94</v>
      </c>
      <c r="G15" s="38">
        <f>SUM(B15:F15)</f>
        <v>100</v>
      </c>
      <c r="H15" s="91">
        <f>SUM(H16:H19)</f>
        <v>35738.423011239436</v>
      </c>
      <c r="I15" s="39">
        <v>11224.530333688333</v>
      </c>
    </row>
    <row r="16" spans="1:10" ht="17.25" x14ac:dyDescent="0.25">
      <c r="A16" s="5" t="s">
        <v>88</v>
      </c>
      <c r="B16" s="90">
        <v>31.166483605261501</v>
      </c>
      <c r="C16" s="90">
        <v>30.5029897082715</v>
      </c>
      <c r="D16" s="90">
        <v>29.940199004066699</v>
      </c>
      <c r="E16" s="90">
        <v>8.0147610466706993</v>
      </c>
      <c r="F16" s="152">
        <v>0.37556663572965199</v>
      </c>
      <c r="G16" s="82">
        <v>100</v>
      </c>
      <c r="H16" s="89">
        <v>12534.7061461348</v>
      </c>
      <c r="I16" s="23">
        <v>8200.6377815143169</v>
      </c>
      <c r="J16" s="12"/>
    </row>
    <row r="17" spans="1:9" ht="17.25" x14ac:dyDescent="0.25">
      <c r="A17" s="5" t="s">
        <v>87</v>
      </c>
      <c r="B17" s="90">
        <v>14.8445459522548</v>
      </c>
      <c r="C17" s="90">
        <v>24.201289627278602</v>
      </c>
      <c r="D17" s="90">
        <v>23.1075453081022</v>
      </c>
      <c r="E17" s="90">
        <v>36.980113209250803</v>
      </c>
      <c r="F17" s="90">
        <v>0.86650590311360698</v>
      </c>
      <c r="G17" s="82">
        <v>100</v>
      </c>
      <c r="H17" s="89">
        <v>22108.277192963898</v>
      </c>
      <c r="I17" s="23">
        <v>12990.274042262474</v>
      </c>
    </row>
    <row r="18" spans="1:9" x14ac:dyDescent="0.25">
      <c r="A18" s="5" t="s">
        <v>159</v>
      </c>
      <c r="B18" s="151">
        <v>24.1799137932462</v>
      </c>
      <c r="C18" s="151">
        <v>33.689317182363297</v>
      </c>
      <c r="D18" s="151">
        <v>14.3000603707232</v>
      </c>
      <c r="E18" s="151">
        <v>26.2571399140644</v>
      </c>
      <c r="F18" s="152">
        <v>1.5735687396029401</v>
      </c>
      <c r="G18" s="82">
        <v>100</v>
      </c>
      <c r="H18" s="89">
        <v>267.42233307753901</v>
      </c>
      <c r="I18" s="23">
        <v>10792.992475215782</v>
      </c>
    </row>
    <row r="19" spans="1:9" x14ac:dyDescent="0.25">
      <c r="A19" s="18" t="s">
        <v>80</v>
      </c>
      <c r="B19" s="90">
        <v>19.2029228505052</v>
      </c>
      <c r="C19" s="90">
        <v>26.170636445173901</v>
      </c>
      <c r="D19" s="90">
        <v>29.6406254234372</v>
      </c>
      <c r="E19" s="90">
        <v>13.8564637463669</v>
      </c>
      <c r="F19" s="90">
        <v>11.1293515345169</v>
      </c>
      <c r="G19" s="82">
        <v>100</v>
      </c>
      <c r="H19" s="89">
        <v>828.01733906319498</v>
      </c>
      <c r="I19" s="23">
        <v>10104.146586694658</v>
      </c>
    </row>
    <row r="20" spans="1:9" x14ac:dyDescent="0.25">
      <c r="B20" s="12"/>
      <c r="C20" s="12"/>
      <c r="D20" s="12"/>
      <c r="E20" s="12"/>
      <c r="F20" s="12"/>
      <c r="G20" s="12"/>
    </row>
    <row r="22" spans="1:9" ht="30" x14ac:dyDescent="0.25">
      <c r="A22" s="81" t="s">
        <v>158</v>
      </c>
      <c r="B22" s="3" t="s">
        <v>157</v>
      </c>
      <c r="C22" s="3" t="s">
        <v>152</v>
      </c>
      <c r="D22" s="3" t="s">
        <v>156</v>
      </c>
      <c r="E22" s="3" t="s">
        <v>150</v>
      </c>
      <c r="F22" s="79" t="s">
        <v>80</v>
      </c>
      <c r="G22" s="88" t="s">
        <v>3</v>
      </c>
      <c r="H22" s="77"/>
    </row>
    <row r="23" spans="1:9" x14ac:dyDescent="0.25">
      <c r="A23" s="76" t="s">
        <v>130</v>
      </c>
      <c r="B23" s="222" t="s">
        <v>78</v>
      </c>
      <c r="C23" s="223"/>
      <c r="D23" s="223"/>
      <c r="E23" s="223"/>
      <c r="F23" s="224"/>
      <c r="G23" s="5"/>
    </row>
    <row r="24" spans="1:9" ht="17.25" x14ac:dyDescent="0.25">
      <c r="A24" s="5" t="s">
        <v>83</v>
      </c>
      <c r="B24" s="15">
        <v>52.705604003597003</v>
      </c>
      <c r="C24" s="15">
        <v>40.328716283449602</v>
      </c>
      <c r="D24" s="15">
        <v>41.036701058749102</v>
      </c>
      <c r="E24" s="15">
        <v>10.727181686071599</v>
      </c>
      <c r="F24" s="144">
        <v>14.052306757436</v>
      </c>
      <c r="G24" s="38">
        <v>35.07</v>
      </c>
    </row>
    <row r="25" spans="1:9" ht="17.25" x14ac:dyDescent="0.25">
      <c r="A25" s="5" t="s">
        <v>129</v>
      </c>
      <c r="B25" s="15">
        <v>44.276843440078899</v>
      </c>
      <c r="C25" s="15">
        <v>56.435352613088703</v>
      </c>
      <c r="D25" s="15">
        <v>55.861464226426399</v>
      </c>
      <c r="E25" s="15">
        <v>87.297948493127606</v>
      </c>
      <c r="F25" s="144">
        <v>57.183783633653</v>
      </c>
      <c r="G25" s="38">
        <v>61.86</v>
      </c>
    </row>
    <row r="26" spans="1:9" x14ac:dyDescent="0.25">
      <c r="A26" s="5" t="s">
        <v>81</v>
      </c>
      <c r="B26" s="15">
        <v>0.87238312032479604</v>
      </c>
      <c r="C26" s="15">
        <v>0.95027152301597795</v>
      </c>
      <c r="D26" s="139">
        <v>0.41815678218725499</v>
      </c>
      <c r="E26" s="15">
        <v>0.74976643126342701</v>
      </c>
      <c r="F26" s="139">
        <v>1.2561163064587899</v>
      </c>
      <c r="G26" s="38">
        <v>0.75</v>
      </c>
    </row>
    <row r="27" spans="1:9" x14ac:dyDescent="0.25">
      <c r="A27" s="5" t="s">
        <v>80</v>
      </c>
      <c r="B27" s="15">
        <v>2.1451694359993101</v>
      </c>
      <c r="C27" s="15">
        <v>2.2856595804458002</v>
      </c>
      <c r="D27" s="15">
        <v>2.68367793263725</v>
      </c>
      <c r="E27" s="15">
        <v>1.22510338953734</v>
      </c>
      <c r="F27" s="144">
        <v>27.5077933024522</v>
      </c>
      <c r="G27" s="38">
        <v>2.3199999999999998</v>
      </c>
    </row>
    <row r="28" spans="1:9" x14ac:dyDescent="0.25">
      <c r="A28" s="87" t="s">
        <v>155</v>
      </c>
      <c r="B28" s="38">
        <f>SUM(B24:B27)</f>
        <v>100.00000000000001</v>
      </c>
      <c r="C28" s="38">
        <f>SUM(C24:C27)</f>
        <v>100.00000000000007</v>
      </c>
      <c r="D28" s="38">
        <f>SUM(D24:D27)</f>
        <v>100.00000000000001</v>
      </c>
      <c r="E28" s="38">
        <f>SUM(E24:E27)</f>
        <v>99.999999999999972</v>
      </c>
      <c r="F28" s="38">
        <f>SUM(F24:F27)</f>
        <v>99.999999999999986</v>
      </c>
      <c r="G28" s="38">
        <v>100</v>
      </c>
    </row>
    <row r="29" spans="1:9" x14ac:dyDescent="0.25">
      <c r="A29" s="18" t="s">
        <v>127</v>
      </c>
      <c r="B29" s="86">
        <v>7412.1665235753499</v>
      </c>
      <c r="C29" s="86">
        <v>9480.7384863045409</v>
      </c>
      <c r="D29" s="86">
        <v>9145.2672069203891</v>
      </c>
      <c r="E29" s="86">
        <v>9365.2440586466091</v>
      </c>
      <c r="F29" s="86">
        <v>335.00673579250798</v>
      </c>
      <c r="G29" s="39">
        <f>SUM(B29:F29)</f>
        <v>35738.4230112394</v>
      </c>
    </row>
  </sheetData>
  <mergeCells count="6">
    <mergeCell ref="A1:H2"/>
    <mergeCell ref="A3:H3"/>
    <mergeCell ref="A5:H5"/>
    <mergeCell ref="B14:G14"/>
    <mergeCell ref="B23:F23"/>
    <mergeCell ref="A11:D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Sommaire</vt:lpstr>
      <vt:lpstr>1</vt:lpstr>
      <vt:lpstr>2</vt:lpstr>
      <vt:lpstr>3.1</vt:lpstr>
      <vt:lpstr>3.2</vt:lpstr>
      <vt:lpstr>3.3</vt:lpstr>
      <vt:lpstr>4.1</vt:lpstr>
      <vt:lpstr>4.2</vt:lpstr>
      <vt:lpstr>4.3</vt:lpstr>
      <vt:lpstr>5.1</vt:lpstr>
      <vt:lpstr>5.2</vt:lpstr>
      <vt:lpstr>6.1</vt:lpstr>
      <vt:lpstr>6.2</vt:lpstr>
      <vt:lpstr>7</vt:lpstr>
      <vt:lpstr>8.1</vt:lpstr>
      <vt:lpstr>8.2</vt:lpstr>
      <vt:lpstr>8.3</vt:lpstr>
      <vt:lpstr>9</vt:lpstr>
      <vt:lpstr>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mobilité des personnes 2019</dc:title>
  <dc:subject>Résultats agrégés</dc:subject>
  <dc:creator>SDES</dc:creator>
  <cp:keywords>enquête statistique, mobilité durable, mobilité résidentielle, transport de voyageurs, voyageur, déplacement</cp:keywords>
  <cp:lastModifiedBy>RUFFIN Vladimir</cp:lastModifiedBy>
  <dcterms:created xsi:type="dcterms:W3CDTF">2021-09-27T09:03:14Z</dcterms:created>
  <dcterms:modified xsi:type="dcterms:W3CDTF">2021-12-21T11:04:43Z</dcterms:modified>
</cp:coreProperties>
</file>