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NTERNET\Thème Transports\BILAN ANNUEL DES TRANSPORTS\"/>
    </mc:Choice>
  </mc:AlternateContent>
  <bookViews>
    <workbookView xWindow="0" yWindow="0" windowWidth="20490" windowHeight="7620" tabRatio="882"/>
  </bookViews>
  <sheets>
    <sheet name="Sommaire" sheetId="1" r:id="rId1"/>
    <sheet name="cadrage1.a" sheetId="2" r:id="rId2"/>
    <sheet name="cadrage1.b" sheetId="3" r:id="rId3"/>
    <sheet name="cadrage1.c" sheetId="4" r:id="rId4"/>
    <sheet name="cadrage1.d" sheetId="5" r:id="rId5"/>
    <sheet name="cadrage1.e" sheetId="6" r:id="rId6"/>
    <sheet name="cadrage1.f" sheetId="7" r:id="rId7"/>
    <sheet name="cadrage1.g" sheetId="8" r:id="rId8"/>
    <sheet name="cadrage1.h" sheetId="9" r:id="rId9"/>
    <sheet name="cadrage2.a1" sheetId="10" r:id="rId10"/>
    <sheet name="cadrage2.a2" sheetId="29" r:id="rId11"/>
    <sheet name="cadrage2.b1" sheetId="11" r:id="rId12"/>
    <sheet name="cadrage2.b2" sheetId="30" r:id="rId13"/>
    <sheet name="cadrage2.c1" sheetId="12" r:id="rId14"/>
    <sheet name="cadrage2.c2" sheetId="31" r:id="rId15"/>
    <sheet name="cadrage2.d1" sheetId="13" r:id="rId16"/>
    <sheet name="cadrage2.d2" sheetId="32" r:id="rId17"/>
    <sheet name="cadrage3.a" sheetId="14" r:id="rId18"/>
    <sheet name="cadrage3.b1" sheetId="37" r:id="rId19"/>
    <sheet name="cadrage3.b2" sheetId="38" r:id="rId20"/>
    <sheet name="cadrage3.b3" sheetId="39" r:id="rId21"/>
    <sheet name="cadrage3.b4" sheetId="40" r:id="rId22"/>
    <sheet name="cadrage3.b5" sheetId="41" r:id="rId23"/>
    <sheet name="cadrage3.c1" sheetId="15" r:id="rId24"/>
    <sheet name="cadrage3.c2" sheetId="47" r:id="rId25"/>
    <sheet name="cadrage3.d1" sheetId="43" r:id="rId26"/>
    <sheet name="cadrage3.d2" sheetId="44" r:id="rId27"/>
    <sheet name="cadrage3.d3" sheetId="45" r:id="rId28"/>
    <sheet name="cadrage3.d4" sheetId="46" r:id="rId29"/>
    <sheet name="cadrage3.e" sheetId="34" r:id="rId30"/>
    <sheet name="cadrage3.f" sheetId="36" r:id="rId31"/>
    <sheet name="cadrage3.g1" sheetId="16" r:id="rId32"/>
    <sheet name="cadrage3.g2" sheetId="17" r:id="rId33"/>
    <sheet name="cadrage3.g3" sheetId="18" r:id="rId34"/>
    <sheet name="cadrage3.g4" sheetId="19" r:id="rId35"/>
    <sheet name="cadrage3.g5" sheetId="20" r:id="rId36"/>
    <sheet name="cadrage3.g6" sheetId="21" r:id="rId37"/>
    <sheet name="cadrage3.g7" sheetId="22" r:id="rId38"/>
    <sheet name="cadrage4.a" sheetId="33" r:id="rId39"/>
    <sheet name="cadrage4.b" sheetId="24" r:id="rId40"/>
    <sheet name="cadrage4.c" sheetId="25" r:id="rId41"/>
  </sheets>
  <calcPr calcId="162913"/>
</workbook>
</file>

<file path=xl/calcChain.xml><?xml version="1.0" encoding="utf-8"?>
<calcChain xmlns="http://schemas.openxmlformats.org/spreadsheetml/2006/main">
  <c r="Q11" i="47" l="1"/>
  <c r="P11" i="47"/>
  <c r="P9" i="47"/>
  <c r="O11" i="47"/>
  <c r="O9" i="47"/>
  <c r="AQ9" i="47"/>
  <c r="AP9" i="47"/>
  <c r="AO9" i="47"/>
  <c r="AN9" i="47"/>
  <c r="AM9" i="47"/>
  <c r="AL9" i="47"/>
  <c r="AK9" i="47"/>
  <c r="AJ9" i="47"/>
  <c r="AI9" i="47"/>
  <c r="AH9" i="47"/>
  <c r="AG9" i="47"/>
  <c r="AF9" i="47"/>
  <c r="AE9" i="47"/>
  <c r="AD9" i="47"/>
  <c r="AC9" i="47"/>
  <c r="AB9" i="47"/>
  <c r="AA9" i="47"/>
  <c r="Z9" i="47"/>
  <c r="Y9" i="47"/>
  <c r="X9" i="47"/>
  <c r="W9" i="47"/>
  <c r="V9" i="47"/>
  <c r="U9" i="47"/>
  <c r="T9" i="47"/>
  <c r="S9" i="47"/>
  <c r="R9" i="47"/>
  <c r="Q9" i="47"/>
  <c r="N9" i="47"/>
  <c r="M9" i="47"/>
  <c r="L9" i="47"/>
  <c r="K9" i="47"/>
  <c r="J9" i="47"/>
  <c r="I9" i="47"/>
  <c r="H9" i="47"/>
  <c r="G9" i="47"/>
  <c r="F9" i="47"/>
  <c r="E9" i="47"/>
  <c r="D9" i="47"/>
  <c r="C9" i="47"/>
  <c r="AQ5" i="47"/>
  <c r="AP5" i="47"/>
  <c r="AO5" i="47"/>
  <c r="AN5" i="47"/>
  <c r="AM5" i="47"/>
  <c r="AL5" i="47"/>
  <c r="AK5" i="47"/>
  <c r="AJ5" i="47"/>
  <c r="AI5" i="47"/>
  <c r="AH5" i="47"/>
  <c r="AG5" i="47"/>
  <c r="AF5" i="47"/>
  <c r="AE5" i="47"/>
  <c r="AD5" i="47"/>
  <c r="AC5" i="47"/>
  <c r="AB5" i="47"/>
  <c r="AA5" i="47"/>
  <c r="Z5" i="47"/>
  <c r="Y5" i="47"/>
  <c r="X5" i="47"/>
  <c r="W5" i="47"/>
  <c r="V5" i="47"/>
  <c r="U5" i="47"/>
  <c r="T5" i="47"/>
  <c r="S5" i="47"/>
  <c r="R5" i="47"/>
  <c r="Q5" i="47"/>
  <c r="P5" i="47"/>
  <c r="O5" i="47"/>
  <c r="N5" i="47"/>
  <c r="M5" i="47"/>
  <c r="L5" i="47"/>
  <c r="K5" i="47"/>
  <c r="J5" i="47"/>
  <c r="I5" i="47"/>
  <c r="H5" i="47"/>
  <c r="G5" i="47"/>
  <c r="F5" i="47"/>
  <c r="E5" i="47"/>
  <c r="D5" i="47"/>
  <c r="C5" i="47"/>
  <c r="S125" i="45"/>
  <c r="P125" i="45"/>
  <c r="S118" i="45"/>
  <c r="R118" i="45"/>
  <c r="Q118" i="45"/>
  <c r="P118" i="45"/>
  <c r="S110" i="45"/>
  <c r="R110" i="45"/>
  <c r="Q110" i="45"/>
  <c r="P110" i="45"/>
  <c r="S95" i="45"/>
  <c r="R95" i="45"/>
  <c r="Q95" i="45"/>
  <c r="P95" i="45"/>
  <c r="S81" i="45"/>
  <c r="R81" i="45"/>
  <c r="Q81" i="45"/>
  <c r="P81" i="45"/>
  <c r="S74" i="45"/>
  <c r="R74" i="45"/>
  <c r="Q74" i="45"/>
  <c r="P74" i="45"/>
  <c r="S64" i="45"/>
  <c r="S57" i="45"/>
  <c r="R57" i="45"/>
  <c r="Q57" i="45"/>
  <c r="P57" i="45"/>
  <c r="S45" i="45"/>
  <c r="S41" i="45"/>
  <c r="R41" i="45"/>
  <c r="Q41" i="45"/>
  <c r="P41" i="45"/>
  <c r="S33" i="45"/>
  <c r="R33" i="45"/>
  <c r="Q33" i="45"/>
  <c r="P33" i="45"/>
  <c r="S27" i="45"/>
  <c r="S126" i="45"/>
  <c r="R27" i="45"/>
  <c r="R126" i="45"/>
  <c r="Q27" i="45"/>
  <c r="P27" i="45"/>
  <c r="S17" i="45"/>
  <c r="R17" i="45"/>
  <c r="Q17" i="45"/>
  <c r="Q126" i="45"/>
  <c r="P17" i="45"/>
  <c r="P126" i="45"/>
  <c r="AQ20" i="34"/>
</calcChain>
</file>

<file path=xl/sharedStrings.xml><?xml version="1.0" encoding="utf-8"?>
<sst xmlns="http://schemas.openxmlformats.org/spreadsheetml/2006/main" count="2390" uniqueCount="1057">
  <si>
    <t>Cadrage1.a Le produit intérieur brut et ses composantes à prix courants</t>
  </si>
  <si>
    <t>Cadrage1.c Le produit intérieur brut et ses composantes en volume aux prix de l'année précédente chaînés</t>
  </si>
  <si>
    <t>Cadrage1.d Évolution du produit intérieur brut et ses composantes en volume aux prix de l'année précédente chaînés</t>
  </si>
  <si>
    <t>Cadrage1.e Évolution du prix du produit intérieur brut et de ses composantes</t>
  </si>
  <si>
    <t>Cadrage1.f Contributions à l'évolution du produit intérieur brut aux prix de l'année précédente</t>
  </si>
  <si>
    <t>Cadrage1.g Prix du Brent daté</t>
  </si>
  <si>
    <t>Cadrage1.h Indice des prix des matières premières importées</t>
  </si>
  <si>
    <t>Cadrage 3.a Réseaux de transport en France</t>
  </si>
  <si>
    <t>Milliards d'euros</t>
  </si>
  <si>
    <t>Ressources</t>
  </si>
  <si>
    <t>Produit intérieur brut</t>
  </si>
  <si>
    <t>Importations de biens et de services</t>
  </si>
  <si>
    <t>Total</t>
  </si>
  <si>
    <t>Emplois</t>
  </si>
  <si>
    <t>Dépense de consommation finale</t>
  </si>
  <si>
    <t xml:space="preserve">    Ménages</t>
  </si>
  <si>
    <t xml:space="preserve">    Administrations publiques</t>
  </si>
  <si>
    <t xml:space="preserve">         dont dépense individuelle</t>
  </si>
  <si>
    <t xml:space="preserve">         dont dépense collective</t>
  </si>
  <si>
    <t xml:space="preserve">    Institutions sans but lucratif au service des ménages</t>
  </si>
  <si>
    <t>Formation brute de capital fixe</t>
  </si>
  <si>
    <t xml:space="preserve">    Sociétés et entreprises individuelles non financières</t>
  </si>
  <si>
    <t xml:space="preserve">    Sociétés et entreprises individuelles financières</t>
  </si>
  <si>
    <t xml:space="preserve">    Ménages hors entrepreneurs individuels</t>
  </si>
  <si>
    <t>Acquisitions moins cessions d'objets de valeur</t>
  </si>
  <si>
    <t>Variation des stocks</t>
  </si>
  <si>
    <t>Exportations de biens et de services</t>
  </si>
  <si>
    <t xml:space="preserve"> </t>
  </si>
  <si>
    <t>Demande intérieure hors stocks</t>
  </si>
  <si>
    <t>Demande intérieure y compris stocks</t>
  </si>
  <si>
    <t>Comptes nationaux - Base 2014, Insee</t>
  </si>
  <si>
    <t>en %</t>
  </si>
  <si>
    <t xml:space="preserve">Milliards d'euros </t>
  </si>
  <si>
    <t xml:space="preserve"> en %</t>
  </si>
  <si>
    <t>En % du produit intérieur brut</t>
  </si>
  <si>
    <t>Solde des échanges extérieurs de biens et services</t>
  </si>
  <si>
    <t xml:space="preserve">    Exportations de biens et de services</t>
  </si>
  <si>
    <t xml:space="preserve">    Importations de biens et de services</t>
  </si>
  <si>
    <t>en euros par baril</t>
  </si>
  <si>
    <t>en dollars par baril</t>
  </si>
  <si>
    <t>Ensemble des matières importées</t>
  </si>
  <si>
    <t>Produits alimentaires</t>
  </si>
  <si>
    <t>Produits industriels</t>
  </si>
  <si>
    <t xml:space="preserve">Matières agro-industrielles </t>
  </si>
  <si>
    <t>Matières minérales</t>
  </si>
  <si>
    <t>Pétrole brut brent</t>
  </si>
  <si>
    <t>Branches utilisatrices de transport</t>
  </si>
  <si>
    <t>Agriculture, sylviculture et pêche</t>
  </si>
  <si>
    <t>Branches manufacturières :</t>
  </si>
  <si>
    <t>Fabrication de denrées alimentaires, de boissons et de produits à base de tabac</t>
  </si>
  <si>
    <t>Cokéfaction et raffinage</t>
  </si>
  <si>
    <t>Fabrication d'équipements électriques, électroniques, informatiques ; fabrication de machines</t>
  </si>
  <si>
    <t>Fabrication de matériels de transport</t>
  </si>
  <si>
    <t>Fabrication d'autres produits industriels</t>
  </si>
  <si>
    <t>Construction</t>
  </si>
  <si>
    <t>Commerce ; réparation d'automobiles et de motocycles</t>
  </si>
  <si>
    <t>Transports et entreposage</t>
  </si>
  <si>
    <t>Autres branches</t>
  </si>
  <si>
    <t>Total des branches</t>
  </si>
  <si>
    <t>Milliers de kilomètres</t>
  </si>
  <si>
    <t>Réseau principal</t>
  </si>
  <si>
    <t>Autoroutes concédées</t>
  </si>
  <si>
    <t>Autoroutes non concédées</t>
  </si>
  <si>
    <t>Autres routes nationales</t>
  </si>
  <si>
    <t>Routes départementales</t>
  </si>
  <si>
    <t>Routes communales</t>
  </si>
  <si>
    <t>Réseau ferroviaire exploité par la SNCF</t>
  </si>
  <si>
    <t>Ligne LGV</t>
  </si>
  <si>
    <t>Autres lignes ferroviaires à 2 voies ou plus</t>
  </si>
  <si>
    <t>Lignes ferroviaires à 1 voie</t>
  </si>
  <si>
    <t>Tramways</t>
  </si>
  <si>
    <t>Voies navigables fréquentées</t>
  </si>
  <si>
    <t>moins de 400 t</t>
  </si>
  <si>
    <t>400 à 1 500 t</t>
  </si>
  <si>
    <t>plus de 1 500 t</t>
  </si>
  <si>
    <t>Métros régions hors Ile de France</t>
  </si>
  <si>
    <t>Tramways régions hors Ile de France</t>
  </si>
  <si>
    <t>Tramways Ile de France</t>
  </si>
  <si>
    <t>Allemagne</t>
  </si>
  <si>
    <t>nd</t>
  </si>
  <si>
    <t>Espagne</t>
  </si>
  <si>
    <t>France</t>
  </si>
  <si>
    <t>Hongrie</t>
  </si>
  <si>
    <t>Italie</t>
  </si>
  <si>
    <t>Pays-Bas</t>
  </si>
  <si>
    <t>Roumanie</t>
  </si>
  <si>
    <t>Royaume-Uni</t>
  </si>
  <si>
    <t>Source : Eurostat</t>
  </si>
  <si>
    <t>Pologne</t>
  </si>
  <si>
    <t>nd : non disponible</t>
  </si>
  <si>
    <t>Source : SNCF</t>
  </si>
  <si>
    <t>Argenteuil</t>
  </si>
  <si>
    <t>Arpajon</t>
  </si>
  <si>
    <t>Bondy</t>
  </si>
  <si>
    <t>Brunoy</t>
  </si>
  <si>
    <t>Cesson</t>
  </si>
  <si>
    <t>Clamart</t>
  </si>
  <si>
    <t>Colombes</t>
  </si>
  <si>
    <t>Courbevoie</t>
  </si>
  <si>
    <t>Domont</t>
  </si>
  <si>
    <t>Drancy</t>
  </si>
  <si>
    <t>Esbly</t>
  </si>
  <si>
    <t>Gagny</t>
  </si>
  <si>
    <t>Gennevilliers</t>
  </si>
  <si>
    <t>Goussainville</t>
  </si>
  <si>
    <t>Groslay</t>
  </si>
  <si>
    <t>Herblay</t>
  </si>
  <si>
    <t>La Garenne-Colombes</t>
  </si>
  <si>
    <t>La Verrière</t>
  </si>
  <si>
    <t>Le Bourget</t>
  </si>
  <si>
    <t>Les Mureaux</t>
  </si>
  <si>
    <t>Louvres</t>
  </si>
  <si>
    <t>Meaux</t>
  </si>
  <si>
    <t>Melun</t>
  </si>
  <si>
    <t>Meudon</t>
  </si>
  <si>
    <t>Pantin</t>
  </si>
  <si>
    <t>Pierrelaye</t>
  </si>
  <si>
    <t>Poissy</t>
  </si>
  <si>
    <t>Pontoise</t>
  </si>
  <si>
    <t>Puteaux</t>
  </si>
  <si>
    <t>Rambouillet</t>
  </si>
  <si>
    <t>Saint-Cloud</t>
  </si>
  <si>
    <t>Saint-Denis</t>
  </si>
  <si>
    <t>Saint-Gratien</t>
  </si>
  <si>
    <t>Saint-Leu-la-Forêt</t>
  </si>
  <si>
    <t>Sannois</t>
  </si>
  <si>
    <t>Sartrouville</t>
  </si>
  <si>
    <t>Taverny</t>
  </si>
  <si>
    <t>Trappes</t>
  </si>
  <si>
    <t>Trilport</t>
  </si>
  <si>
    <t>Vaucresson</t>
  </si>
  <si>
    <t>Villepinte</t>
  </si>
  <si>
    <t>Yerres</t>
  </si>
  <si>
    <t>2015</t>
  </si>
  <si>
    <t>Source : DGAC</t>
  </si>
  <si>
    <t>Ablon</t>
  </si>
  <si>
    <t>Aéroport Charles de Gaulle 1</t>
  </si>
  <si>
    <t>Avenue Foch</t>
  </si>
  <si>
    <t>Bécon les Bruyères</t>
  </si>
  <si>
    <t>Bellevue</t>
  </si>
  <si>
    <t>Bibliothèque François Mitterrand</t>
  </si>
  <si>
    <t>Boulainvilliers</t>
  </si>
  <si>
    <t>Bouray</t>
  </si>
  <si>
    <t>Brétigny</t>
  </si>
  <si>
    <t>Cergy le Haut</t>
  </si>
  <si>
    <t>Cergy Préfecture</t>
  </si>
  <si>
    <t>Cergy Saint-Christophe</t>
  </si>
  <si>
    <t>Champ de Courses d'Enghien</t>
  </si>
  <si>
    <t>Chaville Rive Droite</t>
  </si>
  <si>
    <t>Gargan</t>
  </si>
  <si>
    <t>Grigny Centre</t>
  </si>
  <si>
    <t>Invalides</t>
  </si>
  <si>
    <t>Issy</t>
  </si>
  <si>
    <t>Issy Val de Seine</t>
  </si>
  <si>
    <t>Javel</t>
  </si>
  <si>
    <t>Juvisy</t>
  </si>
  <si>
    <t>La Barre Ormesson</t>
  </si>
  <si>
    <t>La Défense</t>
  </si>
  <si>
    <t>Le Bras de Fer</t>
  </si>
  <si>
    <t>Le Chénay Gagny</t>
  </si>
  <si>
    <t>Le Mée</t>
  </si>
  <si>
    <t>Le Stade</t>
  </si>
  <si>
    <t>Le Val d'Or</t>
  </si>
  <si>
    <t>Le Vert de Maisons</t>
  </si>
  <si>
    <t>Les Ardoines</t>
  </si>
  <si>
    <t>Les Grésillons</t>
  </si>
  <si>
    <t>Les Noues</t>
  </si>
  <si>
    <t>Les Saules</t>
  </si>
  <si>
    <t>Les Vallées</t>
  </si>
  <si>
    <t>Lycée Henri Sellier</t>
  </si>
  <si>
    <t>Magenta</t>
  </si>
  <si>
    <t>Massy TGV</t>
  </si>
  <si>
    <t>Meudon Val Fleury</t>
  </si>
  <si>
    <t>Montereau</t>
  </si>
  <si>
    <t>Montreuil</t>
  </si>
  <si>
    <t>Musée d'Orsay</t>
  </si>
  <si>
    <t>Nanterre Université</t>
  </si>
  <si>
    <t>Neuilly Porte Maillot</t>
  </si>
  <si>
    <t>Neuville Université</t>
  </si>
  <si>
    <t>Orly Ville</t>
  </si>
  <si>
    <t>Parc des Expositions</t>
  </si>
  <si>
    <t>Paris Austerlitz</t>
  </si>
  <si>
    <t>Paris Est</t>
  </si>
  <si>
    <t>Paris Gare de Lyon</t>
  </si>
  <si>
    <t>Péreire Levallois</t>
  </si>
  <si>
    <t>Pont Cardinet</t>
  </si>
  <si>
    <t>Pont de l'Alma</t>
  </si>
  <si>
    <t>Porte de Clichy</t>
  </si>
  <si>
    <t>Rosny Bois Perrier</t>
  </si>
  <si>
    <t>Rougemont Chanteloup</t>
  </si>
  <si>
    <t>Saint-Cyr</t>
  </si>
  <si>
    <t>Saint-Michel Notre-Dame</t>
  </si>
  <si>
    <t>Sèvres Rive Gauche</t>
  </si>
  <si>
    <t>Stade de France Saint-Denis</t>
  </si>
  <si>
    <t>Suresnes Mont Valérien</t>
  </si>
  <si>
    <t>Tournan</t>
  </si>
  <si>
    <t>Val d'Argenteuil</t>
  </si>
  <si>
    <t>Val de Fontenay</t>
  </si>
  <si>
    <t>Versailles Chantiers</t>
  </si>
  <si>
    <t>Versailles Rive Droite</t>
  </si>
  <si>
    <t>Vert Galant</t>
  </si>
  <si>
    <t>Villeneuve Triage</t>
  </si>
  <si>
    <t>Viroflay Rive Droite</t>
  </si>
  <si>
    <t>Viroflay Rive Gauche</t>
  </si>
  <si>
    <t>en millions de passagers</t>
  </si>
  <si>
    <t xml:space="preserve">Nice-Côte d'Azur  </t>
  </si>
  <si>
    <t xml:space="preserve">Lyon-Saint Exupéry  </t>
  </si>
  <si>
    <t>Toulouse-Blagnac</t>
  </si>
  <si>
    <t>Marseille-Provence</t>
  </si>
  <si>
    <t xml:space="preserve">Bâle-Mulhouse (3) </t>
  </si>
  <si>
    <t xml:space="preserve">Bordeaux-Mérignac  </t>
  </si>
  <si>
    <t xml:space="preserve">Nantes-Atlantique  </t>
  </si>
  <si>
    <t>Beauvais-Tillé</t>
  </si>
  <si>
    <t xml:space="preserve">Montpellier-Méditerranée </t>
  </si>
  <si>
    <t xml:space="preserve">Lille-Lesquin  </t>
  </si>
  <si>
    <t>Ajaccio-Napoléon Bonaparte</t>
  </si>
  <si>
    <t xml:space="preserve">Bastia-Poretta  </t>
  </si>
  <si>
    <t>Biarritz-Pays basque</t>
  </si>
  <si>
    <t>Strasbourg-Entzheim</t>
  </si>
  <si>
    <t>Brest-Bretagne</t>
  </si>
  <si>
    <t>Rennes-Saint Jacques</t>
  </si>
  <si>
    <t>Figari-Sud Corse</t>
  </si>
  <si>
    <t>Pau-Pyrénées</t>
  </si>
  <si>
    <t>Toulon-Hyères</t>
  </si>
  <si>
    <t>Tarbes-Lourdes-Pyrénées</t>
  </si>
  <si>
    <t>Perpignan-Rivesaltes</t>
  </si>
  <si>
    <t>Clermont-Ferrand-Auvergne</t>
  </si>
  <si>
    <t>Carcassonne-Salvaza</t>
  </si>
  <si>
    <t>Grenoble-Alpes-Isère</t>
  </si>
  <si>
    <t>Calvi-Sainte Catherine</t>
  </si>
  <si>
    <t>Bergerac-Dordogne-Périgord</t>
  </si>
  <si>
    <t>Limoges-Bellegarde</t>
  </si>
  <si>
    <t xml:space="preserve">1. PARIS </t>
  </si>
  <si>
    <t xml:space="preserve">Paris-Charles de Gaulle  </t>
  </si>
  <si>
    <t xml:space="preserve">Paris-Orly  </t>
  </si>
  <si>
    <t xml:space="preserve">Total Paris  </t>
  </si>
  <si>
    <t xml:space="preserve">2. PROVINCE </t>
  </si>
  <si>
    <t xml:space="preserve">Autres aérodromes de province  </t>
  </si>
  <si>
    <t xml:space="preserve">Total province  </t>
  </si>
  <si>
    <t xml:space="preserve">Total métropole  </t>
  </si>
  <si>
    <t>Industries extractives</t>
  </si>
  <si>
    <t>Autres services principalement marchands (1)</t>
  </si>
  <si>
    <t>(1) "Services principalement marchands" hors "commerce; réparation d'automobiles et de motocycles" et "transports et entreposage"</t>
  </si>
  <si>
    <t>Total des produits</t>
  </si>
  <si>
    <t>Routes (France entière)</t>
  </si>
  <si>
    <t>Réseau secondaire (France entière)</t>
  </si>
  <si>
    <t>Réseaux ferrés de transport urbain (*)</t>
  </si>
  <si>
    <t>Métros et RER (**)</t>
  </si>
  <si>
    <t>Métros et RER d’Ile de France (1)</t>
  </si>
  <si>
    <t>Source : SDES d’après enquête TCU et Omnil</t>
  </si>
  <si>
    <t>Cadrage 2.a1 Production des branches en volume aux prix de l'année précédente chaînés</t>
  </si>
  <si>
    <t>Cadrage 2.a2 Production des branches à prix courants</t>
  </si>
  <si>
    <t>Cadrage 2.b1 Importations de biens et de services par produit en volume aux prix de l'année précédente chaînés</t>
  </si>
  <si>
    <t>Cadrage 2.b2 Importations de biens et de services par produit à prix courants</t>
  </si>
  <si>
    <t>Cadrage 2.c1 Exportations de biens et de services par produit en volume aux prix de l'année précédente chaînés</t>
  </si>
  <si>
    <t>Cadrage 2.c2 Exportations de biens et de services par produit à prix courants</t>
  </si>
  <si>
    <t>indice base 100 en 2010</t>
  </si>
  <si>
    <t>Agen</t>
  </si>
  <si>
    <t>Amiens</t>
  </si>
  <si>
    <t>Angoulême</t>
  </si>
  <si>
    <t>Annecy</t>
  </si>
  <si>
    <t>Antibes</t>
  </si>
  <si>
    <t>Arras</t>
  </si>
  <si>
    <t>Avignon Centre</t>
  </si>
  <si>
    <t>Avignon TGV</t>
  </si>
  <si>
    <t>Beauvais</t>
  </si>
  <si>
    <t>Bellegarde</t>
  </si>
  <si>
    <t>Béthune</t>
  </si>
  <si>
    <t>Béziers</t>
  </si>
  <si>
    <t>Bordeaux Saint-Jean</t>
  </si>
  <si>
    <t>Brest</t>
  </si>
  <si>
    <t>Caen</t>
  </si>
  <si>
    <t>Cannes</t>
  </si>
  <si>
    <t>Chartres</t>
  </si>
  <si>
    <t>Colmar</t>
  </si>
  <si>
    <t>Compiègne</t>
  </si>
  <si>
    <t>Creil</t>
  </si>
  <si>
    <t>Dijon</t>
  </si>
  <si>
    <t>Douai</t>
  </si>
  <si>
    <t>Dunkerque</t>
  </si>
  <si>
    <t>Grenoble</t>
  </si>
  <si>
    <t>Hagondange</t>
  </si>
  <si>
    <t>Haguenau</t>
  </si>
  <si>
    <t>Hazebrouck</t>
  </si>
  <si>
    <t>La Rochelle</t>
  </si>
  <si>
    <t>Laval</t>
  </si>
  <si>
    <t>Le Havre</t>
  </si>
  <si>
    <t>Le Mans</t>
  </si>
  <si>
    <t>Lens</t>
  </si>
  <si>
    <t>Libourne</t>
  </si>
  <si>
    <t>Lille Europe</t>
  </si>
  <si>
    <t>Lille Flandres</t>
  </si>
  <si>
    <t>Limoges Bénédictins</t>
  </si>
  <si>
    <t>Lyon Part Dieu</t>
  </si>
  <si>
    <t>Lyon Perrache</t>
  </si>
  <si>
    <t>Lyon Saint-Exupéry TGV</t>
  </si>
  <si>
    <t>Lyon Saint-Paul</t>
  </si>
  <si>
    <t>Mâcon</t>
  </si>
  <si>
    <t>Maintenon</t>
  </si>
  <si>
    <t>Marseille Saint-Charles</t>
  </si>
  <si>
    <t>Menton</t>
  </si>
  <si>
    <t>Molsheim</t>
  </si>
  <si>
    <t>Montauban Ville Bourbon</t>
  </si>
  <si>
    <t>Montpellier Saint-Roch</t>
  </si>
  <si>
    <t>Mulhouse</t>
  </si>
  <si>
    <t>Nancy</t>
  </si>
  <si>
    <t>Nantes</t>
  </si>
  <si>
    <t>Narbonne</t>
  </si>
  <si>
    <t>Nice</t>
  </si>
  <si>
    <t>Nice Riquier</t>
  </si>
  <si>
    <t>Nice Saint-Augustin</t>
  </si>
  <si>
    <t>Nîmes</t>
  </si>
  <si>
    <t>Orléans</t>
  </si>
  <si>
    <t>Perpignan</t>
  </si>
  <si>
    <t>Poitiers</t>
  </si>
  <si>
    <t>Reims</t>
  </si>
  <si>
    <t>Rennes</t>
  </si>
  <si>
    <t>Rouen Rive Droite</t>
  </si>
  <si>
    <t>Saint-Agne</t>
  </si>
  <si>
    <t>Saint-Brieuc</t>
  </si>
  <si>
    <t>Saint-Malo</t>
  </si>
  <si>
    <t>Saint-Quentin</t>
  </si>
  <si>
    <t>Saint-Raphaël Valescure</t>
  </si>
  <si>
    <t>Saverne</t>
  </si>
  <si>
    <t>Sélestat</t>
  </si>
  <si>
    <t>Sens</t>
  </si>
  <si>
    <t>Strasbourg</t>
  </si>
  <si>
    <t>Thionville</t>
  </si>
  <si>
    <t>Toulon</t>
  </si>
  <si>
    <t>Toulouse Matabiau</t>
  </si>
  <si>
    <t>Tours</t>
  </si>
  <si>
    <t>Troyes</t>
  </si>
  <si>
    <t>Valence</t>
  </si>
  <si>
    <t>Valence TGV Rhône-Alpes Sud</t>
  </si>
  <si>
    <t>Valenciennes</t>
  </si>
  <si>
    <t>Vannes</t>
  </si>
  <si>
    <t>Vichy</t>
  </si>
  <si>
    <t>Vienne</t>
  </si>
  <si>
    <t>Voiron</t>
  </si>
  <si>
    <t>Milliards d'euros 2014</t>
  </si>
  <si>
    <t>Lisieux</t>
  </si>
  <si>
    <t>Coulommiers</t>
  </si>
  <si>
    <t>Freinville Sevran</t>
  </si>
  <si>
    <t>Cadrage 2.d1 Valeur ajoutée brute des branches en volume aux prix de l'année précédente chaînés</t>
  </si>
  <si>
    <t>Cadrage 2.d1 Valeur ajoutée brute par branche en volume aux prix de l'année précédente chaînés</t>
  </si>
  <si>
    <t>Cadrage 2.d2 Valeur ajoutée brute des branches à prix courants</t>
  </si>
  <si>
    <t>Cadrage1.b Evolution annuelle du produit intérieur brut et ses composantes à prix courants</t>
  </si>
  <si>
    <r>
      <t xml:space="preserve">  milliers de passagers locaux</t>
    </r>
    <r>
      <rPr>
        <i/>
        <vertAlign val="superscript"/>
        <sz val="8"/>
        <color indexed="8"/>
        <rFont val="Arial"/>
        <family val="2"/>
      </rPr>
      <t>(1)</t>
    </r>
  </si>
  <si>
    <t>Aéroports</t>
  </si>
  <si>
    <t>Gares</t>
  </si>
  <si>
    <t>(*) Données 2017 (dernières données disponibles).</t>
  </si>
  <si>
    <t>(**) RER RATP seulement.</t>
  </si>
  <si>
    <t>Source : CGDD-SDES, Mémento de statistiques des transports</t>
  </si>
  <si>
    <t>(1) Lignes exploitées par la Ratp.</t>
  </si>
  <si>
    <t>Kilomètres</t>
  </si>
  <si>
    <t>Kilomètres pour 1 million d’habitants</t>
  </si>
  <si>
    <t>Source : Insee - Comptes nationaux - Base 2014</t>
  </si>
  <si>
    <t>Source : Insee</t>
  </si>
  <si>
    <t>(1) Hors transit.</t>
  </si>
  <si>
    <t>Cadrage 4.c Nombre de passagers dans les principaux aéroports métropolitains</t>
  </si>
  <si>
    <t>Champ : Gares où sont passés plus d'1 million de voyageurs en 2019</t>
  </si>
  <si>
    <t xml:space="preserve">Cadrage 4.a Nombre de voyageurs dans les gares hors Île-de-France </t>
  </si>
  <si>
    <t>en millions de voyageurs</t>
  </si>
  <si>
    <t>Aix-en-Provence TGV</t>
  </si>
  <si>
    <t>Aix-les-Bains le Revard</t>
  </si>
  <si>
    <t>Ambérieu-en-Bugey</t>
  </si>
  <si>
    <t>Angers Saint-Laud</t>
  </si>
  <si>
    <t>Arcachon</t>
  </si>
  <si>
    <t>Bailleul</t>
  </si>
  <si>
    <t>Belfort</t>
  </si>
  <si>
    <t>Besançon Viotte</t>
  </si>
  <si>
    <t>Blois - Chambord</t>
  </si>
  <si>
    <t>Bourg-en-Bresse</t>
  </si>
  <si>
    <t>Bourgoin-Jallieu</t>
  </si>
  <si>
    <t>Cagnes-sur-Mer</t>
  </si>
  <si>
    <t>Chalon-sur-Saône</t>
  </si>
  <si>
    <t>Chambéry - Challes-les-Eaux</t>
  </si>
  <si>
    <t>Champagne-Ardenne TGV</t>
  </si>
  <si>
    <t>Chantilly - Gouvieux</t>
  </si>
  <si>
    <t>Charleville-Mézières</t>
  </si>
  <si>
    <t>Château-Thierry</t>
  </si>
  <si>
    <t>Clermont-Ferrand</t>
  </si>
  <si>
    <t>Crépy-en-Valois</t>
  </si>
  <si>
    <t>Dreux</t>
  </si>
  <si>
    <t>Épernon</t>
  </si>
  <si>
    <t>Épinal</t>
  </si>
  <si>
    <t>Évreux Normandie</t>
  </si>
  <si>
    <t>Les Aubrais</t>
  </si>
  <si>
    <t>Lorient Bretagne Sud</t>
  </si>
  <si>
    <t>Lyon Jean Macé</t>
  </si>
  <si>
    <t>Metz Ville</t>
  </si>
  <si>
    <t>Monaco-Monte-Carlo</t>
  </si>
  <si>
    <t>Montargis</t>
  </si>
  <si>
    <t>Niort</t>
  </si>
  <si>
    <t>Orchies</t>
  </si>
  <si>
    <t>Orry-la-Ville - Coye</t>
  </si>
  <si>
    <t>Pont-à-Mousson</t>
  </si>
  <si>
    <t>Quimper</t>
  </si>
  <si>
    <t>Saint-Étienne Châteaucreux</t>
  </si>
  <si>
    <t>Saint-Louis</t>
  </si>
  <si>
    <t>Saint-Pierre-des-Corps</t>
  </si>
  <si>
    <t>Vernon - Giverny</t>
  </si>
  <si>
    <t>Villefranche-sur-Saône</t>
  </si>
  <si>
    <t>Cadrage 4.b Nombre de voyageurs dans les gares d'Île-de-France</t>
  </si>
  <si>
    <t>Achères Ville</t>
  </si>
  <si>
    <t>Aéroport Charles de Gaulle 2 TGV</t>
  </si>
  <si>
    <t>Asnières-sur-Seine</t>
  </si>
  <si>
    <t>Athis-Mons</t>
  </si>
  <si>
    <t>Aubergenville Élisabethville</t>
  </si>
  <si>
    <t>Aulnay-sous-Bois</t>
  </si>
  <si>
    <t>Avenue du Président Kennedy Maison de Radio France</t>
  </si>
  <si>
    <t>Bois-Colombes</t>
  </si>
  <si>
    <t>Bois-le-Roi</t>
  </si>
  <si>
    <t>Bouffémont - Moisselles</t>
  </si>
  <si>
    <t>Boussy-Saint-Antoine</t>
  </si>
  <si>
    <t>Cernay</t>
  </si>
  <si>
    <t>Champ de Mars Tour Eiffel</t>
  </si>
  <si>
    <t>Châtelet les Halles</t>
  </si>
  <si>
    <t>Chaville - Vélizy</t>
  </si>
  <si>
    <t>Chelles - Gournay</t>
  </si>
  <si>
    <t>Chilly-Mazarin</t>
  </si>
  <si>
    <t>Choisy-le-Roi</t>
  </si>
  <si>
    <t>Clichy - Levallois</t>
  </si>
  <si>
    <t>Combs-la-Ville - Quincy</t>
  </si>
  <si>
    <t>Conflans Fin d'Oise</t>
  </si>
  <si>
    <t>Conflans-Sainte-Honorine</t>
  </si>
  <si>
    <t>Corbeil-Essonnes</t>
  </si>
  <si>
    <t>Cormeilles-en-Parisis</t>
  </si>
  <si>
    <t>Créteil Pompadour</t>
  </si>
  <si>
    <t>Deuil - Montmagny</t>
  </si>
  <si>
    <t>Écouen - Ézanville</t>
  </si>
  <si>
    <t>Émerainville - Pontault-Combault</t>
  </si>
  <si>
    <t>Enghien-les-Bains</t>
  </si>
  <si>
    <t>Épinay - Villetaneuse</t>
  </si>
  <si>
    <t>Épinay-sur-Orge</t>
  </si>
  <si>
    <t>Épinay-sur-Seine</t>
  </si>
  <si>
    <t>Épône - Mézières</t>
  </si>
  <si>
    <t>Ermont - Eaubonne</t>
  </si>
  <si>
    <t>Ermont Halte</t>
  </si>
  <si>
    <t>Étampes</t>
  </si>
  <si>
    <t>Évry - Courcouronnes</t>
  </si>
  <si>
    <t>Fontainebleau - Avon</t>
  </si>
  <si>
    <t>Fontenay-le-Fleury</t>
  </si>
  <si>
    <t>Franconville - Le Plessis-Bouchard</t>
  </si>
  <si>
    <t>Garches - Marnes-la-Coquette</t>
  </si>
  <si>
    <t>Garges - Sarcelles</t>
  </si>
  <si>
    <t>Gros Noyer Saint-Prix</t>
  </si>
  <si>
    <t>Haussmann Saint-Lazare</t>
  </si>
  <si>
    <t>Houilles - Carrières-sur-Seine</t>
  </si>
  <si>
    <t>Ivry-sur-Seine</t>
  </si>
  <si>
    <t>La Celle-Saint-Cloud</t>
  </si>
  <si>
    <t>La Courneuve - Aubervilliers</t>
  </si>
  <si>
    <t>La Ferté-sous-Jouarre</t>
  </si>
  <si>
    <t>La Plaine Stade de France - Saint-Denis - Aubervilliers</t>
  </si>
  <si>
    <t>Lagny - Thorigny</t>
  </si>
  <si>
    <t>Le Blanc-Mesnil</t>
  </si>
  <si>
    <t>Le Raincy - Villemomble - Montfermeil</t>
  </si>
  <si>
    <t>Les Boullereaux Champigny</t>
  </si>
  <si>
    <t>Les Coquetiers</t>
  </si>
  <si>
    <t>Les Pavillons-sous-Bois</t>
  </si>
  <si>
    <t>Lieusaint - Moissy</t>
  </si>
  <si>
    <t>Louveciennes</t>
  </si>
  <si>
    <t>Maisons-Alfort - Alfortville</t>
  </si>
  <si>
    <t>Maisons-Laffitte</t>
  </si>
  <si>
    <t>Mantes-la-Jolie</t>
  </si>
  <si>
    <t>Marly-le-Roi</t>
  </si>
  <si>
    <t>Marne-la-Vallée Chessy</t>
  </si>
  <si>
    <t>Marolles-en-Hurepoix</t>
  </si>
  <si>
    <t>Massy - Palaiseau</t>
  </si>
  <si>
    <t>Mitry - Claye</t>
  </si>
  <si>
    <t>Montgeron - Crosne</t>
  </si>
  <si>
    <t>Montigny - Beauchamp</t>
  </si>
  <si>
    <t>Montsoult - Maffliers</t>
  </si>
  <si>
    <t>Moret - Veneux-les-Sablons</t>
  </si>
  <si>
    <t>Nangis</t>
  </si>
  <si>
    <t>Nemours - Saint-Pierre</t>
  </si>
  <si>
    <t>Nogent - Le Perreux</t>
  </si>
  <si>
    <t>Noisy-le-Sec</t>
  </si>
  <si>
    <t>Orangis Bois de l'Épine</t>
  </si>
  <si>
    <t>Ozoir-la-Ferrière</t>
  </si>
  <si>
    <t>Paris Bercy Bourgogne - Pays d'Auvergne</t>
  </si>
  <si>
    <t>Paris Gare du Nord</t>
  </si>
  <si>
    <t>Paris Montparnasse</t>
  </si>
  <si>
    <t>Paris Saint-Lazare</t>
  </si>
  <si>
    <t>Persan - Beaumont</t>
  </si>
  <si>
    <t>Pierrefitte - Stains</t>
  </si>
  <si>
    <t>Plaisir - Grignon</t>
  </si>
  <si>
    <t>Pont du Garigliano - Hôpital Européen Georges Pompidou</t>
  </si>
  <si>
    <t>Ris-Orangis</t>
  </si>
  <si>
    <t>Roissy-en-Brie</t>
  </si>
  <si>
    <t>Rosa Parks</t>
  </si>
  <si>
    <t>Rosny-sous-Bois</t>
  </si>
  <si>
    <t>Sainte-Geneviève-des-Bois</t>
  </si>
  <si>
    <t>Saint-Michel-sur-Orge</t>
  </si>
  <si>
    <t>Saint-Nom-la-Bretèche Forêt de Marly</t>
  </si>
  <si>
    <t>Saint-Ouen</t>
  </si>
  <si>
    <t>Saint-Ouen-l'Aumône</t>
  </si>
  <si>
    <t>Saint-Ouen-l'Aumône Liesse</t>
  </si>
  <si>
    <t>Saint-Quentin en Yvelines - Montigny-le-Bretonneux</t>
  </si>
  <si>
    <t>Sarcelles - Saint-Brice</t>
  </si>
  <si>
    <t>Savigny-le-Temple - Nandy</t>
  </si>
  <si>
    <t>Savigny-sur-Orge</t>
  </si>
  <si>
    <t>Sevran - Livry</t>
  </si>
  <si>
    <t>Sevran Beaudottes</t>
  </si>
  <si>
    <t>Sèvres - Ville-d'Avray</t>
  </si>
  <si>
    <t>Survilliers - Fosses</t>
  </si>
  <si>
    <t>Vaires - Torcy</t>
  </si>
  <si>
    <t>Valmondois</t>
  </si>
  <si>
    <t>Vanves - Malakoff</t>
  </si>
  <si>
    <t>Vernouillet - Verneuil</t>
  </si>
  <si>
    <t>Versailles Château Rive Gauche</t>
  </si>
  <si>
    <t>Vigneux-sur-Seine</t>
  </si>
  <si>
    <t>Villeneuve-le-Roi</t>
  </si>
  <si>
    <t>Villeneuve-Saint-Georges</t>
  </si>
  <si>
    <t>Villeparisis - Mitry-le-Neuf</t>
  </si>
  <si>
    <t>Villepreux - Les Clayes</t>
  </si>
  <si>
    <t>Villetaneuse Université</t>
  </si>
  <si>
    <t>Villiers-le-Bel - Gonesse - Arnouville</t>
  </si>
  <si>
    <t>Villiers-sur-Marne - Le Plessis-Trévise</t>
  </si>
  <si>
    <t>Viry-Châtillon</t>
  </si>
  <si>
    <t>Vitry-sur-Seine</t>
  </si>
  <si>
    <t>Cadrage 4.a Nombre de voyageurs dans les gares hors Île-de-France</t>
  </si>
  <si>
    <t xml:space="preserve">Situation au 31 décembre </t>
  </si>
  <si>
    <t xml:space="preserve">Classe (2) </t>
  </si>
  <si>
    <t xml:space="preserve">Voies navigables accessibles aux bateaux ou convois poussés d'un port en lourd </t>
  </si>
  <si>
    <t xml:space="preserve">De 50 à moins de 250 tonnes  </t>
  </si>
  <si>
    <t>1 660r</t>
  </si>
  <si>
    <t>longueurs fréquentées</t>
  </si>
  <si>
    <t xml:space="preserve">I </t>
  </si>
  <si>
    <t xml:space="preserve">De 250 à moins de 400 tonnes </t>
  </si>
  <si>
    <t>4 002r</t>
  </si>
  <si>
    <t xml:space="preserve">II </t>
  </si>
  <si>
    <t xml:space="preserve">De 400 à moins de 650 tonnes  </t>
  </si>
  <si>
    <t>266r</t>
  </si>
  <si>
    <t xml:space="preserve">III </t>
  </si>
  <si>
    <t xml:space="preserve">De 650 à moins de 1 000 tonnes  </t>
  </si>
  <si>
    <t>568r</t>
  </si>
  <si>
    <t xml:space="preserve">IV </t>
  </si>
  <si>
    <t xml:space="preserve">De 1 000 à moins de 1 500 tonnes  </t>
  </si>
  <si>
    <t xml:space="preserve">V </t>
  </si>
  <si>
    <t xml:space="preserve">De 1 500 à moins de 3 000 tonnes  </t>
  </si>
  <si>
    <t>247r</t>
  </si>
  <si>
    <t xml:space="preserve">VI </t>
  </si>
  <si>
    <t xml:space="preserve">3 000 tonnes et plus (3) </t>
  </si>
  <si>
    <t xml:space="preserve">Total  </t>
  </si>
  <si>
    <t>(1) Les longueurs fréquentées sont rajoutées en dessous des longueurs statistiques.</t>
  </si>
  <si>
    <t xml:space="preserve">(2) Il s'agit des classes des voies navigables définies par l'Office statistique des communautés européennes. </t>
  </si>
  <si>
    <t xml:space="preserve">(3) Y compris 43 kilomètres de sections maritimes. </t>
  </si>
  <si>
    <t xml:space="preserve">Département </t>
  </si>
  <si>
    <t xml:space="preserve">Saison 1979-1980 </t>
  </si>
  <si>
    <t xml:space="preserve">Saison 1980-1981 </t>
  </si>
  <si>
    <t xml:space="preserve">Saison 1981-1982 </t>
  </si>
  <si>
    <t xml:space="preserve">Saison 1982-1983 </t>
  </si>
  <si>
    <t xml:space="preserve">Saison 1983-1984 </t>
  </si>
  <si>
    <t xml:space="preserve">Saison 1984-1985 </t>
  </si>
  <si>
    <t xml:space="preserve">Saison 1985-1986 </t>
  </si>
  <si>
    <t xml:space="preserve">Saison 1986-1987 </t>
  </si>
  <si>
    <t xml:space="preserve">Saison 1987-1988 </t>
  </si>
  <si>
    <t xml:space="preserve">Saison 1988-1989 </t>
  </si>
  <si>
    <t xml:space="preserve">Saison 1989-1990 </t>
  </si>
  <si>
    <t xml:space="preserve">Saison 1990-1991 </t>
  </si>
  <si>
    <t xml:space="preserve">Saison 1991-1992 </t>
  </si>
  <si>
    <t xml:space="preserve">Saison 1992-1993 </t>
  </si>
  <si>
    <t xml:space="preserve">Saison 1993-1994 </t>
  </si>
  <si>
    <t xml:space="preserve">Saison 1994-1995 </t>
  </si>
  <si>
    <t xml:space="preserve">Saison 1995-1996 </t>
  </si>
  <si>
    <t xml:space="preserve">Saison 1996-1997 </t>
  </si>
  <si>
    <t xml:space="preserve">Saison 1997-1998 </t>
  </si>
  <si>
    <t xml:space="preserve">Saison 1998-1999 </t>
  </si>
  <si>
    <t xml:space="preserve">Saison 1999-2000 </t>
  </si>
  <si>
    <t xml:space="preserve">Saison 2000-2001 </t>
  </si>
  <si>
    <t xml:space="preserve">Saison 2001-2002 </t>
  </si>
  <si>
    <t xml:space="preserve">Saison 2002-2003 </t>
  </si>
  <si>
    <t xml:space="preserve">Saison 2003-2004 </t>
  </si>
  <si>
    <t xml:space="preserve">Saison 2004-2005 </t>
  </si>
  <si>
    <t xml:space="preserve">Saison 2005-2006 </t>
  </si>
  <si>
    <t xml:space="preserve">Saison 2006-2007 </t>
  </si>
  <si>
    <t xml:space="preserve">Saison 2007-2008 </t>
  </si>
  <si>
    <t>Saison 2008-2009</t>
  </si>
  <si>
    <t>Saison 2009-2010</t>
  </si>
  <si>
    <t>Saison 2010-2011</t>
  </si>
  <si>
    <t>Saison 2011-2012 (3)</t>
  </si>
  <si>
    <t>Saison 2020-2021</t>
  </si>
  <si>
    <t xml:space="preserve">Téléphériques bicâbles </t>
  </si>
  <si>
    <t xml:space="preserve">Alpes-Maritimes </t>
  </si>
  <si>
    <t xml:space="preserve">Savoie </t>
  </si>
  <si>
    <t xml:space="preserve">Haute-Savoie </t>
  </si>
  <si>
    <t xml:space="preserve">Alpes-de-Haute-Provence </t>
  </si>
  <si>
    <t xml:space="preserve">Hautes-Alpes </t>
  </si>
  <si>
    <t xml:space="preserve">Isère </t>
  </si>
  <si>
    <t xml:space="preserve">Puy-de-Dôme </t>
  </si>
  <si>
    <t xml:space="preserve">Pyrénées-Atlantiques </t>
  </si>
  <si>
    <t xml:space="preserve">Hautes-Pyrénées </t>
  </si>
  <si>
    <t xml:space="preserve">Pyrénées-Orientales </t>
  </si>
  <si>
    <t xml:space="preserve">Autres départements </t>
  </si>
  <si>
    <t xml:space="preserve">Total </t>
  </si>
  <si>
    <t xml:space="preserve">Téléphériques monocâbles </t>
  </si>
  <si>
    <t xml:space="preserve">Remonte-pentes </t>
  </si>
  <si>
    <t xml:space="preserve">Alpes-Maritimes  </t>
  </si>
  <si>
    <t xml:space="preserve">Savoie  </t>
  </si>
  <si>
    <t xml:space="preserve">Haute-Savoie  </t>
  </si>
  <si>
    <t xml:space="preserve">Alpes-de-Haute-Provence  </t>
  </si>
  <si>
    <t xml:space="preserve">Hautes-Alpes  </t>
  </si>
  <si>
    <t xml:space="preserve">Isère  </t>
  </si>
  <si>
    <t xml:space="preserve">Puy-de-Dôme  </t>
  </si>
  <si>
    <t xml:space="preserve">Pyrénées-Atlantiques  </t>
  </si>
  <si>
    <t xml:space="preserve">Hautes-Pyrénées  </t>
  </si>
  <si>
    <t xml:space="preserve">Pyrénées-Orientales  </t>
  </si>
  <si>
    <t xml:space="preserve">Autres départements  </t>
  </si>
  <si>
    <t xml:space="preserve">Ensemble (1) </t>
  </si>
  <si>
    <t xml:space="preserve">Total (2) </t>
  </si>
  <si>
    <t xml:space="preserve">(1) Y compris diverses remontées mécaniques non comptabilisées dans les catégories précédentes. </t>
  </si>
  <si>
    <t xml:space="preserve">(2) Le total à partir de la saison 1997-1998 comprend les autres engins (ascenseurs inclinés, chemin de fer à crémaillère, funiculaires et engins divers). </t>
  </si>
  <si>
    <t>(3) À partir de la saison 2011/2012 les chiffres incluent les remontées mécaniques affectées uniquement à du transport privé de personnel (téléphériques EDF etc...)</t>
  </si>
  <si>
    <t xml:space="preserve">I - AUTOROUTES ET ROUTES NATIONALES  </t>
  </si>
  <si>
    <t xml:space="preserve">Autoroutes </t>
  </si>
  <si>
    <t>-</t>
  </si>
  <si>
    <t xml:space="preserve">dont autoroutes concédées </t>
  </si>
  <si>
    <t xml:space="preserve">Routes nationales (1) (2) (6) </t>
  </si>
  <si>
    <t xml:space="preserve">Sources : </t>
  </si>
  <si>
    <t xml:space="preserve">SETRA (Service d'études sur les transports, les routes et leurs aménagements)  </t>
  </si>
  <si>
    <t>ISIDOR</t>
  </si>
  <si>
    <t xml:space="preserve">II - ROUTES DÉPARTEMENTALES ET VOIES COMMUNALES </t>
  </si>
  <si>
    <t>Routes départementales (7)</t>
  </si>
  <si>
    <t>377 205 (6)</t>
  </si>
  <si>
    <t>Voies communales (3) (4) (7)</t>
  </si>
  <si>
    <t xml:space="preserve">Ministère de l'intérieur  </t>
  </si>
  <si>
    <t xml:space="preserve">Direction générale des collectivités locales </t>
  </si>
  <si>
    <t>Régions et départements</t>
  </si>
  <si>
    <t>Auvergne-Rhône-Alpes</t>
  </si>
  <si>
    <t>01. Ain</t>
  </si>
  <si>
    <t>03. Allier</t>
  </si>
  <si>
    <t>07. Ardèche</t>
  </si>
  <si>
    <t>15. Cantal</t>
  </si>
  <si>
    <t>26. Drôme</t>
  </si>
  <si>
    <t>38. Isère</t>
  </si>
  <si>
    <t>42. Loire</t>
  </si>
  <si>
    <t>43. Haute-Loire</t>
  </si>
  <si>
    <t>63. Puy-de-dôme</t>
  </si>
  <si>
    <t>69. Rhône</t>
  </si>
  <si>
    <t>73. Savoie</t>
  </si>
  <si>
    <t>74. Haute-Savoie</t>
  </si>
  <si>
    <t>Bourgogne-Franche-Comté</t>
  </si>
  <si>
    <t>21. Côte-d'Or</t>
  </si>
  <si>
    <t>25. Doubs</t>
  </si>
  <si>
    <t>39. Jura</t>
  </si>
  <si>
    <t>58. Nièvre</t>
  </si>
  <si>
    <t>70. Haute-Saône</t>
  </si>
  <si>
    <t>71. Saône-et-Loire</t>
  </si>
  <si>
    <t>89. Yonne</t>
  </si>
  <si>
    <t>90. Territoire-de-Belfort</t>
  </si>
  <si>
    <t>Bretagne</t>
  </si>
  <si>
    <t>22. Côtes-d'armor</t>
  </si>
  <si>
    <t>29. Finistère</t>
  </si>
  <si>
    <t>35. Ille-et-Vilaine</t>
  </si>
  <si>
    <t>56. Morbihan</t>
  </si>
  <si>
    <t>Centre</t>
  </si>
  <si>
    <t>18. Cher</t>
  </si>
  <si>
    <t>28. Eure-et-Loir</t>
  </si>
  <si>
    <t>36. Indre</t>
  </si>
  <si>
    <t>37. Indre-et-Loire</t>
  </si>
  <si>
    <t>41. Loir-et-Cher</t>
  </si>
  <si>
    <t>45. Loiret</t>
  </si>
  <si>
    <t>Corse</t>
  </si>
  <si>
    <t>2A. Corse-du-Sud</t>
  </si>
  <si>
    <t>2B. Haute-Corse</t>
  </si>
  <si>
    <t>Grand-Est</t>
  </si>
  <si>
    <t>08. Ardennes</t>
  </si>
  <si>
    <t>10. Aube</t>
  </si>
  <si>
    <t>51. Marne</t>
  </si>
  <si>
    <t>52. Haute-Marne</t>
  </si>
  <si>
    <t>54. Meurthe-et-Moselle</t>
  </si>
  <si>
    <t>55. Meuse</t>
  </si>
  <si>
    <t>57. Moselle</t>
  </si>
  <si>
    <t>67. Bas-Rhin</t>
  </si>
  <si>
    <t>68. Haut-Rhin</t>
  </si>
  <si>
    <t>88. Vosges</t>
  </si>
  <si>
    <t>Hauts-de-France</t>
  </si>
  <si>
    <t>02. Aisne</t>
  </si>
  <si>
    <t>59. Nord</t>
  </si>
  <si>
    <t>60. Oise</t>
  </si>
  <si>
    <t>62. Pas-de-Calais</t>
  </si>
  <si>
    <t>80. Somme</t>
  </si>
  <si>
    <t>Ile-de-France</t>
  </si>
  <si>
    <t>75. Paris</t>
  </si>
  <si>
    <t>77. Seine-et-Marne</t>
  </si>
  <si>
    <t>78. Yvelines</t>
  </si>
  <si>
    <t>91. Essonne</t>
  </si>
  <si>
    <t>92. Hauts-de-Seine</t>
  </si>
  <si>
    <t>93. Seine-Saint-Denis</t>
  </si>
  <si>
    <t>94. Val-de-Marne</t>
  </si>
  <si>
    <t>95. Val-d'Oise</t>
  </si>
  <si>
    <t>Normandie</t>
  </si>
  <si>
    <t>14. Calvados</t>
  </si>
  <si>
    <t>27. Eure</t>
  </si>
  <si>
    <t>50. Manche</t>
  </si>
  <si>
    <t>61. Orne</t>
  </si>
  <si>
    <t>76. Seine-Maritime</t>
  </si>
  <si>
    <t>Nouvelle-Aquitaine</t>
  </si>
  <si>
    <t>16. Charente</t>
  </si>
  <si>
    <t>17. Charente-Maritime</t>
  </si>
  <si>
    <t>19. Corrèze</t>
  </si>
  <si>
    <t>23. Creuse</t>
  </si>
  <si>
    <t>24. Dordogne</t>
  </si>
  <si>
    <t>33. Gironde</t>
  </si>
  <si>
    <t>40. Landes</t>
  </si>
  <si>
    <t>47. Lot-et-Garonne</t>
  </si>
  <si>
    <t>64. Pyrénées-Atlantiques</t>
  </si>
  <si>
    <t>79. Deux-Sèvres</t>
  </si>
  <si>
    <t>86. Vienne</t>
  </si>
  <si>
    <t>87. Haute-Vienne</t>
  </si>
  <si>
    <t>Occitanie</t>
  </si>
  <si>
    <t>09. Ariège</t>
  </si>
  <si>
    <t>11. Aude</t>
  </si>
  <si>
    <t>12. Aveyron</t>
  </si>
  <si>
    <t>30. Gard</t>
  </si>
  <si>
    <t>31. Haute-Garonne</t>
  </si>
  <si>
    <t>32. Gers</t>
  </si>
  <si>
    <t>34. Hérault</t>
  </si>
  <si>
    <t>46. Lot</t>
  </si>
  <si>
    <t>48. Lozère</t>
  </si>
  <si>
    <t>65. Hautes-Pyrénées</t>
  </si>
  <si>
    <t>66. Pyrénées-Orientales</t>
  </si>
  <si>
    <t>81. Tarn</t>
  </si>
  <si>
    <t>82. Tarn-et-Garonne</t>
  </si>
  <si>
    <t xml:space="preserve">Provence-Alpes-Côte d'Azur </t>
  </si>
  <si>
    <t>04. Alpes de Haute Provence</t>
  </si>
  <si>
    <t>05. Hautes-Alpes</t>
  </si>
  <si>
    <t>06. Alpes-Maritimes</t>
  </si>
  <si>
    <t>13. Bouches du Rhône</t>
  </si>
  <si>
    <t>83. Var</t>
  </si>
  <si>
    <t>84. Vaucluse</t>
  </si>
  <si>
    <t>Pays-de-la-Loire</t>
  </si>
  <si>
    <t>44. Loire Atlantique</t>
  </si>
  <si>
    <t>49. Maine et Loire</t>
  </si>
  <si>
    <t>53. Mayenne</t>
  </si>
  <si>
    <t>72. Sarthe</t>
  </si>
  <si>
    <t>85. Vendée</t>
  </si>
  <si>
    <t>Total  métropole</t>
  </si>
  <si>
    <t>DOM</t>
  </si>
  <si>
    <t>971. Guadeloupe</t>
  </si>
  <si>
    <t>972. Martinique</t>
  </si>
  <si>
    <t>973. Guyane</t>
  </si>
  <si>
    <t>974. La Réunion</t>
  </si>
  <si>
    <t>975. Saint-Pierre-et-Miquelon</t>
  </si>
  <si>
    <t>976. Mayotte</t>
  </si>
  <si>
    <t>Total DOM</t>
  </si>
  <si>
    <t>Total France</t>
  </si>
  <si>
    <t xml:space="preserve">(1) Du fait de la décentralisation, le partage de la gestion du réseau de l'État et les collectivités locales a été fondamentalement modifié. Une partie du réseau national est transférée sous la responsabilité des départements. </t>
  </si>
  <si>
    <t>Situation au 31 décembre de chaque année</t>
  </si>
  <si>
    <t>691.Métropole de Lyon</t>
  </si>
  <si>
    <t>Les deux conseils départementaux corses ayant fusionné avec la région (la collectivité territoriale de Corse) au 01/01/2018, au sein de la collectivité de Corse, nous recensons la longueur de voirie au niveau global et non plus pour chaque territoire départemental.</t>
  </si>
  <si>
    <t>Une évolution de périmètre est à noter dans les données transmises de 2018 : les chiffres renseignés dans le tableau ci-joint correspondent à l'ensemble de la voirie classée dans le domaine public de chaque collectivité, et plus seulement à la voirie issue du patrimoine du conseil départemental comme c'était le cas dans nos envois des années précédentes. Une augmentation significative de métrage concerne ainsi la collectivité de Corse.</t>
  </si>
  <si>
    <t>(1) Longueurs de routes comptabilisées dans les routes départementales.</t>
  </si>
  <si>
    <t xml:space="preserve">dont  lignes électrifiées  </t>
  </si>
  <si>
    <t xml:space="preserve">dont  lignes à voie étroite  </t>
  </si>
  <si>
    <t xml:space="preserve">dont  Île-de-France (2) (3) </t>
  </si>
  <si>
    <t xml:space="preserve">dont  lignes parcourues par les TGV </t>
  </si>
  <si>
    <t>dont  lignes à grande vitesse</t>
  </si>
  <si>
    <t xml:space="preserve">Nombre de passages à niveau (4) </t>
  </si>
  <si>
    <t xml:space="preserve">dont  gardés  </t>
  </si>
  <si>
    <t>796 (5)</t>
  </si>
  <si>
    <t xml:space="preserve">dont  à signalisation automatique  </t>
  </si>
  <si>
    <t xml:space="preserve">(1) Non compris les Chemins de fer de la Corse. </t>
  </si>
  <si>
    <t xml:space="preserve">(2) Les limites conventionnelles de la banlieue SNCF ont été étendues à partir du 1er janvier 1991 à l'ensemble de la région Île-de-France. </t>
  </si>
  <si>
    <t xml:space="preserve">(3) À partir de 1999, correspond à la longueur de plateforme. </t>
  </si>
  <si>
    <t xml:space="preserve">(4) Sont exclus les passages à niveau isolés réservés aux piétons et les passages à niveau privés. Non compris les passages à niveau sur les lignes neutralisées. </t>
  </si>
  <si>
    <t>(5) En 2012, sur 1828 passages à niveaux gardés 796 sont sur lignes exploitées.</t>
  </si>
  <si>
    <t>001</t>
  </si>
  <si>
    <t>Ain</t>
  </si>
  <si>
    <t>003</t>
  </si>
  <si>
    <t>Allier</t>
  </si>
  <si>
    <t>007</t>
  </si>
  <si>
    <t>Ardèche</t>
  </si>
  <si>
    <t>015</t>
  </si>
  <si>
    <t>Cantal</t>
  </si>
  <si>
    <t>026</t>
  </si>
  <si>
    <t>Drôme</t>
  </si>
  <si>
    <t>038</t>
  </si>
  <si>
    <t>Isère</t>
  </si>
  <si>
    <t>042</t>
  </si>
  <si>
    <t>Loire</t>
  </si>
  <si>
    <t>043</t>
  </si>
  <si>
    <t>Haute-Loire</t>
  </si>
  <si>
    <t>063</t>
  </si>
  <si>
    <t>Puy-de-Dôme</t>
  </si>
  <si>
    <t>069</t>
  </si>
  <si>
    <t>Rhône</t>
  </si>
  <si>
    <t>073</t>
  </si>
  <si>
    <t>Savoie</t>
  </si>
  <si>
    <t>074</t>
  </si>
  <si>
    <t>Haute-Savoie</t>
  </si>
  <si>
    <t>021</t>
  </si>
  <si>
    <t>Côte-d'Or</t>
  </si>
  <si>
    <t>025</t>
  </si>
  <si>
    <t>Doubs</t>
  </si>
  <si>
    <t>039</t>
  </si>
  <si>
    <t>Jura</t>
  </si>
  <si>
    <t>058</t>
  </si>
  <si>
    <t>Nièvre</t>
  </si>
  <si>
    <t>070</t>
  </si>
  <si>
    <t>Haute-Saône</t>
  </si>
  <si>
    <t>071</t>
  </si>
  <si>
    <t>Saône-et-Loire</t>
  </si>
  <si>
    <t>089</t>
  </si>
  <si>
    <t>Yonne</t>
  </si>
  <si>
    <t>090</t>
  </si>
  <si>
    <t>Territoire-de-Belfort</t>
  </si>
  <si>
    <t>022</t>
  </si>
  <si>
    <t>Côtes-d'Armor</t>
  </si>
  <si>
    <t>029</t>
  </si>
  <si>
    <t>Finistère</t>
  </si>
  <si>
    <t>035</t>
  </si>
  <si>
    <t>Ille-et-Vilaine</t>
  </si>
  <si>
    <t>056</t>
  </si>
  <si>
    <t>Morbihan</t>
  </si>
  <si>
    <t>Centre-Val-de-Loire</t>
  </si>
  <si>
    <t>018</t>
  </si>
  <si>
    <t>Cher</t>
  </si>
  <si>
    <t>028</t>
  </si>
  <si>
    <t>Eure-et-Loir</t>
  </si>
  <si>
    <t>036</t>
  </si>
  <si>
    <t>Indre</t>
  </si>
  <si>
    <t>037</t>
  </si>
  <si>
    <t>Indre-et-Loire</t>
  </si>
  <si>
    <t>041</t>
  </si>
  <si>
    <t>Loir-et-Cher</t>
  </si>
  <si>
    <t>045</t>
  </si>
  <si>
    <t>Loiret</t>
  </si>
  <si>
    <t>(3)</t>
  </si>
  <si>
    <t>02A</t>
  </si>
  <si>
    <t>Corse-du-Sud</t>
  </si>
  <si>
    <t>02B</t>
  </si>
  <si>
    <t>Haute-Corse</t>
  </si>
  <si>
    <t>008</t>
  </si>
  <si>
    <t>Ardennes</t>
  </si>
  <si>
    <t>010</t>
  </si>
  <si>
    <t>Aube</t>
  </si>
  <si>
    <t>051</t>
  </si>
  <si>
    <t>Marne</t>
  </si>
  <si>
    <t>052</t>
  </si>
  <si>
    <t>Haute-Marne</t>
  </si>
  <si>
    <t>054</t>
  </si>
  <si>
    <t>Meurthe-et-Moselle</t>
  </si>
  <si>
    <t>055</t>
  </si>
  <si>
    <t>Meuse</t>
  </si>
  <si>
    <t>057</t>
  </si>
  <si>
    <t>Moselle</t>
  </si>
  <si>
    <t>067</t>
  </si>
  <si>
    <t>Bas-Rhin</t>
  </si>
  <si>
    <t>068</t>
  </si>
  <si>
    <t>Haut-Rhin</t>
  </si>
  <si>
    <t>088</t>
  </si>
  <si>
    <t>Vosges</t>
  </si>
  <si>
    <t>002</t>
  </si>
  <si>
    <t>Aisne</t>
  </si>
  <si>
    <t>059</t>
  </si>
  <si>
    <t>Nord</t>
  </si>
  <si>
    <t>060</t>
  </si>
  <si>
    <t>Oise</t>
  </si>
  <si>
    <t>062</t>
  </si>
  <si>
    <t>Pas-de-Calais</t>
  </si>
  <si>
    <t>080</t>
  </si>
  <si>
    <t>Somme</t>
  </si>
  <si>
    <t xml:space="preserve">Île-de-France </t>
  </si>
  <si>
    <t>075</t>
  </si>
  <si>
    <t>Paris</t>
  </si>
  <si>
    <t>077</t>
  </si>
  <si>
    <t>Seine-et-Marne</t>
  </si>
  <si>
    <t>078</t>
  </si>
  <si>
    <t>Yvelines</t>
  </si>
  <si>
    <t>091</t>
  </si>
  <si>
    <t>Essonne</t>
  </si>
  <si>
    <t>092</t>
  </si>
  <si>
    <t>Hauts-de-Seine</t>
  </si>
  <si>
    <t>093</t>
  </si>
  <si>
    <t>Seine-Saint-Denis</t>
  </si>
  <si>
    <t>094</t>
  </si>
  <si>
    <t>Val-de-Marne</t>
  </si>
  <si>
    <t>095</t>
  </si>
  <si>
    <t>Val-d'Oise</t>
  </si>
  <si>
    <t>014</t>
  </si>
  <si>
    <t>Calvados</t>
  </si>
  <si>
    <t>027</t>
  </si>
  <si>
    <t>Eure</t>
  </si>
  <si>
    <t>050</t>
  </si>
  <si>
    <t>Manche</t>
  </si>
  <si>
    <t>061</t>
  </si>
  <si>
    <t>Orne</t>
  </si>
  <si>
    <t>076</t>
  </si>
  <si>
    <t>Seine-Maritime</t>
  </si>
  <si>
    <t>016</t>
  </si>
  <si>
    <t>Charente</t>
  </si>
  <si>
    <t>017</t>
  </si>
  <si>
    <t>Charente-Maritime</t>
  </si>
  <si>
    <t>019</t>
  </si>
  <si>
    <t>Corrèze</t>
  </si>
  <si>
    <t>023</t>
  </si>
  <si>
    <t>Creuse</t>
  </si>
  <si>
    <t>024</t>
  </si>
  <si>
    <t>Dordogne</t>
  </si>
  <si>
    <t>033</t>
  </si>
  <si>
    <t>Gironde</t>
  </si>
  <si>
    <t>040</t>
  </si>
  <si>
    <t>Landes</t>
  </si>
  <si>
    <t>047</t>
  </si>
  <si>
    <t>Lot-et-Garonne</t>
  </si>
  <si>
    <t>064</t>
  </si>
  <si>
    <t>Pyrénées -Atlantiques</t>
  </si>
  <si>
    <t>079</t>
  </si>
  <si>
    <t>Deux-Sèvres</t>
  </si>
  <si>
    <t>086</t>
  </si>
  <si>
    <t>087</t>
  </si>
  <si>
    <t>Haute-Vienne</t>
  </si>
  <si>
    <t>009</t>
  </si>
  <si>
    <t>Ariège</t>
  </si>
  <si>
    <t>011</t>
  </si>
  <si>
    <t>Aude</t>
  </si>
  <si>
    <t>012</t>
  </si>
  <si>
    <t>Aveyron</t>
  </si>
  <si>
    <t>030</t>
  </si>
  <si>
    <t>Gard</t>
  </si>
  <si>
    <t>031</t>
  </si>
  <si>
    <t>Haute-Garonne</t>
  </si>
  <si>
    <t>032</t>
  </si>
  <si>
    <t>Gers</t>
  </si>
  <si>
    <t>034</t>
  </si>
  <si>
    <t>Hérault</t>
  </si>
  <si>
    <t>046</t>
  </si>
  <si>
    <t>Lot</t>
  </si>
  <si>
    <t>048</t>
  </si>
  <si>
    <t>Lozère</t>
  </si>
  <si>
    <t>065</t>
  </si>
  <si>
    <t>Hautes-Pyrénées</t>
  </si>
  <si>
    <t>066</t>
  </si>
  <si>
    <t>Pyrénées-Orientales</t>
  </si>
  <si>
    <t>081</t>
  </si>
  <si>
    <t>Tarn</t>
  </si>
  <si>
    <t>082</t>
  </si>
  <si>
    <t>Tarn-et-Garonne</t>
  </si>
  <si>
    <t>Provence-Alpes-Côte d'Azur</t>
  </si>
  <si>
    <t>004</t>
  </si>
  <si>
    <t>Alpes de Haute Provence</t>
  </si>
  <si>
    <t>005</t>
  </si>
  <si>
    <t>Hautes-Alpes</t>
  </si>
  <si>
    <t>006</t>
  </si>
  <si>
    <t>Alpes-Maritimes</t>
  </si>
  <si>
    <t>013</t>
  </si>
  <si>
    <t>Bouches-du-Rhône</t>
  </si>
  <si>
    <t>083</t>
  </si>
  <si>
    <t>Var</t>
  </si>
  <si>
    <t>084</t>
  </si>
  <si>
    <t>Vaucluse</t>
  </si>
  <si>
    <t>Pays de la Loire</t>
  </si>
  <si>
    <t>044</t>
  </si>
  <si>
    <t>Loire et Atlantique</t>
  </si>
  <si>
    <t>049</t>
  </si>
  <si>
    <t>Maine et Loire</t>
  </si>
  <si>
    <t>053</t>
  </si>
  <si>
    <t>Mayenne</t>
  </si>
  <si>
    <t>072</t>
  </si>
  <si>
    <t>Sarthe</t>
  </si>
  <si>
    <t>085</t>
  </si>
  <si>
    <t>Vendée</t>
  </si>
  <si>
    <t>29 356 (2)</t>
  </si>
  <si>
    <t xml:space="preserve">(1) Ouvertes au trafic voyageurs : données non transmises par la sncf. </t>
  </si>
  <si>
    <t xml:space="preserve">Non compris 48 km de lignes exploitées par la SNCF mais situées à l'étranger. </t>
  </si>
  <si>
    <t>(2) Les voies de service (700km) et les lignes retranchées (750km) ne sont pas comptabilisées.</t>
  </si>
  <si>
    <t>(3) Les lignes corses ont été cédées à la SAEML fin 2011, suite à la décision du 16/12/2011 de l'Assemblée de Corse et ne font donc plus partie du périmètre de SNCF Réseau.</t>
  </si>
  <si>
    <t>SNCF</t>
  </si>
  <si>
    <t xml:space="preserve">Direction de la comptabilité et du contrôle de gestion </t>
  </si>
  <si>
    <t xml:space="preserve">Contrôle de gestion central </t>
  </si>
  <si>
    <t xml:space="preserve">Observatoire de gestion </t>
  </si>
  <si>
    <t xml:space="preserve">Chemins de fer de la Corse </t>
  </si>
  <si>
    <t xml:space="preserve">Non compris 48 km de lignes exploitées par la sncf mais situées à l'étranger. </t>
  </si>
  <si>
    <t>(2)</t>
  </si>
  <si>
    <t>(2) Les lignes corses ont été cédées à la SAEML fin 2011, suite à la décision du 16/12/2011 de l'Assemblée de Corse et ne font donc plus partie du périmètre de SNCF Réseau.</t>
  </si>
  <si>
    <t>Réseau ferré (1)</t>
  </si>
  <si>
    <t>dont métro</t>
  </si>
  <si>
    <t>dont RER</t>
  </si>
  <si>
    <t>Réseau de tramway</t>
  </si>
  <si>
    <t>Réseau d'autobus (2)</t>
  </si>
  <si>
    <t>dont  lignes de Paris</t>
  </si>
  <si>
    <t>dont  lignes de banlieue</t>
  </si>
  <si>
    <t>dont Bus en Site Propre</t>
  </si>
  <si>
    <t>dont bus de nuit</t>
  </si>
  <si>
    <t xml:space="preserve">(1) Hors Orlyval. À partir de 2005, ces longueurs ne tiennent plus compte des retournements et des voies de garage. </t>
  </si>
  <si>
    <t>(2) Lignes régulières du réseau de bus exploité et affrété par la RATP (ligne du contrat RATP/IDFM et lignes exploitées directement auprès d'Autorités Organisatrices de Proximité). A partir de 2016, les données comprennent les bus en site propre et les bus de nuit. Avant 2007, les services communaux n'étaient pas compris dans le périmètre. Avant 1994, le tramway T1 et le bus en site propre TVM étaient compris dans le périmètre.</t>
  </si>
  <si>
    <t>Bilan Annuel des Transports 2020</t>
  </si>
  <si>
    <t>Cadrage - Données sur la situation économique française &amp; Infrastructures de transport</t>
  </si>
  <si>
    <t>kilomètres</t>
  </si>
  <si>
    <r>
      <t xml:space="preserve">Source : </t>
    </r>
    <r>
      <rPr>
        <i/>
        <sz val="8"/>
        <rFont val="Arial"/>
        <family val="2"/>
      </rPr>
      <t>RATP</t>
    </r>
  </si>
  <si>
    <t xml:space="preserve">kilomètre </t>
  </si>
  <si>
    <r>
      <t xml:space="preserve">Source :  </t>
    </r>
    <r>
      <rPr>
        <i/>
        <sz val="8"/>
        <color indexed="8"/>
        <rFont val="Arial"/>
        <family val="2"/>
      </rPr>
      <t>CEREMA</t>
    </r>
  </si>
  <si>
    <t xml:space="preserve">kilomètres </t>
  </si>
  <si>
    <r>
      <t xml:space="preserve">Source :  </t>
    </r>
    <r>
      <rPr>
        <i/>
        <sz val="8"/>
        <color indexed="8"/>
        <rFont val="Arial"/>
        <family val="2"/>
      </rPr>
      <t xml:space="preserve">SETRA (Service d'études techniques des routes et autoroutes)  </t>
    </r>
  </si>
  <si>
    <r>
      <t xml:space="preserve">Source : </t>
    </r>
    <r>
      <rPr>
        <i/>
        <sz val="8"/>
        <color indexed="8"/>
        <rFont val="Arial"/>
        <family val="2"/>
      </rPr>
      <t xml:space="preserve">Ministère de l'intérieur </t>
    </r>
  </si>
  <si>
    <t xml:space="preserve">dont  lignes ouvertes au trafic voyageurs  </t>
  </si>
  <si>
    <t xml:space="preserve">dont  lignes ouvertes au trafic fret  </t>
  </si>
  <si>
    <t xml:space="preserve">dont  lignes à voie unique  </t>
  </si>
  <si>
    <t xml:space="preserve">dont  lignes à deux voies et plus  </t>
  </si>
  <si>
    <t xml:space="preserve">dont  lignes à trois voies et plus  </t>
  </si>
  <si>
    <r>
      <t xml:space="preserve">Source : </t>
    </r>
    <r>
      <rPr>
        <i/>
        <sz val="8"/>
        <rFont val="Arial"/>
        <family val="2"/>
      </rPr>
      <t>SNCF</t>
    </r>
  </si>
  <si>
    <t xml:space="preserve">Longueur totale des lignes exploitées (1) </t>
  </si>
  <si>
    <t>Nombre</t>
  </si>
  <si>
    <r>
      <t>Source :</t>
    </r>
    <r>
      <rPr>
        <i/>
        <sz val="8"/>
        <rFont val="Arial"/>
        <family val="2"/>
      </rPr>
      <t xml:space="preserve"> Voies navigables de France </t>
    </r>
  </si>
  <si>
    <t xml:space="preserve">nombre </t>
  </si>
  <si>
    <r>
      <t xml:space="preserve">Source : </t>
    </r>
    <r>
      <rPr>
        <i/>
        <sz val="8"/>
        <rFont val="Arial"/>
        <family val="2"/>
      </rPr>
      <t xml:space="preserve">Service technique des remontées mécaniques et des transports guidés </t>
    </r>
  </si>
  <si>
    <t xml:space="preserve">Saison 2012-2013 </t>
  </si>
  <si>
    <t xml:space="preserve">Saison 2013-2014 </t>
  </si>
  <si>
    <t xml:space="preserve">Saison 2014-2015 </t>
  </si>
  <si>
    <t xml:space="preserve">Saison 2015-2016 </t>
  </si>
  <si>
    <t xml:space="preserve">Saison 2016-2017 </t>
  </si>
  <si>
    <t xml:space="preserve">Saison 2017-2018 </t>
  </si>
  <si>
    <t xml:space="preserve">Saison 2018-2019 </t>
  </si>
  <si>
    <t xml:space="preserve">Saison 2019-2020 </t>
  </si>
  <si>
    <t xml:space="preserve">Cadrage3.b1 Longueur du réseau routier de la métropole  </t>
  </si>
  <si>
    <t>Cadrage3.b2 Routes nationales par région et département (1)</t>
  </si>
  <si>
    <t xml:space="preserve">Cadrage3.b3 Autoroutes par région et département </t>
  </si>
  <si>
    <t xml:space="preserve">Cadrage3.b4 Routes départementales par région et département </t>
  </si>
  <si>
    <t>Cadrage3.b5 Voies communales par région et département (1)</t>
  </si>
  <si>
    <t>Cadrage3.c1 Evolution des linéaires ferrés de transport urbain</t>
  </si>
  <si>
    <t>Cadrage3.c2 Longueur des réseaux exploités par la ratp</t>
  </si>
  <si>
    <t>Cadrage3.d1 Réseau ferroviaire</t>
  </si>
  <si>
    <t xml:space="preserve">Cadrage3.d2 Longueur totale des lignes SNCF exploitées par région et département (1)  </t>
  </si>
  <si>
    <t>Cadrage3.d3 Longueur des lignes SNCF électrifiées exploitées par région et département (1)</t>
  </si>
  <si>
    <t xml:space="preserve">Cadrage3.d4 Longueur des lignes SNCF à voie unique exploitées par région et département (1)  </t>
  </si>
  <si>
    <t xml:space="preserve">Cadrage3.e Réseau des voies navigables : longueurs considérées en statistiques et longueurs fréquentées (1)  </t>
  </si>
  <si>
    <t xml:space="preserve">Cadrage3.f Engins de remontées mécaniques en exploitation </t>
  </si>
  <si>
    <t>Cadrage 3.g1 Longueur des autoroutes dans les principaux pays européens</t>
  </si>
  <si>
    <t>Cadrage 3.g2 Longueur des routes nationales dans les principaux pays européens</t>
  </si>
  <si>
    <t>Cadrage 3.g3 Longueur des voies ferrées dans les principaux pays européens</t>
  </si>
  <si>
    <t>Cadrage 3.g4 Longueur des voies navigables dans les principaux pays européens</t>
  </si>
  <si>
    <t>Cadrage 3.g5 Densité par rapport à la population en autoroutes dans les principaux pays européens</t>
  </si>
  <si>
    <t>Cadrage 3.g6 Densité par rapport à la population en routes nationales dans les principaux pays européens</t>
  </si>
  <si>
    <t>Cadrage 3.g7 Densité par rapport à la population en lignes ferroviaires dans les principaux pays européens</t>
  </si>
  <si>
    <t>Cadrage 1.a Le produit intérieur brut et ses composantes à prix courants</t>
  </si>
  <si>
    <t>Cadrage 1.b Evolution annuelle du produit intérieur brut et ses composantes à prix courants</t>
  </si>
  <si>
    <t>Cadrage 1.c Le produit intérieur brut et ses composantes en volume aux prix de l'année précédente chaînés</t>
  </si>
  <si>
    <t>Cadrage 1.d Évolution du produit intérieur brut et ses composantes en volume aux prix de l'année précédente chaînés</t>
  </si>
  <si>
    <t>Cadrage 1.e Évolution du prix du produit intérieur brut et de ses composantes</t>
  </si>
  <si>
    <t>Cadrage 1.f Contributions à l'évolution du produit intérieur brut aux prix de l'année précédente</t>
  </si>
  <si>
    <t>Cadrage 1.g Prix du Brent daté</t>
  </si>
  <si>
    <t>Cadrage 1.h Indice des prix des matières premières importées</t>
  </si>
  <si>
    <t xml:space="preserve">Cadrage 3.b1 Longueur du réseau routier de la métropole  </t>
  </si>
  <si>
    <t>Cadrage 3.b2 Routes nationales par région et département</t>
  </si>
  <si>
    <t xml:space="preserve">Cadrage 3.b3 Autoroutes par région et département </t>
  </si>
  <si>
    <t xml:space="preserve">Cadrage 3.b4 Routes départementales par région et département </t>
  </si>
  <si>
    <t xml:space="preserve">Cadrage 3.b5 Voies communales par région et département </t>
  </si>
  <si>
    <t>Cadrage 3.c1 Evolution des linéaires ferrés de transport urbain</t>
  </si>
  <si>
    <t>Cadrage 3.c2 Longueur des réseaux exploités par la ratp</t>
  </si>
  <si>
    <t>Cadrage 3.d1 Réseau ferroviaire</t>
  </si>
  <si>
    <t xml:space="preserve">Cadrage 3.d2 Longueur totale des lignes SNCF exploitées par région et département </t>
  </si>
  <si>
    <t xml:space="preserve">Cadrage 3.d3 Longueur des lignes SNCF électrifiées exploitées par région et département </t>
  </si>
  <si>
    <t>Cadrage 3.d4 Longueur des lignes SNCF à voie unique exploitées par région et département</t>
  </si>
  <si>
    <t>Cadrage 3.e Réseau des voies navigables : longueurs considérées en statistiques et longueurs fréquentées</t>
  </si>
  <si>
    <t xml:space="preserve">Cadrage 3.f Engins de remontées mécaniques en exploitation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</si>
</sst>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E+###"/>
  </numFmts>
  <fonts count="48">
    <font>
      <sz val="10"/>
      <name val="Arial"/>
      <family val="2"/>
    </font>
    <font>
      <sz val="10"/>
      <name val="Arial"/>
    </font>
    <font>
      <sz val="10"/>
      <color indexed="56"/>
      <name val="Arial"/>
      <family val="2"/>
    </font>
    <font>
      <b/>
      <sz val="10"/>
      <color indexed="56"/>
      <name val="Arial"/>
      <family val="2"/>
    </font>
    <font>
      <sz val="10"/>
      <color indexed="30"/>
      <name val="Arial"/>
      <family val="2"/>
    </font>
    <font>
      <sz val="10"/>
      <name val="Times New Roman"/>
      <family val="1"/>
    </font>
    <font>
      <sz val="9"/>
      <name val="Arial"/>
      <family val="2"/>
    </font>
    <font>
      <b/>
      <sz val="18"/>
      <color indexed="56"/>
      <name val="Cambria"/>
      <family val="2"/>
    </font>
    <font>
      <b/>
      <sz val="8"/>
      <name val="Arial"/>
      <family val="2"/>
    </font>
    <font>
      <b/>
      <sz val="12"/>
      <name val="Arial"/>
      <family val="2"/>
    </font>
    <font>
      <b/>
      <sz val="8"/>
      <color indexed="10"/>
      <name val="Arial"/>
      <family val="2"/>
    </font>
    <font>
      <b/>
      <sz val="10"/>
      <name val="Arial"/>
      <family val="2"/>
    </font>
    <font>
      <u/>
      <sz val="10"/>
      <color indexed="12"/>
      <name val="Arial"/>
      <family val="2"/>
    </font>
    <font>
      <sz val="8"/>
      <name val="Arial"/>
      <family val="2"/>
    </font>
    <font>
      <i/>
      <sz val="8"/>
      <name val="Arial"/>
      <family val="2"/>
    </font>
    <font>
      <b/>
      <sz val="8"/>
      <color indexed="8"/>
      <name val="Arial"/>
      <family val="2"/>
    </font>
    <font>
      <sz val="8"/>
      <color indexed="8"/>
      <name val="Arial"/>
      <family val="2"/>
    </font>
    <font>
      <b/>
      <sz val="8"/>
      <color indexed="63"/>
      <name val="Tahoma"/>
      <family val="2"/>
    </font>
    <font>
      <sz val="8"/>
      <color indexed="63"/>
      <name val="Arial"/>
      <family val="2"/>
    </font>
    <font>
      <sz val="10"/>
      <name val="Arial"/>
      <family val="2"/>
    </font>
    <font>
      <b/>
      <sz val="8"/>
      <color indexed="63"/>
      <name val="Arial"/>
      <family val="2"/>
    </font>
    <font>
      <i/>
      <vertAlign val="superscript"/>
      <sz val="8"/>
      <color indexed="8"/>
      <name val="Arial"/>
      <family val="2"/>
    </font>
    <font>
      <i/>
      <sz val="9"/>
      <name val="Arial"/>
      <family val="2"/>
    </font>
    <font>
      <b/>
      <sz val="12"/>
      <name val="Times New Roman"/>
      <family val="1"/>
    </font>
    <font>
      <b/>
      <sz val="10"/>
      <name val="Arial"/>
      <family val="2"/>
      <charset val="1"/>
    </font>
    <font>
      <sz val="8"/>
      <name val="Arial"/>
      <family val="2"/>
      <charset val="1"/>
    </font>
    <font>
      <b/>
      <sz val="8"/>
      <name val="Arial"/>
      <family val="2"/>
      <charset val="1"/>
    </font>
    <font>
      <sz val="10"/>
      <color indexed="54"/>
      <name val="Arial"/>
      <family val="2"/>
    </font>
    <font>
      <i/>
      <sz val="8"/>
      <color indexed="21"/>
      <name val="Arial"/>
      <family val="2"/>
    </font>
    <font>
      <b/>
      <i/>
      <sz val="8"/>
      <name val="Arial"/>
      <family val="2"/>
      <charset val="1"/>
    </font>
    <font>
      <b/>
      <sz val="9"/>
      <name val="Arial"/>
      <family val="2"/>
    </font>
    <font>
      <b/>
      <sz val="10"/>
      <color indexed="30"/>
      <name val="Arial"/>
      <family val="2"/>
    </font>
    <font>
      <b/>
      <i/>
      <sz val="8"/>
      <name val="Arial"/>
      <family val="2"/>
    </font>
    <font>
      <i/>
      <sz val="8"/>
      <color indexed="50"/>
      <name val="Arial"/>
      <family val="2"/>
    </font>
    <font>
      <b/>
      <i/>
      <sz val="8"/>
      <color indexed="8"/>
      <name val="Arial"/>
      <family val="2"/>
    </font>
    <font>
      <b/>
      <sz val="8"/>
      <color indexed="56"/>
      <name val="Arial"/>
      <family val="2"/>
    </font>
    <font>
      <sz val="8"/>
      <color indexed="56"/>
      <name val="Arial"/>
      <family val="2"/>
    </font>
    <font>
      <b/>
      <i/>
      <sz val="8"/>
      <color indexed="21"/>
      <name val="Arial"/>
      <family val="2"/>
    </font>
    <font>
      <sz val="8"/>
      <color indexed="21"/>
      <name val="Arial"/>
      <family val="2"/>
    </font>
    <font>
      <i/>
      <sz val="8"/>
      <color indexed="8"/>
      <name val="Arial"/>
      <family val="2"/>
    </font>
    <font>
      <sz val="11"/>
      <color theme="1"/>
      <name val="Calibri"/>
      <family val="2"/>
      <scheme val="minor"/>
    </font>
    <font>
      <sz val="8"/>
      <color theme="1"/>
      <name val="Arial"/>
      <family val="2"/>
    </font>
    <font>
      <b/>
      <sz val="8"/>
      <color theme="1"/>
      <name val="Arial"/>
      <family val="2"/>
    </font>
    <font>
      <b/>
      <sz val="8"/>
      <color rgb="FF000000"/>
      <name val="Arial1"/>
      <family val="2"/>
    </font>
    <font>
      <sz val="8"/>
      <color rgb="FF000000"/>
      <name val="Arial1"/>
      <family val="2"/>
    </font>
    <font>
      <i/>
      <sz val="8"/>
      <color theme="1"/>
      <name val="Arial"/>
      <family val="2"/>
    </font>
    <font>
      <sz val="8"/>
      <color rgb="FFFF0000"/>
      <name val="Arial"/>
      <family val="2"/>
    </font>
    <font>
      <b/>
      <sz val="8"/>
      <color rgb="FFFF0000"/>
      <name val="Arial"/>
      <family val="2"/>
    </font>
  </fonts>
  <fills count="14">
    <fill>
      <patternFill patternType="none"/>
    </fill>
    <fill>
      <patternFill patternType="gray125"/>
    </fill>
    <fill>
      <patternFill patternType="solid">
        <fgColor indexed="16"/>
        <bgColor indexed="37"/>
      </patternFill>
    </fill>
    <fill>
      <patternFill patternType="solid">
        <fgColor indexed="27"/>
        <bgColor indexed="41"/>
      </patternFill>
    </fill>
    <fill>
      <patternFill patternType="solid">
        <fgColor indexed="27"/>
        <bgColor indexed="42"/>
      </patternFill>
    </fill>
    <fill>
      <patternFill patternType="solid">
        <fgColor indexed="49"/>
        <bgColor indexed="40"/>
      </patternFill>
    </fill>
    <fill>
      <patternFill patternType="solid">
        <fgColor indexed="44"/>
        <bgColor indexed="31"/>
      </patternFill>
    </fill>
    <fill>
      <patternFill patternType="solid">
        <fgColor indexed="26"/>
        <bgColor indexed="9"/>
      </patternFill>
    </fill>
    <fill>
      <patternFill patternType="solid">
        <fgColor indexed="31"/>
        <bgColor indexed="22"/>
      </patternFill>
    </fill>
    <fill>
      <patternFill patternType="solid">
        <fgColor indexed="31"/>
        <bgColor indexed="41"/>
      </patternFill>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rgb="FFFFFFFF"/>
        <bgColor rgb="FFFFFFFF"/>
      </patternFill>
    </fill>
  </fills>
  <borders count="63">
    <border>
      <left/>
      <right/>
      <top/>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style="thin">
        <color indexed="64"/>
      </top>
      <bottom style="thin">
        <color indexed="8"/>
      </bottom>
      <diagonal/>
    </border>
    <border>
      <left/>
      <right style="thin">
        <color indexed="64"/>
      </right>
      <top style="thin">
        <color indexed="8"/>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8"/>
      </left>
      <right style="thin">
        <color indexed="8"/>
      </right>
      <top/>
      <bottom/>
      <diagonal/>
    </border>
    <border>
      <left style="hair">
        <color indexed="8"/>
      </left>
      <right/>
      <top/>
      <bottom/>
      <diagonal/>
    </border>
    <border>
      <left style="hair">
        <color indexed="8"/>
      </left>
      <right style="thin">
        <color indexed="8"/>
      </right>
      <top/>
      <bottom style="thin">
        <color indexed="8"/>
      </bottom>
      <diagonal/>
    </border>
    <border>
      <left style="hair">
        <color indexed="8"/>
      </left>
      <right/>
      <top/>
      <bottom style="thin">
        <color indexed="8"/>
      </bottom>
      <diagonal/>
    </border>
    <border>
      <left/>
      <right style="thin">
        <color indexed="64"/>
      </right>
      <top style="thin">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8"/>
      </right>
      <top style="thin">
        <color indexed="8"/>
      </top>
      <bottom/>
      <diagonal/>
    </border>
    <border>
      <left/>
      <right style="thin">
        <color indexed="64"/>
      </right>
      <top/>
      <bottom/>
      <diagonal/>
    </border>
    <border>
      <left/>
      <right style="thin">
        <color indexed="64"/>
      </right>
      <top style="hair">
        <color indexed="8"/>
      </top>
      <bottom/>
      <diagonal/>
    </border>
    <border>
      <left/>
      <right style="thin">
        <color indexed="64"/>
      </right>
      <top/>
      <bottom style="thin">
        <color indexed="64"/>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medium">
        <color indexed="8"/>
      </left>
      <right style="thin">
        <color indexed="8"/>
      </right>
      <top/>
      <bottom style="thin">
        <color indexed="8"/>
      </bottom>
      <diagonal/>
    </border>
    <border>
      <left/>
      <right style="thin">
        <color indexed="56"/>
      </right>
      <top style="thin">
        <color indexed="8"/>
      </top>
      <bottom style="thin">
        <color indexed="8"/>
      </bottom>
      <diagonal/>
    </border>
    <border>
      <left/>
      <right style="thin">
        <color indexed="56"/>
      </right>
      <top/>
      <bottom/>
      <diagonal/>
    </border>
    <border>
      <left/>
      <right/>
      <top style="thin">
        <color indexed="56"/>
      </top>
      <bottom style="thin">
        <color indexed="8"/>
      </bottom>
      <diagonal/>
    </border>
    <border>
      <left/>
      <right style="thin">
        <color indexed="56"/>
      </right>
      <top style="thin">
        <color indexed="56"/>
      </top>
      <bottom style="thin">
        <color indexed="8"/>
      </bottom>
      <diagonal/>
    </border>
    <border>
      <left style="thin">
        <color indexed="8"/>
      </left>
      <right/>
      <top style="thin">
        <color indexed="8"/>
      </top>
      <bottom style="thin">
        <color indexed="56"/>
      </bottom>
      <diagonal/>
    </border>
    <border>
      <left/>
      <right/>
      <top style="thin">
        <color indexed="8"/>
      </top>
      <bottom style="thin">
        <color indexed="56"/>
      </bottom>
      <diagonal/>
    </border>
    <border>
      <left/>
      <right style="thin">
        <color indexed="56"/>
      </right>
      <top style="thin">
        <color indexed="8"/>
      </top>
      <bottom/>
      <diagonal/>
    </border>
    <border>
      <left/>
      <right style="thin">
        <color indexed="22"/>
      </right>
      <top/>
      <bottom/>
      <diagonal/>
    </border>
    <border>
      <left style="thin">
        <color indexed="64"/>
      </left>
      <right/>
      <top/>
      <bottom style="thin">
        <color indexed="8"/>
      </bottom>
      <diagonal/>
    </border>
  </borders>
  <cellStyleXfs count="43">
    <xf numFmtId="0" fontId="0" fillId="0" borderId="0"/>
    <xf numFmtId="0" fontId="19" fillId="2" borderId="0" applyNumberFormat="0" applyBorder="0" applyAlignment="0" applyProtection="0"/>
    <xf numFmtId="49" fontId="19" fillId="3" borderId="1">
      <alignment vertical="top" wrapText="1"/>
    </xf>
    <xf numFmtId="49" fontId="19" fillId="4" borderId="1">
      <alignment vertical="top" wrapText="1"/>
    </xf>
    <xf numFmtId="49" fontId="19" fillId="0" borderId="0">
      <alignment vertical="top" wrapText="1"/>
    </xf>
    <xf numFmtId="49" fontId="19" fillId="0" borderId="0">
      <alignment vertical="top" wrapText="1"/>
    </xf>
    <xf numFmtId="3" fontId="2" fillId="0" borderId="1">
      <alignment horizontal="right" vertical="top"/>
    </xf>
    <xf numFmtId="49" fontId="2" fillId="0" borderId="1">
      <alignment horizontal="right" vertical="top"/>
    </xf>
    <xf numFmtId="3" fontId="3" fillId="0" borderId="1">
      <alignment horizontal="right" vertical="top"/>
    </xf>
    <xf numFmtId="164" fontId="2" fillId="0" borderId="2" applyProtection="0"/>
    <xf numFmtId="164" fontId="3" fillId="0" borderId="2" applyProtection="0"/>
    <xf numFmtId="0" fontId="11" fillId="5" borderId="3">
      <alignment horizontal="center" vertical="top" wrapText="1"/>
    </xf>
    <xf numFmtId="0" fontId="30" fillId="5" borderId="3">
      <alignment horizontal="center" vertical="top" wrapText="1"/>
    </xf>
    <xf numFmtId="0" fontId="4" fillId="6" borderId="1">
      <alignment vertical="top" wrapText="1"/>
    </xf>
    <xf numFmtId="0" fontId="31" fillId="6" borderId="1">
      <alignment vertical="top" wrapText="1"/>
    </xf>
    <xf numFmtId="0" fontId="28" fillId="0" borderId="0">
      <alignment vertical="top" wrapText="1"/>
    </xf>
    <xf numFmtId="0" fontId="33" fillId="0" borderId="0">
      <alignment horizontal="left" vertical="top"/>
    </xf>
    <xf numFmtId="0" fontId="19" fillId="0" borderId="0"/>
    <xf numFmtId="0" fontId="27" fillId="0" borderId="0">
      <alignment vertical="top"/>
    </xf>
    <xf numFmtId="0" fontId="27" fillId="0" borderId="0">
      <alignment vertical="top"/>
    </xf>
    <xf numFmtId="0" fontId="13" fillId="7" borderId="4" applyNumberFormat="0" applyProtection="0">
      <alignment vertical="top"/>
    </xf>
    <xf numFmtId="0" fontId="19" fillId="7" borderId="4" applyNumberFormat="0" applyAlignment="0" applyProtection="0"/>
    <xf numFmtId="0" fontId="12" fillId="0" borderId="0" applyNumberFormat="0" applyFill="0" applyBorder="0" applyAlignment="0" applyProtection="0"/>
    <xf numFmtId="0" fontId="23" fillId="0" borderId="0"/>
    <xf numFmtId="0" fontId="11" fillId="0" borderId="0"/>
    <xf numFmtId="0" fontId="11" fillId="8" borderId="1"/>
    <xf numFmtId="0" fontId="11" fillId="9" borderId="1"/>
    <xf numFmtId="0" fontId="11" fillId="9" borderId="1"/>
    <xf numFmtId="0" fontId="19" fillId="0" borderId="0"/>
    <xf numFmtId="0" fontId="1" fillId="0" borderId="0"/>
    <xf numFmtId="0" fontId="40" fillId="0" borderId="0"/>
    <xf numFmtId="0" fontId="13" fillId="10" borderId="0">
      <alignment vertical="top"/>
    </xf>
    <xf numFmtId="0" fontId="19" fillId="0" borderId="0" applyNumberFormat="0" applyFill="0" applyBorder="0" applyAlignment="0" applyProtection="0"/>
    <xf numFmtId="0" fontId="19" fillId="0" borderId="0"/>
    <xf numFmtId="0" fontId="5" fillId="0" borderId="0"/>
    <xf numFmtId="0" fontId="6" fillId="0" borderId="0"/>
    <xf numFmtId="0" fontId="19" fillId="0" borderId="0"/>
    <xf numFmtId="0" fontId="30" fillId="0" borderId="0"/>
    <xf numFmtId="9" fontId="1" fillId="0" borderId="0" applyFill="0" applyBorder="0" applyAlignment="0" applyProtection="0"/>
    <xf numFmtId="0" fontId="28" fillId="0" borderId="0">
      <alignment vertical="top" wrapText="1"/>
    </xf>
    <xf numFmtId="0" fontId="28" fillId="0" borderId="0">
      <alignment vertical="top" wrapText="1"/>
    </xf>
    <xf numFmtId="0" fontId="7" fillId="0" borderId="0" applyNumberFormat="0" applyFill="0" applyBorder="0" applyAlignment="0" applyProtection="0"/>
    <xf numFmtId="0" fontId="19" fillId="0" borderId="0" applyNumberFormat="0" applyFill="0" applyBorder="0" applyAlignment="0" applyProtection="0"/>
  </cellStyleXfs>
  <cellXfs count="748">
    <xf numFmtId="0" fontId="0" fillId="0" borderId="0" xfId="0"/>
    <xf numFmtId="0" fontId="8" fillId="10" borderId="0" xfId="36" applyFont="1" applyFill="1"/>
    <xf numFmtId="0" fontId="11" fillId="10" borderId="0" xfId="36" applyFont="1" applyFill="1"/>
    <xf numFmtId="0" fontId="12" fillId="0" borderId="0" xfId="22" applyNumberFormat="1" applyFont="1" applyFill="1" applyBorder="1" applyAlignment="1" applyProtection="1"/>
    <xf numFmtId="0" fontId="12" fillId="10" borderId="0" xfId="22" applyNumberFormat="1" applyFont="1" applyFill="1" applyBorder="1" applyAlignment="1" applyProtection="1"/>
    <xf numFmtId="0" fontId="0" fillId="10" borderId="0" xfId="0" applyFont="1" applyFill="1"/>
    <xf numFmtId="0" fontId="13" fillId="10" borderId="0" xfId="36" applyFont="1" applyFill="1"/>
    <xf numFmtId="0" fontId="14" fillId="10" borderId="0" xfId="36" applyFont="1" applyFill="1" applyAlignment="1">
      <alignment horizontal="right"/>
    </xf>
    <xf numFmtId="0" fontId="8" fillId="10" borderId="5" xfId="36" applyFont="1" applyFill="1" applyBorder="1"/>
    <xf numFmtId="0" fontId="8" fillId="10" borderId="6" xfId="36" applyFont="1" applyFill="1" applyBorder="1"/>
    <xf numFmtId="0" fontId="8" fillId="10" borderId="7" xfId="36" applyFont="1" applyFill="1" applyBorder="1"/>
    <xf numFmtId="0" fontId="13" fillId="10" borderId="7" xfId="36" applyFont="1" applyFill="1" applyBorder="1"/>
    <xf numFmtId="0" fontId="13" fillId="10" borderId="8" xfId="36" applyFont="1" applyFill="1" applyBorder="1"/>
    <xf numFmtId="0" fontId="13" fillId="10" borderId="9" xfId="36" applyFont="1" applyFill="1" applyBorder="1"/>
    <xf numFmtId="164" fontId="13" fillId="10" borderId="9" xfId="36" applyNumberFormat="1" applyFont="1" applyFill="1" applyBorder="1"/>
    <xf numFmtId="164" fontId="13" fillId="10" borderId="0" xfId="36" applyNumberFormat="1" applyFont="1" applyFill="1" applyBorder="1"/>
    <xf numFmtId="0" fontId="13" fillId="10" borderId="10" xfId="36" applyFont="1" applyFill="1" applyBorder="1"/>
    <xf numFmtId="164" fontId="13" fillId="10" borderId="10" xfId="36" applyNumberFormat="1" applyFont="1" applyFill="1" applyBorder="1"/>
    <xf numFmtId="164" fontId="13" fillId="10" borderId="11" xfId="36" applyNumberFormat="1" applyFont="1" applyFill="1" applyBorder="1"/>
    <xf numFmtId="0" fontId="8" fillId="10" borderId="0" xfId="36" applyFont="1" applyFill="1" applyAlignment="1">
      <alignment vertical="center"/>
    </xf>
    <xf numFmtId="165" fontId="13" fillId="10" borderId="0" xfId="36" applyNumberFormat="1" applyFont="1" applyFill="1" applyBorder="1"/>
    <xf numFmtId="0" fontId="8" fillId="10" borderId="9" xfId="36" applyFont="1" applyFill="1" applyBorder="1"/>
    <xf numFmtId="0" fontId="13" fillId="0" borderId="0" xfId="0" applyFont="1"/>
    <xf numFmtId="0" fontId="11" fillId="0" borderId="0" xfId="0" applyFont="1"/>
    <xf numFmtId="0" fontId="8" fillId="0" borderId="5" xfId="21" applyNumberFormat="1" applyFont="1" applyFill="1" applyBorder="1" applyAlignment="1" applyProtection="1">
      <alignment vertical="center"/>
    </xf>
    <xf numFmtId="0" fontId="8" fillId="0" borderId="6" xfId="21" applyNumberFormat="1" applyFont="1" applyFill="1" applyBorder="1" applyAlignment="1" applyProtection="1">
      <alignment vertical="center"/>
    </xf>
    <xf numFmtId="0" fontId="8" fillId="0" borderId="6" xfId="17" applyFont="1" applyFill="1" applyBorder="1" applyAlignment="1">
      <alignment vertical="center"/>
    </xf>
    <xf numFmtId="0" fontId="8" fillId="10" borderId="12" xfId="33" applyFont="1" applyFill="1" applyBorder="1" applyAlignment="1"/>
    <xf numFmtId="164" fontId="8" fillId="0" borderId="7" xfId="17" applyNumberFormat="1" applyFont="1" applyFill="1" applyBorder="1"/>
    <xf numFmtId="164" fontId="8" fillId="0" borderId="8" xfId="17" applyNumberFormat="1" applyFont="1" applyFill="1" applyBorder="1"/>
    <xf numFmtId="0" fontId="8" fillId="10" borderId="13" xfId="33" applyFont="1" applyFill="1" applyBorder="1" applyAlignment="1"/>
    <xf numFmtId="164" fontId="15" fillId="0" borderId="9" xfId="1" applyNumberFormat="1" applyFont="1" applyFill="1" applyBorder="1" applyAlignment="1" applyProtection="1">
      <alignment vertical="center"/>
      <protection locked="0"/>
    </xf>
    <xf numFmtId="164" fontId="15" fillId="0" borderId="0" xfId="1" applyNumberFormat="1" applyFont="1" applyFill="1" applyBorder="1" applyAlignment="1" applyProtection="1">
      <alignment vertical="center"/>
      <protection locked="0"/>
    </xf>
    <xf numFmtId="0" fontId="13" fillId="10" borderId="13" xfId="33" applyFont="1" applyFill="1" applyBorder="1" applyAlignment="1">
      <alignment horizontal="left" indent="1"/>
    </xf>
    <xf numFmtId="164" fontId="16" fillId="0" borderId="9" xfId="1" applyNumberFormat="1" applyFont="1" applyFill="1" applyBorder="1" applyAlignment="1" applyProtection="1">
      <alignment vertical="center"/>
      <protection locked="0"/>
    </xf>
    <xf numFmtId="164" fontId="16" fillId="0" borderId="0" xfId="1" applyNumberFormat="1" applyFont="1" applyFill="1" applyBorder="1" applyAlignment="1" applyProtection="1">
      <alignment vertical="center"/>
      <protection locked="0"/>
    </xf>
    <xf numFmtId="164" fontId="16" fillId="0" borderId="10" xfId="1" applyNumberFormat="1" applyFont="1" applyFill="1" applyBorder="1" applyAlignment="1" applyProtection="1">
      <alignment vertical="center"/>
      <protection locked="0"/>
    </xf>
    <xf numFmtId="164" fontId="16" fillId="0" borderId="11" xfId="1" applyNumberFormat="1" applyFont="1" applyFill="1" applyBorder="1" applyAlignment="1" applyProtection="1">
      <alignment vertical="center"/>
      <protection locked="0"/>
    </xf>
    <xf numFmtId="0" fontId="13" fillId="10" borderId="14" xfId="33" applyFont="1" applyFill="1" applyBorder="1" applyAlignment="1">
      <alignment horizontal="left" indent="1"/>
    </xf>
    <xf numFmtId="0" fontId="14" fillId="0" borderId="0" xfId="0" applyFont="1"/>
    <xf numFmtId="0" fontId="11" fillId="0" borderId="0" xfId="0" applyFont="1" applyAlignment="1">
      <alignment horizontal="left"/>
    </xf>
    <xf numFmtId="0" fontId="0" fillId="0" borderId="0" xfId="0" applyFont="1"/>
    <xf numFmtId="0" fontId="13" fillId="0" borderId="0" xfId="0" applyFont="1" applyAlignment="1">
      <alignment horizontal="right"/>
    </xf>
    <xf numFmtId="0" fontId="13" fillId="10" borderId="3" xfId="35" applyFont="1" applyFill="1" applyBorder="1"/>
    <xf numFmtId="0" fontId="8" fillId="10" borderId="6" xfId="35" applyFont="1" applyFill="1" applyBorder="1" applyAlignment="1">
      <alignment horizontal="right" vertical="center"/>
    </xf>
    <xf numFmtId="0" fontId="8" fillId="10" borderId="15" xfId="35" applyFont="1" applyFill="1" applyBorder="1" applyAlignment="1">
      <alignment horizontal="right" vertical="center"/>
    </xf>
    <xf numFmtId="0" fontId="13" fillId="10" borderId="0" xfId="0" applyFont="1" applyFill="1"/>
    <xf numFmtId="0" fontId="13" fillId="10" borderId="13" xfId="34" applyFont="1" applyFill="1" applyBorder="1" applyAlignment="1">
      <alignment horizontal="left" wrapText="1"/>
    </xf>
    <xf numFmtId="3" fontId="13" fillId="10" borderId="0" xfId="35" applyNumberFormat="1" applyFont="1" applyFill="1" applyBorder="1"/>
    <xf numFmtId="3" fontId="13" fillId="10" borderId="16" xfId="35" applyNumberFormat="1" applyFont="1" applyFill="1" applyBorder="1"/>
    <xf numFmtId="0" fontId="19" fillId="0" borderId="0" xfId="17" applyAlignment="1">
      <alignment vertical="center"/>
    </xf>
    <xf numFmtId="0" fontId="19" fillId="0" borderId="0" xfId="17"/>
    <xf numFmtId="0" fontId="13" fillId="10" borderId="14" xfId="34" applyFont="1" applyFill="1" applyBorder="1" applyAlignment="1">
      <alignment horizontal="left" wrapText="1"/>
    </xf>
    <xf numFmtId="3" fontId="13" fillId="10" borderId="11" xfId="35" applyNumberFormat="1" applyFont="1" applyFill="1" applyBorder="1"/>
    <xf numFmtId="3" fontId="13" fillId="10" borderId="17" xfId="35" applyNumberFormat="1" applyFont="1" applyFill="1" applyBorder="1"/>
    <xf numFmtId="3" fontId="13" fillId="10" borderId="0" xfId="0" applyNumberFormat="1" applyFont="1" applyFill="1" applyBorder="1" applyAlignment="1">
      <alignment vertical="top"/>
    </xf>
    <xf numFmtId="0" fontId="0" fillId="0" borderId="0" xfId="0" applyBorder="1"/>
    <xf numFmtId="0" fontId="11" fillId="10" borderId="0" xfId="0" applyFont="1" applyFill="1" applyAlignment="1">
      <alignment vertical="top"/>
    </xf>
    <xf numFmtId="3" fontId="13" fillId="10" borderId="0" xfId="0" applyNumberFormat="1" applyFont="1" applyFill="1" applyBorder="1" applyAlignment="1">
      <alignment horizontal="right" vertical="top"/>
    </xf>
    <xf numFmtId="0" fontId="13" fillId="10" borderId="12" xfId="0" applyFont="1" applyFill="1" applyBorder="1" applyAlignment="1">
      <alignment vertical="top"/>
    </xf>
    <xf numFmtId="0" fontId="8" fillId="10" borderId="7" xfId="0" applyFont="1" applyFill="1" applyBorder="1" applyAlignment="1">
      <alignment vertical="top"/>
    </xf>
    <xf numFmtId="0" fontId="8" fillId="10" borderId="8" xfId="0" applyFont="1" applyFill="1" applyBorder="1" applyAlignment="1">
      <alignment vertical="top"/>
    </xf>
    <xf numFmtId="0" fontId="13" fillId="10" borderId="12" xfId="0" applyFont="1" applyFill="1" applyBorder="1" applyAlignment="1">
      <alignment horizontal="left"/>
    </xf>
    <xf numFmtId="3" fontId="13" fillId="10" borderId="7" xfId="0" applyNumberFormat="1" applyFont="1" applyFill="1" applyBorder="1" applyAlignment="1">
      <alignment vertical="top"/>
    </xf>
    <xf numFmtId="3" fontId="13" fillId="10" borderId="8" xfId="0" applyNumberFormat="1" applyFont="1" applyFill="1" applyBorder="1" applyAlignment="1">
      <alignment vertical="top"/>
    </xf>
    <xf numFmtId="0" fontId="13" fillId="10" borderId="13" xfId="0" applyFont="1" applyFill="1" applyBorder="1" applyAlignment="1">
      <alignment horizontal="left"/>
    </xf>
    <xf numFmtId="3" fontId="13" fillId="10" borderId="9" xfId="0" applyNumberFormat="1" applyFont="1" applyFill="1" applyBorder="1" applyAlignment="1">
      <alignment vertical="top"/>
    </xf>
    <xf numFmtId="0" fontId="8" fillId="10" borderId="13" xfId="0" applyFont="1" applyFill="1" applyBorder="1" applyAlignment="1">
      <alignment vertical="top"/>
    </xf>
    <xf numFmtId="3" fontId="8" fillId="10" borderId="9" xfId="0" applyNumberFormat="1" applyFont="1" applyFill="1" applyBorder="1" applyAlignment="1">
      <alignment vertical="top"/>
    </xf>
    <xf numFmtId="3" fontId="8" fillId="10" borderId="0" xfId="0" applyNumberFormat="1" applyFont="1" applyFill="1" applyBorder="1" applyAlignment="1">
      <alignment vertical="top"/>
    </xf>
    <xf numFmtId="0" fontId="13" fillId="10" borderId="14" xfId="0" applyFont="1" applyFill="1" applyBorder="1" applyAlignment="1">
      <alignment horizontal="left"/>
    </xf>
    <xf numFmtId="3" fontId="13" fillId="10" borderId="10" xfId="0" applyNumberFormat="1" applyFont="1" applyFill="1" applyBorder="1" applyAlignment="1">
      <alignment vertical="top"/>
    </xf>
    <xf numFmtId="3" fontId="13" fillId="10" borderId="11" xfId="0" applyNumberFormat="1" applyFont="1" applyFill="1" applyBorder="1" applyAlignment="1">
      <alignment vertical="top"/>
    </xf>
    <xf numFmtId="0" fontId="13" fillId="10" borderId="0" xfId="0" applyFont="1" applyFill="1" applyBorder="1" applyAlignment="1">
      <alignment horizontal="left"/>
    </xf>
    <xf numFmtId="0" fontId="8" fillId="10" borderId="18" xfId="0" applyNumberFormat="1" applyFont="1" applyFill="1" applyBorder="1" applyAlignment="1">
      <alignment horizontal="right" vertical="top"/>
    </xf>
    <xf numFmtId="0" fontId="8" fillId="10" borderId="19" xfId="0" applyNumberFormat="1" applyFont="1" applyFill="1" applyBorder="1" applyAlignment="1">
      <alignment horizontal="right" vertical="top"/>
    </xf>
    <xf numFmtId="0" fontId="8" fillId="10" borderId="20" xfId="0" applyNumberFormat="1" applyFont="1" applyFill="1" applyBorder="1" applyAlignment="1">
      <alignment horizontal="right" vertical="top"/>
    </xf>
    <xf numFmtId="3" fontId="13" fillId="10" borderId="11" xfId="0" applyNumberFormat="1" applyFont="1" applyFill="1" applyBorder="1" applyAlignment="1">
      <alignment horizontal="right" vertical="top"/>
    </xf>
    <xf numFmtId="0" fontId="8" fillId="10" borderId="7" xfId="0" applyNumberFormat="1" applyFont="1" applyFill="1" applyBorder="1" applyAlignment="1">
      <alignment horizontal="right" vertical="top"/>
    </xf>
    <xf numFmtId="0" fontId="8" fillId="10" borderId="8" xfId="0" applyNumberFormat="1" applyFont="1" applyFill="1" applyBorder="1" applyAlignment="1">
      <alignment horizontal="right" vertical="top"/>
    </xf>
    <xf numFmtId="0" fontId="8" fillId="10" borderId="8" xfId="0" applyFont="1" applyFill="1" applyBorder="1" applyAlignment="1">
      <alignment horizontal="right" vertical="top"/>
    </xf>
    <xf numFmtId="3" fontId="13" fillId="10" borderId="8" xfId="0" applyNumberFormat="1" applyFont="1" applyFill="1" applyBorder="1" applyAlignment="1">
      <alignment horizontal="right" vertical="top"/>
    </xf>
    <xf numFmtId="0" fontId="8" fillId="10" borderId="13" xfId="0" applyFont="1" applyFill="1" applyBorder="1" applyAlignment="1">
      <alignment horizontal="left"/>
    </xf>
    <xf numFmtId="3" fontId="8" fillId="10" borderId="16" xfId="0" applyNumberFormat="1" applyFont="1" applyFill="1" applyBorder="1" applyAlignment="1">
      <alignment vertical="top"/>
    </xf>
    <xf numFmtId="164" fontId="13" fillId="10" borderId="0" xfId="0" applyNumberFormat="1" applyFont="1" applyFill="1" applyBorder="1" applyAlignment="1">
      <alignment horizontal="left" vertical="top"/>
    </xf>
    <xf numFmtId="0" fontId="13" fillId="0" borderId="0" xfId="0" applyFont="1" applyFill="1" applyBorder="1"/>
    <xf numFmtId="0" fontId="12" fillId="10" borderId="0" xfId="22" applyNumberFormat="1" applyFill="1" applyBorder="1" applyAlignment="1" applyProtection="1"/>
    <xf numFmtId="0" fontId="8" fillId="11" borderId="21" xfId="36" applyFont="1" applyFill="1" applyBorder="1" applyAlignment="1">
      <alignment horizontal="right" vertical="center"/>
    </xf>
    <xf numFmtId="0" fontId="13" fillId="11" borderId="0" xfId="36" applyFont="1" applyFill="1"/>
    <xf numFmtId="0" fontId="12" fillId="0" borderId="0" xfId="22" applyNumberFormat="1" applyFill="1" applyBorder="1" applyAlignment="1" applyProtection="1"/>
    <xf numFmtId="0" fontId="13" fillId="10" borderId="11" xfId="33" applyFont="1" applyFill="1" applyBorder="1" applyAlignment="1">
      <alignment horizontal="right"/>
    </xf>
    <xf numFmtId="0" fontId="8" fillId="10" borderId="22" xfId="0" applyFont="1" applyFill="1" applyBorder="1" applyAlignment="1">
      <alignment vertical="top"/>
    </xf>
    <xf numFmtId="3" fontId="8" fillId="10" borderId="0" xfId="0" applyNumberFormat="1" applyFont="1" applyFill="1" applyBorder="1" applyAlignment="1">
      <alignment horizontal="right" vertical="top"/>
    </xf>
    <xf numFmtId="0" fontId="8" fillId="10" borderId="22" xfId="0" applyFont="1" applyFill="1" applyBorder="1" applyAlignment="1">
      <alignment horizontal="right" vertical="top"/>
    </xf>
    <xf numFmtId="0" fontId="12" fillId="10" borderId="0" xfId="22" applyNumberFormat="1" applyFill="1" applyBorder="1" applyAlignment="1" applyProtection="1">
      <alignment vertical="top"/>
    </xf>
    <xf numFmtId="0" fontId="11" fillId="12" borderId="0" xfId="0" applyFont="1" applyFill="1"/>
    <xf numFmtId="0" fontId="0" fillId="12" borderId="0" xfId="0" applyFill="1"/>
    <xf numFmtId="0" fontId="13" fillId="12" borderId="23" xfId="0" applyFont="1" applyFill="1" applyBorder="1"/>
    <xf numFmtId="0" fontId="13" fillId="12" borderId="24" xfId="0" applyFont="1" applyFill="1" applyBorder="1"/>
    <xf numFmtId="0" fontId="8" fillId="11" borderId="6" xfId="36" applyFont="1" applyFill="1" applyBorder="1" applyAlignment="1">
      <alignment vertical="center"/>
    </xf>
    <xf numFmtId="3" fontId="13" fillId="10" borderId="8" xfId="35" applyNumberFormat="1" applyFont="1" applyFill="1" applyBorder="1"/>
    <xf numFmtId="0" fontId="8" fillId="10" borderId="0" xfId="0" applyFont="1" applyFill="1" applyBorder="1" applyAlignment="1">
      <alignment vertical="top"/>
    </xf>
    <xf numFmtId="0" fontId="13" fillId="10" borderId="8" xfId="34" applyFont="1" applyFill="1" applyBorder="1" applyAlignment="1">
      <alignment horizontal="left" wrapText="1"/>
    </xf>
    <xf numFmtId="0" fontId="13" fillId="10" borderId="0" xfId="34" applyFont="1" applyFill="1" applyBorder="1" applyAlignment="1">
      <alignment horizontal="left" wrapText="1"/>
    </xf>
    <xf numFmtId="165" fontId="13" fillId="12" borderId="0" xfId="0" applyNumberFormat="1" applyFont="1" applyFill="1" applyBorder="1"/>
    <xf numFmtId="165" fontId="13" fillId="12" borderId="25" xfId="0" applyNumberFormat="1" applyFont="1" applyFill="1" applyBorder="1"/>
    <xf numFmtId="0" fontId="13" fillId="12" borderId="0" xfId="0" applyFont="1" applyFill="1"/>
    <xf numFmtId="0" fontId="12" fillId="10" borderId="0" xfId="22" applyFill="1"/>
    <xf numFmtId="0" fontId="13" fillId="10" borderId="0" xfId="36" applyFont="1" applyFill="1" applyAlignment="1">
      <alignment vertical="center"/>
    </xf>
    <xf numFmtId="0" fontId="13" fillId="10" borderId="0" xfId="36" applyFont="1" applyFill="1" applyAlignment="1">
      <alignment horizontal="right" vertical="center"/>
    </xf>
    <xf numFmtId="0" fontId="13" fillId="10" borderId="0" xfId="36" applyFont="1" applyFill="1" applyBorder="1" applyAlignment="1">
      <alignment horizontal="left" wrapText="1" indent="1"/>
    </xf>
    <xf numFmtId="165" fontId="13" fillId="11" borderId="0" xfId="36" applyNumberFormat="1" applyFont="1" applyFill="1" applyBorder="1"/>
    <xf numFmtId="0" fontId="13" fillId="12" borderId="0" xfId="0" applyFont="1" applyFill="1" applyAlignment="1">
      <alignment horizontal="right"/>
    </xf>
    <xf numFmtId="0" fontId="13" fillId="0" borderId="26" xfId="0" applyFont="1" applyFill="1" applyBorder="1" applyAlignment="1">
      <alignment horizontal="left"/>
    </xf>
    <xf numFmtId="164" fontId="13" fillId="0" borderId="27" xfId="0" applyNumberFormat="1" applyFont="1" applyFill="1" applyBorder="1" applyAlignment="1"/>
    <xf numFmtId="164" fontId="13" fillId="0" borderId="0" xfId="0" applyNumberFormat="1" applyFont="1" applyFill="1" applyBorder="1" applyAlignment="1"/>
    <xf numFmtId="164" fontId="13" fillId="0" borderId="0" xfId="0" applyNumberFormat="1" applyFont="1" applyFill="1" applyBorder="1" applyAlignment="1">
      <alignment horizontal="right"/>
    </xf>
    <xf numFmtId="0" fontId="8" fillId="0" borderId="26" xfId="0" applyFont="1" applyFill="1" applyBorder="1" applyAlignment="1"/>
    <xf numFmtId="164" fontId="8" fillId="0" borderId="27" xfId="0" applyNumberFormat="1" applyFont="1" applyFill="1" applyBorder="1" applyAlignment="1"/>
    <xf numFmtId="164" fontId="8" fillId="0" borderId="0" xfId="0" applyNumberFormat="1" applyFont="1" applyFill="1" applyBorder="1" applyAlignment="1"/>
    <xf numFmtId="164" fontId="8" fillId="0" borderId="0" xfId="0" applyNumberFormat="1" applyFont="1" applyFill="1" applyBorder="1" applyAlignment="1">
      <alignment horizontal="right"/>
    </xf>
    <xf numFmtId="0" fontId="13" fillId="0" borderId="26" xfId="0" applyFont="1" applyFill="1" applyBorder="1" applyAlignment="1"/>
    <xf numFmtId="0" fontId="13" fillId="0" borderId="3" xfId="0" applyFont="1" applyFill="1" applyBorder="1" applyAlignment="1">
      <alignment vertical="top"/>
    </xf>
    <xf numFmtId="0" fontId="8" fillId="0" borderId="5" xfId="0" applyNumberFormat="1" applyFont="1" applyFill="1" applyBorder="1" applyAlignment="1">
      <alignment horizontal="right"/>
    </xf>
    <xf numFmtId="0" fontId="8" fillId="0" borderId="6" xfId="0" applyNumberFormat="1" applyFont="1" applyFill="1" applyBorder="1" applyAlignment="1">
      <alignment horizontal="right"/>
    </xf>
    <xf numFmtId="0" fontId="13" fillId="0" borderId="28" xfId="0" applyFont="1" applyFill="1" applyBorder="1" applyAlignment="1">
      <alignment horizontal="left"/>
    </xf>
    <xf numFmtId="164" fontId="13" fillId="0" borderId="29" xfId="0" applyNumberFormat="1" applyFont="1" applyFill="1" applyBorder="1" applyAlignment="1"/>
    <xf numFmtId="164" fontId="13" fillId="0" borderId="11" xfId="0" applyNumberFormat="1" applyFont="1" applyFill="1" applyBorder="1" applyAlignment="1"/>
    <xf numFmtId="0" fontId="8" fillId="0" borderId="30" xfId="0" applyFont="1" applyFill="1" applyBorder="1" applyAlignment="1"/>
    <xf numFmtId="0" fontId="8" fillId="10" borderId="5" xfId="0" applyNumberFormat="1" applyFont="1" applyFill="1" applyBorder="1" applyAlignment="1">
      <alignment horizontal="right"/>
    </xf>
    <xf numFmtId="0" fontId="8" fillId="10" borderId="6" xfId="0" applyNumberFormat="1" applyFont="1" applyFill="1" applyBorder="1" applyAlignment="1">
      <alignment horizontal="right"/>
    </xf>
    <xf numFmtId="0" fontId="8" fillId="10" borderId="6" xfId="0" applyFont="1" applyFill="1" applyBorder="1" applyAlignment="1">
      <alignment horizontal="right"/>
    </xf>
    <xf numFmtId="0" fontId="8" fillId="0" borderId="15" xfId="0" applyFont="1" applyBorder="1" applyAlignment="1"/>
    <xf numFmtId="1" fontId="13" fillId="10" borderId="31" xfId="0" applyNumberFormat="1" applyFont="1" applyFill="1" applyBorder="1" applyAlignment="1">
      <alignment horizontal="right"/>
    </xf>
    <xf numFmtId="1" fontId="13" fillId="10" borderId="32" xfId="0" applyNumberFormat="1" applyFont="1" applyFill="1" applyBorder="1" applyAlignment="1">
      <alignment horizontal="right"/>
    </xf>
    <xf numFmtId="1" fontId="13" fillId="0" borderId="33" xfId="0" applyNumberFormat="1" applyFont="1" applyBorder="1" applyAlignment="1">
      <alignment horizontal="right"/>
    </xf>
    <xf numFmtId="1" fontId="13" fillId="10" borderId="9" xfId="0" applyNumberFormat="1" applyFont="1" applyFill="1" applyBorder="1" applyAlignment="1">
      <alignment horizontal="right"/>
    </xf>
    <xf numFmtId="1" fontId="13" fillId="10" borderId="0" xfId="0" applyNumberFormat="1" applyFont="1" applyFill="1" applyBorder="1" applyAlignment="1">
      <alignment horizontal="right"/>
    </xf>
    <xf numFmtId="1" fontId="13" fillId="0" borderId="16" xfId="0" applyNumberFormat="1" applyFont="1" applyBorder="1" applyAlignment="1">
      <alignment horizontal="right"/>
    </xf>
    <xf numFmtId="1" fontId="8" fillId="10" borderId="9" xfId="0" applyNumberFormat="1" applyFont="1" applyFill="1" applyBorder="1" applyAlignment="1">
      <alignment horizontal="right"/>
    </xf>
    <xf numFmtId="1" fontId="8" fillId="10" borderId="0" xfId="0" applyNumberFormat="1" applyFont="1" applyFill="1" applyBorder="1" applyAlignment="1">
      <alignment horizontal="right"/>
    </xf>
    <xf numFmtId="1" fontId="8" fillId="0" borderId="16" xfId="0" applyNumberFormat="1" applyFont="1" applyBorder="1" applyAlignment="1">
      <alignment horizontal="right"/>
    </xf>
    <xf numFmtId="1" fontId="13" fillId="10" borderId="10" xfId="0" applyNumberFormat="1" applyFont="1" applyFill="1" applyBorder="1" applyAlignment="1">
      <alignment horizontal="right"/>
    </xf>
    <xf numFmtId="1" fontId="13" fillId="10" borderId="11" xfId="0" applyNumberFormat="1" applyFont="1" applyFill="1" applyBorder="1" applyAlignment="1">
      <alignment horizontal="right"/>
    </xf>
    <xf numFmtId="1" fontId="13" fillId="0" borderId="17" xfId="0" applyNumberFormat="1" applyFont="1" applyBorder="1" applyAlignment="1">
      <alignment horizontal="right"/>
    </xf>
    <xf numFmtId="3" fontId="8" fillId="10" borderId="15" xfId="0" applyNumberFormat="1" applyFont="1" applyFill="1" applyBorder="1" applyAlignment="1">
      <alignment vertical="top"/>
    </xf>
    <xf numFmtId="1" fontId="13" fillId="0" borderId="16" xfId="0" applyNumberFormat="1" applyFont="1" applyBorder="1"/>
    <xf numFmtId="0" fontId="13" fillId="11" borderId="12" xfId="0" applyFont="1" applyFill="1" applyBorder="1" applyAlignment="1">
      <alignment horizontal="left"/>
    </xf>
    <xf numFmtId="0" fontId="13" fillId="11" borderId="13" xfId="0" applyFont="1" applyFill="1" applyBorder="1" applyAlignment="1">
      <alignment horizontal="left"/>
    </xf>
    <xf numFmtId="0" fontId="8" fillId="11" borderId="13" xfId="0" applyFont="1" applyFill="1" applyBorder="1" applyAlignment="1">
      <alignment vertical="top"/>
    </xf>
    <xf numFmtId="0" fontId="13" fillId="11" borderId="14" xfId="0" applyFont="1" applyFill="1" applyBorder="1" applyAlignment="1">
      <alignment horizontal="left"/>
    </xf>
    <xf numFmtId="3" fontId="13" fillId="11" borderId="22" xfId="0" applyNumberFormat="1" applyFont="1" applyFill="1" applyBorder="1" applyAlignment="1">
      <alignment horizontal="right" vertical="top"/>
    </xf>
    <xf numFmtId="3" fontId="13" fillId="11" borderId="34" xfId="0" applyNumberFormat="1" applyFont="1" applyFill="1" applyBorder="1" applyAlignment="1">
      <alignment vertical="top"/>
    </xf>
    <xf numFmtId="3" fontId="8" fillId="11" borderId="34" xfId="0" applyNumberFormat="1" applyFont="1" applyFill="1" applyBorder="1" applyAlignment="1">
      <alignment vertical="top"/>
    </xf>
    <xf numFmtId="3" fontId="13" fillId="11" borderId="34" xfId="0" applyNumberFormat="1" applyFont="1" applyFill="1" applyBorder="1" applyAlignment="1">
      <alignment horizontal="right" vertical="top"/>
    </xf>
    <xf numFmtId="3" fontId="13" fillId="11" borderId="33" xfId="0" applyNumberFormat="1" applyFont="1" applyFill="1" applyBorder="1" applyAlignment="1">
      <alignment vertical="top"/>
    </xf>
    <xf numFmtId="3" fontId="13" fillId="11" borderId="16" xfId="0" applyNumberFormat="1" applyFont="1" applyFill="1" applyBorder="1" applyAlignment="1">
      <alignment vertical="top"/>
    </xf>
    <xf numFmtId="3" fontId="13" fillId="11" borderId="16" xfId="0" applyNumberFormat="1" applyFont="1" applyFill="1" applyBorder="1" applyAlignment="1">
      <alignment horizontal="right" vertical="top"/>
    </xf>
    <xf numFmtId="3" fontId="13" fillId="11" borderId="17" xfId="0" applyNumberFormat="1" applyFont="1" applyFill="1" applyBorder="1" applyAlignment="1">
      <alignment horizontal="right" vertical="top"/>
    </xf>
    <xf numFmtId="3" fontId="13" fillId="10" borderId="7" xfId="0" applyNumberFormat="1" applyFont="1" applyFill="1" applyBorder="1" applyAlignment="1">
      <alignment horizontal="right" vertical="top"/>
    </xf>
    <xf numFmtId="3" fontId="8" fillId="11" borderId="16" xfId="0" applyNumberFormat="1" applyFont="1" applyFill="1" applyBorder="1" applyAlignment="1">
      <alignment vertical="top"/>
    </xf>
    <xf numFmtId="0" fontId="13" fillId="10" borderId="14" xfId="0" applyFont="1" applyFill="1" applyBorder="1" applyAlignment="1">
      <alignment vertical="top"/>
    </xf>
    <xf numFmtId="3" fontId="13" fillId="11" borderId="16" xfId="35" applyNumberFormat="1" applyFont="1" applyFill="1" applyBorder="1"/>
    <xf numFmtId="0" fontId="8" fillId="0" borderId="15" xfId="17" applyFont="1" applyFill="1" applyBorder="1" applyAlignment="1">
      <alignment vertical="center"/>
    </xf>
    <xf numFmtId="164" fontId="8" fillId="0" borderId="33" xfId="17" applyNumberFormat="1" applyFont="1" applyFill="1" applyBorder="1"/>
    <xf numFmtId="164" fontId="15" fillId="0" borderId="16" xfId="1" applyNumberFormat="1" applyFont="1" applyFill="1" applyBorder="1" applyAlignment="1" applyProtection="1">
      <alignment vertical="center"/>
      <protection locked="0"/>
    </xf>
    <xf numFmtId="164" fontId="16" fillId="0" borderId="16" xfId="1" applyNumberFormat="1" applyFont="1" applyFill="1" applyBorder="1" applyAlignment="1" applyProtection="1">
      <alignment vertical="center"/>
      <protection locked="0"/>
    </xf>
    <xf numFmtId="164" fontId="16" fillId="0" borderId="17" xfId="1" applyNumberFormat="1" applyFont="1" applyFill="1" applyBorder="1" applyAlignment="1" applyProtection="1">
      <alignment vertical="center"/>
      <protection locked="0"/>
    </xf>
    <xf numFmtId="2" fontId="13" fillId="10" borderId="11" xfId="36" applyNumberFormat="1" applyFont="1" applyFill="1" applyBorder="1"/>
    <xf numFmtId="164" fontId="13" fillId="10" borderId="16" xfId="36" applyNumberFormat="1" applyFont="1" applyFill="1" applyBorder="1"/>
    <xf numFmtId="164" fontId="13" fillId="10" borderId="17" xfId="36" applyNumberFormat="1" applyFont="1" applyFill="1" applyBorder="1"/>
    <xf numFmtId="0" fontId="8" fillId="10" borderId="15" xfId="36" applyFont="1" applyFill="1" applyBorder="1" applyAlignment="1">
      <alignment horizontal="right"/>
    </xf>
    <xf numFmtId="0" fontId="13" fillId="10" borderId="33" xfId="36" applyFont="1" applyFill="1" applyBorder="1"/>
    <xf numFmtId="3" fontId="41" fillId="0" borderId="35" xfId="0" applyNumberFormat="1" applyFont="1" applyFill="1" applyBorder="1" applyAlignment="1">
      <alignment horizontal="right" vertical="center"/>
    </xf>
    <xf numFmtId="3" fontId="41" fillId="0" borderId="34" xfId="0" applyNumberFormat="1" applyFont="1" applyFill="1" applyBorder="1" applyAlignment="1">
      <alignment horizontal="right" vertical="center"/>
    </xf>
    <xf numFmtId="3" fontId="42" fillId="0" borderId="34" xfId="0" applyNumberFormat="1" applyFont="1" applyFill="1" applyBorder="1" applyAlignment="1">
      <alignment horizontal="right" vertical="center"/>
    </xf>
    <xf numFmtId="3" fontId="41" fillId="0" borderId="36" xfId="0" applyNumberFormat="1" applyFont="1" applyFill="1" applyBorder="1" applyAlignment="1">
      <alignment horizontal="right" vertical="center"/>
    </xf>
    <xf numFmtId="0" fontId="13" fillId="0" borderId="16" xfId="0" applyFont="1" applyBorder="1"/>
    <xf numFmtId="0" fontId="13" fillId="0" borderId="17" xfId="0" applyFont="1" applyBorder="1"/>
    <xf numFmtId="0" fontId="13" fillId="10" borderId="3" xfId="0" applyFont="1" applyFill="1" applyBorder="1" applyAlignment="1">
      <alignment vertical="top"/>
    </xf>
    <xf numFmtId="164" fontId="13" fillId="10" borderId="16" xfId="36" applyNumberFormat="1" applyFont="1" applyFill="1" applyBorder="1" applyAlignment="1">
      <alignment horizontal="right"/>
    </xf>
    <xf numFmtId="0" fontId="43" fillId="13" borderId="13" xfId="33" applyFont="1" applyFill="1" applyBorder="1" applyAlignment="1" applyProtection="1"/>
    <xf numFmtId="0" fontId="44" fillId="13" borderId="13" xfId="33" applyFont="1" applyFill="1" applyBorder="1" applyAlignment="1" applyProtection="1">
      <alignment horizontal="left" indent="1"/>
    </xf>
    <xf numFmtId="0" fontId="8" fillId="10" borderId="13" xfId="33" applyFont="1" applyFill="1" applyBorder="1" applyAlignment="1">
      <alignment wrapText="1"/>
    </xf>
    <xf numFmtId="0" fontId="43" fillId="13" borderId="13" xfId="33" applyFont="1" applyFill="1" applyBorder="1" applyAlignment="1" applyProtection="1">
      <alignment wrapText="1"/>
    </xf>
    <xf numFmtId="0" fontId="8" fillId="0" borderId="13" xfId="17" applyFont="1" applyBorder="1"/>
    <xf numFmtId="0" fontId="11" fillId="11" borderId="0" xfId="36" applyFont="1" applyFill="1"/>
    <xf numFmtId="0" fontId="14" fillId="11" borderId="0" xfId="36" applyFont="1" applyFill="1" applyAlignment="1">
      <alignment horizontal="right"/>
    </xf>
    <xf numFmtId="0" fontId="8" fillId="11" borderId="5" xfId="36" applyFont="1" applyFill="1" applyBorder="1"/>
    <xf numFmtId="0" fontId="8" fillId="11" borderId="6" xfId="36" applyFont="1" applyFill="1" applyBorder="1"/>
    <xf numFmtId="0" fontId="8" fillId="11" borderId="15" xfId="36" applyFont="1" applyFill="1" applyBorder="1"/>
    <xf numFmtId="0" fontId="8" fillId="11" borderId="0" xfId="36" applyFont="1" applyFill="1"/>
    <xf numFmtId="0" fontId="8" fillId="11" borderId="7" xfId="36" applyFont="1" applyFill="1" applyBorder="1"/>
    <xf numFmtId="0" fontId="13" fillId="11" borderId="7" xfId="36" applyFont="1" applyFill="1" applyBorder="1"/>
    <xf numFmtId="0" fontId="13" fillId="11" borderId="8" xfId="36" applyFont="1" applyFill="1" applyBorder="1"/>
    <xf numFmtId="0" fontId="13" fillId="11" borderId="33" xfId="36" applyFont="1" applyFill="1" applyBorder="1"/>
    <xf numFmtId="0" fontId="13" fillId="11" borderId="9" xfId="36" applyFont="1" applyFill="1" applyBorder="1"/>
    <xf numFmtId="164" fontId="13" fillId="11" borderId="9" xfId="36" applyNumberFormat="1" applyFont="1" applyFill="1" applyBorder="1"/>
    <xf numFmtId="164" fontId="13" fillId="11" borderId="0" xfId="36" applyNumberFormat="1" applyFont="1" applyFill="1" applyBorder="1"/>
    <xf numFmtId="164" fontId="13" fillId="11" borderId="16" xfId="36" applyNumberFormat="1" applyFont="1" applyFill="1" applyBorder="1"/>
    <xf numFmtId="0" fontId="8" fillId="11" borderId="9" xfId="36" applyFont="1" applyFill="1" applyBorder="1"/>
    <xf numFmtId="0" fontId="13" fillId="11" borderId="13" xfId="36" applyFont="1" applyFill="1" applyBorder="1"/>
    <xf numFmtId="0" fontId="13" fillId="11" borderId="14" xfId="36" applyFont="1" applyFill="1" applyBorder="1"/>
    <xf numFmtId="164" fontId="13" fillId="11" borderId="10" xfId="36" applyNumberFormat="1" applyFont="1" applyFill="1" applyBorder="1"/>
    <xf numFmtId="164" fontId="13" fillId="11" borderId="11" xfId="36" applyNumberFormat="1" applyFont="1" applyFill="1" applyBorder="1"/>
    <xf numFmtId="164" fontId="13" fillId="11" borderId="17" xfId="36" applyNumberFormat="1" applyFont="1" applyFill="1" applyBorder="1"/>
    <xf numFmtId="164" fontId="13" fillId="11" borderId="8" xfId="36" applyNumberFormat="1" applyFont="1" applyFill="1" applyBorder="1"/>
    <xf numFmtId="0" fontId="8" fillId="11" borderId="6" xfId="36" applyFont="1" applyFill="1" applyBorder="1" applyAlignment="1">
      <alignment horizontal="right"/>
    </xf>
    <xf numFmtId="0" fontId="13" fillId="11" borderId="10" xfId="36" applyFont="1" applyFill="1" applyBorder="1"/>
    <xf numFmtId="0" fontId="8" fillId="11" borderId="5" xfId="36" applyFont="1" applyFill="1" applyBorder="1" applyAlignment="1">
      <alignment vertical="center"/>
    </xf>
    <xf numFmtId="0" fontId="8" fillId="11" borderId="6" xfId="36" applyFont="1" applyFill="1" applyBorder="1" applyAlignment="1">
      <alignment horizontal="right" vertical="center"/>
    </xf>
    <xf numFmtId="0" fontId="8" fillId="11" borderId="15" xfId="36" applyFont="1" applyFill="1" applyBorder="1" applyAlignment="1">
      <alignment horizontal="right" vertical="center"/>
    </xf>
    <xf numFmtId="0" fontId="8" fillId="11" borderId="0" xfId="36" applyFont="1" applyFill="1" applyAlignment="1">
      <alignment vertical="center"/>
    </xf>
    <xf numFmtId="0" fontId="13" fillId="11" borderId="8" xfId="36" applyFont="1" applyFill="1" applyBorder="1" applyAlignment="1">
      <alignment horizontal="right"/>
    </xf>
    <xf numFmtId="164" fontId="13" fillId="11" borderId="0" xfId="36" applyNumberFormat="1" applyFont="1" applyFill="1" applyBorder="1" applyAlignment="1">
      <alignment horizontal="right"/>
    </xf>
    <xf numFmtId="164" fontId="13" fillId="12" borderId="0" xfId="36" applyNumberFormat="1" applyFont="1" applyFill="1" applyBorder="1"/>
    <xf numFmtId="0" fontId="8" fillId="11" borderId="7" xfId="36" applyFont="1" applyFill="1" applyBorder="1" applyAlignment="1">
      <alignment vertical="center"/>
    </xf>
    <xf numFmtId="0" fontId="8" fillId="11" borderId="13" xfId="36" applyFont="1" applyFill="1" applyBorder="1"/>
    <xf numFmtId="165" fontId="8" fillId="11" borderId="7" xfId="36" applyNumberFormat="1" applyFont="1" applyFill="1" applyBorder="1"/>
    <xf numFmtId="165" fontId="8" fillId="11" borderId="8" xfId="36" applyNumberFormat="1" applyFont="1" applyFill="1" applyBorder="1"/>
    <xf numFmtId="165" fontId="8" fillId="11" borderId="33" xfId="36" applyNumberFormat="1" applyFont="1" applyFill="1" applyBorder="1"/>
    <xf numFmtId="165" fontId="13" fillId="11" borderId="9" xfId="36" applyNumberFormat="1" applyFont="1" applyFill="1" applyBorder="1"/>
    <xf numFmtId="165" fontId="13" fillId="11" borderId="16" xfId="36" applyNumberFormat="1" applyFont="1" applyFill="1" applyBorder="1"/>
    <xf numFmtId="165" fontId="8" fillId="11" borderId="9" xfId="36" applyNumberFormat="1" applyFont="1" applyFill="1" applyBorder="1"/>
    <xf numFmtId="165" fontId="8" fillId="11" borderId="0" xfId="36" applyNumberFormat="1" applyFont="1" applyFill="1" applyBorder="1"/>
    <xf numFmtId="165" fontId="8" fillId="11" borderId="16" xfId="36" applyNumberFormat="1" applyFont="1" applyFill="1" applyBorder="1"/>
    <xf numFmtId="0" fontId="8" fillId="11" borderId="14" xfId="36" applyFont="1" applyFill="1" applyBorder="1"/>
    <xf numFmtId="165" fontId="8" fillId="11" borderId="10" xfId="36" applyNumberFormat="1" applyFont="1" applyFill="1" applyBorder="1"/>
    <xf numFmtId="165" fontId="8" fillId="11" borderId="11" xfId="36" applyNumberFormat="1" applyFont="1" applyFill="1" applyBorder="1"/>
    <xf numFmtId="165" fontId="8" fillId="11" borderId="17" xfId="36" applyNumberFormat="1" applyFont="1" applyFill="1" applyBorder="1"/>
    <xf numFmtId="0" fontId="11" fillId="12" borderId="0" xfId="0" applyFont="1" applyFill="1" applyAlignment="1">
      <alignment vertical="center"/>
    </xf>
    <xf numFmtId="0" fontId="8" fillId="11" borderId="5" xfId="36" applyFont="1" applyFill="1" applyBorder="1" applyAlignment="1">
      <alignment horizontal="right"/>
    </xf>
    <xf numFmtId="0" fontId="8" fillId="11" borderId="15" xfId="36" applyFont="1" applyFill="1" applyBorder="1" applyAlignment="1">
      <alignment horizontal="right"/>
    </xf>
    <xf numFmtId="0" fontId="8" fillId="11" borderId="0" xfId="36" applyFont="1" applyFill="1" applyAlignment="1">
      <alignment horizontal="right"/>
    </xf>
    <xf numFmtId="165" fontId="13" fillId="11" borderId="10" xfId="36" applyNumberFormat="1" applyFont="1" applyFill="1" applyBorder="1"/>
    <xf numFmtId="165" fontId="13" fillId="11" borderId="11" xfId="36" applyNumberFormat="1" applyFont="1" applyFill="1" applyBorder="1"/>
    <xf numFmtId="165" fontId="13" fillId="11" borderId="17" xfId="36" applyNumberFormat="1" applyFont="1" applyFill="1" applyBorder="1"/>
    <xf numFmtId="0" fontId="8" fillId="11" borderId="3" xfId="36" applyFont="1" applyFill="1" applyBorder="1" applyAlignment="1">
      <alignment horizontal="right" wrapText="1"/>
    </xf>
    <xf numFmtId="0" fontId="8" fillId="11" borderId="6" xfId="36" applyFont="1" applyFill="1" applyBorder="1" applyAlignment="1"/>
    <xf numFmtId="0" fontId="8" fillId="11" borderId="15" xfId="36" applyFont="1" applyFill="1" applyBorder="1" applyAlignment="1"/>
    <xf numFmtId="0" fontId="13" fillId="11" borderId="12" xfId="36" applyFont="1" applyFill="1" applyBorder="1" applyAlignment="1">
      <alignment wrapText="1"/>
    </xf>
    <xf numFmtId="1" fontId="13" fillId="11" borderId="8" xfId="36" applyNumberFormat="1" applyFont="1" applyFill="1" applyBorder="1"/>
    <xf numFmtId="165" fontId="13" fillId="11" borderId="8" xfId="36" applyNumberFormat="1" applyFont="1" applyFill="1" applyBorder="1"/>
    <xf numFmtId="165" fontId="13" fillId="11" borderId="33" xfId="36" applyNumberFormat="1" applyFont="1" applyFill="1" applyBorder="1"/>
    <xf numFmtId="0" fontId="13" fillId="11" borderId="13" xfId="36" applyFont="1" applyFill="1" applyBorder="1" applyAlignment="1">
      <alignment horizontal="left" wrapText="1" indent="1"/>
    </xf>
    <xf numFmtId="1" fontId="13" fillId="11" borderId="0" xfId="36" applyNumberFormat="1" applyFont="1" applyFill="1" applyBorder="1"/>
    <xf numFmtId="165" fontId="13" fillId="12" borderId="0" xfId="36" applyNumberFormat="1" applyFont="1" applyFill="1" applyBorder="1"/>
    <xf numFmtId="0" fontId="13" fillId="11" borderId="14" xfId="36" applyFont="1" applyFill="1" applyBorder="1" applyAlignment="1">
      <alignment horizontal="left" wrapText="1" indent="1"/>
    </xf>
    <xf numFmtId="1" fontId="13" fillId="11" borderId="11" xfId="36" applyNumberFormat="1" applyFont="1" applyFill="1" applyBorder="1"/>
    <xf numFmtId="0" fontId="8" fillId="11" borderId="12" xfId="36" applyFont="1" applyFill="1" applyBorder="1"/>
    <xf numFmtId="164" fontId="8" fillId="11" borderId="7" xfId="36" applyNumberFormat="1" applyFont="1" applyFill="1" applyBorder="1"/>
    <xf numFmtId="164" fontId="8" fillId="11" borderId="8" xfId="36" applyNumberFormat="1" applyFont="1" applyFill="1" applyBorder="1"/>
    <xf numFmtId="0" fontId="13" fillId="11" borderId="13" xfId="36" applyFont="1" applyFill="1" applyBorder="1" applyAlignment="1">
      <alignment horizontal="left"/>
    </xf>
    <xf numFmtId="0" fontId="13" fillId="11" borderId="13" xfId="36" applyFont="1" applyFill="1" applyBorder="1" applyAlignment="1"/>
    <xf numFmtId="0" fontId="13" fillId="11" borderId="13" xfId="36" applyFont="1" applyFill="1" applyBorder="1" applyAlignment="1">
      <alignment horizontal="left" indent="1"/>
    </xf>
    <xf numFmtId="164" fontId="8" fillId="11" borderId="9" xfId="36" applyNumberFormat="1" applyFont="1" applyFill="1" applyBorder="1"/>
    <xf numFmtId="164" fontId="8" fillId="11" borderId="0" xfId="36" applyNumberFormat="1" applyFont="1" applyFill="1" applyBorder="1"/>
    <xf numFmtId="164" fontId="8" fillId="11" borderId="10" xfId="36" applyNumberFormat="1" applyFont="1" applyFill="1" applyBorder="1"/>
    <xf numFmtId="164" fontId="8" fillId="11" borderId="11" xfId="36" applyNumberFormat="1" applyFont="1" applyFill="1" applyBorder="1"/>
    <xf numFmtId="0" fontId="11" fillId="12" borderId="0" xfId="36" applyFont="1" applyFill="1"/>
    <xf numFmtId="0" fontId="8" fillId="11" borderId="30" xfId="36" applyFont="1" applyFill="1" applyBorder="1" applyAlignment="1">
      <alignment vertical="center"/>
    </xf>
    <xf numFmtId="164" fontId="8" fillId="11" borderId="22" xfId="36" applyNumberFormat="1" applyFont="1" applyFill="1" applyBorder="1"/>
    <xf numFmtId="164" fontId="13" fillId="11" borderId="34" xfId="36" applyNumberFormat="1" applyFont="1" applyFill="1" applyBorder="1"/>
    <xf numFmtId="164" fontId="8" fillId="11" borderId="34" xfId="36" applyNumberFormat="1" applyFont="1" applyFill="1" applyBorder="1"/>
    <xf numFmtId="164" fontId="8" fillId="11" borderId="37" xfId="36" applyNumberFormat="1" applyFont="1" applyFill="1" applyBorder="1"/>
    <xf numFmtId="0" fontId="13" fillId="11" borderId="0" xfId="36" applyFont="1" applyFill="1" applyAlignment="1">
      <alignment horizontal="right"/>
    </xf>
    <xf numFmtId="0" fontId="14" fillId="11" borderId="0" xfId="36" applyFont="1" applyFill="1" applyAlignment="1">
      <alignment horizontal="right" indent="8"/>
    </xf>
    <xf numFmtId="0" fontId="13" fillId="11" borderId="9" xfId="36" applyFont="1" applyFill="1" applyBorder="1" applyAlignment="1">
      <alignment horizontal="left"/>
    </xf>
    <xf numFmtId="0" fontId="13" fillId="11" borderId="9" xfId="36" applyFont="1" applyFill="1" applyBorder="1" applyAlignment="1"/>
    <xf numFmtId="0" fontId="13" fillId="11" borderId="9" xfId="36" applyFont="1" applyFill="1" applyBorder="1" applyAlignment="1">
      <alignment horizontal="left" indent="1"/>
    </xf>
    <xf numFmtId="0" fontId="8" fillId="11" borderId="5" xfId="36" applyFont="1" applyFill="1" applyBorder="1" applyAlignment="1">
      <alignment horizontal="right" vertical="center"/>
    </xf>
    <xf numFmtId="165" fontId="8" fillId="11" borderId="22" xfId="36" applyNumberFormat="1" applyFont="1" applyFill="1" applyBorder="1"/>
    <xf numFmtId="165" fontId="13" fillId="11" borderId="34" xfId="36" applyNumberFormat="1" applyFont="1" applyFill="1" applyBorder="1"/>
    <xf numFmtId="165" fontId="8" fillId="11" borderId="34" xfId="36" applyNumberFormat="1" applyFont="1" applyFill="1" applyBorder="1"/>
    <xf numFmtId="0" fontId="8" fillId="11" borderId="10" xfId="36" applyFont="1" applyFill="1" applyBorder="1"/>
    <xf numFmtId="165" fontId="8" fillId="11" borderId="37" xfId="36" applyNumberFormat="1" applyFont="1" applyFill="1" applyBorder="1"/>
    <xf numFmtId="0" fontId="8" fillId="11" borderId="38" xfId="36" applyFont="1" applyFill="1" applyBorder="1" applyAlignment="1">
      <alignment horizontal="right" vertical="center"/>
    </xf>
    <xf numFmtId="0" fontId="8" fillId="11" borderId="39" xfId="36" applyFont="1" applyFill="1" applyBorder="1" applyAlignment="1">
      <alignment horizontal="right" vertical="center"/>
    </xf>
    <xf numFmtId="165" fontId="13" fillId="0" borderId="34" xfId="0" applyNumberFormat="1" applyFont="1" applyFill="1" applyBorder="1" applyAlignment="1"/>
    <xf numFmtId="0" fontId="41" fillId="12" borderId="0" xfId="0" applyFont="1" applyFill="1"/>
    <xf numFmtId="0" fontId="45" fillId="12" borderId="0" xfId="0" applyFont="1" applyFill="1" applyBorder="1" applyAlignment="1">
      <alignment horizontal="right" vertical="center"/>
    </xf>
    <xf numFmtId="49" fontId="17" fillId="12" borderId="40" xfId="0" applyNumberFormat="1" applyFont="1" applyFill="1" applyBorder="1"/>
    <xf numFmtId="49" fontId="20" fillId="12" borderId="40" xfId="0" applyNumberFormat="1" applyFont="1" applyFill="1" applyBorder="1" applyAlignment="1">
      <alignment horizontal="right"/>
    </xf>
    <xf numFmtId="49" fontId="20" fillId="12" borderId="41" xfId="0" applyNumberFormat="1" applyFont="1" applyFill="1" applyBorder="1" applyAlignment="1">
      <alignment horizontal="right"/>
    </xf>
    <xf numFmtId="49" fontId="20" fillId="12" borderId="42" xfId="0" applyNumberFormat="1" applyFont="1" applyFill="1" applyBorder="1" applyAlignment="1">
      <alignment horizontal="right"/>
    </xf>
    <xf numFmtId="166" fontId="20" fillId="12" borderId="43" xfId="0" applyNumberFormat="1" applyFont="1" applyFill="1" applyBorder="1"/>
    <xf numFmtId="166" fontId="18" fillId="12" borderId="43" xfId="0" applyNumberFormat="1" applyFont="1" applyFill="1" applyBorder="1"/>
    <xf numFmtId="166" fontId="18" fillId="12" borderId="44" xfId="0" applyNumberFormat="1" applyFont="1" applyFill="1" applyBorder="1"/>
    <xf numFmtId="166" fontId="18" fillId="12" borderId="45" xfId="0" applyNumberFormat="1" applyFont="1" applyFill="1" applyBorder="1"/>
    <xf numFmtId="166" fontId="18" fillId="12" borderId="9" xfId="0" applyNumberFormat="1" applyFont="1" applyFill="1" applyBorder="1"/>
    <xf numFmtId="3" fontId="41" fillId="12" borderId="23" xfId="0" applyNumberFormat="1" applyFont="1" applyFill="1" applyBorder="1"/>
    <xf numFmtId="3" fontId="41" fillId="12" borderId="0" xfId="0" applyNumberFormat="1" applyFont="1" applyFill="1" applyBorder="1"/>
    <xf numFmtId="3" fontId="41" fillId="12" borderId="34" xfId="0" applyNumberFormat="1" applyFont="1" applyFill="1" applyBorder="1"/>
    <xf numFmtId="0" fontId="13" fillId="12" borderId="9" xfId="0" applyFont="1" applyFill="1" applyBorder="1"/>
    <xf numFmtId="3" fontId="18" fillId="12" borderId="43" xfId="0" applyNumberFormat="1" applyFont="1" applyFill="1" applyBorder="1"/>
    <xf numFmtId="3" fontId="18" fillId="12" borderId="44" xfId="0" applyNumberFormat="1" applyFont="1" applyFill="1" applyBorder="1"/>
    <xf numFmtId="3" fontId="18" fillId="12" borderId="45" xfId="0" applyNumberFormat="1" applyFont="1" applyFill="1" applyBorder="1"/>
    <xf numFmtId="166" fontId="42" fillId="12" borderId="24" xfId="0" applyNumberFormat="1" applyFont="1" applyFill="1" applyBorder="1"/>
    <xf numFmtId="166" fontId="18" fillId="12" borderId="0" xfId="0" applyNumberFormat="1" applyFont="1" applyFill="1" applyBorder="1"/>
    <xf numFmtId="3" fontId="18" fillId="12" borderId="0" xfId="0" applyNumberFormat="1" applyFont="1" applyFill="1" applyBorder="1"/>
    <xf numFmtId="0" fontId="13" fillId="12" borderId="0" xfId="0" applyFont="1" applyFill="1" applyBorder="1"/>
    <xf numFmtId="3" fontId="13" fillId="12" borderId="0" xfId="0" applyNumberFormat="1" applyFont="1" applyFill="1"/>
    <xf numFmtId="3" fontId="13" fillId="11" borderId="37" xfId="0" applyNumberFormat="1" applyFont="1" applyFill="1" applyBorder="1" applyAlignment="1">
      <alignment horizontal="right" vertical="top"/>
    </xf>
    <xf numFmtId="0" fontId="13" fillId="0" borderId="0" xfId="0" applyFont="1" applyBorder="1" applyAlignment="1">
      <alignment horizontal="right"/>
    </xf>
    <xf numFmtId="165" fontId="13" fillId="0" borderId="37" xfId="0" applyNumberFormat="1" applyFont="1" applyFill="1" applyBorder="1" applyAlignment="1">
      <alignment horizontal="right"/>
    </xf>
    <xf numFmtId="0" fontId="14" fillId="10" borderId="0" xfId="36" applyFont="1" applyFill="1" applyAlignment="1">
      <alignment horizontal="right" vertical="center"/>
    </xf>
    <xf numFmtId="0" fontId="8" fillId="12" borderId="9" xfId="0" applyFont="1" applyFill="1" applyBorder="1"/>
    <xf numFmtId="3" fontId="42" fillId="12" borderId="23" xfId="0" applyNumberFormat="1" applyFont="1" applyFill="1" applyBorder="1"/>
    <xf numFmtId="3" fontId="42" fillId="12" borderId="0" xfId="0" applyNumberFormat="1" applyFont="1" applyFill="1" applyBorder="1"/>
    <xf numFmtId="3" fontId="42" fillId="12" borderId="34" xfId="0" applyNumberFormat="1" applyFont="1" applyFill="1" applyBorder="1"/>
    <xf numFmtId="3" fontId="42" fillId="12" borderId="24" xfId="0" applyNumberFormat="1" applyFont="1" applyFill="1" applyBorder="1"/>
    <xf numFmtId="3" fontId="42" fillId="12" borderId="25" xfId="0" applyNumberFormat="1" applyFont="1" applyFill="1" applyBorder="1"/>
    <xf numFmtId="3" fontId="42" fillId="12" borderId="36" xfId="0" applyNumberFormat="1" applyFont="1" applyFill="1" applyBorder="1"/>
    <xf numFmtId="0" fontId="14" fillId="12" borderId="0" xfId="0" applyFont="1" applyFill="1" applyAlignment="1">
      <alignment horizontal="right"/>
    </xf>
    <xf numFmtId="0" fontId="22" fillId="12" borderId="0" xfId="0" applyFont="1" applyFill="1"/>
    <xf numFmtId="165" fontId="13" fillId="12" borderId="0" xfId="0" applyNumberFormat="1" applyFont="1" applyFill="1" applyBorder="1" applyAlignment="1">
      <alignment horizontal="right"/>
    </xf>
    <xf numFmtId="165" fontId="13" fillId="12" borderId="0" xfId="0" applyNumberFormat="1" applyFont="1" applyFill="1" applyBorder="1" applyAlignment="1">
      <alignment horizontal="left" indent="1"/>
    </xf>
    <xf numFmtId="0" fontId="8" fillId="11" borderId="40" xfId="0" applyFont="1" applyFill="1" applyBorder="1" applyAlignment="1">
      <alignment vertical="top"/>
    </xf>
    <xf numFmtId="0" fontId="8" fillId="11" borderId="41" xfId="0" applyFont="1" applyFill="1" applyBorder="1" applyAlignment="1">
      <alignment horizontal="right" vertical="top"/>
    </xf>
    <xf numFmtId="0" fontId="8" fillId="11" borderId="42" xfId="0" applyFont="1" applyFill="1" applyBorder="1" applyAlignment="1">
      <alignment horizontal="right" vertical="top"/>
    </xf>
    <xf numFmtId="165" fontId="13" fillId="12" borderId="34" xfId="0" applyNumberFormat="1" applyFont="1" applyFill="1" applyBorder="1"/>
    <xf numFmtId="165" fontId="13" fillId="12" borderId="36" xfId="0" applyNumberFormat="1" applyFont="1" applyFill="1" applyBorder="1"/>
    <xf numFmtId="165" fontId="13" fillId="12" borderId="23" xfId="0" applyNumberFormat="1" applyFont="1" applyFill="1" applyBorder="1" applyAlignment="1">
      <alignment wrapText="1"/>
    </xf>
    <xf numFmtId="165" fontId="13" fillId="12" borderId="0" xfId="0" applyNumberFormat="1" applyFont="1" applyFill="1" applyBorder="1" applyAlignment="1">
      <alignment wrapText="1"/>
    </xf>
    <xf numFmtId="165" fontId="13" fillId="12" borderId="0" xfId="0" applyNumberFormat="1" applyFont="1" applyFill="1" applyBorder="1" applyAlignment="1">
      <alignment horizontal="right" wrapText="1"/>
    </xf>
    <xf numFmtId="165" fontId="13" fillId="12" borderId="25" xfId="0" applyNumberFormat="1" applyFont="1" applyFill="1" applyBorder="1" applyAlignment="1">
      <alignment horizontal="right" wrapText="1"/>
    </xf>
    <xf numFmtId="165" fontId="8" fillId="12" borderId="40" xfId="0" applyNumberFormat="1" applyFont="1" applyFill="1" applyBorder="1" applyAlignment="1">
      <alignment vertical="top"/>
    </xf>
    <xf numFmtId="165" fontId="13" fillId="12" borderId="23" xfId="0" applyNumberFormat="1" applyFont="1" applyFill="1" applyBorder="1"/>
    <xf numFmtId="165" fontId="13" fillId="12" borderId="24" xfId="0" applyNumberFormat="1" applyFont="1" applyFill="1" applyBorder="1"/>
    <xf numFmtId="0" fontId="8" fillId="12" borderId="41" xfId="0" applyNumberFormat="1" applyFont="1" applyFill="1" applyBorder="1" applyAlignment="1">
      <alignment horizontal="right" vertical="top"/>
    </xf>
    <xf numFmtId="0" fontId="8" fillId="12" borderId="42" xfId="0" applyNumberFormat="1" applyFont="1" applyFill="1" applyBorder="1" applyAlignment="1">
      <alignment horizontal="right" vertical="top"/>
    </xf>
    <xf numFmtId="0" fontId="25" fillId="0" borderId="0" xfId="0" applyFont="1" applyFill="1" applyAlignment="1">
      <alignment vertical="top"/>
    </xf>
    <xf numFmtId="0" fontId="25" fillId="0" borderId="0" xfId="0" applyFont="1" applyFill="1" applyAlignment="1">
      <alignment vertical="center"/>
    </xf>
    <xf numFmtId="0" fontId="24" fillId="0" borderId="0" xfId="23" applyFont="1" applyFill="1" applyAlignment="1">
      <alignment vertical="center"/>
    </xf>
    <xf numFmtId="0" fontId="26" fillId="0" borderId="0" xfId="37" applyFont="1" applyFill="1" applyAlignment="1">
      <alignment vertical="center"/>
    </xf>
    <xf numFmtId="4" fontId="25" fillId="0" borderId="0" xfId="0" applyNumberFormat="1" applyFont="1" applyFill="1" applyAlignment="1">
      <alignment vertical="top"/>
    </xf>
    <xf numFmtId="49" fontId="25" fillId="0" borderId="0" xfId="5" applyFont="1" applyFill="1" applyAlignment="1">
      <alignment horizontal="right" vertical="center"/>
    </xf>
    <xf numFmtId="0" fontId="25" fillId="0" borderId="0" xfId="18" applyFont="1" applyFill="1" applyAlignment="1">
      <alignment vertical="center"/>
    </xf>
    <xf numFmtId="0" fontId="29" fillId="0" borderId="0" xfId="39" applyFont="1" applyFill="1" applyAlignment="1">
      <alignment vertical="center" wrapText="1"/>
    </xf>
    <xf numFmtId="0" fontId="26" fillId="0" borderId="24" xfId="13" applyFont="1" applyFill="1" applyBorder="1" applyAlignment="1">
      <alignment vertical="center" wrapText="1"/>
    </xf>
    <xf numFmtId="0" fontId="26" fillId="0" borderId="36" xfId="13" applyFont="1" applyFill="1" applyBorder="1" applyAlignment="1">
      <alignment vertical="center" wrapText="1"/>
    </xf>
    <xf numFmtId="0" fontId="25" fillId="0" borderId="23" xfId="13" applyFont="1" applyFill="1" applyBorder="1" applyAlignment="1">
      <alignment horizontal="left" vertical="center" wrapText="1"/>
    </xf>
    <xf numFmtId="0" fontId="25" fillId="0" borderId="34" xfId="13" applyFont="1" applyFill="1" applyBorder="1" applyAlignment="1">
      <alignment vertical="center" wrapText="1"/>
    </xf>
    <xf numFmtId="3" fontId="25" fillId="0" borderId="0" xfId="6" applyNumberFormat="1" applyFont="1" applyFill="1" applyBorder="1" applyAlignment="1">
      <alignment horizontal="right" vertical="center"/>
    </xf>
    <xf numFmtId="49" fontId="25" fillId="0" borderId="43" xfId="2" applyFont="1" applyFill="1" applyBorder="1" applyAlignment="1">
      <alignment vertical="center" wrapText="1"/>
    </xf>
    <xf numFmtId="49" fontId="25" fillId="0" borderId="45" xfId="2" applyFont="1" applyFill="1" applyBorder="1" applyAlignment="1">
      <alignment vertical="center" wrapText="1"/>
    </xf>
    <xf numFmtId="0" fontId="26" fillId="0" borderId="44" xfId="11" applyFont="1" applyFill="1" applyBorder="1" applyAlignment="1">
      <alignment horizontal="center" vertical="center" wrapText="1"/>
    </xf>
    <xf numFmtId="0" fontId="26" fillId="0" borderId="45" xfId="11" applyFont="1" applyFill="1" applyBorder="1" applyAlignment="1">
      <alignment horizontal="center" vertical="center" wrapText="1"/>
    </xf>
    <xf numFmtId="0" fontId="25" fillId="0" borderId="40" xfId="13" applyFont="1" applyFill="1" applyBorder="1" applyAlignment="1">
      <alignment horizontal="left" vertical="center" wrapText="1"/>
    </xf>
    <xf numFmtId="0" fontId="25" fillId="0" borderId="42" xfId="13" applyFont="1" applyFill="1" applyBorder="1" applyAlignment="1">
      <alignment vertical="center" wrapText="1"/>
    </xf>
    <xf numFmtId="3" fontId="25" fillId="0" borderId="41" xfId="6" applyNumberFormat="1" applyFont="1" applyFill="1" applyBorder="1" applyAlignment="1">
      <alignment horizontal="right" vertical="center"/>
    </xf>
    <xf numFmtId="0" fontId="25" fillId="0" borderId="24" xfId="13" applyFont="1" applyFill="1" applyBorder="1" applyAlignment="1">
      <alignment vertical="center" wrapText="1"/>
    </xf>
    <xf numFmtId="0" fontId="25" fillId="0" borderId="36" xfId="13" applyFont="1" applyFill="1" applyBorder="1" applyAlignment="1">
      <alignment vertical="center" wrapText="1"/>
    </xf>
    <xf numFmtId="3" fontId="25" fillId="0" borderId="25" xfId="7" applyNumberFormat="1" applyFont="1" applyFill="1" applyBorder="1" applyAlignment="1">
      <alignment horizontal="right" vertical="center"/>
    </xf>
    <xf numFmtId="0" fontId="25" fillId="0" borderId="23" xfId="13" applyFont="1" applyFill="1" applyBorder="1" applyAlignment="1">
      <alignment vertical="center" wrapText="1"/>
    </xf>
    <xf numFmtId="3" fontId="25" fillId="0" borderId="0" xfId="7" applyNumberFormat="1" applyFont="1" applyFill="1" applyBorder="1" applyAlignment="1">
      <alignment horizontal="right" vertical="center"/>
    </xf>
    <xf numFmtId="0" fontId="26" fillId="0" borderId="23" xfId="13" applyFont="1" applyFill="1" applyBorder="1" applyAlignment="1">
      <alignment horizontal="left" vertical="center" wrapText="1"/>
    </xf>
    <xf numFmtId="0" fontId="26" fillId="0" borderId="34" xfId="13" applyFont="1" applyFill="1" applyBorder="1" applyAlignment="1">
      <alignment vertical="center" wrapText="1"/>
    </xf>
    <xf numFmtId="3" fontId="26" fillId="0" borderId="0" xfId="6" applyNumberFormat="1" applyFont="1" applyFill="1" applyBorder="1" applyAlignment="1">
      <alignment horizontal="right" vertical="center"/>
    </xf>
    <xf numFmtId="0" fontId="26" fillId="0" borderId="43" xfId="11" applyFont="1" applyFill="1" applyBorder="1" applyAlignment="1">
      <alignment horizontal="center" vertical="center" wrapText="1"/>
    </xf>
    <xf numFmtId="3" fontId="25" fillId="0" borderId="40" xfId="6" applyNumberFormat="1" applyFont="1" applyFill="1" applyBorder="1" applyAlignment="1">
      <alignment horizontal="right" vertical="center"/>
    </xf>
    <xf numFmtId="3" fontId="25" fillId="0" borderId="24" xfId="7" applyNumberFormat="1" applyFont="1" applyFill="1" applyBorder="1" applyAlignment="1">
      <alignment horizontal="right" vertical="center"/>
    </xf>
    <xf numFmtId="3" fontId="25" fillId="0" borderId="23" xfId="6" applyNumberFormat="1" applyFont="1" applyFill="1" applyBorder="1" applyAlignment="1">
      <alignment horizontal="right" vertical="center"/>
    </xf>
    <xf numFmtId="3" fontId="25" fillId="0" borderId="23" xfId="7" applyNumberFormat="1" applyFont="1" applyFill="1" applyBorder="1" applyAlignment="1">
      <alignment horizontal="right" vertical="center"/>
    </xf>
    <xf numFmtId="3" fontId="26" fillId="0" borderId="23" xfId="6" applyNumberFormat="1" applyFont="1" applyFill="1" applyBorder="1" applyAlignment="1">
      <alignment horizontal="right" vertical="center"/>
    </xf>
    <xf numFmtId="3" fontId="26" fillId="0" borderId="24" xfId="7" applyNumberFormat="1" applyFont="1" applyFill="1" applyBorder="1" applyAlignment="1">
      <alignment horizontal="right" vertical="center"/>
    </xf>
    <xf numFmtId="3" fontId="26" fillId="0" borderId="25" xfId="7" applyNumberFormat="1" applyFont="1" applyFill="1" applyBorder="1" applyAlignment="1">
      <alignment horizontal="right" vertical="center"/>
    </xf>
    <xf numFmtId="3" fontId="25" fillId="0" borderId="42" xfId="6" applyNumberFormat="1" applyFont="1" applyFill="1" applyBorder="1" applyAlignment="1">
      <alignment horizontal="right" vertical="center"/>
    </xf>
    <xf numFmtId="3" fontId="25" fillId="0" borderId="36" xfId="7" applyNumberFormat="1" applyFont="1" applyFill="1" applyBorder="1" applyAlignment="1">
      <alignment horizontal="right" vertical="center"/>
    </xf>
    <xf numFmtId="3" fontId="25" fillId="0" borderId="34" xfId="6" applyNumberFormat="1" applyFont="1" applyFill="1" applyBorder="1" applyAlignment="1">
      <alignment horizontal="right" vertical="center"/>
    </xf>
    <xf numFmtId="3" fontId="25" fillId="0" borderId="34" xfId="7" applyNumberFormat="1" applyFont="1" applyFill="1" applyBorder="1" applyAlignment="1">
      <alignment horizontal="right" vertical="center"/>
    </xf>
    <xf numFmtId="3" fontId="26" fillId="0" borderId="34" xfId="6" applyNumberFormat="1" applyFont="1" applyFill="1" applyBorder="1" applyAlignment="1">
      <alignment horizontal="right" vertical="center"/>
    </xf>
    <xf numFmtId="3" fontId="26" fillId="0" borderId="36" xfId="7" applyNumberFormat="1" applyFont="1" applyFill="1" applyBorder="1" applyAlignment="1">
      <alignment horizontal="right" vertical="center"/>
    </xf>
    <xf numFmtId="0" fontId="8" fillId="0" borderId="0" xfId="27" applyFont="1" applyFill="1" applyBorder="1" applyAlignment="1">
      <alignment vertical="center"/>
    </xf>
    <xf numFmtId="0" fontId="8" fillId="0" borderId="0" xfId="26" applyFont="1" applyFill="1" applyBorder="1" applyAlignment="1">
      <alignment vertical="center"/>
    </xf>
    <xf numFmtId="0" fontId="13" fillId="10" borderId="0" xfId="31">
      <alignment vertical="top"/>
    </xf>
    <xf numFmtId="0" fontId="11" fillId="0" borderId="0" xfId="23" applyFont="1" applyFill="1" applyAlignment="1">
      <alignment vertical="center"/>
    </xf>
    <xf numFmtId="0" fontId="13" fillId="0" borderId="0" xfId="31" applyFont="1" applyFill="1" applyAlignment="1">
      <alignment vertical="center"/>
    </xf>
    <xf numFmtId="0" fontId="13" fillId="0" borderId="0" xfId="31" applyFont="1" applyFill="1" applyAlignment="1">
      <alignment horizontal="right" vertical="top"/>
    </xf>
    <xf numFmtId="3" fontId="13" fillId="0" borderId="0" xfId="6" applyFont="1" applyFill="1" applyBorder="1" applyAlignment="1">
      <alignment horizontal="right" vertical="center"/>
    </xf>
    <xf numFmtId="0" fontId="13" fillId="0" borderId="0" xfId="20" applyNumberFormat="1" applyFont="1" applyFill="1" applyBorder="1" applyAlignment="1" applyProtection="1">
      <alignment vertical="center"/>
    </xf>
    <xf numFmtId="0" fontId="13" fillId="0" borderId="0" xfId="31" applyFont="1" applyFill="1" applyBorder="1" applyAlignment="1">
      <alignment vertical="center"/>
    </xf>
    <xf numFmtId="0" fontId="32" fillId="0" borderId="0" xfId="15" applyFont="1" applyFill="1" applyAlignment="1">
      <alignment vertical="center"/>
    </xf>
    <xf numFmtId="0" fontId="8" fillId="0" borderId="44" xfId="11" applyFont="1" applyFill="1" applyBorder="1" applyAlignment="1">
      <alignment horizontal="center" vertical="center" wrapText="1"/>
    </xf>
    <xf numFmtId="0" fontId="8" fillId="0" borderId="45" xfId="11" applyFont="1" applyFill="1" applyBorder="1" applyAlignment="1">
      <alignment horizontal="center" vertical="center" wrapText="1"/>
    </xf>
    <xf numFmtId="49" fontId="13" fillId="0" borderId="48" xfId="3" applyFont="1" applyFill="1" applyBorder="1" applyAlignment="1">
      <alignment vertical="center" wrapText="1"/>
    </xf>
    <xf numFmtId="0" fontId="8" fillId="0" borderId="49" xfId="27" applyFont="1" applyFill="1" applyBorder="1" applyAlignment="1">
      <alignment vertical="center"/>
    </xf>
    <xf numFmtId="0" fontId="13" fillId="0" borderId="49" xfId="13" applyFont="1" applyFill="1" applyBorder="1" applyAlignment="1">
      <alignment vertical="center" wrapText="1"/>
    </xf>
    <xf numFmtId="0" fontId="8" fillId="0" borderId="50" xfId="14" applyFont="1" applyFill="1" applyBorder="1" applyAlignment="1">
      <alignment vertical="center" wrapText="1"/>
    </xf>
    <xf numFmtId="0" fontId="8" fillId="0" borderId="34" xfId="26" applyFont="1" applyFill="1" applyBorder="1" applyAlignment="1">
      <alignment vertical="center"/>
    </xf>
    <xf numFmtId="3" fontId="13" fillId="0" borderId="34" xfId="6" applyFont="1" applyFill="1" applyBorder="1" applyAlignment="1">
      <alignment horizontal="right" vertical="center"/>
    </xf>
    <xf numFmtId="3" fontId="8" fillId="0" borderId="51" xfId="8" applyFont="1" applyFill="1" applyBorder="1" applyAlignment="1">
      <alignment horizontal="right" vertical="center"/>
    </xf>
    <xf numFmtId="3" fontId="8" fillId="0" borderId="52" xfId="8" applyFont="1" applyFill="1" applyBorder="1" applyAlignment="1">
      <alignment horizontal="right" vertical="center"/>
    </xf>
    <xf numFmtId="0" fontId="8" fillId="0" borderId="48" xfId="14" applyFont="1" applyFill="1" applyBorder="1" applyAlignment="1">
      <alignment vertical="center" wrapText="1"/>
    </xf>
    <xf numFmtId="3" fontId="8" fillId="0" borderId="44" xfId="8" applyFont="1" applyFill="1" applyBorder="1" applyAlignment="1">
      <alignment horizontal="right" vertical="center"/>
    </xf>
    <xf numFmtId="3" fontId="8" fillId="0" borderId="45" xfId="8" applyFont="1" applyFill="1" applyBorder="1" applyAlignment="1">
      <alignment horizontal="right" vertical="center"/>
    </xf>
    <xf numFmtId="0" fontId="13" fillId="0" borderId="0" xfId="0" applyFont="1" applyFill="1" applyAlignment="1">
      <alignment vertical="center"/>
    </xf>
    <xf numFmtId="0" fontId="13" fillId="0" borderId="0" xfId="0" applyFont="1" applyFill="1" applyAlignment="1">
      <alignment vertical="top"/>
    </xf>
    <xf numFmtId="0" fontId="14" fillId="0" borderId="0" xfId="16" applyFont="1" applyFill="1" applyAlignment="1">
      <alignment horizontal="left" vertical="center"/>
    </xf>
    <xf numFmtId="49" fontId="13" fillId="0" borderId="0" xfId="4" applyFont="1" applyFill="1" applyAlignment="1">
      <alignment vertical="center" wrapText="1"/>
    </xf>
    <xf numFmtId="0" fontId="8" fillId="0" borderId="0" xfId="24" applyFont="1" applyFill="1" applyAlignment="1">
      <alignment vertical="center"/>
    </xf>
    <xf numFmtId="49" fontId="13" fillId="0" borderId="0" xfId="4" applyFont="1" applyFill="1" applyAlignment="1">
      <alignment horizontal="right" vertical="center"/>
    </xf>
    <xf numFmtId="49" fontId="13" fillId="0" borderId="0" xfId="3" applyFont="1" applyFill="1" applyBorder="1" applyAlignment="1">
      <alignment vertical="center" wrapText="1"/>
    </xf>
    <xf numFmtId="0" fontId="13" fillId="0" borderId="0" xfId="0" applyFont="1" applyFill="1" applyBorder="1" applyAlignment="1">
      <alignment vertical="center"/>
    </xf>
    <xf numFmtId="164" fontId="13" fillId="0" borderId="0" xfId="9" applyFont="1" applyFill="1" applyBorder="1" applyAlignment="1">
      <alignment vertical="center"/>
    </xf>
    <xf numFmtId="3" fontId="13" fillId="0" borderId="0" xfId="0" applyNumberFormat="1" applyFont="1" applyFill="1" applyBorder="1" applyAlignment="1">
      <alignment vertical="center"/>
    </xf>
    <xf numFmtId="0" fontId="32" fillId="0" borderId="0" xfId="15" applyFont="1" applyFill="1" applyAlignment="1">
      <alignment vertical="center" wrapText="1"/>
    </xf>
    <xf numFmtId="0" fontId="32" fillId="0" borderId="0" xfId="39" applyFont="1" applyFill="1" applyAlignment="1">
      <alignment vertical="center"/>
    </xf>
    <xf numFmtId="3" fontId="13" fillId="0" borderId="0" xfId="0" applyNumberFormat="1" applyFont="1" applyFill="1" applyAlignment="1">
      <alignment vertical="center"/>
    </xf>
    <xf numFmtId="0" fontId="32" fillId="0" borderId="0" xfId="39" applyFont="1" applyFill="1" applyAlignment="1">
      <alignment vertical="center" wrapText="1"/>
    </xf>
    <xf numFmtId="0" fontId="8" fillId="0" borderId="43" xfId="11" applyFont="1" applyFill="1" applyBorder="1" applyAlignment="1">
      <alignment horizontal="center" vertical="center" wrapText="1"/>
    </xf>
    <xf numFmtId="3" fontId="13" fillId="0" borderId="40" xfId="6" applyFont="1" applyFill="1" applyBorder="1" applyAlignment="1">
      <alignment horizontal="right" vertical="center"/>
    </xf>
    <xf numFmtId="3" fontId="13" fillId="0" borderId="41" xfId="6" applyFont="1" applyFill="1" applyBorder="1" applyAlignment="1">
      <alignment horizontal="right" vertical="center"/>
    </xf>
    <xf numFmtId="3" fontId="13" fillId="0" borderId="42" xfId="6" applyFont="1" applyFill="1" applyBorder="1" applyAlignment="1">
      <alignment horizontal="right" vertical="center"/>
    </xf>
    <xf numFmtId="3" fontId="13" fillId="0" borderId="23" xfId="6" applyFont="1" applyFill="1" applyBorder="1" applyAlignment="1">
      <alignment horizontal="right" vertical="center"/>
    </xf>
    <xf numFmtId="3" fontId="13" fillId="0" borderId="24" xfId="6" applyFont="1" applyFill="1" applyBorder="1" applyAlignment="1">
      <alignment horizontal="right" vertical="center"/>
    </xf>
    <xf numFmtId="3" fontId="13" fillId="0" borderId="25" xfId="6" applyFont="1" applyFill="1" applyBorder="1" applyAlignment="1">
      <alignment horizontal="right" vertical="center"/>
    </xf>
    <xf numFmtId="3" fontId="13" fillId="0" borderId="36" xfId="6" applyFont="1" applyFill="1" applyBorder="1" applyAlignment="1">
      <alignment horizontal="right" vertical="center"/>
    </xf>
    <xf numFmtId="0" fontId="13" fillId="0" borderId="46" xfId="13" applyFont="1" applyFill="1" applyBorder="1" applyAlignment="1">
      <alignment vertical="center" wrapText="1"/>
    </xf>
    <xf numFmtId="0" fontId="13" fillId="0" borderId="49" xfId="13" applyFont="1" applyFill="1" applyBorder="1" applyAlignment="1">
      <alignment vertical="center"/>
    </xf>
    <xf numFmtId="0" fontId="13" fillId="0" borderId="47" xfId="13" applyFont="1" applyFill="1" applyBorder="1" applyAlignment="1">
      <alignment vertical="center" wrapText="1"/>
    </xf>
    <xf numFmtId="3" fontId="13" fillId="0" borderId="41" xfId="6" applyFont="1" applyFill="1" applyBorder="1" applyAlignment="1">
      <alignment horizontal="left" vertical="center"/>
    </xf>
    <xf numFmtId="0" fontId="13" fillId="0" borderId="46" xfId="13" applyFont="1" applyFill="1" applyBorder="1" applyAlignment="1">
      <alignment vertical="center"/>
    </xf>
    <xf numFmtId="0" fontId="13" fillId="0" borderId="47" xfId="13" applyFont="1" applyFill="1" applyBorder="1" applyAlignment="1">
      <alignment vertical="center"/>
    </xf>
    <xf numFmtId="0" fontId="11" fillId="10" borderId="0" xfId="23" applyFont="1" applyFill="1" applyAlignment="1">
      <alignment vertical="center"/>
    </xf>
    <xf numFmtId="0" fontId="0" fillId="0" borderId="0" xfId="0" applyFont="1" applyAlignment="1"/>
    <xf numFmtId="0" fontId="0" fillId="10" borderId="0" xfId="0" applyFont="1" applyFill="1" applyBorder="1" applyAlignment="1">
      <alignment vertical="center"/>
    </xf>
    <xf numFmtId="49" fontId="13" fillId="10" borderId="0" xfId="4" applyFont="1" applyFill="1" applyAlignment="1">
      <alignment horizontal="right"/>
    </xf>
    <xf numFmtId="49" fontId="8" fillId="10" borderId="3" xfId="3" applyFont="1" applyFill="1" applyBorder="1" applyAlignment="1">
      <alignment horizontal="center"/>
    </xf>
    <xf numFmtId="1" fontId="8" fillId="10" borderId="6" xfId="12" applyNumberFormat="1" applyFont="1" applyFill="1" applyBorder="1" applyAlignment="1">
      <alignment wrapText="1"/>
    </xf>
    <xf numFmtId="1" fontId="8" fillId="10" borderId="15" xfId="12" applyNumberFormat="1" applyFont="1" applyFill="1" applyBorder="1" applyAlignment="1">
      <alignment wrapText="1"/>
    </xf>
    <xf numFmtId="0" fontId="16" fillId="10" borderId="16" xfId="0" applyFont="1" applyFill="1" applyBorder="1" applyAlignment="1">
      <alignment vertical="center"/>
    </xf>
    <xf numFmtId="3" fontId="8" fillId="0" borderId="0" xfId="0" applyNumberFormat="1" applyFont="1" applyAlignment="1"/>
    <xf numFmtId="3" fontId="15" fillId="10" borderId="8" xfId="26" applyNumberFormat="1" applyFont="1" applyFill="1" applyBorder="1"/>
    <xf numFmtId="3" fontId="15" fillId="10" borderId="33" xfId="26" applyNumberFormat="1" applyFont="1" applyFill="1" applyBorder="1"/>
    <xf numFmtId="3" fontId="13" fillId="0" borderId="0" xfId="0" applyNumberFormat="1" applyFont="1" applyAlignment="1"/>
    <xf numFmtId="3" fontId="16" fillId="10" borderId="0" xfId="6" applyNumberFormat="1" applyFont="1" applyFill="1" applyBorder="1" applyAlignment="1">
      <alignment horizontal="right" vertical="center"/>
    </xf>
    <xf numFmtId="3" fontId="16" fillId="10" borderId="16" xfId="6" applyNumberFormat="1" applyFont="1" applyFill="1" applyBorder="1" applyAlignment="1">
      <alignment horizontal="right" vertical="center"/>
    </xf>
    <xf numFmtId="49" fontId="15" fillId="10" borderId="3" xfId="14" applyNumberFormat="1" applyFont="1" applyFill="1" applyBorder="1" applyAlignment="1">
      <alignment horizontal="left" vertical="center" wrapText="1"/>
    </xf>
    <xf numFmtId="3" fontId="8" fillId="0" borderId="5" xfId="0" applyNumberFormat="1" applyFont="1" applyBorder="1" applyAlignment="1"/>
    <xf numFmtId="3" fontId="8" fillId="0" borderId="6" xfId="0" applyNumberFormat="1" applyFont="1" applyBorder="1" applyAlignment="1"/>
    <xf numFmtId="3" fontId="15" fillId="10" borderId="6" xfId="8" applyNumberFormat="1" applyFont="1" applyFill="1" applyBorder="1" applyAlignment="1">
      <alignment horizontal="right" vertical="center"/>
    </xf>
    <xf numFmtId="3" fontId="15" fillId="10" borderId="15" xfId="8" applyNumberFormat="1" applyFont="1" applyFill="1" applyBorder="1" applyAlignment="1">
      <alignment horizontal="right" vertical="center"/>
    </xf>
    <xf numFmtId="3" fontId="16" fillId="10" borderId="0" xfId="26" applyNumberFormat="1" applyFont="1" applyFill="1" applyBorder="1" applyAlignment="1"/>
    <xf numFmtId="3" fontId="16" fillId="10" borderId="16" xfId="26" applyNumberFormat="1" applyFont="1" applyFill="1" applyBorder="1" applyAlignment="1"/>
    <xf numFmtId="3" fontId="13" fillId="0" borderId="6" xfId="0" applyNumberFormat="1" applyFont="1" applyBorder="1" applyAlignment="1"/>
    <xf numFmtId="3" fontId="16" fillId="10" borderId="0" xfId="26" applyNumberFormat="1" applyFont="1" applyFill="1" applyBorder="1" applyAlignment="1">
      <alignment vertical="center"/>
    </xf>
    <xf numFmtId="3" fontId="16" fillId="10" borderId="16" xfId="26" applyNumberFormat="1" applyFont="1" applyFill="1" applyBorder="1" applyAlignment="1">
      <alignment vertical="center"/>
    </xf>
    <xf numFmtId="3" fontId="16" fillId="0" borderId="9" xfId="6" applyNumberFormat="1" applyFont="1" applyBorder="1" applyAlignment="1">
      <alignment horizontal="right" vertical="center"/>
    </xf>
    <xf numFmtId="3" fontId="16" fillId="0" borderId="0" xfId="6" applyNumberFormat="1" applyFont="1" applyBorder="1" applyAlignment="1">
      <alignment horizontal="right" vertical="center"/>
    </xf>
    <xf numFmtId="0" fontId="15" fillId="10" borderId="3" xfId="26" applyFont="1" applyFill="1" applyBorder="1" applyAlignment="1">
      <alignment horizontal="left"/>
    </xf>
    <xf numFmtId="0" fontId="15" fillId="10" borderId="53" xfId="26" applyFont="1" applyFill="1" applyBorder="1" applyAlignment="1">
      <alignment horizontal="left"/>
    </xf>
    <xf numFmtId="0" fontId="0" fillId="0" borderId="0" xfId="0" applyFont="1" applyAlignment="1">
      <alignment vertical="center"/>
    </xf>
    <xf numFmtId="0" fontId="16" fillId="10" borderId="0" xfId="18" applyFont="1" applyFill="1" applyBorder="1" applyAlignment="1">
      <alignment vertical="center"/>
    </xf>
    <xf numFmtId="0" fontId="34" fillId="10" borderId="0" xfId="15" applyFont="1" applyFill="1" applyAlignment="1">
      <alignment vertical="center"/>
    </xf>
    <xf numFmtId="0" fontId="13" fillId="0" borderId="0" xfId="0" applyFont="1" applyAlignment="1"/>
    <xf numFmtId="0" fontId="13" fillId="10" borderId="0" xfId="0" applyFont="1" applyFill="1" applyAlignment="1">
      <alignment vertical="center"/>
    </xf>
    <xf numFmtId="0" fontId="13" fillId="10" borderId="0" xfId="0" applyFont="1" applyFill="1" applyBorder="1" applyAlignment="1">
      <alignment vertical="center"/>
    </xf>
    <xf numFmtId="0" fontId="11" fillId="10" borderId="0" xfId="23" applyFont="1" applyFill="1" applyBorder="1" applyAlignment="1">
      <alignment vertical="center"/>
    </xf>
    <xf numFmtId="49" fontId="8" fillId="10" borderId="3" xfId="3" applyNumberFormat="1" applyFont="1" applyFill="1" applyBorder="1" applyAlignment="1">
      <alignment horizontal="center"/>
    </xf>
    <xf numFmtId="0" fontId="8" fillId="10" borderId="6" xfId="12" applyFont="1" applyFill="1" applyBorder="1" applyAlignment="1">
      <alignment wrapText="1"/>
    </xf>
    <xf numFmtId="0" fontId="8" fillId="10" borderId="15" xfId="12" applyFont="1" applyFill="1" applyBorder="1" applyAlignment="1">
      <alignment wrapText="1"/>
    </xf>
    <xf numFmtId="0" fontId="13" fillId="10" borderId="13" xfId="0" applyFont="1" applyFill="1" applyBorder="1" applyAlignment="1">
      <alignment vertical="center"/>
    </xf>
    <xf numFmtId="3" fontId="15" fillId="10" borderId="33" xfId="0" applyNumberFormat="1" applyFont="1" applyFill="1" applyBorder="1" applyAlignment="1"/>
    <xf numFmtId="3" fontId="13" fillId="0" borderId="0" xfId="0" applyNumberFormat="1" applyFont="1" applyAlignment="1">
      <alignment vertical="center"/>
    </xf>
    <xf numFmtId="3" fontId="16" fillId="10" borderId="16" xfId="0" applyNumberFormat="1" applyFont="1" applyFill="1" applyBorder="1" applyAlignment="1"/>
    <xf numFmtId="3" fontId="8" fillId="0" borderId="5" xfId="0" applyNumberFormat="1" applyFont="1" applyBorder="1" applyAlignment="1">
      <alignment vertical="center"/>
    </xf>
    <xf numFmtId="3" fontId="15" fillId="10" borderId="15" xfId="0" applyNumberFormat="1" applyFont="1" applyFill="1" applyBorder="1" applyAlignment="1"/>
    <xf numFmtId="3" fontId="15" fillId="10" borderId="0" xfId="26" applyNumberFormat="1" applyFont="1" applyFill="1" applyBorder="1" applyAlignment="1"/>
    <xf numFmtId="3" fontId="15" fillId="10" borderId="16" xfId="0" applyNumberFormat="1" applyFont="1" applyFill="1" applyBorder="1" applyAlignment="1"/>
    <xf numFmtId="49" fontId="15" fillId="10" borderId="3" xfId="14" applyNumberFormat="1" applyFont="1" applyFill="1" applyBorder="1" applyAlignment="1">
      <alignment vertical="center" wrapText="1"/>
    </xf>
    <xf numFmtId="3" fontId="8" fillId="0" borderId="6" xfId="0" applyNumberFormat="1" applyFont="1" applyBorder="1" applyAlignment="1">
      <alignment vertical="center"/>
    </xf>
    <xf numFmtId="3" fontId="15" fillId="10" borderId="15" xfId="0" applyNumberFormat="1" applyFont="1" applyFill="1" applyBorder="1" applyAlignment="1">
      <alignment vertical="center"/>
    </xf>
    <xf numFmtId="3" fontId="15" fillId="10" borderId="0" xfId="26" applyNumberFormat="1" applyFont="1" applyFill="1" applyBorder="1" applyAlignment="1">
      <alignment vertical="center"/>
    </xf>
    <xf numFmtId="0" fontId="8" fillId="10" borderId="14" xfId="26" applyFont="1" applyFill="1" applyBorder="1" applyAlignment="1">
      <alignment horizontal="left"/>
    </xf>
    <xf numFmtId="3" fontId="15" fillId="0" borderId="5" xfId="0" applyNumberFormat="1" applyFont="1" applyBorder="1" applyAlignment="1">
      <alignment vertical="center"/>
    </xf>
    <xf numFmtId="3" fontId="15" fillId="0" borderId="6" xfId="0" applyNumberFormat="1" applyFont="1" applyBorder="1" applyAlignment="1">
      <alignment vertical="center"/>
    </xf>
    <xf numFmtId="0" fontId="34" fillId="10" borderId="0" xfId="15" applyFont="1" applyFill="1" applyBorder="1" applyAlignment="1">
      <alignment vertical="center"/>
    </xf>
    <xf numFmtId="0" fontId="13" fillId="0" borderId="0" xfId="0" applyFont="1" applyAlignment="1">
      <alignment vertical="center"/>
    </xf>
    <xf numFmtId="0" fontId="8" fillId="10" borderId="0" xfId="26" applyFont="1" applyFill="1" applyBorder="1" applyAlignment="1">
      <alignment horizontal="center"/>
    </xf>
    <xf numFmtId="3" fontId="35" fillId="0" borderId="0" xfId="8" applyNumberFormat="1" applyFont="1" applyBorder="1" applyAlignment="1">
      <alignment horizontal="right" vertical="center"/>
    </xf>
    <xf numFmtId="0" fontId="8" fillId="10" borderId="48" xfId="26" applyFont="1" applyFill="1" applyBorder="1" applyAlignment="1">
      <alignment horizontal="left"/>
    </xf>
    <xf numFmtId="49" fontId="8" fillId="10" borderId="3" xfId="3" applyFont="1" applyFill="1" applyBorder="1" applyAlignment="1">
      <alignment horizontal="left" wrapText="1"/>
    </xf>
    <xf numFmtId="0" fontId="8" fillId="10" borderId="6" xfId="12" applyFont="1" applyFill="1" applyBorder="1" applyAlignment="1">
      <alignment horizontal="right" wrapText="1"/>
    </xf>
    <xf numFmtId="0" fontId="8" fillId="0" borderId="6" xfId="0" applyFont="1" applyBorder="1" applyAlignment="1"/>
    <xf numFmtId="0" fontId="15" fillId="10" borderId="8" xfId="26" applyFont="1" applyFill="1" applyBorder="1"/>
    <xf numFmtId="3" fontId="13" fillId="0" borderId="0" xfId="0" applyNumberFormat="1" applyFont="1" applyBorder="1" applyAlignment="1">
      <alignment vertical="top"/>
    </xf>
    <xf numFmtId="3" fontId="13" fillId="0" borderId="16" xfId="0" applyNumberFormat="1" applyFont="1" applyBorder="1" applyAlignment="1">
      <alignment vertical="top"/>
    </xf>
    <xf numFmtId="0" fontId="16" fillId="10" borderId="13" xfId="0" applyFont="1" applyFill="1" applyBorder="1" applyAlignment="1">
      <alignment vertical="top"/>
    </xf>
    <xf numFmtId="0" fontId="16" fillId="10" borderId="13" xfId="0" applyFont="1" applyFill="1" applyBorder="1" applyAlignment="1">
      <alignment vertical="center"/>
    </xf>
    <xf numFmtId="3" fontId="8" fillId="10" borderId="6" xfId="0" applyNumberFormat="1" applyFont="1" applyFill="1" applyBorder="1" applyAlignment="1"/>
    <xf numFmtId="3" fontId="8" fillId="10" borderId="15" xfId="0" applyNumberFormat="1" applyFont="1" applyFill="1" applyBorder="1" applyAlignment="1"/>
    <xf numFmtId="3" fontId="8" fillId="0" borderId="0" xfId="0" applyNumberFormat="1" applyFont="1" applyBorder="1" applyAlignment="1"/>
    <xf numFmtId="3" fontId="8" fillId="0" borderId="16" xfId="0" applyNumberFormat="1" applyFont="1" applyBorder="1" applyAlignment="1"/>
    <xf numFmtId="3" fontId="15" fillId="10" borderId="6" xfId="0" applyNumberFormat="1" applyFont="1" applyFill="1" applyBorder="1" applyAlignment="1"/>
    <xf numFmtId="3" fontId="8" fillId="0" borderId="15" xfId="0" applyNumberFormat="1" applyFont="1" applyBorder="1" applyAlignment="1"/>
    <xf numFmtId="3" fontId="13" fillId="0" borderId="0" xfId="0" applyNumberFormat="1" applyFont="1" applyBorder="1" applyAlignment="1"/>
    <xf numFmtId="3" fontId="8" fillId="0" borderId="6" xfId="0" applyNumberFormat="1" applyFont="1" applyBorder="1" applyAlignment="1">
      <alignment vertical="top"/>
    </xf>
    <xf numFmtId="3" fontId="8" fillId="0" borderId="15" xfId="0" applyNumberFormat="1" applyFont="1" applyBorder="1" applyAlignment="1">
      <alignment vertical="top"/>
    </xf>
    <xf numFmtId="3" fontId="13" fillId="10" borderId="0" xfId="0" applyNumberFormat="1" applyFont="1" applyFill="1" applyAlignment="1"/>
    <xf numFmtId="3" fontId="13" fillId="10" borderId="0" xfId="0" applyNumberFormat="1" applyFont="1" applyFill="1" applyAlignment="1">
      <alignment vertical="center"/>
    </xf>
    <xf numFmtId="3" fontId="13" fillId="0" borderId="0" xfId="0" applyNumberFormat="1" applyFont="1" applyBorder="1" applyAlignment="1">
      <alignment vertical="center"/>
    </xf>
    <xf numFmtId="0" fontId="8" fillId="10" borderId="3" xfId="26" applyFont="1" applyFill="1" applyBorder="1" applyAlignment="1">
      <alignment horizontal="left"/>
    </xf>
    <xf numFmtId="3" fontId="8" fillId="0" borderId="10" xfId="0" applyNumberFormat="1" applyFont="1" applyBorder="1" applyAlignment="1">
      <alignment vertical="center"/>
    </xf>
    <xf numFmtId="3" fontId="8" fillId="0" borderId="11" xfId="0" applyNumberFormat="1" applyFont="1" applyBorder="1" applyAlignment="1">
      <alignment vertical="center"/>
    </xf>
    <xf numFmtId="3" fontId="8" fillId="0" borderId="11" xfId="0" applyNumberFormat="1" applyFont="1" applyBorder="1" applyAlignment="1"/>
    <xf numFmtId="0" fontId="13" fillId="0" borderId="0" xfId="0" applyFont="1" applyBorder="1" applyAlignment="1"/>
    <xf numFmtId="0" fontId="13" fillId="0" borderId="16" xfId="0" applyFont="1" applyBorder="1" applyAlignment="1"/>
    <xf numFmtId="3" fontId="36" fillId="0" borderId="9" xfId="6" applyNumberFormat="1" applyFont="1" applyBorder="1" applyAlignment="1">
      <alignment horizontal="right" vertical="center"/>
    </xf>
    <xf numFmtId="3" fontId="36" fillId="0" borderId="0" xfId="6" applyNumberFormat="1" applyFont="1" applyBorder="1" applyAlignment="1">
      <alignment horizontal="right" vertical="center"/>
    </xf>
    <xf numFmtId="3" fontId="13" fillId="0" borderId="9" xfId="0" applyNumberFormat="1" applyFont="1" applyBorder="1" applyAlignment="1">
      <alignment vertical="center"/>
    </xf>
    <xf numFmtId="3" fontId="36" fillId="0" borderId="5" xfId="6" applyNumberFormat="1" applyFont="1" applyBorder="1" applyAlignment="1">
      <alignment horizontal="right" vertical="center"/>
    </xf>
    <xf numFmtId="3" fontId="36" fillId="0" borderId="6" xfId="6" applyNumberFormat="1" applyFont="1" applyBorder="1" applyAlignment="1">
      <alignment horizontal="right" vertical="center"/>
    </xf>
    <xf numFmtId="49" fontId="11" fillId="0" borderId="0" xfId="23" applyNumberFormat="1" applyFont="1" applyAlignment="1">
      <alignment vertical="center"/>
    </xf>
    <xf numFmtId="49" fontId="13" fillId="10" borderId="0" xfId="4" applyFont="1" applyFill="1" applyAlignment="1">
      <alignment horizontal="right" vertical="center"/>
    </xf>
    <xf numFmtId="49" fontId="8" fillId="10" borderId="3" xfId="3" applyNumberFormat="1" applyFont="1" applyFill="1" applyBorder="1" applyAlignment="1">
      <alignment horizontal="center" vertical="center" wrapText="1"/>
    </xf>
    <xf numFmtId="0" fontId="8" fillId="10" borderId="5" xfId="12" applyFont="1" applyFill="1" applyBorder="1" applyAlignment="1">
      <alignment horizontal="right" wrapText="1"/>
    </xf>
    <xf numFmtId="0" fontId="8" fillId="10" borderId="15" xfId="12" applyFont="1" applyFill="1" applyBorder="1" applyAlignment="1">
      <alignment horizontal="right" wrapText="1"/>
    </xf>
    <xf numFmtId="3" fontId="16" fillId="0" borderId="0" xfId="6" applyFont="1" applyBorder="1" applyAlignment="1">
      <alignment horizontal="right" vertical="center"/>
    </xf>
    <xf numFmtId="3" fontId="16" fillId="0" borderId="16" xfId="6" applyFont="1" applyBorder="1" applyAlignment="1">
      <alignment horizontal="right" vertical="center"/>
    </xf>
    <xf numFmtId="3" fontId="15" fillId="0" borderId="6" xfId="8" applyFont="1" applyBorder="1" applyAlignment="1">
      <alignment horizontal="right" vertical="center"/>
    </xf>
    <xf numFmtId="3" fontId="15" fillId="0" borderId="15" xfId="8" applyFont="1" applyBorder="1" applyAlignment="1">
      <alignment horizontal="right" vertical="center"/>
    </xf>
    <xf numFmtId="1" fontId="15" fillId="10" borderId="0" xfId="26" applyNumberFormat="1" applyFont="1" applyFill="1" applyBorder="1" applyAlignment="1"/>
    <xf numFmtId="1" fontId="15" fillId="10" borderId="16" xfId="26" applyNumberFormat="1" applyFont="1" applyFill="1" applyBorder="1" applyAlignment="1"/>
    <xf numFmtId="3" fontId="16" fillId="0" borderId="9" xfId="6" applyFont="1" applyBorder="1" applyAlignment="1">
      <alignment horizontal="right" vertical="center"/>
    </xf>
    <xf numFmtId="0" fontId="8" fillId="0" borderId="0" xfId="0" applyFont="1" applyBorder="1" applyAlignment="1">
      <alignment vertical="top"/>
    </xf>
    <xf numFmtId="3" fontId="15" fillId="0" borderId="0" xfId="6" applyFont="1" applyBorder="1" applyAlignment="1">
      <alignment horizontal="right" vertical="center"/>
    </xf>
    <xf numFmtId="3" fontId="15" fillId="0" borderId="16" xfId="6" applyFont="1" applyBorder="1" applyAlignment="1">
      <alignment horizontal="right" vertical="center"/>
    </xf>
    <xf numFmtId="3" fontId="15" fillId="0" borderId="5" xfId="0" applyNumberFormat="1" applyFont="1" applyBorder="1" applyAlignment="1"/>
    <xf numFmtId="3" fontId="15" fillId="0" borderId="6" xfId="0" applyNumberFormat="1" applyFont="1" applyBorder="1" applyAlignment="1"/>
    <xf numFmtId="3" fontId="16" fillId="10" borderId="0" xfId="6" applyFont="1" applyFill="1" applyBorder="1" applyAlignment="1">
      <alignment horizontal="right" vertical="center"/>
    </xf>
    <xf numFmtId="3" fontId="16" fillId="10" borderId="16" xfId="6" applyFont="1" applyFill="1" applyBorder="1" applyAlignment="1">
      <alignment horizontal="right" vertical="center"/>
    </xf>
    <xf numFmtId="3" fontId="16" fillId="10" borderId="11" xfId="6" applyFont="1" applyFill="1" applyBorder="1" applyAlignment="1">
      <alignment horizontal="right" vertical="center"/>
    </xf>
    <xf numFmtId="3" fontId="16" fillId="10" borderId="17" xfId="6" applyFont="1" applyFill="1" applyBorder="1" applyAlignment="1">
      <alignment horizontal="right" vertical="center"/>
    </xf>
    <xf numFmtId="3" fontId="15" fillId="0" borderId="54" xfId="8" applyFont="1" applyBorder="1" applyAlignment="1">
      <alignment horizontal="right" vertical="center"/>
    </xf>
    <xf numFmtId="1" fontId="15" fillId="10" borderId="8" xfId="26" applyNumberFormat="1" applyFont="1" applyFill="1" applyBorder="1" applyAlignment="1">
      <alignment vertical="center"/>
    </xf>
    <xf numFmtId="1" fontId="15" fillId="10" borderId="33" xfId="26" applyNumberFormat="1" applyFont="1" applyFill="1" applyBorder="1" applyAlignment="1">
      <alignment vertical="center"/>
    </xf>
    <xf numFmtId="3" fontId="16" fillId="0" borderId="0" xfId="0" applyNumberFormat="1" applyFont="1" applyAlignment="1"/>
    <xf numFmtId="3" fontId="16" fillId="0" borderId="55" xfId="6" applyFont="1" applyBorder="1" applyAlignment="1">
      <alignment horizontal="right" vertical="center"/>
    </xf>
    <xf numFmtId="3" fontId="15" fillId="0" borderId="55" xfId="6" applyFont="1" applyBorder="1" applyAlignment="1">
      <alignment horizontal="right" vertical="center"/>
    </xf>
    <xf numFmtId="3" fontId="15" fillId="0" borderId="56" xfId="8" applyFont="1" applyBorder="1" applyAlignment="1">
      <alignment horizontal="right" vertical="center"/>
    </xf>
    <xf numFmtId="3" fontId="15" fillId="0" borderId="57" xfId="8" applyFont="1" applyBorder="1" applyAlignment="1">
      <alignment horizontal="right" vertical="center"/>
    </xf>
    <xf numFmtId="49" fontId="34" fillId="0" borderId="0" xfId="15" applyNumberFormat="1" applyFont="1" applyAlignment="1">
      <alignment vertical="center"/>
    </xf>
    <xf numFmtId="0" fontId="13" fillId="0" borderId="7" xfId="0" applyFont="1" applyBorder="1" applyAlignment="1"/>
    <xf numFmtId="0" fontId="13" fillId="0" borderId="8" xfId="0" applyFont="1" applyBorder="1" applyAlignment="1"/>
    <xf numFmtId="0" fontId="8" fillId="10" borderId="8" xfId="26" applyFont="1" applyFill="1" applyBorder="1"/>
    <xf numFmtId="0" fontId="8" fillId="10" borderId="33" xfId="26" applyFont="1" applyFill="1" applyBorder="1"/>
    <xf numFmtId="3" fontId="13" fillId="0" borderId="9" xfId="0" applyNumberFormat="1" applyFont="1" applyBorder="1" applyAlignment="1"/>
    <xf numFmtId="0" fontId="13" fillId="0" borderId="9" xfId="0" applyFont="1" applyBorder="1" applyAlignment="1">
      <alignment vertical="top"/>
    </xf>
    <xf numFmtId="0" fontId="13" fillId="0" borderId="0" xfId="0" applyFont="1" applyBorder="1" applyAlignment="1">
      <alignment vertical="top"/>
    </xf>
    <xf numFmtId="3" fontId="35" fillId="0" borderId="0" xfId="6" applyNumberFormat="1" applyFont="1" applyBorder="1" applyAlignment="1">
      <alignment horizontal="right" vertical="center"/>
    </xf>
    <xf numFmtId="3" fontId="36" fillId="0" borderId="58" xfId="6" applyNumberFormat="1" applyFont="1" applyBorder="1" applyAlignment="1">
      <alignment horizontal="right" vertical="center"/>
    </xf>
    <xf numFmtId="3" fontId="36" fillId="0" borderId="59" xfId="6" applyNumberFormat="1" applyFont="1" applyBorder="1" applyAlignment="1">
      <alignment horizontal="right" vertical="center"/>
    </xf>
    <xf numFmtId="0" fontId="19" fillId="10" borderId="0" xfId="0" applyFont="1" applyFill="1" applyAlignment="1">
      <alignment vertical="center"/>
    </xf>
    <xf numFmtId="0" fontId="13" fillId="10" borderId="0" xfId="0" applyFont="1" applyFill="1" applyAlignment="1">
      <alignment vertical="top"/>
    </xf>
    <xf numFmtId="0" fontId="0" fillId="0" borderId="0" xfId="0" applyAlignment="1">
      <alignment vertical="top"/>
    </xf>
    <xf numFmtId="0" fontId="8" fillId="0" borderId="15" xfId="11" applyFont="1" applyFill="1" applyBorder="1" applyAlignment="1">
      <alignment horizontal="right" vertical="center" wrapText="1"/>
    </xf>
    <xf numFmtId="3" fontId="8" fillId="0" borderId="60" xfId="8" applyFont="1" applyFill="1" applyBorder="1" applyAlignment="1">
      <alignment horizontal="right" vertical="center"/>
    </xf>
    <xf numFmtId="3" fontId="13" fillId="10" borderId="41" xfId="6" applyFont="1" applyFill="1" applyBorder="1" applyAlignment="1">
      <alignment horizontal="right" vertical="center"/>
    </xf>
    <xf numFmtId="0" fontId="13" fillId="10" borderId="23" xfId="13" applyFont="1" applyFill="1" applyBorder="1" applyAlignment="1">
      <alignment vertical="center" wrapText="1"/>
    </xf>
    <xf numFmtId="3" fontId="13" fillId="10" borderId="23" xfId="6" applyFont="1" applyFill="1" applyBorder="1" applyAlignment="1">
      <alignment horizontal="right" vertical="center"/>
    </xf>
    <xf numFmtId="3" fontId="13" fillId="10" borderId="0" xfId="6" applyFont="1" applyFill="1" applyBorder="1" applyAlignment="1">
      <alignment horizontal="right" vertical="center"/>
    </xf>
    <xf numFmtId="0" fontId="13" fillId="10" borderId="23" xfId="13" applyFont="1" applyFill="1" applyBorder="1" applyAlignment="1">
      <alignment vertical="top"/>
    </xf>
    <xf numFmtId="3" fontId="13" fillId="10" borderId="0" xfId="6" applyFont="1" applyFill="1" applyBorder="1" applyAlignment="1">
      <alignment horizontal="right"/>
    </xf>
    <xf numFmtId="0" fontId="13" fillId="10" borderId="24" xfId="13" applyFont="1" applyFill="1" applyBorder="1" applyAlignment="1">
      <alignment vertical="center" wrapText="1"/>
    </xf>
    <xf numFmtId="3" fontId="13" fillId="10" borderId="24" xfId="6" applyFont="1" applyFill="1" applyBorder="1" applyAlignment="1">
      <alignment horizontal="right" vertical="center"/>
    </xf>
    <xf numFmtId="3" fontId="13" fillId="10" borderId="25" xfId="6" applyFont="1" applyFill="1" applyBorder="1" applyAlignment="1">
      <alignment horizontal="right" vertical="center"/>
    </xf>
    <xf numFmtId="0" fontId="13" fillId="10" borderId="0" xfId="13" applyFont="1" applyFill="1" applyBorder="1" applyAlignment="1">
      <alignment vertical="center" wrapText="1"/>
    </xf>
    <xf numFmtId="0" fontId="13" fillId="10" borderId="61" xfId="18" applyFont="1" applyFill="1" applyBorder="1" applyAlignment="1">
      <alignment vertical="center"/>
    </xf>
    <xf numFmtId="0" fontId="13" fillId="10" borderId="0" xfId="18" applyFont="1" applyFill="1" applyBorder="1" applyAlignment="1">
      <alignment vertical="center"/>
    </xf>
    <xf numFmtId="0" fontId="8" fillId="10" borderId="0" xfId="37" applyFont="1" applyFill="1" applyAlignment="1">
      <alignment vertical="center"/>
    </xf>
    <xf numFmtId="0" fontId="32" fillId="10" borderId="0" xfId="15" applyFont="1" applyFill="1" applyAlignment="1">
      <alignment vertical="center" wrapText="1"/>
    </xf>
    <xf numFmtId="0" fontId="28" fillId="10" borderId="0" xfId="15" applyFont="1" applyFill="1" applyAlignment="1">
      <alignment vertical="center"/>
    </xf>
    <xf numFmtId="0" fontId="13" fillId="10" borderId="0" xfId="0" applyFont="1" applyFill="1" applyAlignment="1"/>
    <xf numFmtId="0" fontId="0" fillId="10" borderId="0" xfId="0" applyFill="1" applyAlignment="1">
      <alignment vertical="center"/>
    </xf>
    <xf numFmtId="0" fontId="0" fillId="0" borderId="0" xfId="0" applyAlignment="1">
      <alignment vertical="center"/>
    </xf>
    <xf numFmtId="0" fontId="0" fillId="0" borderId="0" xfId="0" applyAlignment="1"/>
    <xf numFmtId="0" fontId="0" fillId="0" borderId="0" xfId="0" applyFill="1" applyAlignment="1">
      <alignment vertical="top"/>
    </xf>
    <xf numFmtId="0" fontId="13" fillId="0" borderId="0" xfId="0" applyFont="1" applyFill="1" applyAlignment="1">
      <alignment horizontal="right" vertical="top"/>
    </xf>
    <xf numFmtId="49" fontId="15" fillId="10" borderId="5" xfId="2" applyFont="1" applyFill="1" applyBorder="1" applyAlignment="1"/>
    <xf numFmtId="49" fontId="15" fillId="10" borderId="15" xfId="2" applyFont="1" applyFill="1" applyBorder="1" applyAlignment="1"/>
    <xf numFmtId="0" fontId="8" fillId="10" borderId="5" xfId="12" applyFont="1" applyFill="1" applyBorder="1" applyAlignment="1">
      <alignment horizontal="right" vertical="center" wrapText="1"/>
    </xf>
    <xf numFmtId="0" fontId="8" fillId="10" borderId="6" xfId="12" applyFont="1" applyFill="1" applyBorder="1" applyAlignment="1">
      <alignment horizontal="right" vertical="center" wrapText="1"/>
    </xf>
    <xf numFmtId="0" fontId="8" fillId="0" borderId="15" xfId="12" applyFont="1" applyFill="1" applyBorder="1" applyAlignment="1">
      <alignment horizontal="right" vertical="center" wrapText="1"/>
    </xf>
    <xf numFmtId="0" fontId="15" fillId="10" borderId="7" xfId="25" applyFont="1" applyFill="1" applyBorder="1" applyAlignment="1">
      <alignment horizontal="left" vertical="center"/>
    </xf>
    <xf numFmtId="0" fontId="15" fillId="10" borderId="33" xfId="25" applyFont="1" applyFill="1" applyBorder="1" applyAlignment="1">
      <alignment horizontal="center" vertical="center"/>
    </xf>
    <xf numFmtId="3" fontId="8" fillId="10" borderId="0" xfId="25" applyNumberFormat="1" applyFont="1" applyFill="1" applyBorder="1"/>
    <xf numFmtId="3" fontId="8" fillId="0" borderId="16" xfId="25" applyNumberFormat="1" applyFont="1" applyFill="1" applyBorder="1"/>
    <xf numFmtId="49" fontId="16" fillId="10" borderId="9" xfId="13" applyNumberFormat="1" applyFont="1" applyFill="1" applyBorder="1" applyAlignment="1">
      <alignment vertical="center" wrapText="1"/>
    </xf>
    <xf numFmtId="49" fontId="16" fillId="10" borderId="16" xfId="13" applyNumberFormat="1" applyFont="1" applyFill="1" applyBorder="1" applyAlignment="1">
      <alignment vertical="center" wrapText="1"/>
    </xf>
    <xf numFmtId="3" fontId="13" fillId="0" borderId="0" xfId="6" applyNumberFormat="1" applyFont="1" applyBorder="1" applyAlignment="1">
      <alignment vertical="center"/>
    </xf>
    <xf numFmtId="3" fontId="13" fillId="0" borderId="16" xfId="6" applyNumberFormat="1" applyFont="1" applyFill="1" applyBorder="1" applyAlignment="1">
      <alignment vertical="center"/>
    </xf>
    <xf numFmtId="3" fontId="8" fillId="10" borderId="6" xfId="14" applyNumberFormat="1" applyFont="1" applyFill="1" applyBorder="1" applyAlignment="1">
      <alignment vertical="center" wrapText="1"/>
    </xf>
    <xf numFmtId="3" fontId="8" fillId="0" borderId="15" xfId="14" applyNumberFormat="1" applyFont="1" applyFill="1" applyBorder="1" applyAlignment="1">
      <alignment vertical="center" wrapText="1"/>
    </xf>
    <xf numFmtId="49" fontId="15" fillId="10" borderId="7" xfId="25" applyNumberFormat="1" applyFont="1" applyFill="1" applyBorder="1" applyAlignment="1">
      <alignment horizontal="left" vertical="center"/>
    </xf>
    <xf numFmtId="49" fontId="15" fillId="10" borderId="33" xfId="25" applyNumberFormat="1" applyFont="1" applyFill="1" applyBorder="1" applyAlignment="1">
      <alignment horizontal="center" vertical="center"/>
    </xf>
    <xf numFmtId="3" fontId="8" fillId="10" borderId="0" xfId="25" applyNumberFormat="1" applyFont="1" applyFill="1" applyBorder="1" applyAlignment="1"/>
    <xf numFmtId="3" fontId="8" fillId="0" borderId="16" xfId="25" applyNumberFormat="1" applyFont="1" applyFill="1" applyBorder="1" applyAlignment="1"/>
    <xf numFmtId="49" fontId="15" fillId="10" borderId="9" xfId="25" applyNumberFormat="1" applyFont="1" applyFill="1" applyBorder="1" applyAlignment="1">
      <alignment horizontal="left" vertical="center"/>
    </xf>
    <xf numFmtId="49" fontId="15" fillId="10" borderId="0" xfId="25" applyNumberFormat="1" applyFont="1" applyFill="1" applyBorder="1" applyAlignment="1">
      <alignment horizontal="center" vertical="center"/>
    </xf>
    <xf numFmtId="49" fontId="16" fillId="10" borderId="0" xfId="13" applyNumberFormat="1" applyFont="1" applyFill="1" applyBorder="1" applyAlignment="1">
      <alignment vertical="center" wrapText="1"/>
    </xf>
    <xf numFmtId="3" fontId="8" fillId="0" borderId="6" xfId="0" applyNumberFormat="1" applyFont="1" applyFill="1" applyBorder="1" applyAlignment="1">
      <alignment vertical="top"/>
    </xf>
    <xf numFmtId="49" fontId="15" fillId="10" borderId="16" xfId="25" applyNumberFormat="1" applyFont="1" applyFill="1" applyBorder="1" applyAlignment="1">
      <alignment horizontal="center" vertical="center"/>
    </xf>
    <xf numFmtId="49" fontId="15" fillId="10" borderId="16" xfId="25" applyNumberFormat="1" applyFont="1" applyFill="1" applyBorder="1" applyAlignment="1">
      <alignment horizontal="left" vertical="center"/>
    </xf>
    <xf numFmtId="1" fontId="8" fillId="10" borderId="8" xfId="25" applyNumberFormat="1" applyFont="1" applyFill="1" applyBorder="1" applyAlignment="1"/>
    <xf numFmtId="1" fontId="8" fillId="0" borderId="33" xfId="25" applyNumberFormat="1" applyFont="1" applyFill="1" applyBorder="1" applyAlignment="1"/>
    <xf numFmtId="3" fontId="13" fillId="10" borderId="0" xfId="6" applyNumberFormat="1" applyFont="1" applyFill="1" applyBorder="1" applyAlignment="1">
      <alignment vertical="center"/>
    </xf>
    <xf numFmtId="3" fontId="8" fillId="10" borderId="8" xfId="25" applyNumberFormat="1" applyFont="1" applyFill="1" applyBorder="1" applyAlignment="1"/>
    <xf numFmtId="3" fontId="8" fillId="0" borderId="33" xfId="25" applyNumberFormat="1" applyFont="1" applyFill="1" applyBorder="1" applyAlignment="1"/>
    <xf numFmtId="49" fontId="16" fillId="10" borderId="9" xfId="14" applyNumberFormat="1" applyFont="1" applyFill="1" applyBorder="1" applyAlignment="1">
      <alignment vertical="center" wrapText="1"/>
    </xf>
    <xf numFmtId="49" fontId="16" fillId="10" borderId="16" xfId="14" applyNumberFormat="1" applyFont="1" applyFill="1" applyBorder="1" applyAlignment="1">
      <alignment vertical="center" wrapText="1"/>
    </xf>
    <xf numFmtId="1" fontId="8" fillId="10" borderId="0" xfId="25" applyNumberFormat="1" applyFont="1" applyFill="1" applyBorder="1" applyAlignment="1"/>
    <xf numFmtId="1" fontId="8" fillId="0" borderId="16" xfId="25" applyNumberFormat="1" applyFont="1" applyFill="1" applyBorder="1" applyAlignment="1"/>
    <xf numFmtId="3" fontId="13" fillId="0" borderId="0" xfId="0" applyNumberFormat="1" applyFont="1" applyAlignment="1">
      <alignment vertical="top"/>
    </xf>
    <xf numFmtId="3" fontId="8" fillId="0" borderId="15" xfId="0" applyNumberFormat="1" applyFont="1" applyFill="1" applyBorder="1" applyAlignment="1">
      <alignment vertical="top"/>
    </xf>
    <xf numFmtId="3" fontId="8" fillId="10" borderId="6" xfId="14" applyNumberFormat="1" applyFont="1" applyFill="1" applyBorder="1" applyAlignment="1">
      <alignment horizontal="right" vertical="center"/>
    </xf>
    <xf numFmtId="0" fontId="16" fillId="10" borderId="0" xfId="19" applyFont="1" applyFill="1" applyBorder="1" applyAlignment="1">
      <alignment vertical="center"/>
    </xf>
    <xf numFmtId="0" fontId="16" fillId="10" borderId="0" xfId="0" applyFont="1" applyFill="1" applyBorder="1" applyAlignment="1">
      <alignment vertical="center"/>
    </xf>
    <xf numFmtId="0" fontId="0" fillId="10" borderId="0" xfId="0" applyFill="1" applyBorder="1" applyAlignment="1">
      <alignment vertical="center"/>
    </xf>
    <xf numFmtId="0" fontId="16" fillId="0" borderId="0" xfId="0" applyFont="1" applyAlignment="1">
      <alignment vertical="center"/>
    </xf>
    <xf numFmtId="0" fontId="16" fillId="0" borderId="0" xfId="0" applyFont="1" applyAlignment="1"/>
    <xf numFmtId="0" fontId="16" fillId="0" borderId="0" xfId="0" applyFont="1" applyAlignment="1">
      <alignment vertical="top"/>
    </xf>
    <xf numFmtId="0" fontId="34" fillId="0" borderId="0" xfId="0" applyFont="1" applyAlignment="1">
      <alignment vertical="top"/>
    </xf>
    <xf numFmtId="0" fontId="13" fillId="0" borderId="0" xfId="0" applyFont="1" applyAlignment="1">
      <alignment vertical="top"/>
    </xf>
    <xf numFmtId="3" fontId="13" fillId="10" borderId="0" xfId="0" applyNumberFormat="1" applyFont="1" applyFill="1" applyAlignment="1">
      <alignment vertical="top"/>
    </xf>
    <xf numFmtId="3" fontId="13" fillId="0" borderId="9" xfId="0" applyNumberFormat="1" applyFont="1" applyBorder="1" applyAlignment="1">
      <alignment vertical="top"/>
    </xf>
    <xf numFmtId="3" fontId="13" fillId="0" borderId="9" xfId="0" applyNumberFormat="1"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3" fillId="0" borderId="8" xfId="0" applyNumberFormat="1" applyFont="1" applyFill="1" applyBorder="1" applyAlignment="1">
      <alignment vertical="top"/>
    </xf>
    <xf numFmtId="3" fontId="13" fillId="0" borderId="8" xfId="0" applyNumberFormat="1" applyFont="1" applyBorder="1" applyAlignment="1">
      <alignment vertical="top"/>
    </xf>
    <xf numFmtId="3" fontId="8" fillId="0" borderId="5" xfId="0" applyNumberFormat="1" applyFont="1" applyBorder="1" applyAlignment="1">
      <alignment vertical="top"/>
    </xf>
    <xf numFmtId="0" fontId="37" fillId="10" borderId="0" xfId="15" applyFont="1" applyFill="1" applyAlignment="1">
      <alignment vertical="center" wrapText="1"/>
    </xf>
    <xf numFmtId="0" fontId="38" fillId="10" borderId="0" xfId="39" applyFont="1" applyFill="1" applyAlignment="1">
      <alignment vertical="center" wrapText="1"/>
    </xf>
    <xf numFmtId="0" fontId="34" fillId="10" borderId="0" xfId="0" applyFont="1" applyFill="1" applyAlignment="1">
      <alignment vertical="center"/>
    </xf>
    <xf numFmtId="0" fontId="34" fillId="0" borderId="0" xfId="0" applyFont="1" applyAlignment="1">
      <alignment vertical="center"/>
    </xf>
    <xf numFmtId="0" fontId="32" fillId="0" borderId="0" xfId="0" applyFont="1" applyAlignment="1">
      <alignment vertical="top"/>
    </xf>
    <xf numFmtId="0" fontId="8" fillId="0" borderId="0" xfId="0" applyFont="1" applyAlignment="1">
      <alignment vertical="top"/>
    </xf>
    <xf numFmtId="3" fontId="8" fillId="10" borderId="8" xfId="25" applyNumberFormat="1" applyFont="1" applyFill="1" applyBorder="1"/>
    <xf numFmtId="3" fontId="8" fillId="0" borderId="33" xfId="25" applyNumberFormat="1" applyFont="1" applyFill="1" applyBorder="1"/>
    <xf numFmtId="0" fontId="19" fillId="0" borderId="0" xfId="0" applyFont="1"/>
    <xf numFmtId="0" fontId="28" fillId="0" borderId="0" xfId="39" applyFont="1" applyAlignment="1">
      <alignment vertical="center"/>
    </xf>
    <xf numFmtId="0" fontId="8" fillId="10" borderId="6" xfId="12" applyFont="1" applyFill="1" applyBorder="1" applyAlignment="1">
      <alignment horizontal="right"/>
    </xf>
    <xf numFmtId="0" fontId="8" fillId="0" borderId="15" xfId="12" applyFont="1" applyFill="1" applyBorder="1" applyAlignment="1">
      <alignment horizontal="right" wrapText="1"/>
    </xf>
    <xf numFmtId="0" fontId="8" fillId="10" borderId="7" xfId="25" applyFont="1" applyFill="1" applyBorder="1" applyAlignment="1">
      <alignment horizontal="left" vertical="center"/>
    </xf>
    <xf numFmtId="0" fontId="8" fillId="10" borderId="33" xfId="25" applyFont="1" applyFill="1" applyBorder="1" applyAlignment="1">
      <alignment horizontal="center" vertical="center"/>
    </xf>
    <xf numFmtId="0" fontId="11" fillId="10" borderId="0" xfId="25" applyFill="1" applyBorder="1"/>
    <xf numFmtId="0" fontId="11" fillId="0" borderId="16" xfId="25" applyFill="1" applyBorder="1"/>
    <xf numFmtId="1" fontId="13" fillId="10" borderId="0" xfId="6" applyNumberFormat="1" applyFont="1" applyFill="1" applyBorder="1" applyAlignment="1">
      <alignment vertical="center"/>
    </xf>
    <xf numFmtId="1" fontId="13" fillId="0" borderId="16" xfId="6" applyNumberFormat="1" applyFont="1" applyFill="1" applyBorder="1" applyAlignment="1">
      <alignment vertical="center"/>
    </xf>
    <xf numFmtId="1" fontId="8" fillId="10" borderId="6" xfId="14" applyNumberFormat="1" applyFont="1" applyFill="1" applyBorder="1" applyAlignment="1">
      <alignment vertical="center" wrapText="1"/>
    </xf>
    <xf numFmtId="1" fontId="8" fillId="0" borderId="15" xfId="14" applyNumberFormat="1" applyFont="1" applyFill="1" applyBorder="1" applyAlignment="1">
      <alignment vertical="center" wrapText="1"/>
    </xf>
    <xf numFmtId="3" fontId="8" fillId="0" borderId="0" xfId="0" applyNumberFormat="1" applyFont="1" applyAlignment="1">
      <alignment vertical="top"/>
    </xf>
    <xf numFmtId="3" fontId="8" fillId="0" borderId="5" xfId="0" applyNumberFormat="1" applyFont="1" applyFill="1" applyBorder="1" applyAlignment="1">
      <alignment vertical="top"/>
    </xf>
    <xf numFmtId="3" fontId="8" fillId="10" borderId="5" xfId="14" applyNumberFormat="1" applyFont="1" applyFill="1" applyBorder="1" applyAlignment="1">
      <alignment vertical="center" wrapText="1"/>
    </xf>
    <xf numFmtId="0" fontId="14" fillId="0" borderId="0" xfId="0" applyFont="1" applyAlignment="1">
      <alignment vertical="top"/>
    </xf>
    <xf numFmtId="10" fontId="1" fillId="0" borderId="0" xfId="38" applyNumberFormat="1" applyFill="1" applyBorder="1" applyAlignment="1">
      <alignment vertical="center"/>
    </xf>
    <xf numFmtId="0" fontId="11" fillId="0" borderId="0" xfId="23" applyFont="1" applyAlignment="1">
      <alignment vertical="center"/>
    </xf>
    <xf numFmtId="0" fontId="13" fillId="0" borderId="0" xfId="23" applyFont="1" applyAlignment="1">
      <alignment vertical="center"/>
    </xf>
    <xf numFmtId="0" fontId="13" fillId="0" borderId="0" xfId="37" applyFont="1" applyAlignment="1">
      <alignment vertical="center"/>
    </xf>
    <xf numFmtId="49" fontId="13" fillId="0" borderId="0" xfId="4" applyFont="1" applyAlignment="1">
      <alignment horizontal="right" vertical="center"/>
    </xf>
    <xf numFmtId="49" fontId="13" fillId="0" borderId="0" xfId="3" applyFont="1" applyFill="1" applyBorder="1" applyAlignment="1">
      <alignment vertical="center"/>
    </xf>
    <xf numFmtId="164" fontId="13" fillId="0" borderId="0" xfId="9" applyFont="1" applyFill="1" applyBorder="1" applyAlignment="1">
      <alignment horizontal="right" vertical="center"/>
    </xf>
    <xf numFmtId="164" fontId="13" fillId="0" borderId="0" xfId="6" applyNumberFormat="1" applyFont="1" applyFill="1" applyBorder="1" applyAlignment="1">
      <alignment horizontal="right" vertical="center"/>
    </xf>
    <xf numFmtId="0" fontId="46" fillId="0" borderId="0" xfId="0" applyFont="1" applyFill="1" applyAlignment="1">
      <alignment vertical="center"/>
    </xf>
    <xf numFmtId="164" fontId="47" fillId="0" borderId="0" xfId="6" applyNumberFormat="1" applyFont="1" applyFill="1" applyBorder="1" applyAlignment="1">
      <alignment horizontal="right" vertical="center"/>
    </xf>
    <xf numFmtId="0" fontId="13" fillId="0" borderId="0" xfId="18" applyFont="1" applyAlignment="1">
      <alignment vertical="center"/>
    </xf>
    <xf numFmtId="0" fontId="14" fillId="0" borderId="0" xfId="15" applyFont="1" applyAlignment="1">
      <alignment vertical="center"/>
    </xf>
    <xf numFmtId="0" fontId="14" fillId="0" borderId="0" xfId="40" applyFont="1" applyAlignment="1">
      <alignment vertical="center" wrapText="1"/>
    </xf>
    <xf numFmtId="0" fontId="32" fillId="0" borderId="0" xfId="15" applyFont="1" applyAlignment="1">
      <alignment vertical="center"/>
    </xf>
    <xf numFmtId="0" fontId="8" fillId="0" borderId="40" xfId="11" applyFont="1" applyFill="1" applyBorder="1" applyAlignment="1">
      <alignment horizontal="center" vertical="center" wrapText="1"/>
    </xf>
    <xf numFmtId="0" fontId="8" fillId="0" borderId="41" xfId="11" applyFont="1" applyFill="1" applyBorder="1" applyAlignment="1">
      <alignment horizontal="center" vertical="center" wrapText="1"/>
    </xf>
    <xf numFmtId="0" fontId="8" fillId="0" borderId="42" xfId="11" applyFont="1" applyFill="1" applyBorder="1" applyAlignment="1">
      <alignment horizontal="center" vertical="center" wrapText="1"/>
    </xf>
    <xf numFmtId="0" fontId="13" fillId="0" borderId="40" xfId="14" applyFont="1" applyFill="1" applyBorder="1" applyAlignment="1">
      <alignment vertical="center"/>
    </xf>
    <xf numFmtId="164" fontId="13" fillId="0" borderId="41" xfId="10" applyFont="1" applyBorder="1" applyAlignment="1">
      <alignment vertical="center"/>
    </xf>
    <xf numFmtId="164" fontId="13" fillId="0" borderId="42" xfId="10" applyFont="1" applyBorder="1" applyAlignment="1">
      <alignment vertical="center"/>
    </xf>
    <xf numFmtId="0" fontId="13" fillId="0" borderId="23" xfId="0" applyFont="1" applyBorder="1" applyAlignment="1">
      <alignment vertical="top"/>
    </xf>
    <xf numFmtId="164" fontId="13" fillId="0" borderId="34" xfId="9" applyFont="1" applyFill="1" applyBorder="1" applyAlignment="1">
      <alignment vertical="center"/>
    </xf>
    <xf numFmtId="0" fontId="13" fillId="0" borderId="24" xfId="0" applyFont="1" applyBorder="1" applyAlignment="1">
      <alignment vertical="top"/>
    </xf>
    <xf numFmtId="164" fontId="13" fillId="0" borderId="25" xfId="9" applyFont="1" applyFill="1" applyBorder="1" applyAlignment="1">
      <alignment vertical="center"/>
    </xf>
    <xf numFmtId="164" fontId="13" fillId="0" borderId="25" xfId="6" applyNumberFormat="1" applyFont="1" applyFill="1" applyBorder="1" applyAlignment="1">
      <alignment horizontal="right" vertical="center"/>
    </xf>
    <xf numFmtId="164" fontId="13" fillId="0" borderId="36" xfId="9" applyFont="1" applyFill="1" applyBorder="1" applyAlignment="1">
      <alignment vertical="center"/>
    </xf>
    <xf numFmtId="0" fontId="13" fillId="0" borderId="43" xfId="13" applyFont="1" applyFill="1" applyBorder="1" applyAlignment="1">
      <alignment horizontal="left" vertical="center"/>
    </xf>
    <xf numFmtId="164" fontId="13" fillId="0" borderId="44" xfId="9" applyFont="1" applyFill="1" applyBorder="1" applyAlignment="1">
      <alignment vertical="center"/>
    </xf>
    <xf numFmtId="164" fontId="13" fillId="0" borderId="44" xfId="6" applyNumberFormat="1" applyFont="1" applyFill="1" applyBorder="1" applyAlignment="1">
      <alignment horizontal="right" vertical="center"/>
    </xf>
    <xf numFmtId="3" fontId="13" fillId="0" borderId="44" xfId="6" applyFont="1" applyFill="1" applyBorder="1" applyAlignment="1">
      <alignment horizontal="right" vertical="center"/>
    </xf>
    <xf numFmtId="164" fontId="47" fillId="0" borderId="44" xfId="9" applyFont="1" applyFill="1" applyBorder="1" applyAlignment="1">
      <alignment vertical="center"/>
    </xf>
    <xf numFmtId="164" fontId="8" fillId="0" borderId="44" xfId="9" applyFont="1" applyFill="1" applyBorder="1" applyAlignment="1">
      <alignment vertical="center"/>
    </xf>
    <xf numFmtId="164" fontId="8" fillId="0" borderId="44" xfId="9" applyFont="1" applyFill="1" applyBorder="1" applyAlignment="1">
      <alignment horizontal="right" vertical="center"/>
    </xf>
    <xf numFmtId="164" fontId="13" fillId="0" borderId="44" xfId="9" applyFont="1" applyFill="1" applyBorder="1" applyAlignment="1">
      <alignment horizontal="right" vertical="center"/>
    </xf>
    <xf numFmtId="164" fontId="13" fillId="0" borderId="45" xfId="9" applyFont="1" applyFill="1" applyBorder="1" applyAlignment="1">
      <alignment horizontal="right" vertical="center"/>
    </xf>
    <xf numFmtId="164" fontId="13" fillId="0" borderId="41" xfId="8" applyNumberFormat="1" applyFont="1" applyFill="1" applyBorder="1" applyAlignment="1">
      <alignment horizontal="right" vertical="center"/>
    </xf>
    <xf numFmtId="164" fontId="13" fillId="0" borderId="42" xfId="8" applyNumberFormat="1" applyFont="1" applyFill="1" applyBorder="1" applyAlignment="1">
      <alignment horizontal="right" vertical="center"/>
    </xf>
    <xf numFmtId="0" fontId="13" fillId="0" borderId="23" xfId="0" applyFont="1" applyFill="1" applyBorder="1" applyAlignment="1">
      <alignment vertical="top"/>
    </xf>
    <xf numFmtId="164" fontId="13" fillId="0" borderId="34" xfId="6" applyNumberFormat="1" applyFont="1" applyFill="1" applyBorder="1" applyAlignment="1">
      <alignment horizontal="right" vertical="center"/>
    </xf>
    <xf numFmtId="0" fontId="13" fillId="0" borderId="24" xfId="0" applyFont="1" applyFill="1" applyBorder="1" applyAlignment="1">
      <alignment vertical="top"/>
    </xf>
    <xf numFmtId="164" fontId="47" fillId="0" borderId="25" xfId="6" applyNumberFormat="1" applyFont="1" applyFill="1" applyBorder="1" applyAlignment="1">
      <alignment horizontal="right" vertical="center"/>
    </xf>
    <xf numFmtId="164" fontId="13" fillId="0" borderId="36" xfId="6" applyNumberFormat="1" applyFont="1" applyFill="1" applyBorder="1" applyAlignment="1">
      <alignment horizontal="right" vertical="center"/>
    </xf>
    <xf numFmtId="0" fontId="13" fillId="0" borderId="42" xfId="14" applyFont="1" applyFill="1" applyBorder="1" applyAlignment="1">
      <alignment vertical="center"/>
    </xf>
    <xf numFmtId="0" fontId="13" fillId="0" borderId="34" xfId="13" applyFont="1" applyFill="1" applyBorder="1" applyAlignment="1">
      <alignment horizontal="right" vertical="center"/>
    </xf>
    <xf numFmtId="0" fontId="13" fillId="0" borderId="36" xfId="13" applyFont="1" applyFill="1" applyBorder="1" applyAlignment="1">
      <alignment horizontal="right" vertical="center"/>
    </xf>
    <xf numFmtId="0" fontId="13" fillId="0" borderId="45" xfId="13" applyFont="1" applyFill="1" applyBorder="1" applyAlignment="1">
      <alignment horizontal="left" vertical="center"/>
    </xf>
    <xf numFmtId="0" fontId="14" fillId="0" borderId="0" xfId="37" applyFont="1" applyAlignment="1">
      <alignment vertical="center"/>
    </xf>
    <xf numFmtId="0" fontId="14" fillId="0" borderId="0" xfId="39" applyFont="1" applyFill="1" applyAlignment="1">
      <alignment horizontal="left" vertical="center" indent="1"/>
    </xf>
    <xf numFmtId="0" fontId="14" fillId="0" borderId="0" xfId="39" applyFont="1" applyFill="1" applyAlignment="1">
      <alignment horizontal="left" vertical="center" wrapText="1" indent="1"/>
    </xf>
    <xf numFmtId="0" fontId="14" fillId="0" borderId="0" xfId="37" applyFont="1" applyFill="1" applyAlignment="1">
      <alignment vertical="center"/>
    </xf>
    <xf numFmtId="0" fontId="14" fillId="10" borderId="0" xfId="37" applyFont="1" applyFill="1" applyAlignment="1">
      <alignment vertical="center"/>
    </xf>
    <xf numFmtId="0" fontId="14" fillId="10" borderId="0" xfId="0" applyFont="1" applyFill="1" applyBorder="1" applyAlignment="1">
      <alignment vertical="center"/>
    </xf>
    <xf numFmtId="49" fontId="14" fillId="0" borderId="0" xfId="37" applyNumberFormat="1" applyFont="1" applyAlignment="1">
      <alignment vertical="center"/>
    </xf>
    <xf numFmtId="0" fontId="8" fillId="10" borderId="62" xfId="14" applyFont="1" applyFill="1" applyBorder="1" applyAlignment="1">
      <alignment vertical="center" wrapText="1"/>
    </xf>
    <xf numFmtId="3" fontId="8" fillId="10" borderId="62" xfId="8" applyFont="1" applyFill="1" applyBorder="1" applyAlignment="1">
      <alignment horizontal="right" vertical="center"/>
    </xf>
    <xf numFmtId="3" fontId="8" fillId="10" borderId="11" xfId="8" applyFont="1" applyFill="1" applyBorder="1" applyAlignment="1">
      <alignment horizontal="right" vertical="center"/>
    </xf>
    <xf numFmtId="3" fontId="8" fillId="0" borderId="37" xfId="8" applyFont="1" applyFill="1" applyBorder="1" applyAlignment="1">
      <alignment horizontal="right" vertical="center"/>
    </xf>
    <xf numFmtId="0" fontId="13" fillId="10" borderId="41" xfId="13" applyFont="1" applyFill="1" applyBorder="1" applyAlignment="1">
      <alignment vertical="top"/>
    </xf>
    <xf numFmtId="0" fontId="13" fillId="10" borderId="25" xfId="13" applyFont="1" applyFill="1" applyBorder="1" applyAlignment="1">
      <alignment vertical="top"/>
    </xf>
    <xf numFmtId="0" fontId="39" fillId="0" borderId="0" xfId="0" applyFont="1" applyAlignment="1">
      <alignment horizontal="left" vertical="top" indent="1"/>
    </xf>
    <xf numFmtId="0" fontId="39" fillId="10" borderId="0" xfId="15" applyFont="1" applyFill="1" applyAlignment="1">
      <alignment horizontal="left" vertical="center" indent="1"/>
    </xf>
    <xf numFmtId="0" fontId="39" fillId="10" borderId="0" xfId="39" applyFont="1" applyFill="1" applyAlignment="1">
      <alignment horizontal="left" vertical="center" indent="1"/>
    </xf>
    <xf numFmtId="0" fontId="39" fillId="0" borderId="0" xfId="39" applyFont="1" applyAlignment="1">
      <alignment horizontal="left" vertical="center" indent="1"/>
    </xf>
    <xf numFmtId="0" fontId="29" fillId="0" borderId="0" xfId="15" applyFont="1" applyFill="1" applyAlignment="1">
      <alignment vertical="center"/>
    </xf>
    <xf numFmtId="0" fontId="0" fillId="0" borderId="0" xfId="0" applyFill="1"/>
    <xf numFmtId="0" fontId="13" fillId="0" borderId="0" xfId="0" applyFont="1" applyFill="1"/>
    <xf numFmtId="0" fontId="0" fillId="0" borderId="0" xfId="0" applyFont="1" applyFill="1"/>
    <xf numFmtId="0" fontId="19" fillId="0" borderId="0" xfId="17" applyFill="1" applyAlignment="1">
      <alignment vertical="center"/>
    </xf>
    <xf numFmtId="0" fontId="0" fillId="0" borderId="0" xfId="17" applyFont="1" applyFill="1" applyAlignment="1">
      <alignment vertical="center"/>
    </xf>
    <xf numFmtId="0" fontId="19" fillId="0" borderId="0" xfId="17" applyFill="1"/>
    <xf numFmtId="0" fontId="12" fillId="0" borderId="0" xfId="22" applyNumberFormat="1" applyFill="1" applyBorder="1" applyAlignment="1" applyProtection="1">
      <alignment horizontal="left"/>
    </xf>
    <xf numFmtId="0" fontId="19" fillId="0" borderId="0" xfId="0" applyFont="1" applyFill="1" applyAlignment="1">
      <alignment vertical="center"/>
    </xf>
    <xf numFmtId="0" fontId="14" fillId="0" borderId="0" xfId="25" applyFont="1" applyFill="1" applyBorder="1" applyAlignment="1">
      <alignment vertical="center"/>
    </xf>
    <xf numFmtId="0" fontId="0" fillId="0" borderId="48" xfId="0" applyFill="1" applyBorder="1" applyAlignment="1">
      <alignment vertical="top"/>
    </xf>
    <xf numFmtId="0" fontId="8" fillId="0" borderId="6" xfId="11" applyFont="1" applyFill="1" applyBorder="1" applyAlignment="1">
      <alignment horizontal="right" vertical="center" wrapText="1"/>
    </xf>
    <xf numFmtId="0" fontId="8" fillId="0" borderId="13" xfId="14" applyFont="1" applyFill="1" applyBorder="1" applyAlignment="1">
      <alignment vertical="center" wrapText="1"/>
    </xf>
    <xf numFmtId="3" fontId="8" fillId="0" borderId="8" xfId="8" applyFont="1" applyFill="1" applyBorder="1" applyAlignment="1">
      <alignment horizontal="right" vertical="center"/>
    </xf>
    <xf numFmtId="0" fontId="13" fillId="0" borderId="40" xfId="13" applyFont="1" applyFill="1" applyBorder="1" applyAlignment="1">
      <alignment vertical="center" wrapText="1"/>
    </xf>
    <xf numFmtId="0" fontId="13" fillId="0" borderId="23" xfId="13" applyFont="1" applyFill="1" applyBorder="1" applyAlignment="1">
      <alignment vertical="center" wrapText="1"/>
    </xf>
    <xf numFmtId="0" fontId="19" fillId="0" borderId="0" xfId="0" applyFont="1" applyFill="1"/>
    <xf numFmtId="0" fontId="8" fillId="0" borderId="0" xfId="11" applyFont="1" applyFill="1" applyBorder="1" applyAlignment="1">
      <alignment horizontal="center" vertical="center" wrapText="1"/>
    </xf>
    <xf numFmtId="0" fontId="0" fillId="0" borderId="0" xfId="0" applyFill="1" applyBorder="1"/>
    <xf numFmtId="0" fontId="9" fillId="0" borderId="0" xfId="32" applyNumberFormat="1" applyFont="1" applyFill="1" applyBorder="1" applyAlignment="1" applyProtection="1"/>
    <xf numFmtId="0" fontId="8" fillId="0" borderId="0" xfId="36" applyFont="1" applyFill="1"/>
    <xf numFmtId="0" fontId="10" fillId="0" borderId="0" xfId="36" applyFont="1" applyFill="1"/>
    <xf numFmtId="0" fontId="11" fillId="0" borderId="0" xfId="32" applyNumberFormat="1" applyFont="1" applyFill="1" applyBorder="1" applyAlignment="1" applyProtection="1"/>
    <xf numFmtId="0" fontId="11" fillId="0" borderId="0" xfId="36" applyFont="1" applyFill="1"/>
    <xf numFmtId="165" fontId="13" fillId="0" borderId="34" xfId="0" applyNumberFormat="1" applyFont="1" applyFill="1" applyBorder="1" applyAlignment="1">
      <alignment horizontal="right"/>
    </xf>
    <xf numFmtId="49" fontId="15" fillId="10" borderId="3" xfId="14" applyNumberFormat="1" applyFont="1" applyFill="1" applyBorder="1" applyAlignment="1">
      <alignment horizontal="center" vertical="center" wrapText="1"/>
    </xf>
    <xf numFmtId="49" fontId="15" fillId="10" borderId="3" xfId="2" applyFont="1" applyFill="1" applyBorder="1" applyAlignment="1">
      <alignment horizontal="center" vertical="center" wrapText="1"/>
    </xf>
    <xf numFmtId="49" fontId="15" fillId="10" borderId="5" xfId="2" applyFont="1" applyFill="1" applyBorder="1" applyAlignment="1">
      <alignment horizontal="center" wrapText="1"/>
    </xf>
    <xf numFmtId="49" fontId="15" fillId="10" borderId="15" xfId="2" applyFont="1" applyFill="1" applyBorder="1" applyAlignment="1">
      <alignment horizontal="center" wrapText="1"/>
    </xf>
  </cellXfs>
  <cellStyles count="43">
    <cellStyle name="€ : (passage a l'EURO)" xfId="1"/>
    <cellStyle name="coin" xfId="2"/>
    <cellStyle name="coin 2" xfId="3"/>
    <cellStyle name="contenu_unite" xfId="4"/>
    <cellStyle name="contenu_unite 2" xfId="5"/>
    <cellStyle name="donn_normal" xfId="6"/>
    <cellStyle name="donn_normal_parentheses" xfId="7"/>
    <cellStyle name="donn_total" xfId="8"/>
    <cellStyle name="donnnormal1" xfId="9"/>
    <cellStyle name="donntotal1" xfId="10"/>
    <cellStyle name="ent_col_ser" xfId="11"/>
    <cellStyle name="ent_col_struc_normal" xfId="12"/>
    <cellStyle name="ent_li_normal" xfId="13"/>
    <cellStyle name="ent_li_total" xfId="14"/>
    <cellStyle name="entete_source" xfId="15"/>
    <cellStyle name="entete_unite" xfId="16"/>
    <cellStyle name="Excel.Chart" xfId="17"/>
    <cellStyle name="Excel_BuiltIn_Commentaire" xfId="18"/>
    <cellStyle name="Excel_BuiltIn_Commentaire 1" xfId="19"/>
    <cellStyle name="Excel_BuiltIn_Commentaire 1 2" xfId="20"/>
    <cellStyle name="Excel_BuiltIn_Note" xfId="21"/>
    <cellStyle name="Lien hypertexte" xfId="22" builtinId="8"/>
    <cellStyle name="ligne_titre_0" xfId="23"/>
    <cellStyle name="ligne_titre_1" xfId="24"/>
    <cellStyle name="ligne_titre_tableau_1 2" xfId="25"/>
    <cellStyle name="ligne_titre_tableau_1 2 2" xfId="26"/>
    <cellStyle name="ligne_titre_tableau_1 3" xfId="27"/>
    <cellStyle name="Motif" xfId="28"/>
    <cellStyle name="Normal" xfId="0" builtinId="0"/>
    <cellStyle name="Normal 2" xfId="29"/>
    <cellStyle name="Normal 3" xfId="30"/>
    <cellStyle name="Normal 4" xfId="31"/>
    <cellStyle name="normal_Annexes A (modifiées 2011 01 05) - Données macro-écon" xfId="32"/>
    <cellStyle name="Normal_Annexes A4" xfId="33"/>
    <cellStyle name="Normal_Annexes C_exII_2_v0" xfId="34"/>
    <cellStyle name="Normal_C annex éch FAB-FAB1" xfId="35"/>
    <cellStyle name="Normal_Tableau A 1.1 (2)" xfId="36"/>
    <cellStyle name="notice_theme" xfId="37"/>
    <cellStyle name="Pourcentage" xfId="38" builtinId="5"/>
    <cellStyle name="source" xfId="39"/>
    <cellStyle name="source 2" xfId="40"/>
    <cellStyle name="Titre 1" xfId="41"/>
    <cellStyle name="Valeur de la table dynamique"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46"/>
  <sheetViews>
    <sheetView showGridLines="0" tabSelected="1" workbookViewId="0"/>
  </sheetViews>
  <sheetFormatPr baseColWidth="10" defaultRowHeight="11.25"/>
  <cols>
    <col min="1" max="1" width="51" style="1" customWidth="1"/>
    <col min="2" max="16384" width="11.42578125" style="1"/>
  </cols>
  <sheetData>
    <row r="1" spans="1:7" ht="15.75">
      <c r="A1" s="738" t="s">
        <v>988</v>
      </c>
      <c r="B1" s="739"/>
      <c r="C1" s="739"/>
      <c r="D1" s="739"/>
      <c r="E1" s="739"/>
      <c r="F1" s="740"/>
      <c r="G1" s="739"/>
    </row>
    <row r="2" spans="1:7" ht="12.75">
      <c r="A2" s="741" t="s">
        <v>989</v>
      </c>
      <c r="B2" s="739"/>
      <c r="C2" s="739"/>
      <c r="D2" s="739"/>
      <c r="E2" s="739"/>
      <c r="F2" s="739"/>
      <c r="G2" s="739"/>
    </row>
    <row r="3" spans="1:7" ht="12.75">
      <c r="A3" s="742"/>
      <c r="B3" s="739"/>
      <c r="C3" s="739"/>
      <c r="D3" s="739"/>
      <c r="E3" s="739"/>
      <c r="F3" s="739"/>
      <c r="G3" s="739"/>
    </row>
    <row r="4" spans="1:7" ht="12.75">
      <c r="A4" s="3" t="s">
        <v>1036</v>
      </c>
    </row>
    <row r="5" spans="1:7" ht="12.75">
      <c r="A5" s="89" t="s">
        <v>1037</v>
      </c>
    </row>
    <row r="6" spans="1:7" ht="12.75">
      <c r="A6" s="3" t="s">
        <v>1038</v>
      </c>
    </row>
    <row r="7" spans="1:7" ht="12.75">
      <c r="A7" s="3" t="s">
        <v>1039</v>
      </c>
    </row>
    <row r="8" spans="1:7" ht="12.75">
      <c r="A8" s="4" t="s">
        <v>1040</v>
      </c>
    </row>
    <row r="9" spans="1:7" ht="12.75">
      <c r="A9" s="4" t="s">
        <v>1041</v>
      </c>
    </row>
    <row r="10" spans="1:7" ht="12.75">
      <c r="A10" s="4" t="s">
        <v>1042</v>
      </c>
    </row>
    <row r="11" spans="1:7" ht="12.75">
      <c r="A11" s="4" t="s">
        <v>1043</v>
      </c>
    </row>
    <row r="12" spans="1:7" ht="12.75">
      <c r="A12" s="86" t="s">
        <v>250</v>
      </c>
    </row>
    <row r="13" spans="1:7" ht="12.75">
      <c r="A13" s="86" t="s">
        <v>251</v>
      </c>
    </row>
    <row r="14" spans="1:7" ht="12.75">
      <c r="A14" s="89" t="s">
        <v>252</v>
      </c>
    </row>
    <row r="15" spans="1:7" ht="12.75">
      <c r="A15" s="89" t="s">
        <v>253</v>
      </c>
    </row>
    <row r="16" spans="1:7" ht="12.75">
      <c r="A16" s="89" t="s">
        <v>254</v>
      </c>
    </row>
    <row r="17" spans="1:1" ht="12.75">
      <c r="A17" s="89" t="s">
        <v>255</v>
      </c>
    </row>
    <row r="18" spans="1:1" ht="12.75">
      <c r="A18" s="89" t="s">
        <v>344</v>
      </c>
    </row>
    <row r="19" spans="1:1" ht="12.75">
      <c r="A19" s="89" t="s">
        <v>345</v>
      </c>
    </row>
    <row r="20" spans="1:1" ht="12.75">
      <c r="A20" s="89" t="s">
        <v>7</v>
      </c>
    </row>
    <row r="21" spans="1:1" ht="12.75">
      <c r="A21" s="89" t="s">
        <v>1044</v>
      </c>
    </row>
    <row r="22" spans="1:1" ht="12.75">
      <c r="A22" s="89" t="s">
        <v>1045</v>
      </c>
    </row>
    <row r="23" spans="1:1" ht="12.75">
      <c r="A23" s="89" t="s">
        <v>1046</v>
      </c>
    </row>
    <row r="24" spans="1:1" ht="12.75">
      <c r="A24" s="89" t="s">
        <v>1047</v>
      </c>
    </row>
    <row r="25" spans="1:1" ht="12.75">
      <c r="A25" s="89" t="s">
        <v>1048</v>
      </c>
    </row>
    <row r="26" spans="1:1" ht="12.75">
      <c r="A26" s="726" t="s">
        <v>1049</v>
      </c>
    </row>
    <row r="27" spans="1:1" ht="12.75">
      <c r="A27" s="726" t="s">
        <v>1050</v>
      </c>
    </row>
    <row r="28" spans="1:1" ht="12.75">
      <c r="A28" s="726" t="s">
        <v>1051</v>
      </c>
    </row>
    <row r="29" spans="1:1" ht="12.75">
      <c r="A29" s="726" t="s">
        <v>1052</v>
      </c>
    </row>
    <row r="30" spans="1:1" ht="12.75">
      <c r="A30" s="726" t="s">
        <v>1053</v>
      </c>
    </row>
    <row r="31" spans="1:1" ht="12.75">
      <c r="A31" s="726" t="s">
        <v>1054</v>
      </c>
    </row>
    <row r="32" spans="1:1" ht="12.75">
      <c r="A32" s="726" t="s">
        <v>1055</v>
      </c>
    </row>
    <row r="33" spans="1:12" ht="12.75">
      <c r="A33" s="726" t="s">
        <v>1056</v>
      </c>
    </row>
    <row r="34" spans="1:12" ht="12.75">
      <c r="A34" s="94" t="s">
        <v>1029</v>
      </c>
    </row>
    <row r="35" spans="1:12" ht="12.75">
      <c r="A35" s="94" t="s">
        <v>1030</v>
      </c>
    </row>
    <row r="36" spans="1:12" ht="12.75">
      <c r="A36" s="94" t="s">
        <v>1031</v>
      </c>
    </row>
    <row r="37" spans="1:12" ht="12.75">
      <c r="A37" s="94" t="s">
        <v>1032</v>
      </c>
    </row>
    <row r="38" spans="1:12" ht="12.75">
      <c r="A38" s="94" t="s">
        <v>1033</v>
      </c>
    </row>
    <row r="39" spans="1:12" ht="12.75">
      <c r="A39" s="94" t="s">
        <v>1034</v>
      </c>
    </row>
    <row r="40" spans="1:12" ht="12.75">
      <c r="A40" s="94" t="s">
        <v>1035</v>
      </c>
    </row>
    <row r="41" spans="1:12" ht="12.75">
      <c r="A41" s="89" t="s">
        <v>521</v>
      </c>
    </row>
    <row r="42" spans="1:12" ht="12.75">
      <c r="A42" s="89" t="s">
        <v>403</v>
      </c>
      <c r="I42" s="5"/>
      <c r="J42" s="5"/>
      <c r="K42" s="5"/>
      <c r="L42" s="5"/>
    </row>
    <row r="43" spans="1:12" ht="12.75">
      <c r="A43" s="89" t="s">
        <v>359</v>
      </c>
    </row>
    <row r="44" spans="1:12" ht="12.75">
      <c r="A44" s="107"/>
    </row>
    <row r="45" spans="1:12" ht="12.75">
      <c r="A45" s="107"/>
    </row>
    <row r="46" spans="1:12" ht="12.75">
      <c r="A46" s="107"/>
    </row>
  </sheetData>
  <sheetProtection selectLockedCells="1" selectUnlockedCells="1"/>
  <hyperlinks>
    <hyperlink ref="A4" location="cadrage1.a!A1" display="Cadrage1.a Le produit intérieur brut et ses composantes à prix courants"/>
    <hyperlink ref="A5" location="cadrage1.b!A1" display="Cadrage1.b Evolution annuelle du produit intérieur brut et ses composantes à prix courants"/>
    <hyperlink ref="A6" location="cadrage1.c!A1" display="Cadrage1.c Le produit intérieur brut et ses composantes en volume aux prix de l'année précédente chaînés"/>
    <hyperlink ref="A7" location="cadrage1.d!A1" display="Cadrage1.d Évolution du produit intérieur brut et ses composantes en volume aux prix de l'année précédente chaînés"/>
    <hyperlink ref="A8" location="cadrage1.e!A1" display="Cadrage1.e Évolution du prix du produit intérieur brut et de ses composantes"/>
    <hyperlink ref="A9" location="cadrage1.f!A1" display="Cadrage1.f Contributions à l'évolution du produit intérieur brut aux prix de l'année précédente"/>
    <hyperlink ref="A10" location="cadrage1.g!A1" display="Cadrage1.g Prix du Brent daté"/>
    <hyperlink ref="A11" location="cadrage1.h!A1" display="Cadrage1.h Indice des prix des matières premières importées"/>
    <hyperlink ref="A12" location="cadrage2.a1!A1" display="Cadrage 2.a1 Production des branches en volume aux prix de l'année précédente chaînés"/>
    <hyperlink ref="A14" location="cadrage2.b1!A1" display="Cadrage 2.b1 Importations de biens et de services par produit en volume aux prix de l'année précédente chaînés"/>
    <hyperlink ref="A16" location="cadrage2.c1!A1" display="Cadrage 2.c1 Exportations de biens et de services par produit en volume aux prix de l'année précédente chaînés"/>
    <hyperlink ref="A18" location="cadrage2.d1!A1" display="Cadrage 2.d1 Valeur ajoutée brute par branche en volume aux prix de l'année précédente chaînés"/>
    <hyperlink ref="A20" location="cadrage3.a!A1" display="Cadrage 3.a Réseaux de transport en France"/>
    <hyperlink ref="A26" location="cadrage3.c1!A1" display="Cadrage3.c1 Evolution des linéaires ferrés de transport urbain"/>
    <hyperlink ref="A34" location="cadrage3.g1!A1" display="Cadrage 3.g1 Longueur des autoroutes dans les principaux pays européens"/>
    <hyperlink ref="A35" location="cadrage3.g2!A1" display="Cadrage 3.g2 Longueur des routes nationales dans les principaux pays européens"/>
    <hyperlink ref="A36" location="cadrage3.g3!A1" display="Cadrage 3.g3 Longueur des voies ferrées dans les principaux pays européens"/>
    <hyperlink ref="A37" location="cadrage3.g4!A1" display="Cadrage 3.g4 Longueur des voies navigables dans les principaux pays européens"/>
    <hyperlink ref="A38" location="cadrage3.g5!A1" display="Cadrage 3.g5 Densité par rapport à la population en autoroutes dans les principaux pays européens"/>
    <hyperlink ref="A39" location="cadrage3.g6!A1" display="Cadrage 3.g6 Densité par rapport à la population en routes nationales dans les principaux pays européens"/>
    <hyperlink ref="A40" location="cadrage3.g7!A1" display="Cadrage 3.g7 Densité par rapport à la population en lignes ferroviaires dans les principaux pays européens"/>
    <hyperlink ref="A41" location="cadrage4.a!A1" display="Cadrage 4.a Nombre de voyageurs dans les gares hors Île-de-France"/>
    <hyperlink ref="A42" location="cadrage4.b!A1" display="Cadrage 4.b Nombre de voyageurs dans les gares d'Île-de-France"/>
    <hyperlink ref="A43" location="cadrage4.c!A1" display="Cadrage 4.c Nombre de passagers dans les principaux aéroports métropolitains"/>
    <hyperlink ref="A13" location="cadrage2.a2!A1" display="Cadrage 2.a2 Production des branches à prix courants"/>
    <hyperlink ref="A15" location="cadrage2.b2!A1" display="Cadrage 2.b2 Importations de biens et de services par produit à prix courants"/>
    <hyperlink ref="A17" location="cadrage2.c2!A1" display="Cadrage 2.c2 Exportations de biens et de services par produit à prix courants"/>
    <hyperlink ref="A19" location="cadrage2.d2!A1" display="Cadrage 2.d2 Valeur ajoutée brute des branches à prix courants"/>
    <hyperlink ref="A21" location="cadrage3.b1!A1" display="Cadrage3.b1 Longueur du réseau routier de la métropole  "/>
    <hyperlink ref="A22" location="cadrage3.b2!A1" display="Cadrage3.b2 Routes nationales par région et département"/>
    <hyperlink ref="A23" location="cadrage3.b3!A1" display="Cadrage3.b3 Autoroutes par région et département "/>
    <hyperlink ref="A24" location="cadrage3.b4!A1" display="Cadrage3.b4 Routes départementales par région et département "/>
    <hyperlink ref="A25" location="cadrage3.b5!A1" display="Cadrage3.b5 Voies communales par région et département "/>
    <hyperlink ref="A27" location="Cadrage3.c2!A1" display="Cadrage3.c2 Longueur des réseaux exploités par la ratp"/>
    <hyperlink ref="A28" location="cadrage3.d1!A1" display="Cadrage3.d1 Réseau ferroviaire"/>
    <hyperlink ref="A29" location="cadrage3.d2!A1" display="Cadrage3.d2 Longueur totale des lignes SNCF exploitées par région et département "/>
    <hyperlink ref="A30" location="cadrage3.d3!A1" display="Cadrage3.d3 Longueur des lignes SNCF électrifiées exploitées par région et département "/>
    <hyperlink ref="A31" location="cadrage3.d4!A1" display="Cadrage3.d4 Longueur des lignes SNCF à voie unique exploitées par région et département"/>
    <hyperlink ref="A32" location="cadrage3.e!A1" display="Cadrage3.e Réseau des voies navigables : longueurs considérées en statistiques et longueurs fréquentées"/>
    <hyperlink ref="A33" location="Cadrage3.f!A1" display="Cadrage3.f Engins de remontées mécaniques en exploitation "/>
  </hyperlink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F21"/>
  <sheetViews>
    <sheetView showGridLines="0" workbookViewId="0">
      <pane xSplit="1" ySplit="3" topLeftCell="W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67.28515625" style="88" customWidth="1"/>
    <col min="2" max="41" width="6.7109375" style="88" customWidth="1"/>
    <col min="42" max="70" width="7.7109375" style="88" customWidth="1"/>
    <col min="71" max="16384" width="11.42578125" style="88"/>
  </cols>
  <sheetData>
    <row r="1" spans="1:32" ht="12.75">
      <c r="A1" s="186" t="s">
        <v>250</v>
      </c>
    </row>
    <row r="2" spans="1:32" ht="12.75">
      <c r="AB2" s="96"/>
      <c r="AD2" s="187"/>
      <c r="AF2" s="187" t="s">
        <v>32</v>
      </c>
    </row>
    <row r="3" spans="1:32" s="212" customFormat="1" ht="14.1" customHeight="1">
      <c r="A3" s="209"/>
      <c r="B3" s="209">
        <v>1990</v>
      </c>
      <c r="C3" s="99">
        <v>1991</v>
      </c>
      <c r="D3" s="99">
        <v>1992</v>
      </c>
      <c r="E3" s="99">
        <v>1993</v>
      </c>
      <c r="F3" s="99">
        <v>1994</v>
      </c>
      <c r="G3" s="99">
        <v>1995</v>
      </c>
      <c r="H3" s="99">
        <v>1996</v>
      </c>
      <c r="I3" s="99">
        <v>1997</v>
      </c>
      <c r="J3" s="99">
        <v>1998</v>
      </c>
      <c r="K3" s="99">
        <v>1999</v>
      </c>
      <c r="L3" s="99">
        <v>2000</v>
      </c>
      <c r="M3" s="99">
        <v>2001</v>
      </c>
      <c r="N3" s="99">
        <v>2002</v>
      </c>
      <c r="O3" s="99">
        <v>2003</v>
      </c>
      <c r="P3" s="99">
        <v>2004</v>
      </c>
      <c r="Q3" s="99">
        <v>2005</v>
      </c>
      <c r="R3" s="99">
        <v>2006</v>
      </c>
      <c r="S3" s="99">
        <v>2007</v>
      </c>
      <c r="T3" s="99">
        <v>2008</v>
      </c>
      <c r="U3" s="99">
        <v>2009</v>
      </c>
      <c r="V3" s="99">
        <v>2010</v>
      </c>
      <c r="W3" s="99">
        <v>2011</v>
      </c>
      <c r="X3" s="99">
        <v>2012</v>
      </c>
      <c r="Y3" s="99">
        <v>2013</v>
      </c>
      <c r="Z3" s="99">
        <v>2014</v>
      </c>
      <c r="AA3" s="99">
        <v>2015</v>
      </c>
      <c r="AB3" s="99">
        <v>2016</v>
      </c>
      <c r="AC3" s="99">
        <v>2017</v>
      </c>
      <c r="AD3" s="99">
        <v>2018</v>
      </c>
      <c r="AE3" s="99">
        <v>2019</v>
      </c>
      <c r="AF3" s="260">
        <v>2020</v>
      </c>
    </row>
    <row r="4" spans="1:32" ht="14.1" customHeight="1">
      <c r="A4" s="249" t="s">
        <v>46</v>
      </c>
      <c r="B4" s="250">
        <v>1158.8768435995792</v>
      </c>
      <c r="C4" s="251">
        <v>1165.0188861011497</v>
      </c>
      <c r="D4" s="251">
        <v>1175.2109078078499</v>
      </c>
      <c r="E4" s="251">
        <v>1138.4136328819766</v>
      </c>
      <c r="F4" s="251">
        <v>1165.3702924149879</v>
      </c>
      <c r="G4" s="251">
        <v>1206.1274000927367</v>
      </c>
      <c r="H4" s="251">
        <v>1205.5592444598997</v>
      </c>
      <c r="I4" s="251">
        <v>1245.7475338501349</v>
      </c>
      <c r="J4" s="251">
        <v>1314.3734018369535</v>
      </c>
      <c r="K4" s="251">
        <v>1376.0614822446278</v>
      </c>
      <c r="L4" s="251">
        <v>1454.5683900070426</v>
      </c>
      <c r="M4" s="251">
        <v>1486.545068538459</v>
      </c>
      <c r="N4" s="251">
        <v>1479.9421183640134</v>
      </c>
      <c r="O4" s="251">
        <v>1469.4097705329089</v>
      </c>
      <c r="P4" s="251">
        <v>1517.473774319202</v>
      </c>
      <c r="Q4" s="251">
        <v>1537.5927662729416</v>
      </c>
      <c r="R4" s="251">
        <v>1574.3980086092276</v>
      </c>
      <c r="S4" s="251">
        <v>1610.6047078883983</v>
      </c>
      <c r="T4" s="251">
        <v>1593.7374472727133</v>
      </c>
      <c r="U4" s="251">
        <v>1456.4377902438871</v>
      </c>
      <c r="V4" s="251">
        <v>1486.3111647030344</v>
      </c>
      <c r="W4" s="251">
        <v>1523.3152209556738</v>
      </c>
      <c r="X4" s="251">
        <v>1496.008056274859</v>
      </c>
      <c r="Y4" s="251">
        <v>1492.1900124102897</v>
      </c>
      <c r="Z4" s="251">
        <v>1512.5423899999998</v>
      </c>
      <c r="AA4" s="251">
        <v>1532.181</v>
      </c>
      <c r="AB4" s="251">
        <v>1547.5216696124517</v>
      </c>
      <c r="AC4" s="251">
        <v>1597.3</v>
      </c>
      <c r="AD4" s="251">
        <v>1613.8</v>
      </c>
      <c r="AE4" s="251">
        <v>1631.9</v>
      </c>
      <c r="AF4" s="261">
        <v>1457.8999999999999</v>
      </c>
    </row>
    <row r="5" spans="1:32" ht="13.5" customHeight="1">
      <c r="A5" s="201" t="s">
        <v>47</v>
      </c>
      <c r="B5" s="197">
        <v>75.396615999999995</v>
      </c>
      <c r="C5" s="198">
        <v>73.738989000000004</v>
      </c>
      <c r="D5" s="198">
        <v>77.747304</v>
      </c>
      <c r="E5" s="198">
        <v>74.921926999999997</v>
      </c>
      <c r="F5" s="198">
        <v>75.552589000000012</v>
      </c>
      <c r="G5" s="198">
        <v>77.335793999999993</v>
      </c>
      <c r="H5" s="198">
        <v>80.195650999999998</v>
      </c>
      <c r="I5" s="198">
        <v>81.095414000000005</v>
      </c>
      <c r="J5" s="198">
        <v>83.271033000000003</v>
      </c>
      <c r="K5" s="198">
        <v>84.881443000000004</v>
      </c>
      <c r="L5" s="198">
        <v>85.214490000000012</v>
      </c>
      <c r="M5" s="198">
        <v>82.061221000000003</v>
      </c>
      <c r="N5" s="198">
        <v>83.634119000000013</v>
      </c>
      <c r="O5" s="198">
        <v>77.217934999999997</v>
      </c>
      <c r="P5" s="198">
        <v>85.923181</v>
      </c>
      <c r="Q5" s="198">
        <v>82.871217000000001</v>
      </c>
      <c r="R5" s="198">
        <v>81.341825999999998</v>
      </c>
      <c r="S5" s="198">
        <v>82.225286999999994</v>
      </c>
      <c r="T5" s="198">
        <v>83.402585999999999</v>
      </c>
      <c r="U5" s="198">
        <v>83.569682999999998</v>
      </c>
      <c r="V5" s="198">
        <v>82.159657999999993</v>
      </c>
      <c r="W5" s="198">
        <v>84.158923000000001</v>
      </c>
      <c r="X5" s="198">
        <v>82.599324999999993</v>
      </c>
      <c r="Y5" s="198">
        <v>82.094092999999987</v>
      </c>
      <c r="Z5" s="198">
        <v>88.156000000000006</v>
      </c>
      <c r="AA5" s="198">
        <v>86.525999999999996</v>
      </c>
      <c r="AB5" s="198">
        <v>81.972825</v>
      </c>
      <c r="AC5" s="198">
        <v>84.8</v>
      </c>
      <c r="AD5" s="198">
        <v>85.9</v>
      </c>
      <c r="AE5" s="198">
        <v>85.6</v>
      </c>
      <c r="AF5" s="262">
        <v>83.7</v>
      </c>
    </row>
    <row r="6" spans="1:32" ht="13.5" customHeight="1">
      <c r="A6" s="252" t="s">
        <v>240</v>
      </c>
      <c r="B6" s="197">
        <v>10.072744</v>
      </c>
      <c r="C6" s="198">
        <v>10.176583000000001</v>
      </c>
      <c r="D6" s="198">
        <v>9.7582409999999999</v>
      </c>
      <c r="E6" s="198">
        <v>8.9287479999999988</v>
      </c>
      <c r="F6" s="198">
        <v>8.9539360000000006</v>
      </c>
      <c r="G6" s="198">
        <v>8.7038630000000001</v>
      </c>
      <c r="H6" s="198">
        <v>8.1824650000000005</v>
      </c>
      <c r="I6" s="198">
        <v>7.7287730000000003</v>
      </c>
      <c r="J6" s="198">
        <v>7.7653940000000006</v>
      </c>
      <c r="K6" s="198">
        <v>7.9303030000000003</v>
      </c>
      <c r="L6" s="198">
        <v>7.6902629999999998</v>
      </c>
      <c r="M6" s="198">
        <v>7.4989049999999997</v>
      </c>
      <c r="N6" s="198">
        <v>7.420598</v>
      </c>
      <c r="O6" s="198">
        <v>7.1261260000000002</v>
      </c>
      <c r="P6" s="198">
        <v>7.320589</v>
      </c>
      <c r="Q6" s="198">
        <v>7.3446249999999997</v>
      </c>
      <c r="R6" s="198">
        <v>7.5988850000000001</v>
      </c>
      <c r="S6" s="198">
        <v>7.6206130000000005</v>
      </c>
      <c r="T6" s="198">
        <v>7.0184250000000006</v>
      </c>
      <c r="U6" s="198">
        <v>6.2189110000000003</v>
      </c>
      <c r="V6" s="198">
        <v>6.0266169999999999</v>
      </c>
      <c r="W6" s="198">
        <v>6.1006009999999993</v>
      </c>
      <c r="X6" s="198">
        <v>5.7953059999999992</v>
      </c>
      <c r="Y6" s="198">
        <v>5.6492070000000005</v>
      </c>
      <c r="Z6" s="198">
        <v>5.3209999999999997</v>
      </c>
      <c r="AA6" s="198">
        <v>4.7670000000000003</v>
      </c>
      <c r="AB6" s="198">
        <v>4.6555150000000003</v>
      </c>
      <c r="AC6" s="198">
        <v>4.9000000000000004</v>
      </c>
      <c r="AD6" s="198">
        <v>5.0999999999999996</v>
      </c>
      <c r="AE6" s="198">
        <v>5.0999999999999996</v>
      </c>
      <c r="AF6" s="262">
        <v>4.5999999999999996</v>
      </c>
    </row>
    <row r="7" spans="1:32" ht="13.5" customHeight="1">
      <c r="A7" s="253" t="s">
        <v>48</v>
      </c>
      <c r="B7" s="197">
        <v>596.85338411506905</v>
      </c>
      <c r="C7" s="198">
        <v>601.55290932660967</v>
      </c>
      <c r="D7" s="198">
        <v>605.03139228125212</v>
      </c>
      <c r="E7" s="198">
        <v>588.16425616782954</v>
      </c>
      <c r="F7" s="198">
        <v>611.21754099226189</v>
      </c>
      <c r="G7" s="198">
        <v>636.63124260470306</v>
      </c>
      <c r="H7" s="198">
        <v>638.62885571163849</v>
      </c>
      <c r="I7" s="198">
        <v>670.76416691608222</v>
      </c>
      <c r="J7" s="198">
        <v>715.32898624760037</v>
      </c>
      <c r="K7" s="198">
        <v>749.94204347676748</v>
      </c>
      <c r="L7" s="198">
        <v>792.21084032417377</v>
      </c>
      <c r="M7" s="198">
        <v>807.92818908809238</v>
      </c>
      <c r="N7" s="198">
        <v>793.49277972572986</v>
      </c>
      <c r="O7" s="198">
        <v>780.51408977545225</v>
      </c>
      <c r="P7" s="198">
        <v>795.42374986654977</v>
      </c>
      <c r="Q7" s="198">
        <v>799.65209773426909</v>
      </c>
      <c r="R7" s="198">
        <v>817.00781390606267</v>
      </c>
      <c r="S7" s="198">
        <v>828.30887793299314</v>
      </c>
      <c r="T7" s="198">
        <v>811.21119943190638</v>
      </c>
      <c r="U7" s="198">
        <v>719.11442990977389</v>
      </c>
      <c r="V7" s="198">
        <v>745.32789226499187</v>
      </c>
      <c r="W7" s="198">
        <v>767.9375257842371</v>
      </c>
      <c r="X7" s="198">
        <v>745.3442198503169</v>
      </c>
      <c r="Y7" s="198">
        <v>736.41514013806068</v>
      </c>
      <c r="Z7" s="198">
        <v>746.87519999999995</v>
      </c>
      <c r="AA7" s="198">
        <v>756.62200000000007</v>
      </c>
      <c r="AB7" s="198">
        <v>764.0981927552881</v>
      </c>
      <c r="AC7" s="198">
        <v>790</v>
      </c>
      <c r="AD7" s="198">
        <v>791.1</v>
      </c>
      <c r="AE7" s="198">
        <v>796.1</v>
      </c>
      <c r="AF7" s="262">
        <v>695.8</v>
      </c>
    </row>
    <row r="8" spans="1:32" ht="13.5" customHeight="1">
      <c r="A8" s="254" t="s">
        <v>49</v>
      </c>
      <c r="B8" s="197">
        <v>136.632293</v>
      </c>
      <c r="C8" s="198">
        <v>138.83612500000001</v>
      </c>
      <c r="D8" s="198">
        <v>141.02529000000001</v>
      </c>
      <c r="E8" s="198">
        <v>140.838661</v>
      </c>
      <c r="F8" s="198">
        <v>143.09729099999998</v>
      </c>
      <c r="G8" s="198">
        <v>145.98707199999998</v>
      </c>
      <c r="H8" s="198">
        <v>146.86541200000002</v>
      </c>
      <c r="I8" s="198">
        <v>148.232033</v>
      </c>
      <c r="J8" s="198">
        <v>150.84331400000002</v>
      </c>
      <c r="K8" s="198">
        <v>153.375046</v>
      </c>
      <c r="L8" s="198">
        <v>152.59447299999999</v>
      </c>
      <c r="M8" s="198">
        <v>153.03954300000001</v>
      </c>
      <c r="N8" s="198">
        <v>154.233858</v>
      </c>
      <c r="O8" s="198">
        <v>153.44343000000001</v>
      </c>
      <c r="P8" s="198">
        <v>155.28531799999999</v>
      </c>
      <c r="Q8" s="198">
        <v>155.23095499999999</v>
      </c>
      <c r="R8" s="198">
        <v>157.351383</v>
      </c>
      <c r="S8" s="198">
        <v>161.924319</v>
      </c>
      <c r="T8" s="198">
        <v>159.977484</v>
      </c>
      <c r="U8" s="198">
        <v>157.08341799999999</v>
      </c>
      <c r="V8" s="198">
        <v>156.40482299999999</v>
      </c>
      <c r="W8" s="198">
        <v>160.20908399999999</v>
      </c>
      <c r="X8" s="198">
        <v>157.69053599999998</v>
      </c>
      <c r="Y8" s="198">
        <v>156.86997500000001</v>
      </c>
      <c r="Z8" s="198">
        <v>160.99520000000001</v>
      </c>
      <c r="AA8" s="198">
        <v>159.64699999999999</v>
      </c>
      <c r="AB8" s="198">
        <v>158.96947399999999</v>
      </c>
      <c r="AC8" s="198">
        <v>164.9</v>
      </c>
      <c r="AD8" s="198">
        <v>163.69999999999999</v>
      </c>
      <c r="AE8" s="198">
        <v>164.2</v>
      </c>
      <c r="AF8" s="262">
        <v>159.9</v>
      </c>
    </row>
    <row r="9" spans="1:32" ht="13.5" customHeight="1">
      <c r="A9" s="254" t="s">
        <v>50</v>
      </c>
      <c r="B9" s="197">
        <v>69.095016000000001</v>
      </c>
      <c r="C9" s="198">
        <v>70.468904999999992</v>
      </c>
      <c r="D9" s="198">
        <v>71.035350999999991</v>
      </c>
      <c r="E9" s="198">
        <v>73.095969999999994</v>
      </c>
      <c r="F9" s="198">
        <v>71.283484999999999</v>
      </c>
      <c r="G9" s="198">
        <v>74.429365000000004</v>
      </c>
      <c r="H9" s="198">
        <v>79.771676999999997</v>
      </c>
      <c r="I9" s="198">
        <v>80.155122000000006</v>
      </c>
      <c r="J9" s="198">
        <v>80.729873000000012</v>
      </c>
      <c r="K9" s="198">
        <v>77.644447999999997</v>
      </c>
      <c r="L9" s="198">
        <v>78.371346000000003</v>
      </c>
      <c r="M9" s="198">
        <v>80.102433999999988</v>
      </c>
      <c r="N9" s="198">
        <v>74.52479799999999</v>
      </c>
      <c r="O9" s="198">
        <v>74.018079999999998</v>
      </c>
      <c r="P9" s="198">
        <v>74.666623999999999</v>
      </c>
      <c r="Q9" s="198">
        <v>73.083703</v>
      </c>
      <c r="R9" s="198">
        <v>72.601528999999999</v>
      </c>
      <c r="S9" s="198">
        <v>70.406323</v>
      </c>
      <c r="T9" s="198">
        <v>70.834090000000003</v>
      </c>
      <c r="U9" s="198">
        <v>60.330006999999995</v>
      </c>
      <c r="V9" s="198">
        <v>55.064099999999996</v>
      </c>
      <c r="W9" s="198">
        <v>56.361992000000001</v>
      </c>
      <c r="X9" s="198">
        <v>49.849612999999998</v>
      </c>
      <c r="Y9" s="198">
        <v>48.611162999999998</v>
      </c>
      <c r="Z9" s="198">
        <v>49.158000000000001</v>
      </c>
      <c r="AA9" s="198">
        <v>51.386000000000003</v>
      </c>
      <c r="AB9" s="198">
        <v>48.699947000000002</v>
      </c>
      <c r="AC9" s="198">
        <v>48.5</v>
      </c>
      <c r="AD9" s="198">
        <v>46</v>
      </c>
      <c r="AE9" s="198">
        <v>43.6</v>
      </c>
      <c r="AF9" s="262">
        <v>31.5</v>
      </c>
    </row>
    <row r="10" spans="1:32" ht="13.5" customHeight="1">
      <c r="A10" s="254" t="s">
        <v>51</v>
      </c>
      <c r="B10" s="197">
        <v>50.030718999999998</v>
      </c>
      <c r="C10" s="198">
        <v>52.203635000000006</v>
      </c>
      <c r="D10" s="198">
        <v>52.326186</v>
      </c>
      <c r="E10" s="198">
        <v>52.017505</v>
      </c>
      <c r="F10" s="198">
        <v>55.057327000000001</v>
      </c>
      <c r="G10" s="198">
        <v>60.006169</v>
      </c>
      <c r="H10" s="198">
        <v>60.838951000000002</v>
      </c>
      <c r="I10" s="198">
        <v>65.544381999999999</v>
      </c>
      <c r="J10" s="198">
        <v>72.451853</v>
      </c>
      <c r="K10" s="198">
        <v>78.316638000000012</v>
      </c>
      <c r="L10" s="198">
        <v>89.473375000000004</v>
      </c>
      <c r="M10" s="198">
        <v>90.078973000000005</v>
      </c>
      <c r="N10" s="198">
        <v>86.358816000000004</v>
      </c>
      <c r="O10" s="198">
        <v>84.019646999999992</v>
      </c>
      <c r="P10" s="198">
        <v>86.429156000000006</v>
      </c>
      <c r="Q10" s="198">
        <v>85.929388000000003</v>
      </c>
      <c r="R10" s="198">
        <v>89.090654999999998</v>
      </c>
      <c r="S10" s="198">
        <v>91.468688999999998</v>
      </c>
      <c r="T10" s="198">
        <v>90.657321999999994</v>
      </c>
      <c r="U10" s="198">
        <v>73.630278000000004</v>
      </c>
      <c r="V10" s="198">
        <v>78.758013000000005</v>
      </c>
      <c r="W10" s="198">
        <v>82.400456999999989</v>
      </c>
      <c r="X10" s="198">
        <v>80.46351700000001</v>
      </c>
      <c r="Y10" s="198">
        <v>79.963374000000002</v>
      </c>
      <c r="Z10" s="198">
        <v>80.231999999999999</v>
      </c>
      <c r="AA10" s="198">
        <v>80.667000000000002</v>
      </c>
      <c r="AB10" s="198">
        <v>82.251183999999995</v>
      </c>
      <c r="AC10" s="198">
        <v>85</v>
      </c>
      <c r="AD10" s="198">
        <v>84.9</v>
      </c>
      <c r="AE10" s="198">
        <v>87.3</v>
      </c>
      <c r="AF10" s="262">
        <v>77.3</v>
      </c>
    </row>
    <row r="11" spans="1:32" ht="13.5" customHeight="1">
      <c r="A11" s="254" t="s">
        <v>52</v>
      </c>
      <c r="B11" s="197">
        <v>74.330534</v>
      </c>
      <c r="C11" s="198">
        <v>70.741402000000008</v>
      </c>
      <c r="D11" s="198">
        <v>72.011329000000003</v>
      </c>
      <c r="E11" s="198">
        <v>64.401934999999995</v>
      </c>
      <c r="F11" s="198">
        <v>69.645950999999997</v>
      </c>
      <c r="G11" s="198">
        <v>70.693524000000011</v>
      </c>
      <c r="H11" s="198">
        <v>71.732685000000004</v>
      </c>
      <c r="I11" s="198">
        <v>80.114965999999995</v>
      </c>
      <c r="J11" s="198">
        <v>93.180066999999994</v>
      </c>
      <c r="K11" s="198">
        <v>106.24046300000001</v>
      </c>
      <c r="L11" s="198">
        <v>113.24572900000001</v>
      </c>
      <c r="M11" s="198">
        <v>121.38794800000001</v>
      </c>
      <c r="N11" s="198">
        <v>118.092427</v>
      </c>
      <c r="O11" s="198">
        <v>115.57716000000001</v>
      </c>
      <c r="P11" s="198">
        <v>120.304838</v>
      </c>
      <c r="Q11" s="198">
        <v>123.290879</v>
      </c>
      <c r="R11" s="198">
        <v>125.54467600000001</v>
      </c>
      <c r="S11" s="198">
        <v>122.02523600000001</v>
      </c>
      <c r="T11" s="198">
        <v>116.514257</v>
      </c>
      <c r="U11" s="198">
        <v>95.240318000000002</v>
      </c>
      <c r="V11" s="198">
        <v>107.520386</v>
      </c>
      <c r="W11" s="198">
        <v>110.374934</v>
      </c>
      <c r="X11" s="198">
        <v>110.03082000000001</v>
      </c>
      <c r="Y11" s="198">
        <v>109.87265600000001</v>
      </c>
      <c r="Z11" s="198">
        <v>114.014</v>
      </c>
      <c r="AA11" s="198">
        <v>119.002</v>
      </c>
      <c r="AB11" s="198">
        <v>124.086195</v>
      </c>
      <c r="AC11" s="198">
        <v>134.4</v>
      </c>
      <c r="AD11" s="198">
        <v>136.1</v>
      </c>
      <c r="AE11" s="198">
        <v>138.4</v>
      </c>
      <c r="AF11" s="262">
        <v>99.5</v>
      </c>
    </row>
    <row r="12" spans="1:32" ht="13.5" customHeight="1">
      <c r="A12" s="254" t="s">
        <v>53</v>
      </c>
      <c r="B12" s="197">
        <v>288.57808799999998</v>
      </c>
      <c r="C12" s="198">
        <v>290.49942399999998</v>
      </c>
      <c r="D12" s="198">
        <v>290.335463</v>
      </c>
      <c r="E12" s="198">
        <v>281.255537</v>
      </c>
      <c r="F12" s="198">
        <v>292.42668800000001</v>
      </c>
      <c r="G12" s="198">
        <v>305.17172899999997</v>
      </c>
      <c r="H12" s="198">
        <v>302.60094400000003</v>
      </c>
      <c r="I12" s="198">
        <v>317.11487599999998</v>
      </c>
      <c r="J12" s="198">
        <v>334.95690999999999</v>
      </c>
      <c r="K12" s="198">
        <v>345.51364899999999</v>
      </c>
      <c r="L12" s="198">
        <v>364.36146000000002</v>
      </c>
      <c r="M12" s="198">
        <v>369.479646</v>
      </c>
      <c r="N12" s="198">
        <v>364.95523300000002</v>
      </c>
      <c r="O12" s="198">
        <v>358.794647</v>
      </c>
      <c r="P12" s="198">
        <v>363.51408299999997</v>
      </c>
      <c r="Q12" s="198">
        <v>366.08117399999998</v>
      </c>
      <c r="R12" s="198">
        <v>375.44766700000002</v>
      </c>
      <c r="S12" s="198">
        <v>384.59383600000001</v>
      </c>
      <c r="T12" s="198">
        <v>375.74593800000002</v>
      </c>
      <c r="U12" s="198">
        <v>335.40836099999996</v>
      </c>
      <c r="V12" s="198">
        <v>347.03984600000001</v>
      </c>
      <c r="W12" s="198">
        <v>357.84729399999998</v>
      </c>
      <c r="X12" s="198">
        <v>347.05222900000001</v>
      </c>
      <c r="Y12" s="198">
        <v>341.03148100000004</v>
      </c>
      <c r="Z12" s="198">
        <v>342.476</v>
      </c>
      <c r="AA12" s="198">
        <v>345.92</v>
      </c>
      <c r="AB12" s="198">
        <v>348.84693900000002</v>
      </c>
      <c r="AC12" s="198">
        <v>357.2</v>
      </c>
      <c r="AD12" s="198">
        <v>360.4</v>
      </c>
      <c r="AE12" s="198">
        <v>362.6</v>
      </c>
      <c r="AF12" s="262">
        <v>327.60000000000002</v>
      </c>
    </row>
    <row r="13" spans="1:32" ht="13.5" customHeight="1">
      <c r="A13" s="201" t="s">
        <v>54</v>
      </c>
      <c r="B13" s="197">
        <v>252.36072300000001</v>
      </c>
      <c r="C13" s="198">
        <v>250.74768499999999</v>
      </c>
      <c r="D13" s="198">
        <v>251.483328</v>
      </c>
      <c r="E13" s="198">
        <v>232.56139899999999</v>
      </c>
      <c r="F13" s="198">
        <v>228.47607600000001</v>
      </c>
      <c r="G13" s="198">
        <v>230.04116099999999</v>
      </c>
      <c r="H13" s="198">
        <v>221.60615900000002</v>
      </c>
      <c r="I13" s="198">
        <v>217.66690499999999</v>
      </c>
      <c r="J13" s="198">
        <v>222.83057300000002</v>
      </c>
      <c r="K13" s="198">
        <v>234.80286699999999</v>
      </c>
      <c r="L13" s="198">
        <v>255.59784999999999</v>
      </c>
      <c r="M13" s="198">
        <v>261.45338800000002</v>
      </c>
      <c r="N13" s="198">
        <v>261.91643599999998</v>
      </c>
      <c r="O13" s="198">
        <v>265.794173</v>
      </c>
      <c r="P13" s="198">
        <v>273.91504700000002</v>
      </c>
      <c r="Q13" s="198">
        <v>285.413229</v>
      </c>
      <c r="R13" s="198">
        <v>298.61419699999999</v>
      </c>
      <c r="S13" s="198">
        <v>312.81439699999999</v>
      </c>
      <c r="T13" s="198">
        <v>309.22306900000001</v>
      </c>
      <c r="U13" s="198">
        <v>287.66998700000005</v>
      </c>
      <c r="V13" s="198">
        <v>283.66371399999997</v>
      </c>
      <c r="W13" s="198">
        <v>288.13261900000003</v>
      </c>
      <c r="X13" s="198">
        <v>281.70789500000001</v>
      </c>
      <c r="Y13" s="198">
        <v>282.92418099999998</v>
      </c>
      <c r="Z13" s="198">
        <v>277.387</v>
      </c>
      <c r="AA13" s="198">
        <v>273.94799999999998</v>
      </c>
      <c r="AB13" s="198">
        <v>274.63926500000002</v>
      </c>
      <c r="AC13" s="111">
        <v>281.2</v>
      </c>
      <c r="AD13" s="111">
        <v>287.7</v>
      </c>
      <c r="AE13" s="111">
        <v>295.5</v>
      </c>
      <c r="AF13" s="272">
        <v>257.2</v>
      </c>
    </row>
    <row r="14" spans="1:32" ht="13.5" customHeight="1">
      <c r="A14" s="201" t="s">
        <v>55</v>
      </c>
      <c r="B14" s="197">
        <v>237.977396</v>
      </c>
      <c r="C14" s="198">
        <v>241.95326299999999</v>
      </c>
      <c r="D14" s="198">
        <v>243.64927299999999</v>
      </c>
      <c r="E14" s="198">
        <v>242.60558300000002</v>
      </c>
      <c r="F14" s="198">
        <v>247.47801000000001</v>
      </c>
      <c r="G14" s="198">
        <v>258.067252</v>
      </c>
      <c r="H14" s="198">
        <v>258.98322999999999</v>
      </c>
      <c r="I14" s="198">
        <v>267.39561599999996</v>
      </c>
      <c r="J14" s="198">
        <v>282.23932000000002</v>
      </c>
      <c r="K14" s="198">
        <v>295.82009199999999</v>
      </c>
      <c r="L14" s="198">
        <v>312.41971000000001</v>
      </c>
      <c r="M14" s="198">
        <v>326.13333</v>
      </c>
      <c r="N14" s="198">
        <v>332.30827299999999</v>
      </c>
      <c r="O14" s="198">
        <v>338.36866200000003</v>
      </c>
      <c r="P14" s="198">
        <v>353.61919</v>
      </c>
      <c r="Q14" s="198">
        <v>361.72337300000004</v>
      </c>
      <c r="R14" s="198">
        <v>369.98035100000004</v>
      </c>
      <c r="S14" s="198">
        <v>380.33289600000001</v>
      </c>
      <c r="T14" s="198">
        <v>383.29806099999996</v>
      </c>
      <c r="U14" s="198">
        <v>360.49504999999999</v>
      </c>
      <c r="V14" s="198">
        <v>369.40102100000001</v>
      </c>
      <c r="W14" s="198">
        <v>377.26279100000005</v>
      </c>
      <c r="X14" s="198">
        <v>380.76805899999999</v>
      </c>
      <c r="Y14" s="198">
        <v>385.40355200000005</v>
      </c>
      <c r="Z14" s="198">
        <v>394.80319000000003</v>
      </c>
      <c r="AA14" s="198">
        <v>410.31799999999998</v>
      </c>
      <c r="AB14" s="198">
        <v>422.30991899999998</v>
      </c>
      <c r="AC14" s="198">
        <v>436.4</v>
      </c>
      <c r="AD14" s="198">
        <v>444</v>
      </c>
      <c r="AE14" s="198">
        <v>449.6</v>
      </c>
      <c r="AF14" s="262">
        <v>416.6</v>
      </c>
    </row>
    <row r="15" spans="1:32" ht="13.5" customHeight="1">
      <c r="A15" s="217" t="s">
        <v>56</v>
      </c>
      <c r="B15" s="255">
        <v>122.252747</v>
      </c>
      <c r="C15" s="256">
        <v>125.87999099999999</v>
      </c>
      <c r="D15" s="256">
        <v>129.09644599999999</v>
      </c>
      <c r="E15" s="256">
        <v>127.207842</v>
      </c>
      <c r="F15" s="256">
        <v>130.832483</v>
      </c>
      <c r="G15" s="256">
        <v>135.80991599999999</v>
      </c>
      <c r="H15" s="256">
        <v>137.63868100000002</v>
      </c>
      <c r="I15" s="256">
        <v>149.78467699999999</v>
      </c>
      <c r="J15" s="256">
        <v>154.90461300000001</v>
      </c>
      <c r="K15" s="256">
        <v>162.49322099999998</v>
      </c>
      <c r="L15" s="256">
        <v>171.53078600000001</v>
      </c>
      <c r="M15" s="256">
        <v>174.37085999999999</v>
      </c>
      <c r="N15" s="256">
        <v>176.426602</v>
      </c>
      <c r="O15" s="256">
        <v>176.47877700000001</v>
      </c>
      <c r="P15" s="256">
        <v>181.650294</v>
      </c>
      <c r="Q15" s="256">
        <v>184.626113</v>
      </c>
      <c r="R15" s="256">
        <v>190.28176400000001</v>
      </c>
      <c r="S15" s="256">
        <v>197.05202</v>
      </c>
      <c r="T15" s="256">
        <v>194.81644900000001</v>
      </c>
      <c r="U15" s="256">
        <v>177.49484799999999</v>
      </c>
      <c r="V15" s="256">
        <v>186.28606400000001</v>
      </c>
      <c r="W15" s="256">
        <v>189.91895399999999</v>
      </c>
      <c r="X15" s="256">
        <v>189.45056500000001</v>
      </c>
      <c r="Y15" s="256">
        <v>189.06521700000002</v>
      </c>
      <c r="Z15" s="256">
        <v>190.82499999999999</v>
      </c>
      <c r="AA15" s="256">
        <v>192.768</v>
      </c>
      <c r="AB15" s="256">
        <v>195.86065100000002</v>
      </c>
      <c r="AC15" s="256">
        <v>203.6</v>
      </c>
      <c r="AD15" s="256">
        <v>207.5</v>
      </c>
      <c r="AE15" s="256">
        <v>212.8</v>
      </c>
      <c r="AF15" s="263">
        <v>172.2</v>
      </c>
    </row>
    <row r="16" spans="1:32" ht="13.5" customHeight="1">
      <c r="A16" s="217" t="s">
        <v>57</v>
      </c>
      <c r="B16" s="255">
        <v>1227.913684301081</v>
      </c>
      <c r="C16" s="256">
        <v>1248.1886772344353</v>
      </c>
      <c r="D16" s="256">
        <v>1274.6562066048718</v>
      </c>
      <c r="E16" s="256">
        <v>1286.7384165453827</v>
      </c>
      <c r="F16" s="256">
        <v>1303.1475788849916</v>
      </c>
      <c r="G16" s="256">
        <v>1332.7661941248814</v>
      </c>
      <c r="H16" s="256">
        <v>1372.498051853888</v>
      </c>
      <c r="I16" s="256">
        <v>1402.9228345723413</v>
      </c>
      <c r="J16" s="256">
        <v>1451.8827096175871</v>
      </c>
      <c r="K16" s="256">
        <v>1515.2227120724656</v>
      </c>
      <c r="L16" s="256">
        <v>1601.6499045656526</v>
      </c>
      <c r="M16" s="256">
        <v>1654.9947792118787</v>
      </c>
      <c r="N16" s="256">
        <v>1688.7360898629306</v>
      </c>
      <c r="O16" s="256">
        <v>1710.8643685011293</v>
      </c>
      <c r="P16" s="256">
        <v>1758.7130075419748</v>
      </c>
      <c r="Q16" s="256">
        <v>1811.4991473929356</v>
      </c>
      <c r="R16" s="256">
        <v>1877.9194371248204</v>
      </c>
      <c r="S16" s="256">
        <v>1945.6513885539034</v>
      </c>
      <c r="T16" s="256">
        <v>1967.1619272595995</v>
      </c>
      <c r="U16" s="256">
        <v>1938.5247795861064</v>
      </c>
      <c r="V16" s="256">
        <v>1996.599319255326</v>
      </c>
      <c r="W16" s="256">
        <v>2030.7626701641136</v>
      </c>
      <c r="X16" s="256">
        <v>2061.1049762625034</v>
      </c>
      <c r="Y16" s="256">
        <v>2076.6797514230461</v>
      </c>
      <c r="Z16" s="256">
        <v>2100.4749979999997</v>
      </c>
      <c r="AA16" s="256">
        <v>2135.681</v>
      </c>
      <c r="AB16" s="256">
        <v>2165.8661608044413</v>
      </c>
      <c r="AC16" s="256">
        <v>2233.9</v>
      </c>
      <c r="AD16" s="256">
        <v>2293.1999999999998</v>
      </c>
      <c r="AE16" s="256">
        <v>2355.6</v>
      </c>
      <c r="AF16" s="263">
        <v>2219.9000000000005</v>
      </c>
    </row>
    <row r="17" spans="1:32" ht="13.5" customHeight="1">
      <c r="A17" s="201" t="s">
        <v>241</v>
      </c>
      <c r="B17" s="197">
        <v>743.14799227687979</v>
      </c>
      <c r="C17" s="198">
        <v>746.25990012272791</v>
      </c>
      <c r="D17" s="198">
        <v>759.62632455225412</v>
      </c>
      <c r="E17" s="198">
        <v>759.21548117864768</v>
      </c>
      <c r="F17" s="198">
        <v>773.56630320809666</v>
      </c>
      <c r="G17" s="198">
        <v>798.39040228451051</v>
      </c>
      <c r="H17" s="198">
        <v>822.74694577722551</v>
      </c>
      <c r="I17" s="198">
        <v>848.38604279497383</v>
      </c>
      <c r="J17" s="198">
        <v>893.64085206445895</v>
      </c>
      <c r="K17" s="198">
        <v>946.22248936341498</v>
      </c>
      <c r="L17" s="198">
        <v>1016.4284081109747</v>
      </c>
      <c r="M17" s="198">
        <v>1061.5798268813778</v>
      </c>
      <c r="N17" s="198">
        <v>1083.2341020993988</v>
      </c>
      <c r="O17" s="198">
        <v>1097.3174074629942</v>
      </c>
      <c r="P17" s="198">
        <v>1132.6230622595331</v>
      </c>
      <c r="Q17" s="198">
        <v>1170.9169374230657</v>
      </c>
      <c r="R17" s="198">
        <v>1227.1898696968055</v>
      </c>
      <c r="S17" s="198">
        <v>1270.9176435610668</v>
      </c>
      <c r="T17" s="198">
        <v>1289.6635053490841</v>
      </c>
      <c r="U17" s="198">
        <v>1253.8424309359052</v>
      </c>
      <c r="V17" s="198">
        <v>1298.2688359009624</v>
      </c>
      <c r="W17" s="198">
        <v>1330.5396378917035</v>
      </c>
      <c r="X17" s="198">
        <v>1349.9119022547802</v>
      </c>
      <c r="Y17" s="198">
        <v>1356.6072982328578</v>
      </c>
      <c r="Z17" s="198">
        <v>1383.4589980000001</v>
      </c>
      <c r="AA17" s="198">
        <v>1411.5129999999999</v>
      </c>
      <c r="AB17" s="198">
        <v>1432.8140654325944</v>
      </c>
      <c r="AC17" s="198">
        <v>1485.5</v>
      </c>
      <c r="AD17" s="198">
        <v>1530.1999999999998</v>
      </c>
      <c r="AE17" s="198">
        <v>1586.0000000000002</v>
      </c>
      <c r="AF17" s="262">
        <v>1479.1000000000001</v>
      </c>
    </row>
    <row r="18" spans="1:32" ht="13.5" customHeight="1">
      <c r="A18" s="226" t="s">
        <v>58</v>
      </c>
      <c r="B18" s="257">
        <v>2515.7405739999999</v>
      </c>
      <c r="C18" s="258">
        <v>2544.5689279999997</v>
      </c>
      <c r="D18" s="258">
        <v>2583.3542929999999</v>
      </c>
      <c r="E18" s="258">
        <v>2553.9925699999999</v>
      </c>
      <c r="F18" s="258">
        <v>2601.4225619999997</v>
      </c>
      <c r="G18" s="258">
        <v>2677.281915</v>
      </c>
      <c r="H18" s="258">
        <v>2716.9389180000003</v>
      </c>
      <c r="I18" s="258">
        <v>2799.3928990000004</v>
      </c>
      <c r="J18" s="258">
        <v>2923.088855</v>
      </c>
      <c r="K18" s="258">
        <v>3055.8409459999998</v>
      </c>
      <c r="L18" s="258">
        <v>3229.9429559999999</v>
      </c>
      <c r="M18" s="258">
        <v>3317.9991359999999</v>
      </c>
      <c r="N18" s="258">
        <v>3346.6670240000003</v>
      </c>
      <c r="O18" s="258">
        <v>3358.1892519999997</v>
      </c>
      <c r="P18" s="258">
        <v>3459.3481200000001</v>
      </c>
      <c r="Q18" s="258">
        <v>3535.273819</v>
      </c>
      <c r="R18" s="258">
        <v>3644.2028780000001</v>
      </c>
      <c r="S18" s="258">
        <v>3754.9457310000003</v>
      </c>
      <c r="T18" s="258">
        <v>3757.3947899999998</v>
      </c>
      <c r="U18" s="258">
        <v>3572.948586</v>
      </c>
      <c r="V18" s="258">
        <v>3669.754238</v>
      </c>
      <c r="W18" s="258">
        <v>3744.4889090000001</v>
      </c>
      <c r="X18" s="258">
        <v>3746.7081710000002</v>
      </c>
      <c r="Y18" s="258">
        <v>3757.9003010000001</v>
      </c>
      <c r="Z18" s="258">
        <v>3803.842388</v>
      </c>
      <c r="AA18" s="258">
        <v>3860.63</v>
      </c>
      <c r="AB18" s="258">
        <v>3909.3175180000003</v>
      </c>
      <c r="AC18" s="258">
        <v>4034.8</v>
      </c>
      <c r="AD18" s="258">
        <v>4114.5</v>
      </c>
      <c r="AE18" s="258">
        <v>4200.3</v>
      </c>
      <c r="AF18" s="264">
        <v>3850</v>
      </c>
    </row>
    <row r="19" spans="1:32" ht="13.5" customHeight="1"/>
    <row r="20" spans="1:32">
      <c r="A20" s="88" t="s">
        <v>30</v>
      </c>
    </row>
    <row r="21" spans="1:32">
      <c r="A21" s="88" t="s">
        <v>242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F38"/>
  <sheetViews>
    <sheetView workbookViewId="0">
      <pane xSplit="1" ySplit="3" topLeftCell="Y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67.28515625" style="88" customWidth="1"/>
    <col min="2" max="31" width="6.7109375" style="88" customWidth="1"/>
    <col min="32" max="33" width="6.42578125" style="88" customWidth="1"/>
    <col min="34" max="41" width="6.7109375" style="88" customWidth="1"/>
    <col min="42" max="70" width="7.7109375" style="88" customWidth="1"/>
    <col min="71" max="16384" width="11.42578125" style="88"/>
  </cols>
  <sheetData>
    <row r="1" spans="1:32" ht="12.75">
      <c r="A1" s="259" t="s">
        <v>251</v>
      </c>
    </row>
    <row r="2" spans="1:32" ht="12.75">
      <c r="AB2" s="96"/>
      <c r="AF2" s="187" t="s">
        <v>32</v>
      </c>
    </row>
    <row r="3" spans="1:32" s="212" customFormat="1" ht="14.1" customHeight="1">
      <c r="A3" s="209"/>
      <c r="B3" s="209">
        <v>1990</v>
      </c>
      <c r="C3" s="99">
        <v>1991</v>
      </c>
      <c r="D3" s="99">
        <v>1992</v>
      </c>
      <c r="E3" s="99">
        <v>1993</v>
      </c>
      <c r="F3" s="99">
        <v>1994</v>
      </c>
      <c r="G3" s="99">
        <v>1995</v>
      </c>
      <c r="H3" s="99">
        <v>1996</v>
      </c>
      <c r="I3" s="99">
        <v>1997</v>
      </c>
      <c r="J3" s="99">
        <v>1998</v>
      </c>
      <c r="K3" s="99">
        <v>1999</v>
      </c>
      <c r="L3" s="99">
        <v>2000</v>
      </c>
      <c r="M3" s="99">
        <v>2001</v>
      </c>
      <c r="N3" s="99">
        <v>2002</v>
      </c>
      <c r="O3" s="99">
        <v>2003</v>
      </c>
      <c r="P3" s="99">
        <v>2004</v>
      </c>
      <c r="Q3" s="99">
        <v>2005</v>
      </c>
      <c r="R3" s="99">
        <v>2006</v>
      </c>
      <c r="S3" s="99">
        <v>2007</v>
      </c>
      <c r="T3" s="99">
        <v>2008</v>
      </c>
      <c r="U3" s="99">
        <v>2009</v>
      </c>
      <c r="V3" s="99">
        <v>2010</v>
      </c>
      <c r="W3" s="99">
        <v>2011</v>
      </c>
      <c r="X3" s="99">
        <v>2012</v>
      </c>
      <c r="Y3" s="99">
        <v>2013</v>
      </c>
      <c r="Z3" s="99">
        <v>2014</v>
      </c>
      <c r="AA3" s="99">
        <v>2015</v>
      </c>
      <c r="AB3" s="99">
        <v>2016</v>
      </c>
      <c r="AC3" s="99">
        <v>2017</v>
      </c>
      <c r="AD3" s="99">
        <v>2018</v>
      </c>
      <c r="AE3" s="99">
        <v>2019</v>
      </c>
      <c r="AF3" s="260">
        <v>2020</v>
      </c>
    </row>
    <row r="4" spans="1:32" ht="14.1" customHeight="1">
      <c r="A4" s="249" t="s">
        <v>46</v>
      </c>
      <c r="B4" s="250">
        <v>916.55951699999991</v>
      </c>
      <c r="C4" s="251">
        <v>930.73307999999997</v>
      </c>
      <c r="D4" s="251">
        <v>935.01983599999994</v>
      </c>
      <c r="E4" s="251">
        <v>899.09240000000011</v>
      </c>
      <c r="F4" s="251">
        <v>924.05195600000002</v>
      </c>
      <c r="G4" s="251">
        <v>969.37072499999988</v>
      </c>
      <c r="H4" s="251">
        <v>970.81987100000003</v>
      </c>
      <c r="I4" s="251">
        <v>1010.0298620000001</v>
      </c>
      <c r="J4" s="251">
        <v>1054.3826349999999</v>
      </c>
      <c r="K4" s="251">
        <v>1096.4022069999999</v>
      </c>
      <c r="L4" s="251">
        <v>1197.6284720000001</v>
      </c>
      <c r="M4" s="251">
        <v>1245.271823</v>
      </c>
      <c r="N4" s="251">
        <v>1245.1418610000001</v>
      </c>
      <c r="O4" s="251">
        <v>1251.7187099999999</v>
      </c>
      <c r="P4" s="251">
        <v>1309.817982</v>
      </c>
      <c r="Q4" s="251">
        <v>1356.7748929999998</v>
      </c>
      <c r="R4" s="251">
        <v>1420.5405049999999</v>
      </c>
      <c r="S4" s="251">
        <v>1491.7795059999999</v>
      </c>
      <c r="T4" s="251">
        <v>1534.8355660000002</v>
      </c>
      <c r="U4" s="251">
        <v>1367.3068720000001</v>
      </c>
      <c r="V4" s="251">
        <v>1426.346853</v>
      </c>
      <c r="W4" s="251">
        <v>1512.6589609999999</v>
      </c>
      <c r="X4" s="251">
        <v>1516.0303660000002</v>
      </c>
      <c r="Y4" s="251">
        <v>1508.52088</v>
      </c>
      <c r="Z4" s="251">
        <v>1512.5423900000001</v>
      </c>
      <c r="AA4" s="251">
        <v>1513.412249</v>
      </c>
      <c r="AB4" s="251">
        <v>1513.53559</v>
      </c>
      <c r="AC4" s="251">
        <v>1587.1999999999998</v>
      </c>
      <c r="AD4" s="251">
        <v>1631.3999999999999</v>
      </c>
      <c r="AE4" s="251">
        <v>1670.9</v>
      </c>
      <c r="AF4" s="261">
        <v>1486.6</v>
      </c>
    </row>
    <row r="5" spans="1:32" ht="14.1" customHeight="1">
      <c r="A5" s="201" t="s">
        <v>47</v>
      </c>
      <c r="B5" s="197">
        <v>68.406796</v>
      </c>
      <c r="C5" s="198">
        <v>65.597488999999996</v>
      </c>
      <c r="D5" s="198">
        <v>65.942308000000011</v>
      </c>
      <c r="E5" s="198">
        <v>63.056986999999999</v>
      </c>
      <c r="F5" s="198">
        <v>65.953946000000002</v>
      </c>
      <c r="G5" s="198">
        <v>68.638956000000007</v>
      </c>
      <c r="H5" s="198">
        <v>70.366181999999995</v>
      </c>
      <c r="I5" s="198">
        <v>71.683035000000004</v>
      </c>
      <c r="J5" s="198">
        <v>72.794623999999999</v>
      </c>
      <c r="K5" s="198">
        <v>70.995857000000001</v>
      </c>
      <c r="L5" s="198">
        <v>71.981682000000006</v>
      </c>
      <c r="M5" s="198">
        <v>73.117510999999993</v>
      </c>
      <c r="N5" s="198">
        <v>73.269037999999995</v>
      </c>
      <c r="O5" s="198">
        <v>71.53886</v>
      </c>
      <c r="P5" s="198">
        <v>74.005706000000004</v>
      </c>
      <c r="Q5" s="198">
        <v>72.971657999999991</v>
      </c>
      <c r="R5" s="198">
        <v>70.72838800000001</v>
      </c>
      <c r="S5" s="198">
        <v>77.611392999999993</v>
      </c>
      <c r="T5" s="198">
        <v>79.252144999999999</v>
      </c>
      <c r="U5" s="198">
        <v>73.137</v>
      </c>
      <c r="V5" s="198">
        <v>78.778999999999996</v>
      </c>
      <c r="W5" s="198">
        <v>84.99</v>
      </c>
      <c r="X5" s="198">
        <v>87.792000000000002</v>
      </c>
      <c r="Y5" s="198">
        <v>85.954999999999998</v>
      </c>
      <c r="Z5" s="198">
        <v>88.156000000000006</v>
      </c>
      <c r="AA5" s="198">
        <v>88.271000000000001</v>
      </c>
      <c r="AB5" s="198">
        <v>83.522999999999996</v>
      </c>
      <c r="AC5" s="198">
        <v>86.4</v>
      </c>
      <c r="AD5" s="198">
        <v>91.4</v>
      </c>
      <c r="AE5" s="198">
        <v>90.9</v>
      </c>
      <c r="AF5" s="262">
        <v>89.4</v>
      </c>
    </row>
    <row r="6" spans="1:32" ht="14.1" customHeight="1">
      <c r="A6" s="252" t="s">
        <v>240</v>
      </c>
      <c r="B6" s="197">
        <v>5.4383019999999993</v>
      </c>
      <c r="C6" s="198">
        <v>5.4135770000000001</v>
      </c>
      <c r="D6" s="198">
        <v>5.2866409999999995</v>
      </c>
      <c r="E6" s="198">
        <v>4.855861</v>
      </c>
      <c r="F6" s="198">
        <v>4.8197950000000001</v>
      </c>
      <c r="G6" s="198">
        <v>4.6245529999999997</v>
      </c>
      <c r="H6" s="198">
        <v>4.4369570000000005</v>
      </c>
      <c r="I6" s="198">
        <v>4.2818740000000002</v>
      </c>
      <c r="J6" s="198">
        <v>4.3284009999999995</v>
      </c>
      <c r="K6" s="198">
        <v>4.4520299999999997</v>
      </c>
      <c r="L6" s="198">
        <v>4.786562</v>
      </c>
      <c r="M6" s="198">
        <v>4.978631</v>
      </c>
      <c r="N6" s="198">
        <v>4.8837729999999997</v>
      </c>
      <c r="O6" s="198">
        <v>4.7099790000000006</v>
      </c>
      <c r="P6" s="198">
        <v>4.9647830000000006</v>
      </c>
      <c r="Q6" s="198">
        <v>5.2617120000000002</v>
      </c>
      <c r="R6" s="198">
        <v>5.9575649999999998</v>
      </c>
      <c r="S6" s="198">
        <v>6.2278909999999996</v>
      </c>
      <c r="T6" s="198">
        <v>6.0237830000000008</v>
      </c>
      <c r="U6" s="198">
        <v>5.3153600000000001</v>
      </c>
      <c r="V6" s="198">
        <v>5.3769999999999998</v>
      </c>
      <c r="W6" s="198">
        <v>5.7149999999999999</v>
      </c>
      <c r="X6" s="198">
        <v>5.633</v>
      </c>
      <c r="Y6" s="198">
        <v>5.5940000000000003</v>
      </c>
      <c r="Z6" s="198">
        <v>5.3209999999999997</v>
      </c>
      <c r="AA6" s="198">
        <v>4.6180000000000003</v>
      </c>
      <c r="AB6" s="198">
        <v>4.452</v>
      </c>
      <c r="AC6" s="198">
        <v>4.5999999999999996</v>
      </c>
      <c r="AD6" s="198">
        <v>4.9000000000000004</v>
      </c>
      <c r="AE6" s="198">
        <v>5</v>
      </c>
      <c r="AF6" s="262">
        <v>4.4000000000000004</v>
      </c>
    </row>
    <row r="7" spans="1:32" ht="14.1" customHeight="1">
      <c r="A7" s="253" t="s">
        <v>48</v>
      </c>
      <c r="B7" s="197">
        <v>507.76854600000001</v>
      </c>
      <c r="C7" s="198">
        <v>513.18932699999993</v>
      </c>
      <c r="D7" s="198">
        <v>513.32606799999996</v>
      </c>
      <c r="E7" s="198">
        <v>489.33137699999997</v>
      </c>
      <c r="F7" s="198">
        <v>507.80025499999999</v>
      </c>
      <c r="G7" s="198">
        <v>539.09081399999991</v>
      </c>
      <c r="H7" s="198">
        <v>540.02736600000003</v>
      </c>
      <c r="I7" s="198">
        <v>570.51572499999997</v>
      </c>
      <c r="J7" s="198">
        <v>596.53169000000003</v>
      </c>
      <c r="K7" s="198">
        <v>620.61915599999998</v>
      </c>
      <c r="L7" s="198">
        <v>685.79953899999998</v>
      </c>
      <c r="M7" s="198">
        <v>703.83262200000001</v>
      </c>
      <c r="N7" s="198">
        <v>684.93034399999999</v>
      </c>
      <c r="O7" s="198">
        <v>670.84403300000008</v>
      </c>
      <c r="P7" s="198">
        <v>692.85810400000003</v>
      </c>
      <c r="Q7" s="198">
        <v>713.54977099999996</v>
      </c>
      <c r="R7" s="198">
        <v>746.473207</v>
      </c>
      <c r="S7" s="198">
        <v>774.042957</v>
      </c>
      <c r="T7" s="198">
        <v>787.67445599999996</v>
      </c>
      <c r="U7" s="198">
        <v>665.15036400000008</v>
      </c>
      <c r="V7" s="198">
        <v>710.03456000000006</v>
      </c>
      <c r="W7" s="198">
        <v>765.81464099999994</v>
      </c>
      <c r="X7" s="198">
        <v>758.28248600000006</v>
      </c>
      <c r="Y7" s="198">
        <v>745.30269999999996</v>
      </c>
      <c r="Z7" s="198">
        <v>746.87520000000006</v>
      </c>
      <c r="AA7" s="198">
        <v>742.94</v>
      </c>
      <c r="AB7" s="198">
        <v>737.90600000000006</v>
      </c>
      <c r="AC7" s="198">
        <v>779.8</v>
      </c>
      <c r="AD7" s="198">
        <v>794.9</v>
      </c>
      <c r="AE7" s="198">
        <v>806.90000000000009</v>
      </c>
      <c r="AF7" s="262">
        <v>694.59999999999991</v>
      </c>
    </row>
    <row r="8" spans="1:32" ht="14.1" customHeight="1">
      <c r="A8" s="254" t="s">
        <v>49</v>
      </c>
      <c r="B8" s="197">
        <v>104.659587</v>
      </c>
      <c r="C8" s="198">
        <v>107.638035</v>
      </c>
      <c r="D8" s="198">
        <v>111.3599</v>
      </c>
      <c r="E8" s="198">
        <v>110.10065899999999</v>
      </c>
      <c r="F8" s="198">
        <v>110.897015</v>
      </c>
      <c r="G8" s="198">
        <v>114.16889999999999</v>
      </c>
      <c r="H8" s="198">
        <v>114.388974</v>
      </c>
      <c r="I8" s="198">
        <v>117.958108</v>
      </c>
      <c r="J8" s="198">
        <v>117.87658999999999</v>
      </c>
      <c r="K8" s="198">
        <v>118.41049700000001</v>
      </c>
      <c r="L8" s="198">
        <v>121.614648</v>
      </c>
      <c r="M8" s="198">
        <v>127.851421</v>
      </c>
      <c r="N8" s="198">
        <v>128.80422000000002</v>
      </c>
      <c r="O8" s="198">
        <v>129.015593</v>
      </c>
      <c r="P8" s="198">
        <v>131.15162000000001</v>
      </c>
      <c r="Q8" s="198">
        <v>130.80203599999999</v>
      </c>
      <c r="R8" s="198">
        <v>134.47798900000001</v>
      </c>
      <c r="S8" s="198">
        <v>143.91688399999998</v>
      </c>
      <c r="T8" s="198">
        <v>151.42520400000001</v>
      </c>
      <c r="U8" s="198">
        <v>141.659132</v>
      </c>
      <c r="V8" s="198">
        <v>141.232314</v>
      </c>
      <c r="W8" s="198">
        <v>153.32659700000002</v>
      </c>
      <c r="X8" s="198">
        <v>155.04718599999998</v>
      </c>
      <c r="Y8" s="198">
        <v>158.1277</v>
      </c>
      <c r="Z8" s="198">
        <v>160.99520000000001</v>
      </c>
      <c r="AA8" s="198">
        <v>157.63800000000001</v>
      </c>
      <c r="AB8" s="198">
        <v>155.22499999999999</v>
      </c>
      <c r="AC8" s="198">
        <v>162.69999999999999</v>
      </c>
      <c r="AD8" s="198">
        <v>161.6</v>
      </c>
      <c r="AE8" s="198">
        <v>164.4</v>
      </c>
      <c r="AF8" s="262">
        <v>161.19999999999999</v>
      </c>
    </row>
    <row r="9" spans="1:32" ht="14.1" customHeight="1">
      <c r="A9" s="254" t="s">
        <v>50</v>
      </c>
      <c r="B9" s="197">
        <v>20.560500999999999</v>
      </c>
      <c r="C9" s="198">
        <v>21.117146999999999</v>
      </c>
      <c r="D9" s="198">
        <v>18.968340000000001</v>
      </c>
      <c r="E9" s="198">
        <v>19.140725999999997</v>
      </c>
      <c r="F9" s="198">
        <v>17.391062999999999</v>
      </c>
      <c r="G9" s="198">
        <v>18.001781999999999</v>
      </c>
      <c r="H9" s="198">
        <v>21.692315999999998</v>
      </c>
      <c r="I9" s="198">
        <v>23.420221000000002</v>
      </c>
      <c r="J9" s="198">
        <v>19.283411000000001</v>
      </c>
      <c r="K9" s="198">
        <v>22.017703000000001</v>
      </c>
      <c r="L9" s="198">
        <v>36.019910000000003</v>
      </c>
      <c r="M9" s="198">
        <v>32.884436000000001</v>
      </c>
      <c r="N9" s="198">
        <v>29.135294999999999</v>
      </c>
      <c r="O9" s="198">
        <v>29.878862000000002</v>
      </c>
      <c r="P9" s="198">
        <v>34.952399</v>
      </c>
      <c r="Q9" s="198">
        <v>43.536360999999999</v>
      </c>
      <c r="R9" s="198">
        <v>48.980383000000003</v>
      </c>
      <c r="S9" s="198">
        <v>49.051317000000004</v>
      </c>
      <c r="T9" s="198">
        <v>58.696052000000002</v>
      </c>
      <c r="U9" s="198">
        <v>37.464332999999996</v>
      </c>
      <c r="V9" s="198">
        <v>46.721238</v>
      </c>
      <c r="W9" s="198">
        <v>59.710548000000003</v>
      </c>
      <c r="X9" s="198">
        <v>60.698312000000001</v>
      </c>
      <c r="Y9" s="198">
        <v>54.225999999999999</v>
      </c>
      <c r="Z9" s="198">
        <v>49.158000000000001</v>
      </c>
      <c r="AA9" s="198">
        <v>35.43</v>
      </c>
      <c r="AB9" s="198">
        <v>29.565999999999999</v>
      </c>
      <c r="AC9" s="198">
        <v>34.1</v>
      </c>
      <c r="AD9" s="198">
        <v>38.9</v>
      </c>
      <c r="AE9" s="198">
        <v>35.6</v>
      </c>
      <c r="AF9" s="262">
        <v>19.600000000000001</v>
      </c>
    </row>
    <row r="10" spans="1:32" ht="14.1" customHeight="1">
      <c r="A10" s="254" t="s">
        <v>51</v>
      </c>
      <c r="B10" s="197">
        <v>71.666773000000006</v>
      </c>
      <c r="C10" s="198">
        <v>73.543475999999998</v>
      </c>
      <c r="D10" s="198">
        <v>72.486085000000003</v>
      </c>
      <c r="E10" s="198">
        <v>68.953630999999987</v>
      </c>
      <c r="F10" s="198">
        <v>70.962111999999991</v>
      </c>
      <c r="G10" s="198">
        <v>77.340172999999993</v>
      </c>
      <c r="H10" s="198">
        <v>78.068657999999999</v>
      </c>
      <c r="I10" s="198">
        <v>82.198005999999992</v>
      </c>
      <c r="J10" s="198">
        <v>88.393056999999999</v>
      </c>
      <c r="K10" s="198">
        <v>92.564358999999996</v>
      </c>
      <c r="L10" s="198">
        <v>104.881868</v>
      </c>
      <c r="M10" s="198">
        <v>103.13602800000001</v>
      </c>
      <c r="N10" s="198">
        <v>94.931898000000004</v>
      </c>
      <c r="O10" s="198">
        <v>89.887462999999997</v>
      </c>
      <c r="P10" s="198">
        <v>90.663621000000006</v>
      </c>
      <c r="Q10" s="198">
        <v>89.767471</v>
      </c>
      <c r="R10" s="198">
        <v>93.420271</v>
      </c>
      <c r="S10" s="198">
        <v>95.978178</v>
      </c>
      <c r="T10" s="198">
        <v>95.053278000000006</v>
      </c>
      <c r="U10" s="198">
        <v>76.703032000000007</v>
      </c>
      <c r="V10" s="198">
        <v>80.596772999999999</v>
      </c>
      <c r="W10" s="198">
        <v>84.708298999999997</v>
      </c>
      <c r="X10" s="198">
        <v>82.838186000000007</v>
      </c>
      <c r="Y10" s="198">
        <v>80.67</v>
      </c>
      <c r="Z10" s="198">
        <v>80.231999999999999</v>
      </c>
      <c r="AA10" s="198">
        <v>81.064999999999998</v>
      </c>
      <c r="AB10" s="198">
        <v>82.274000000000001</v>
      </c>
      <c r="AC10" s="198">
        <v>85.2</v>
      </c>
      <c r="AD10" s="198">
        <v>85.4</v>
      </c>
      <c r="AE10" s="198">
        <v>88.5</v>
      </c>
      <c r="AF10" s="262">
        <v>78.599999999999994</v>
      </c>
    </row>
    <row r="11" spans="1:32" ht="14.1" customHeight="1">
      <c r="A11" s="254" t="s">
        <v>52</v>
      </c>
      <c r="B11" s="197">
        <v>59.720768999999997</v>
      </c>
      <c r="C11" s="198">
        <v>59.589452999999999</v>
      </c>
      <c r="D11" s="198">
        <v>61.494444999999999</v>
      </c>
      <c r="E11" s="198">
        <v>55.032728999999996</v>
      </c>
      <c r="F11" s="198">
        <v>60.243398999999997</v>
      </c>
      <c r="G11" s="198">
        <v>61.218392999999999</v>
      </c>
      <c r="H11" s="198">
        <v>62.950489999999995</v>
      </c>
      <c r="I11" s="198">
        <v>69.988900000000001</v>
      </c>
      <c r="J11" s="198">
        <v>80.776852000000005</v>
      </c>
      <c r="K11" s="198">
        <v>91.748408999999995</v>
      </c>
      <c r="L11" s="198">
        <v>100.25786100000001</v>
      </c>
      <c r="M11" s="198">
        <v>109.81444400000001</v>
      </c>
      <c r="N11" s="198">
        <v>108.647598</v>
      </c>
      <c r="O11" s="198">
        <v>103.59224400000001</v>
      </c>
      <c r="P11" s="198">
        <v>107.81513000000001</v>
      </c>
      <c r="Q11" s="198">
        <v>111.48021899999999</v>
      </c>
      <c r="R11" s="198">
        <v>115.18567400000001</v>
      </c>
      <c r="S11" s="198">
        <v>114.35842</v>
      </c>
      <c r="T11" s="198">
        <v>110.72925599999999</v>
      </c>
      <c r="U11" s="198">
        <v>91.151741000000001</v>
      </c>
      <c r="V11" s="198">
        <v>103.106697</v>
      </c>
      <c r="W11" s="198">
        <v>106.845973</v>
      </c>
      <c r="X11" s="198">
        <v>108.138683</v>
      </c>
      <c r="Y11" s="198">
        <v>108.53700000000001</v>
      </c>
      <c r="Z11" s="198">
        <v>114.014</v>
      </c>
      <c r="AA11" s="198">
        <v>125.598</v>
      </c>
      <c r="AB11" s="198">
        <v>131.22200000000001</v>
      </c>
      <c r="AC11" s="198">
        <v>142.30000000000001</v>
      </c>
      <c r="AD11" s="198">
        <v>144.69999999999999</v>
      </c>
      <c r="AE11" s="198">
        <v>152.1</v>
      </c>
      <c r="AF11" s="262">
        <v>109.9</v>
      </c>
    </row>
    <row r="12" spans="1:32" ht="14.1" customHeight="1">
      <c r="A12" s="254" t="s">
        <v>53</v>
      </c>
      <c r="B12" s="197">
        <v>251.16091599999999</v>
      </c>
      <c r="C12" s="198">
        <v>251.30121599999998</v>
      </c>
      <c r="D12" s="198">
        <v>249.01729800000001</v>
      </c>
      <c r="E12" s="198">
        <v>236.103632</v>
      </c>
      <c r="F12" s="198">
        <v>248.30666600000001</v>
      </c>
      <c r="G12" s="198">
        <v>268.36156599999998</v>
      </c>
      <c r="H12" s="198">
        <v>262.92692800000003</v>
      </c>
      <c r="I12" s="198">
        <v>276.95049</v>
      </c>
      <c r="J12" s="198">
        <v>290.20178000000004</v>
      </c>
      <c r="K12" s="198">
        <v>295.87818800000002</v>
      </c>
      <c r="L12" s="198">
        <v>323.02525199999997</v>
      </c>
      <c r="M12" s="198">
        <v>330.14629300000001</v>
      </c>
      <c r="N12" s="198">
        <v>323.41133299999996</v>
      </c>
      <c r="O12" s="198">
        <v>318.46987100000001</v>
      </c>
      <c r="P12" s="198">
        <v>328.27533399999999</v>
      </c>
      <c r="Q12" s="198">
        <v>337.963684</v>
      </c>
      <c r="R12" s="198">
        <v>354.40889000000004</v>
      </c>
      <c r="S12" s="198">
        <v>370.738158</v>
      </c>
      <c r="T12" s="198">
        <v>371.77066600000001</v>
      </c>
      <c r="U12" s="198">
        <v>318.17212599999999</v>
      </c>
      <c r="V12" s="198">
        <v>338.37753800000002</v>
      </c>
      <c r="W12" s="198">
        <v>361.22322399999996</v>
      </c>
      <c r="X12" s="198">
        <v>351.56011899999999</v>
      </c>
      <c r="Y12" s="198">
        <v>343.74200000000002</v>
      </c>
      <c r="Z12" s="198">
        <v>342.476</v>
      </c>
      <c r="AA12" s="198">
        <v>343.209</v>
      </c>
      <c r="AB12" s="198">
        <v>339.61900000000003</v>
      </c>
      <c r="AC12" s="198">
        <v>355.5</v>
      </c>
      <c r="AD12" s="198">
        <v>364.3</v>
      </c>
      <c r="AE12" s="198">
        <v>366.3</v>
      </c>
      <c r="AF12" s="262">
        <v>325.3</v>
      </c>
    </row>
    <row r="13" spans="1:32" ht="14.1" customHeight="1">
      <c r="A13" s="201" t="s">
        <v>54</v>
      </c>
      <c r="B13" s="197">
        <v>142.36057699999998</v>
      </c>
      <c r="C13" s="198">
        <v>146.57261399999999</v>
      </c>
      <c r="D13" s="198">
        <v>149.65294399999999</v>
      </c>
      <c r="E13" s="198">
        <v>140.76448300000001</v>
      </c>
      <c r="F13" s="198">
        <v>139.15289000000001</v>
      </c>
      <c r="G13" s="198">
        <v>141.149879</v>
      </c>
      <c r="H13" s="198">
        <v>137.63973000000001</v>
      </c>
      <c r="I13" s="198">
        <v>138.052134</v>
      </c>
      <c r="J13" s="198">
        <v>142.86452400000002</v>
      </c>
      <c r="K13" s="198">
        <v>152.97039699999999</v>
      </c>
      <c r="L13" s="198">
        <v>171.17271199999999</v>
      </c>
      <c r="M13" s="198">
        <v>179.34616200000002</v>
      </c>
      <c r="N13" s="198">
        <v>185.01089400000001</v>
      </c>
      <c r="O13" s="198">
        <v>193.47116399999999</v>
      </c>
      <c r="P13" s="198">
        <v>208.062263</v>
      </c>
      <c r="Q13" s="198">
        <v>224.44389699999999</v>
      </c>
      <c r="R13" s="198">
        <v>247.40283300000002</v>
      </c>
      <c r="S13" s="198">
        <v>270.08576199999999</v>
      </c>
      <c r="T13" s="198">
        <v>283.72717899999998</v>
      </c>
      <c r="U13" s="198">
        <v>264.32618300000001</v>
      </c>
      <c r="V13" s="198">
        <v>264.95175900000004</v>
      </c>
      <c r="W13" s="198">
        <v>279.23193900000001</v>
      </c>
      <c r="X13" s="198">
        <v>279.20407900000004</v>
      </c>
      <c r="Y13" s="198">
        <v>282.404</v>
      </c>
      <c r="Z13" s="198">
        <v>277.387</v>
      </c>
      <c r="AA13" s="198">
        <v>271.06900000000002</v>
      </c>
      <c r="AB13" s="198">
        <v>272.63799999999998</v>
      </c>
      <c r="AC13" s="111">
        <v>284.89999999999998</v>
      </c>
      <c r="AD13" s="111">
        <v>297.8</v>
      </c>
      <c r="AE13" s="111">
        <v>312.2</v>
      </c>
      <c r="AF13" s="272">
        <v>274.60000000000002</v>
      </c>
    </row>
    <row r="14" spans="1:32" ht="14.1" customHeight="1">
      <c r="A14" s="201" t="s">
        <v>55</v>
      </c>
      <c r="B14" s="197">
        <v>192.585296</v>
      </c>
      <c r="C14" s="198">
        <v>199.96007299999999</v>
      </c>
      <c r="D14" s="198">
        <v>200.81187499999999</v>
      </c>
      <c r="E14" s="198">
        <v>201.08369200000001</v>
      </c>
      <c r="F14" s="198">
        <v>206.32507000000001</v>
      </c>
      <c r="G14" s="198">
        <v>215.86652299999997</v>
      </c>
      <c r="H14" s="198">
        <v>218.349636</v>
      </c>
      <c r="I14" s="198">
        <v>225.497094</v>
      </c>
      <c r="J14" s="198">
        <v>237.86339599999999</v>
      </c>
      <c r="K14" s="198">
        <v>247.364767</v>
      </c>
      <c r="L14" s="198">
        <v>263.88797700000003</v>
      </c>
      <c r="M14" s="198">
        <v>283.99689699999999</v>
      </c>
      <c r="N14" s="198">
        <v>297.04781199999996</v>
      </c>
      <c r="O14" s="198">
        <v>311.154674</v>
      </c>
      <c r="P14" s="198">
        <v>329.92712599999999</v>
      </c>
      <c r="Q14" s="198">
        <v>340.54785499999997</v>
      </c>
      <c r="R14" s="198">
        <v>349.97851199999997</v>
      </c>
      <c r="S14" s="198">
        <v>363.81150300000002</v>
      </c>
      <c r="T14" s="198">
        <v>378.15800300000001</v>
      </c>
      <c r="U14" s="198">
        <v>359.37796500000002</v>
      </c>
      <c r="V14" s="198">
        <v>367.20453399999997</v>
      </c>
      <c r="W14" s="198">
        <v>376.90738099999999</v>
      </c>
      <c r="X14" s="198">
        <v>385.11880099999996</v>
      </c>
      <c r="Y14" s="198">
        <v>389.26517999999999</v>
      </c>
      <c r="Z14" s="198">
        <v>394.80319000000003</v>
      </c>
      <c r="AA14" s="198">
        <v>406.51424900000001</v>
      </c>
      <c r="AB14" s="198">
        <v>415.01659000000001</v>
      </c>
      <c r="AC14" s="198">
        <v>431.5</v>
      </c>
      <c r="AD14" s="198">
        <v>442.4</v>
      </c>
      <c r="AE14" s="198">
        <v>455.9</v>
      </c>
      <c r="AF14" s="262">
        <v>423.6</v>
      </c>
    </row>
    <row r="15" spans="1:32" ht="14.1" customHeight="1">
      <c r="A15" s="217" t="s">
        <v>56</v>
      </c>
      <c r="B15" s="255">
        <v>80.715260999999998</v>
      </c>
      <c r="C15" s="256">
        <v>85.696289000000007</v>
      </c>
      <c r="D15" s="256">
        <v>88.012353000000004</v>
      </c>
      <c r="E15" s="256">
        <v>87.717255999999992</v>
      </c>
      <c r="F15" s="256">
        <v>90.855682000000002</v>
      </c>
      <c r="G15" s="256">
        <v>95.171351000000001</v>
      </c>
      <c r="H15" s="256">
        <v>96.596548999999996</v>
      </c>
      <c r="I15" s="256">
        <v>107.54194699999999</v>
      </c>
      <c r="J15" s="256">
        <v>112.45425999999999</v>
      </c>
      <c r="K15" s="256">
        <v>120.78133199999999</v>
      </c>
      <c r="L15" s="256">
        <v>131.923438</v>
      </c>
      <c r="M15" s="256">
        <v>137.25406099999998</v>
      </c>
      <c r="N15" s="256">
        <v>141.20353599999999</v>
      </c>
      <c r="O15" s="256">
        <v>143.38507999999999</v>
      </c>
      <c r="P15" s="256">
        <v>149.944965</v>
      </c>
      <c r="Q15" s="256">
        <v>155.566238</v>
      </c>
      <c r="R15" s="256">
        <v>163.61804500000002</v>
      </c>
      <c r="S15" s="256">
        <v>174.400609</v>
      </c>
      <c r="T15" s="256">
        <v>179.361929</v>
      </c>
      <c r="U15" s="256">
        <v>164.76643900000002</v>
      </c>
      <c r="V15" s="256">
        <v>175.49116800000002</v>
      </c>
      <c r="W15" s="256">
        <v>181.640016</v>
      </c>
      <c r="X15" s="256">
        <v>185.413949</v>
      </c>
      <c r="Y15" s="256">
        <v>187.477</v>
      </c>
      <c r="Z15" s="256">
        <v>190.82499999999999</v>
      </c>
      <c r="AA15" s="256">
        <v>194.90899999999999</v>
      </c>
      <c r="AB15" s="256">
        <v>196.03</v>
      </c>
      <c r="AC15" s="256">
        <v>206.7</v>
      </c>
      <c r="AD15" s="256">
        <v>215.5</v>
      </c>
      <c r="AE15" s="256">
        <v>224.5</v>
      </c>
      <c r="AF15" s="263">
        <v>189.3</v>
      </c>
    </row>
    <row r="16" spans="1:32" ht="14.1" customHeight="1">
      <c r="A16" s="217" t="s">
        <v>57</v>
      </c>
      <c r="B16" s="255">
        <v>826.39002000000005</v>
      </c>
      <c r="C16" s="256">
        <v>865.55646000000002</v>
      </c>
      <c r="D16" s="256">
        <v>908.47103800000002</v>
      </c>
      <c r="E16" s="256">
        <v>938.94888499999968</v>
      </c>
      <c r="F16" s="256">
        <v>960.55175700000007</v>
      </c>
      <c r="G16" s="256">
        <v>996.29061600000023</v>
      </c>
      <c r="H16" s="256">
        <v>1038.2034459999998</v>
      </c>
      <c r="I16" s="256">
        <v>1069.6126839999997</v>
      </c>
      <c r="J16" s="256">
        <v>1119.648412</v>
      </c>
      <c r="K16" s="256">
        <v>1183.0257550000003</v>
      </c>
      <c r="L16" s="256">
        <v>1279.7290849999999</v>
      </c>
      <c r="M16" s="256">
        <v>1349.9343429999999</v>
      </c>
      <c r="N16" s="256">
        <v>1407.0223770000002</v>
      </c>
      <c r="O16" s="256">
        <v>1447.6172360000003</v>
      </c>
      <c r="P16" s="256">
        <v>1514.5597380000002</v>
      </c>
      <c r="Q16" s="256">
        <v>1598.2364240000006</v>
      </c>
      <c r="R16" s="256">
        <v>1699.4269429999997</v>
      </c>
      <c r="S16" s="256">
        <v>1796.3374460000002</v>
      </c>
      <c r="T16" s="256">
        <v>1854.1114699999996</v>
      </c>
      <c r="U16" s="256">
        <v>1851.9519970000001</v>
      </c>
      <c r="V16" s="256">
        <v>1939.619553</v>
      </c>
      <c r="W16" s="256">
        <v>1991.006482</v>
      </c>
      <c r="X16" s="256">
        <v>2041.6177689999993</v>
      </c>
      <c r="Y16" s="256">
        <v>2067.058004</v>
      </c>
      <c r="Z16" s="256">
        <v>2100.4749980000001</v>
      </c>
      <c r="AA16" s="256">
        <v>2144.16</v>
      </c>
      <c r="AB16" s="256">
        <v>2183.3249999999998</v>
      </c>
      <c r="AC16" s="256">
        <v>2259.8000000000002</v>
      </c>
      <c r="AD16" s="256">
        <v>2338.8000000000002</v>
      </c>
      <c r="AE16" s="256">
        <v>2419.6</v>
      </c>
      <c r="AF16" s="263">
        <v>2325.6</v>
      </c>
    </row>
    <row r="17" spans="1:32" ht="14.1" customHeight="1">
      <c r="A17" s="201" t="s">
        <v>241</v>
      </c>
      <c r="B17" s="197">
        <v>534.53167200000007</v>
      </c>
      <c r="C17" s="198">
        <v>554.78369099999998</v>
      </c>
      <c r="D17" s="198">
        <v>579.906835</v>
      </c>
      <c r="E17" s="198">
        <v>592.86243899999988</v>
      </c>
      <c r="F17" s="198">
        <v>607.29929900000002</v>
      </c>
      <c r="G17" s="198">
        <v>630.43628600000011</v>
      </c>
      <c r="H17" s="198">
        <v>655.5390809999999</v>
      </c>
      <c r="I17" s="198">
        <v>677.39030500000013</v>
      </c>
      <c r="J17" s="198">
        <v>721.13973600000008</v>
      </c>
      <c r="K17" s="198">
        <v>772.65293100000008</v>
      </c>
      <c r="L17" s="198">
        <v>849.10561899999993</v>
      </c>
      <c r="M17" s="198">
        <v>903.56367900000021</v>
      </c>
      <c r="N17" s="198">
        <v>937.48535900000002</v>
      </c>
      <c r="O17" s="198">
        <v>958.53517800000009</v>
      </c>
      <c r="P17" s="198">
        <v>1005.748594</v>
      </c>
      <c r="Q17" s="198">
        <v>1060.2614149999999</v>
      </c>
      <c r="R17" s="198">
        <v>1135.098796</v>
      </c>
      <c r="S17" s="198">
        <v>1197.2473029999999</v>
      </c>
      <c r="T17" s="198">
        <v>1233.2711170000002</v>
      </c>
      <c r="U17" s="198">
        <v>1213.5653520000001</v>
      </c>
      <c r="V17" s="198">
        <v>1276.3960240000001</v>
      </c>
      <c r="W17" s="198">
        <v>1309.723577</v>
      </c>
      <c r="X17" s="198">
        <v>1339.5937379999998</v>
      </c>
      <c r="Y17" s="198">
        <v>1351.4690039999998</v>
      </c>
      <c r="Z17" s="198">
        <v>1383.4589979999998</v>
      </c>
      <c r="AA17" s="198">
        <v>1419.5929999999998</v>
      </c>
      <c r="AB17" s="198">
        <v>1450.3290000000002</v>
      </c>
      <c r="AC17" s="198">
        <v>1501.8</v>
      </c>
      <c r="AD17" s="198">
        <v>1556.4</v>
      </c>
      <c r="AE17" s="198">
        <v>1623</v>
      </c>
      <c r="AF17" s="262">
        <v>1530.5000000000002</v>
      </c>
    </row>
    <row r="18" spans="1:32" ht="14.1" customHeight="1">
      <c r="A18" s="226" t="s">
        <v>58</v>
      </c>
      <c r="B18" s="257">
        <v>1823.664798</v>
      </c>
      <c r="C18" s="258">
        <v>1881.985829</v>
      </c>
      <c r="D18" s="258">
        <v>1931.5032269999999</v>
      </c>
      <c r="E18" s="258">
        <v>1925.7585409999999</v>
      </c>
      <c r="F18" s="258">
        <v>1975.4593950000001</v>
      </c>
      <c r="G18" s="258">
        <v>2060.832692</v>
      </c>
      <c r="H18" s="258">
        <v>2105.619866</v>
      </c>
      <c r="I18" s="258">
        <v>2187.1844929999997</v>
      </c>
      <c r="J18" s="258">
        <v>2286.4853069999999</v>
      </c>
      <c r="K18" s="258">
        <v>2400.2092940000002</v>
      </c>
      <c r="L18" s="258">
        <v>2609.2809950000001</v>
      </c>
      <c r="M18" s="258">
        <v>2732.460227</v>
      </c>
      <c r="N18" s="258">
        <v>2793.3677740000003</v>
      </c>
      <c r="O18" s="258">
        <v>2842.7210260000002</v>
      </c>
      <c r="P18" s="258">
        <v>2974.3226850000001</v>
      </c>
      <c r="Q18" s="258">
        <v>3110.5775550000003</v>
      </c>
      <c r="R18" s="258">
        <v>3283.5854929999996</v>
      </c>
      <c r="S18" s="258">
        <v>3462.5175610000001</v>
      </c>
      <c r="T18" s="258">
        <v>3568.3089649999997</v>
      </c>
      <c r="U18" s="258">
        <v>3384.0253080000002</v>
      </c>
      <c r="V18" s="258">
        <v>3541.457574</v>
      </c>
      <c r="W18" s="258">
        <v>3685.3054589999997</v>
      </c>
      <c r="X18" s="258">
        <v>3743.0620839999997</v>
      </c>
      <c r="Y18" s="258">
        <v>3763.0558839999999</v>
      </c>
      <c r="Z18" s="258">
        <v>3803.842388</v>
      </c>
      <c r="AA18" s="258">
        <v>3852.4812489999999</v>
      </c>
      <c r="AB18" s="258">
        <v>3892.89059</v>
      </c>
      <c r="AC18" s="258">
        <v>4053.7</v>
      </c>
      <c r="AD18" s="258">
        <v>4185.7</v>
      </c>
      <c r="AE18" s="258">
        <v>4315</v>
      </c>
      <c r="AF18" s="264">
        <v>4001.5</v>
      </c>
    </row>
    <row r="19" spans="1:32" ht="14.1" customHeight="1"/>
    <row r="20" spans="1:32" ht="14.1" customHeight="1">
      <c r="A20" s="88" t="s">
        <v>30</v>
      </c>
    </row>
    <row r="21" spans="1:32">
      <c r="A21" s="88" t="s">
        <v>242</v>
      </c>
    </row>
    <row r="38" spans="2:2">
      <c r="B38" s="88" t="s">
        <v>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G21"/>
  <sheetViews>
    <sheetView showGridLines="0" workbookViewId="0">
      <pane xSplit="1" ySplit="3" topLeftCell="V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67.7109375" style="88" customWidth="1"/>
    <col min="2" max="41" width="6.7109375" style="88" customWidth="1"/>
    <col min="42" max="70" width="7.7109375" style="88" customWidth="1"/>
    <col min="71" max="16384" width="11.42578125" style="88"/>
  </cols>
  <sheetData>
    <row r="1" spans="1:33" ht="12.75">
      <c r="A1" s="186" t="s">
        <v>252</v>
      </c>
    </row>
    <row r="2" spans="1:33" ht="12.75">
      <c r="AB2" s="96"/>
      <c r="AC2" s="265"/>
      <c r="AD2" s="187"/>
      <c r="AF2" s="187" t="s">
        <v>339</v>
      </c>
      <c r="AG2" s="266" t="s">
        <v>339</v>
      </c>
    </row>
    <row r="3" spans="1:33" s="212" customFormat="1" ht="14.1" customHeight="1">
      <c r="A3" s="209"/>
      <c r="B3" s="209">
        <v>1990</v>
      </c>
      <c r="C3" s="99">
        <v>1991</v>
      </c>
      <c r="D3" s="99">
        <v>1992</v>
      </c>
      <c r="E3" s="99">
        <v>1993</v>
      </c>
      <c r="F3" s="99">
        <v>1994</v>
      </c>
      <c r="G3" s="99">
        <v>1995</v>
      </c>
      <c r="H3" s="99">
        <v>1996</v>
      </c>
      <c r="I3" s="99">
        <v>1997</v>
      </c>
      <c r="J3" s="99">
        <v>1998</v>
      </c>
      <c r="K3" s="99">
        <v>1999</v>
      </c>
      <c r="L3" s="99">
        <v>2000</v>
      </c>
      <c r="M3" s="99">
        <v>2001</v>
      </c>
      <c r="N3" s="99">
        <v>2002</v>
      </c>
      <c r="O3" s="99">
        <v>2003</v>
      </c>
      <c r="P3" s="99">
        <v>2004</v>
      </c>
      <c r="Q3" s="99">
        <v>2005</v>
      </c>
      <c r="R3" s="99">
        <v>2006</v>
      </c>
      <c r="S3" s="99">
        <v>2007</v>
      </c>
      <c r="T3" s="99">
        <v>2008</v>
      </c>
      <c r="U3" s="99">
        <v>2009</v>
      </c>
      <c r="V3" s="99">
        <v>2010</v>
      </c>
      <c r="W3" s="99">
        <v>2011</v>
      </c>
      <c r="X3" s="99">
        <v>2012</v>
      </c>
      <c r="Y3" s="99">
        <v>2013</v>
      </c>
      <c r="Z3" s="99">
        <v>2014</v>
      </c>
      <c r="AA3" s="99">
        <v>2015</v>
      </c>
      <c r="AB3" s="99">
        <v>2016</v>
      </c>
      <c r="AC3" s="99">
        <v>2017</v>
      </c>
      <c r="AD3" s="99">
        <v>2018</v>
      </c>
      <c r="AE3" s="99">
        <v>2019</v>
      </c>
      <c r="AF3" s="260">
        <v>2020</v>
      </c>
    </row>
    <row r="4" spans="1:33" ht="14.1" customHeight="1">
      <c r="A4" s="192" t="s">
        <v>46</v>
      </c>
      <c r="B4" s="250">
        <v>195.73721654397715</v>
      </c>
      <c r="C4" s="251">
        <v>202.52805539301576</v>
      </c>
      <c r="D4" s="251">
        <v>205.29898296624273</v>
      </c>
      <c r="E4" s="251">
        <v>196.78666850149659</v>
      </c>
      <c r="F4" s="251">
        <v>217.42899243197442</v>
      </c>
      <c r="G4" s="251">
        <v>234.59227908641253</v>
      </c>
      <c r="H4" s="251">
        <v>236.4962727317762</v>
      </c>
      <c r="I4" s="251">
        <v>254.75565328362634</v>
      </c>
      <c r="J4" s="251">
        <v>285.14844353083618</v>
      </c>
      <c r="K4" s="251">
        <v>306.60626765597766</v>
      </c>
      <c r="L4" s="251">
        <v>355.61212594301725</v>
      </c>
      <c r="M4" s="251">
        <v>361.14013145181787</v>
      </c>
      <c r="N4" s="251">
        <v>368.70025859300773</v>
      </c>
      <c r="O4" s="251">
        <v>372.07113153307034</v>
      </c>
      <c r="P4" s="251">
        <v>399.45211478382612</v>
      </c>
      <c r="Q4" s="251">
        <v>426.60492429350785</v>
      </c>
      <c r="R4" s="251">
        <v>450.4953704465517</v>
      </c>
      <c r="S4" s="251">
        <v>474.81746198613894</v>
      </c>
      <c r="T4" s="251">
        <v>480.30434269558486</v>
      </c>
      <c r="U4" s="251">
        <v>428.805865746488</v>
      </c>
      <c r="V4" s="251">
        <v>466.35313911379939</v>
      </c>
      <c r="W4" s="251">
        <v>493.44445077984761</v>
      </c>
      <c r="X4" s="251">
        <v>490.51477827809333</v>
      </c>
      <c r="Y4" s="251">
        <v>493.56673479190005</v>
      </c>
      <c r="Z4" s="251">
        <v>508.59399999999999</v>
      </c>
      <c r="AA4" s="251">
        <v>535.76900000000001</v>
      </c>
      <c r="AB4" s="251">
        <v>553.16038468632678</v>
      </c>
      <c r="AC4" s="251">
        <v>579.90000000000009</v>
      </c>
      <c r="AD4" s="251">
        <v>593.50000000000011</v>
      </c>
      <c r="AE4" s="251">
        <v>606.29999999999995</v>
      </c>
      <c r="AF4" s="261">
        <v>543.4</v>
      </c>
    </row>
    <row r="5" spans="1:33" ht="13.5" customHeight="1">
      <c r="A5" s="196" t="s">
        <v>47</v>
      </c>
      <c r="B5" s="197">
        <v>6.5157949999999998</v>
      </c>
      <c r="C5" s="198">
        <v>7.0222250000000006</v>
      </c>
      <c r="D5" s="198">
        <v>7.0727419999999999</v>
      </c>
      <c r="E5" s="198">
        <v>7.1351880000000003</v>
      </c>
      <c r="F5" s="198">
        <v>7.9807449999999998</v>
      </c>
      <c r="G5" s="198">
        <v>8.0996260000000007</v>
      </c>
      <c r="H5" s="198">
        <v>7.8340550000000002</v>
      </c>
      <c r="I5" s="198">
        <v>8.3252999999999986</v>
      </c>
      <c r="J5" s="198">
        <v>8.484693</v>
      </c>
      <c r="K5" s="198">
        <v>8.6685010000000009</v>
      </c>
      <c r="L5" s="198">
        <v>8.683819999999999</v>
      </c>
      <c r="M5" s="198">
        <v>9.1933169999999986</v>
      </c>
      <c r="N5" s="198">
        <v>9.3517019999999995</v>
      </c>
      <c r="O5" s="198">
        <v>9.5883310000000002</v>
      </c>
      <c r="P5" s="198">
        <v>9.5624159999999989</v>
      </c>
      <c r="Q5" s="198">
        <v>9.2977460000000001</v>
      </c>
      <c r="R5" s="198">
        <v>9.7319440000000004</v>
      </c>
      <c r="S5" s="198">
        <v>10.207925999999999</v>
      </c>
      <c r="T5" s="198">
        <v>10.728526</v>
      </c>
      <c r="U5" s="198">
        <v>11.073205</v>
      </c>
      <c r="V5" s="198">
        <v>11.295384</v>
      </c>
      <c r="W5" s="198">
        <v>11.400765999999999</v>
      </c>
      <c r="X5" s="198">
        <v>11.445409</v>
      </c>
      <c r="Y5" s="198">
        <v>11.984436000000001</v>
      </c>
      <c r="Z5" s="198">
        <v>12.121</v>
      </c>
      <c r="AA5" s="198">
        <v>12.259</v>
      </c>
      <c r="AB5" s="198">
        <v>13.112082000000001</v>
      </c>
      <c r="AC5" s="198">
        <v>13.3</v>
      </c>
      <c r="AD5" s="198">
        <v>13.5</v>
      </c>
      <c r="AE5" s="198">
        <v>13.9</v>
      </c>
      <c r="AF5" s="262">
        <v>13.7</v>
      </c>
    </row>
    <row r="6" spans="1:33" ht="13.5" customHeight="1">
      <c r="A6" s="267" t="s">
        <v>240</v>
      </c>
      <c r="B6" s="197">
        <v>49.763997000000003</v>
      </c>
      <c r="C6" s="198">
        <v>51.821648000000003</v>
      </c>
      <c r="D6" s="198">
        <v>50.613053999999998</v>
      </c>
      <c r="E6" s="198">
        <v>49.33605</v>
      </c>
      <c r="F6" s="198">
        <v>50.953603999999999</v>
      </c>
      <c r="G6" s="198">
        <v>51.879004999999999</v>
      </c>
      <c r="H6" s="198">
        <v>55.841097000000005</v>
      </c>
      <c r="I6" s="198">
        <v>57.676169999999999</v>
      </c>
      <c r="J6" s="198">
        <v>59.840256000000004</v>
      </c>
      <c r="K6" s="198">
        <v>56.819671999999997</v>
      </c>
      <c r="L6" s="198">
        <v>60.198241000000003</v>
      </c>
      <c r="M6" s="198">
        <v>60.090832999999996</v>
      </c>
      <c r="N6" s="198">
        <v>58.104169999999996</v>
      </c>
      <c r="O6" s="198">
        <v>60.329105000000006</v>
      </c>
      <c r="P6" s="198">
        <v>62.716642999999998</v>
      </c>
      <c r="Q6" s="198">
        <v>65.105592000000001</v>
      </c>
      <c r="R6" s="198">
        <v>64.043091000000004</v>
      </c>
      <c r="S6" s="198">
        <v>61.567740000000001</v>
      </c>
      <c r="T6" s="198">
        <v>65.291674</v>
      </c>
      <c r="U6" s="198">
        <v>57.326374999999999</v>
      </c>
      <c r="V6" s="198">
        <v>54.728936999999995</v>
      </c>
      <c r="W6" s="198">
        <v>55.593451999999999</v>
      </c>
      <c r="X6" s="198">
        <v>52.031786999999994</v>
      </c>
      <c r="Y6" s="198">
        <v>50.561997000000005</v>
      </c>
      <c r="Z6" s="198">
        <v>47.048999999999999</v>
      </c>
      <c r="AA6" s="198">
        <v>48.36</v>
      </c>
      <c r="AB6" s="198">
        <v>46.650247999999998</v>
      </c>
      <c r="AC6" s="198">
        <v>49.6</v>
      </c>
      <c r="AD6" s="198">
        <v>46.9</v>
      </c>
      <c r="AE6" s="198">
        <v>46.2</v>
      </c>
      <c r="AF6" s="262">
        <v>34.299999999999997</v>
      </c>
    </row>
    <row r="7" spans="1:33" ht="13.5" customHeight="1">
      <c r="A7" s="268" t="s">
        <v>48</v>
      </c>
      <c r="B7" s="197">
        <v>152.67289788481457</v>
      </c>
      <c r="C7" s="198">
        <v>157.59458113391537</v>
      </c>
      <c r="D7" s="198">
        <v>160.44185286923545</v>
      </c>
      <c r="E7" s="198">
        <v>153.09429650607547</v>
      </c>
      <c r="F7" s="198">
        <v>170.20037947510571</v>
      </c>
      <c r="G7" s="198">
        <v>184.9240031070679</v>
      </c>
      <c r="H7" s="198">
        <v>185.90687718293242</v>
      </c>
      <c r="I7" s="198">
        <v>200.98493421277723</v>
      </c>
      <c r="J7" s="198">
        <v>227.29378727016589</v>
      </c>
      <c r="K7" s="198">
        <v>246.73650275479619</v>
      </c>
      <c r="L7" s="198">
        <v>288.89471028458439</v>
      </c>
      <c r="M7" s="198">
        <v>292.2420748511596</v>
      </c>
      <c r="N7" s="198">
        <v>299.59267321423073</v>
      </c>
      <c r="O7" s="198">
        <v>301.30185450447078</v>
      </c>
      <c r="P7" s="198">
        <v>325.80464595157446</v>
      </c>
      <c r="Q7" s="198">
        <v>350.41218923326215</v>
      </c>
      <c r="R7" s="198">
        <v>373.03477509564931</v>
      </c>
      <c r="S7" s="198">
        <v>397.58375488661619</v>
      </c>
      <c r="T7" s="198">
        <v>400.00591327507993</v>
      </c>
      <c r="U7" s="198">
        <v>355.757006220981</v>
      </c>
      <c r="V7" s="198">
        <v>393.53226407335103</v>
      </c>
      <c r="W7" s="198">
        <v>420.21364569852784</v>
      </c>
      <c r="X7" s="198">
        <v>419.81741883456095</v>
      </c>
      <c r="Y7" s="198">
        <v>423.58515388317903</v>
      </c>
      <c r="Z7" s="198">
        <v>440.77</v>
      </c>
      <c r="AA7" s="198">
        <v>465.375</v>
      </c>
      <c r="AB7" s="198">
        <v>482.6912309044954</v>
      </c>
      <c r="AC7" s="198">
        <v>507.90000000000003</v>
      </c>
      <c r="AD7" s="198">
        <v>523.90000000000009</v>
      </c>
      <c r="AE7" s="198">
        <v>536.79999999999995</v>
      </c>
      <c r="AF7" s="262">
        <v>486.5</v>
      </c>
    </row>
    <row r="8" spans="1:33" ht="13.5" customHeight="1">
      <c r="A8" s="269" t="s">
        <v>49</v>
      </c>
      <c r="B8" s="197">
        <v>17.748958999999999</v>
      </c>
      <c r="C8" s="198">
        <v>19.137943</v>
      </c>
      <c r="D8" s="198">
        <v>19.208085999999998</v>
      </c>
      <c r="E8" s="198">
        <v>20.099520000000002</v>
      </c>
      <c r="F8" s="198">
        <v>21.772311000000002</v>
      </c>
      <c r="G8" s="198">
        <v>22.797362</v>
      </c>
      <c r="H8" s="198">
        <v>22.959894999999999</v>
      </c>
      <c r="I8" s="198">
        <v>23.613372999999999</v>
      </c>
      <c r="J8" s="198">
        <v>24.818216</v>
      </c>
      <c r="K8" s="198">
        <v>25.162003000000002</v>
      </c>
      <c r="L8" s="198">
        <v>26.047988</v>
      </c>
      <c r="M8" s="198">
        <v>27.176784999999999</v>
      </c>
      <c r="N8" s="198">
        <v>27.995187999999999</v>
      </c>
      <c r="O8" s="198">
        <v>28.45496</v>
      </c>
      <c r="P8" s="198">
        <v>29.579348000000003</v>
      </c>
      <c r="Q8" s="198">
        <v>30.676248999999999</v>
      </c>
      <c r="R8" s="198">
        <v>31.568134999999998</v>
      </c>
      <c r="S8" s="198">
        <v>33.295006000000001</v>
      </c>
      <c r="T8" s="198">
        <v>34.546591999999997</v>
      </c>
      <c r="U8" s="198">
        <v>33.089457000000003</v>
      </c>
      <c r="V8" s="198">
        <v>33.685230000000004</v>
      </c>
      <c r="W8" s="198">
        <v>35.467379000000001</v>
      </c>
      <c r="X8" s="198">
        <v>36.105097999999998</v>
      </c>
      <c r="Y8" s="198">
        <v>37.060127000000001</v>
      </c>
      <c r="Z8" s="198">
        <v>37.765000000000001</v>
      </c>
      <c r="AA8" s="198">
        <v>39.168999999999997</v>
      </c>
      <c r="AB8" s="198">
        <v>39.806470000000004</v>
      </c>
      <c r="AC8" s="198">
        <v>41.2</v>
      </c>
      <c r="AD8" s="198">
        <v>42</v>
      </c>
      <c r="AE8" s="198">
        <v>42.6</v>
      </c>
      <c r="AF8" s="262">
        <v>41.7</v>
      </c>
    </row>
    <row r="9" spans="1:33" ht="13.5" customHeight="1">
      <c r="A9" s="269" t="s">
        <v>50</v>
      </c>
      <c r="B9" s="197">
        <v>18.543655999999999</v>
      </c>
      <c r="C9" s="198">
        <v>19.966460999999999</v>
      </c>
      <c r="D9" s="198">
        <v>18.894721000000001</v>
      </c>
      <c r="E9" s="198">
        <v>17.993102</v>
      </c>
      <c r="F9" s="198">
        <v>18.274751999999999</v>
      </c>
      <c r="G9" s="198">
        <v>16.984065999999999</v>
      </c>
      <c r="H9" s="198">
        <v>16.766342000000002</v>
      </c>
      <c r="I9" s="198">
        <v>15.874592</v>
      </c>
      <c r="J9" s="198">
        <v>15.222376000000001</v>
      </c>
      <c r="K9" s="198">
        <v>15.706498999999999</v>
      </c>
      <c r="L9" s="198">
        <v>17.235320999999999</v>
      </c>
      <c r="M9" s="198">
        <v>16.791837999999998</v>
      </c>
      <c r="N9" s="198">
        <v>19.744396000000002</v>
      </c>
      <c r="O9" s="198">
        <v>18.525348000000001</v>
      </c>
      <c r="P9" s="198">
        <v>20.443258999999998</v>
      </c>
      <c r="Q9" s="198">
        <v>23.569485</v>
      </c>
      <c r="R9" s="198">
        <v>23.771438999999997</v>
      </c>
      <c r="S9" s="198">
        <v>22.342207999999999</v>
      </c>
      <c r="T9" s="198">
        <v>24.329104000000001</v>
      </c>
      <c r="U9" s="198">
        <v>25.144299</v>
      </c>
      <c r="V9" s="198">
        <v>26.871818999999999</v>
      </c>
      <c r="W9" s="198">
        <v>26.570863000000003</v>
      </c>
      <c r="X9" s="198">
        <v>29.337520000000001</v>
      </c>
      <c r="Y9" s="198">
        <v>28.758714000000001</v>
      </c>
      <c r="Z9" s="198">
        <v>29.239000000000001</v>
      </c>
      <c r="AA9" s="198">
        <v>29.491</v>
      </c>
      <c r="AB9" s="198">
        <v>28.912827</v>
      </c>
      <c r="AC9" s="198">
        <v>28.7</v>
      </c>
      <c r="AD9" s="198">
        <v>28.6</v>
      </c>
      <c r="AE9" s="198">
        <v>31</v>
      </c>
      <c r="AF9" s="262">
        <v>28.9</v>
      </c>
    </row>
    <row r="10" spans="1:33" ht="13.5" customHeight="1">
      <c r="A10" s="269" t="s">
        <v>51</v>
      </c>
      <c r="B10" s="197">
        <v>24.371093000000002</v>
      </c>
      <c r="C10" s="198">
        <v>25.009836</v>
      </c>
      <c r="D10" s="198">
        <v>25.337713000000001</v>
      </c>
      <c r="E10" s="198">
        <v>23.726988000000002</v>
      </c>
      <c r="F10" s="198">
        <v>25.842751</v>
      </c>
      <c r="G10" s="198">
        <v>30.824605999999999</v>
      </c>
      <c r="H10" s="198">
        <v>31.165858</v>
      </c>
      <c r="I10" s="198">
        <v>35.769224000000001</v>
      </c>
      <c r="J10" s="198">
        <v>41.916710000000002</v>
      </c>
      <c r="K10" s="198">
        <v>47.124637</v>
      </c>
      <c r="L10" s="198">
        <v>59.178571000000005</v>
      </c>
      <c r="M10" s="198">
        <v>58.976348000000002</v>
      </c>
      <c r="N10" s="198">
        <v>58.289803999999997</v>
      </c>
      <c r="O10" s="198">
        <v>59.565255000000001</v>
      </c>
      <c r="P10" s="198">
        <v>65.876452999999998</v>
      </c>
      <c r="Q10" s="198">
        <v>73.058005000000009</v>
      </c>
      <c r="R10" s="198">
        <v>80.14122900000001</v>
      </c>
      <c r="S10" s="198">
        <v>86.101145000000002</v>
      </c>
      <c r="T10" s="198">
        <v>88.018545000000003</v>
      </c>
      <c r="U10" s="198">
        <v>75.530152000000001</v>
      </c>
      <c r="V10" s="198">
        <v>89.054563000000002</v>
      </c>
      <c r="W10" s="198">
        <v>98.431642000000011</v>
      </c>
      <c r="X10" s="198">
        <v>97.408815000000004</v>
      </c>
      <c r="Y10" s="198">
        <v>99.22231699999999</v>
      </c>
      <c r="Z10" s="198">
        <v>102.58199999999999</v>
      </c>
      <c r="AA10" s="198">
        <v>110.117</v>
      </c>
      <c r="AB10" s="198">
        <v>113.269356</v>
      </c>
      <c r="AC10" s="198">
        <v>120.4</v>
      </c>
      <c r="AD10" s="198">
        <v>126</v>
      </c>
      <c r="AE10" s="198">
        <v>129.6</v>
      </c>
      <c r="AF10" s="262">
        <v>118.2</v>
      </c>
    </row>
    <row r="11" spans="1:33" ht="13.5" customHeight="1">
      <c r="A11" s="269" t="s">
        <v>52</v>
      </c>
      <c r="B11" s="197">
        <v>27.787572000000001</v>
      </c>
      <c r="C11" s="198">
        <v>28.098658</v>
      </c>
      <c r="D11" s="198">
        <v>28.358807000000002</v>
      </c>
      <c r="E11" s="198">
        <v>24.953603999999999</v>
      </c>
      <c r="F11" s="198">
        <v>29.059459999999998</v>
      </c>
      <c r="G11" s="198">
        <v>30.038513999999999</v>
      </c>
      <c r="H11" s="198">
        <v>30.358254000000002</v>
      </c>
      <c r="I11" s="198">
        <v>30.604412</v>
      </c>
      <c r="J11" s="198">
        <v>38.034888000000002</v>
      </c>
      <c r="K11" s="198">
        <v>42.881878</v>
      </c>
      <c r="L11" s="198">
        <v>48.762521999999997</v>
      </c>
      <c r="M11" s="198">
        <v>49.822426</v>
      </c>
      <c r="N11" s="198">
        <v>53.176656000000001</v>
      </c>
      <c r="O11" s="198">
        <v>52.120303999999997</v>
      </c>
      <c r="P11" s="198">
        <v>56.159967999999999</v>
      </c>
      <c r="Q11" s="198">
        <v>60.101497999999999</v>
      </c>
      <c r="R11" s="198">
        <v>62.759849000000003</v>
      </c>
      <c r="S11" s="198">
        <v>68.443259000000012</v>
      </c>
      <c r="T11" s="198">
        <v>69.167939000000004</v>
      </c>
      <c r="U11" s="198">
        <v>59.738247000000001</v>
      </c>
      <c r="V11" s="198">
        <v>62.962944</v>
      </c>
      <c r="W11" s="198">
        <v>68.327202</v>
      </c>
      <c r="X11" s="198">
        <v>66.807558999999998</v>
      </c>
      <c r="Y11" s="198">
        <v>68.269533999999993</v>
      </c>
      <c r="Z11" s="198">
        <v>72.269000000000005</v>
      </c>
      <c r="AA11" s="198">
        <v>78.997</v>
      </c>
      <c r="AB11" s="198">
        <v>88.512400999999997</v>
      </c>
      <c r="AC11" s="198">
        <v>96.3</v>
      </c>
      <c r="AD11" s="198">
        <v>100</v>
      </c>
      <c r="AE11" s="198">
        <v>102.1</v>
      </c>
      <c r="AF11" s="262">
        <v>81</v>
      </c>
    </row>
    <row r="12" spans="1:33" ht="13.5" customHeight="1">
      <c r="A12" s="269" t="s">
        <v>53</v>
      </c>
      <c r="B12" s="197">
        <v>78.214608999999996</v>
      </c>
      <c r="C12" s="198">
        <v>80.656610000000001</v>
      </c>
      <c r="D12" s="198">
        <v>83.256720999999999</v>
      </c>
      <c r="E12" s="198">
        <v>80.952567999999999</v>
      </c>
      <c r="F12" s="198">
        <v>90.616085999999996</v>
      </c>
      <c r="G12" s="198">
        <v>96.162505999999993</v>
      </c>
      <c r="H12" s="198">
        <v>96.211776999999998</v>
      </c>
      <c r="I12" s="198">
        <v>104.126621</v>
      </c>
      <c r="J12" s="198">
        <v>113.68798299999999</v>
      </c>
      <c r="K12" s="198">
        <v>120.47061199999999</v>
      </c>
      <c r="L12" s="198">
        <v>138.960825</v>
      </c>
      <c r="M12" s="198">
        <v>141.15283099999999</v>
      </c>
      <c r="N12" s="198">
        <v>144.59688500000001</v>
      </c>
      <c r="O12" s="198">
        <v>145.737471</v>
      </c>
      <c r="P12" s="198">
        <v>156.507869</v>
      </c>
      <c r="Q12" s="198">
        <v>165.604275</v>
      </c>
      <c r="R12" s="198">
        <v>176.318296</v>
      </c>
      <c r="S12" s="198">
        <v>188.10172700000001</v>
      </c>
      <c r="T12" s="198">
        <v>184.74401999999998</v>
      </c>
      <c r="U12" s="198">
        <v>163.93021299999998</v>
      </c>
      <c r="V12" s="198">
        <v>181.549102</v>
      </c>
      <c r="W12" s="198">
        <v>191.258161</v>
      </c>
      <c r="X12" s="198">
        <v>189.93433300000001</v>
      </c>
      <c r="Y12" s="198">
        <v>190.183212</v>
      </c>
      <c r="Z12" s="198">
        <v>198.91499999999999</v>
      </c>
      <c r="AA12" s="198">
        <v>207.601</v>
      </c>
      <c r="AB12" s="198">
        <v>211.447813</v>
      </c>
      <c r="AC12" s="198">
        <v>221.3</v>
      </c>
      <c r="AD12" s="198">
        <v>227.3</v>
      </c>
      <c r="AE12" s="198">
        <v>231.5</v>
      </c>
      <c r="AF12" s="262">
        <v>216.7</v>
      </c>
    </row>
    <row r="13" spans="1:33" ht="13.5" customHeight="1">
      <c r="A13" s="196" t="s">
        <v>54</v>
      </c>
      <c r="B13" s="197">
        <v>0</v>
      </c>
      <c r="C13" s="198">
        <v>0</v>
      </c>
      <c r="D13" s="198">
        <v>0</v>
      </c>
      <c r="E13" s="198">
        <v>0</v>
      </c>
      <c r="F13" s="198">
        <v>0</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11">
        <v>0</v>
      </c>
      <c r="AD13" s="111">
        <v>0</v>
      </c>
      <c r="AE13" s="111">
        <v>0</v>
      </c>
      <c r="AF13" s="272">
        <v>0</v>
      </c>
    </row>
    <row r="14" spans="1:33" ht="13.5" customHeight="1">
      <c r="A14" s="196" t="s">
        <v>55</v>
      </c>
      <c r="B14" s="197">
        <v>3.330864</v>
      </c>
      <c r="C14" s="198">
        <v>3.4806840000000001</v>
      </c>
      <c r="D14" s="198">
        <v>3.3379380000000003</v>
      </c>
      <c r="E14" s="198">
        <v>3.4495120000000004</v>
      </c>
      <c r="F14" s="198">
        <v>3.4758789999999999</v>
      </c>
      <c r="G14" s="198">
        <v>3.601575</v>
      </c>
      <c r="H14" s="198">
        <v>3.6511399999999998</v>
      </c>
      <c r="I14" s="198">
        <v>3.9480650000000002</v>
      </c>
      <c r="J14" s="198">
        <v>4.0235900000000004</v>
      </c>
      <c r="K14" s="198">
        <v>3.8677519999999999</v>
      </c>
      <c r="L14" s="198">
        <v>4.4680990000000005</v>
      </c>
      <c r="M14" s="198">
        <v>6.0972089999999994</v>
      </c>
      <c r="N14" s="198">
        <v>6.44062</v>
      </c>
      <c r="O14" s="198">
        <v>6.7082619999999995</v>
      </c>
      <c r="P14" s="198">
        <v>6.386323</v>
      </c>
      <c r="Q14" s="198">
        <v>6.0835159999999995</v>
      </c>
      <c r="R14" s="198">
        <v>6.4397600000000006</v>
      </c>
      <c r="S14" s="198">
        <v>6.8832930000000001</v>
      </c>
      <c r="T14" s="198">
        <v>6.4258160000000002</v>
      </c>
      <c r="U14" s="198">
        <v>6.5933140000000003</v>
      </c>
      <c r="V14" s="198">
        <v>6.5019150000000003</v>
      </c>
      <c r="W14" s="198">
        <v>5.4565939999999999</v>
      </c>
      <c r="X14" s="198">
        <v>6.5732499999999998</v>
      </c>
      <c r="Y14" s="198">
        <v>6.992496</v>
      </c>
      <c r="Z14" s="198">
        <v>8.6539999999999999</v>
      </c>
      <c r="AA14" s="198">
        <v>9.7750000000000004</v>
      </c>
      <c r="AB14" s="198">
        <v>9.8338250000000009</v>
      </c>
      <c r="AC14" s="198">
        <v>9.1</v>
      </c>
      <c r="AD14" s="198">
        <v>9.1999999999999993</v>
      </c>
      <c r="AE14" s="198">
        <v>9.4</v>
      </c>
      <c r="AF14" s="262">
        <v>8.9</v>
      </c>
    </row>
    <row r="15" spans="1:33" ht="13.5" customHeight="1">
      <c r="A15" s="217" t="s">
        <v>56</v>
      </c>
      <c r="B15" s="255">
        <v>21.945368999999999</v>
      </c>
      <c r="C15" s="256">
        <v>21.204653999999998</v>
      </c>
      <c r="D15" s="256">
        <v>21.904996999999998</v>
      </c>
      <c r="E15" s="256">
        <v>22.438451000000001</v>
      </c>
      <c r="F15" s="256">
        <v>22.868366000000002</v>
      </c>
      <c r="G15" s="256">
        <v>23.809276999999998</v>
      </c>
      <c r="H15" s="256">
        <v>23.654526000000001</v>
      </c>
      <c r="I15" s="256">
        <v>24.670589</v>
      </c>
      <c r="J15" s="256">
        <v>26.684232000000002</v>
      </c>
      <c r="K15" s="256">
        <v>26.393615</v>
      </c>
      <c r="L15" s="256">
        <v>29.967268000000001</v>
      </c>
      <c r="M15" s="256">
        <v>30.046157000000001</v>
      </c>
      <c r="N15" s="256">
        <v>28.415406999999998</v>
      </c>
      <c r="O15" s="256">
        <v>28.43713</v>
      </c>
      <c r="P15" s="256">
        <v>31.028397000000002</v>
      </c>
      <c r="Q15" s="256">
        <v>32.542907999999997</v>
      </c>
      <c r="R15" s="256">
        <v>34.432814</v>
      </c>
      <c r="S15" s="256">
        <v>35.739685999999999</v>
      </c>
      <c r="T15" s="256">
        <v>36.286017999999999</v>
      </c>
      <c r="U15" s="256">
        <v>30.996114000000002</v>
      </c>
      <c r="V15" s="256">
        <v>34.786676</v>
      </c>
      <c r="W15" s="256">
        <v>37.451029999999996</v>
      </c>
      <c r="X15" s="256">
        <v>37.784739000000002</v>
      </c>
      <c r="Y15" s="256">
        <v>41.201205000000002</v>
      </c>
      <c r="Z15" s="256">
        <v>42.203000000000003</v>
      </c>
      <c r="AA15" s="256">
        <v>43.412999999999997</v>
      </c>
      <c r="AB15" s="256">
        <v>44.483080999999999</v>
      </c>
      <c r="AC15" s="256">
        <v>46.7</v>
      </c>
      <c r="AD15" s="256">
        <v>47.4</v>
      </c>
      <c r="AE15" s="256">
        <v>48.8</v>
      </c>
      <c r="AF15" s="263">
        <v>41.7</v>
      </c>
    </row>
    <row r="16" spans="1:33" ht="13.5" customHeight="1">
      <c r="A16" s="217" t="s">
        <v>57</v>
      </c>
      <c r="B16" s="255">
        <v>26.374526622409437</v>
      </c>
      <c r="C16" s="256">
        <v>26.943288850740121</v>
      </c>
      <c r="D16" s="256">
        <v>27.993632182299489</v>
      </c>
      <c r="E16" s="256">
        <v>27.872348984686212</v>
      </c>
      <c r="F16" s="256">
        <v>28.475729140589721</v>
      </c>
      <c r="G16" s="256">
        <v>30.344598968917595</v>
      </c>
      <c r="H16" s="256">
        <v>34.819138496357212</v>
      </c>
      <c r="I16" s="256">
        <v>38.639408812443754</v>
      </c>
      <c r="J16" s="256">
        <v>43.712719734613813</v>
      </c>
      <c r="K16" s="256">
        <v>46.484927298995309</v>
      </c>
      <c r="L16" s="256">
        <v>52.038409276247805</v>
      </c>
      <c r="M16" s="256">
        <v>56.650196696208297</v>
      </c>
      <c r="N16" s="256">
        <v>58.673970715700584</v>
      </c>
      <c r="O16" s="256">
        <v>59.280278799045831</v>
      </c>
      <c r="P16" s="256">
        <v>58.520491870982269</v>
      </c>
      <c r="Q16" s="256">
        <v>60.789851365721518</v>
      </c>
      <c r="R16" s="256">
        <v>64.137278163861765</v>
      </c>
      <c r="S16" s="256">
        <v>70.055924082001724</v>
      </c>
      <c r="T16" s="256">
        <v>71.54391972450145</v>
      </c>
      <c r="U16" s="256">
        <v>73.387709613785177</v>
      </c>
      <c r="V16" s="256">
        <v>79.479610294008992</v>
      </c>
      <c r="W16" s="256">
        <v>83.630170467373873</v>
      </c>
      <c r="X16" s="256">
        <v>87.588300571682083</v>
      </c>
      <c r="Y16" s="256">
        <v>96.433087974179557</v>
      </c>
      <c r="Z16" s="256">
        <v>111.59099999999999</v>
      </c>
      <c r="AA16" s="256">
        <v>122.274</v>
      </c>
      <c r="AB16" s="256">
        <v>124.43483529934922</v>
      </c>
      <c r="AC16" s="256">
        <v>127.79999999999988</v>
      </c>
      <c r="AD16" s="256">
        <v>136.6999999999999</v>
      </c>
      <c r="AE16" s="256">
        <v>140.80000000000001</v>
      </c>
      <c r="AF16" s="263">
        <v>116.3</v>
      </c>
    </row>
    <row r="17" spans="1:32" ht="13.5" customHeight="1">
      <c r="A17" s="201" t="s">
        <v>241</v>
      </c>
      <c r="B17" s="197">
        <v>17.804371944382719</v>
      </c>
      <c r="C17" s="198">
        <v>18.172597309253195</v>
      </c>
      <c r="D17" s="198">
        <v>19.232481179589687</v>
      </c>
      <c r="E17" s="198">
        <v>19.528241717139867</v>
      </c>
      <c r="F17" s="198">
        <v>19.952456926200952</v>
      </c>
      <c r="G17" s="198">
        <v>21.355238822159766</v>
      </c>
      <c r="H17" s="198">
        <v>24.093881093748294</v>
      </c>
      <c r="I17" s="198">
        <v>27.016311077383715</v>
      </c>
      <c r="J17" s="198">
        <v>30.417540542454223</v>
      </c>
      <c r="K17" s="198">
        <v>31.814805896805751</v>
      </c>
      <c r="L17" s="198">
        <v>35.651847832263577</v>
      </c>
      <c r="M17" s="198">
        <v>38.909383083509915</v>
      </c>
      <c r="N17" s="198">
        <v>41.108657068937362</v>
      </c>
      <c r="O17" s="198">
        <v>42.100754864546744</v>
      </c>
      <c r="P17" s="198">
        <v>42.85449141856612</v>
      </c>
      <c r="Q17" s="198">
        <v>45.76496444661349</v>
      </c>
      <c r="R17" s="198">
        <v>48.834726280680883</v>
      </c>
      <c r="S17" s="198">
        <v>52.931447104315978</v>
      </c>
      <c r="T17" s="198">
        <v>55.165874492243063</v>
      </c>
      <c r="U17" s="198">
        <v>56.038365928108597</v>
      </c>
      <c r="V17" s="198">
        <v>60.1289968626918</v>
      </c>
      <c r="W17" s="198">
        <v>64.136409839425568</v>
      </c>
      <c r="X17" s="198">
        <v>68.861072039336506</v>
      </c>
      <c r="Y17" s="198">
        <v>77.055712139270824</v>
      </c>
      <c r="Z17" s="198">
        <v>87.388000000000005</v>
      </c>
      <c r="AA17" s="198">
        <v>100.024</v>
      </c>
      <c r="AB17" s="198">
        <v>102.40225190718685</v>
      </c>
      <c r="AC17" s="198">
        <v>103.3</v>
      </c>
      <c r="AD17" s="198">
        <v>110.1</v>
      </c>
      <c r="AE17" s="198">
        <v>110.8</v>
      </c>
      <c r="AF17" s="262">
        <v>103.39999999999999</v>
      </c>
    </row>
    <row r="18" spans="1:32" ht="13.5" customHeight="1">
      <c r="A18" s="226" t="s">
        <v>58</v>
      </c>
      <c r="B18" s="257">
        <v>241.82468299999999</v>
      </c>
      <c r="C18" s="258">
        <v>248.973208</v>
      </c>
      <c r="D18" s="258">
        <v>253.37212400000001</v>
      </c>
      <c r="E18" s="258">
        <v>244.962144</v>
      </c>
      <c r="F18" s="258">
        <v>266.67184200000003</v>
      </c>
      <c r="G18" s="258">
        <v>286.732865</v>
      </c>
      <c r="H18" s="258">
        <v>293.74640500000004</v>
      </c>
      <c r="I18" s="258">
        <v>317.17416700000001</v>
      </c>
      <c r="J18" s="258">
        <v>354.91861899999998</v>
      </c>
      <c r="K18" s="258">
        <v>379.58823999999998</v>
      </c>
      <c r="L18" s="258">
        <v>437.86760600000002</v>
      </c>
      <c r="M18" s="258">
        <v>448.29687300000001</v>
      </c>
      <c r="N18" s="258">
        <v>457.01878000000005</v>
      </c>
      <c r="O18" s="258">
        <v>461.10281900000001</v>
      </c>
      <c r="P18" s="258">
        <v>489.70946600000002</v>
      </c>
      <c r="Q18" s="258">
        <v>520.65983600000004</v>
      </c>
      <c r="R18" s="258">
        <v>549.82029599999998</v>
      </c>
      <c r="S18" s="258">
        <v>581.46591599999999</v>
      </c>
      <c r="T18" s="258">
        <v>588.99606900000003</v>
      </c>
      <c r="U18" s="258">
        <v>533.89754900000003</v>
      </c>
      <c r="V18" s="258">
        <v>581.374775</v>
      </c>
      <c r="W18" s="258">
        <v>615.31194900000003</v>
      </c>
      <c r="X18" s="258">
        <v>616.544262</v>
      </c>
      <c r="Y18" s="258">
        <v>631.45451800000001</v>
      </c>
      <c r="Z18" s="258">
        <v>662.38800000000003</v>
      </c>
      <c r="AA18" s="258">
        <v>701.45600000000002</v>
      </c>
      <c r="AB18" s="258">
        <v>721.99962700000003</v>
      </c>
      <c r="AC18" s="258">
        <v>754.4</v>
      </c>
      <c r="AD18" s="258">
        <v>777.6</v>
      </c>
      <c r="AE18" s="258">
        <v>795.9</v>
      </c>
      <c r="AF18" s="264">
        <v>701.4</v>
      </c>
    </row>
    <row r="19" spans="1:32" ht="13.5" customHeight="1"/>
    <row r="20" spans="1:32">
      <c r="A20" s="88" t="s">
        <v>30</v>
      </c>
    </row>
    <row r="21" spans="1:32">
      <c r="A21" s="88" t="s">
        <v>242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F20"/>
  <sheetViews>
    <sheetView workbookViewId="0">
      <pane xSplit="1" ySplit="3" topLeftCell="B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72.42578125" style="88" bestFit="1" customWidth="1"/>
    <col min="2" max="31" width="5.7109375" style="88" customWidth="1"/>
    <col min="32" max="40" width="6.7109375" style="88" customWidth="1"/>
    <col min="41" max="69" width="7.7109375" style="88" customWidth="1"/>
    <col min="70" max="16384" width="11.42578125" style="88"/>
  </cols>
  <sheetData>
    <row r="1" spans="1:32" ht="12.75">
      <c r="A1" s="259" t="s">
        <v>253</v>
      </c>
    </row>
    <row r="2" spans="1:32" ht="12.75">
      <c r="AB2" s="96"/>
      <c r="AC2" s="187"/>
      <c r="AD2" s="265"/>
      <c r="AF2" s="265" t="s">
        <v>8</v>
      </c>
    </row>
    <row r="3" spans="1:32" s="212" customFormat="1" ht="14.1" customHeight="1">
      <c r="A3" s="270"/>
      <c r="B3" s="210">
        <v>1990</v>
      </c>
      <c r="C3" s="210">
        <v>1991</v>
      </c>
      <c r="D3" s="210">
        <v>1992</v>
      </c>
      <c r="E3" s="210">
        <v>1993</v>
      </c>
      <c r="F3" s="210">
        <v>1994</v>
      </c>
      <c r="G3" s="210">
        <v>1995</v>
      </c>
      <c r="H3" s="210">
        <v>1996</v>
      </c>
      <c r="I3" s="210">
        <v>1997</v>
      </c>
      <c r="J3" s="210">
        <v>1998</v>
      </c>
      <c r="K3" s="210">
        <v>1999</v>
      </c>
      <c r="L3" s="210">
        <v>2000</v>
      </c>
      <c r="M3" s="210">
        <v>2001</v>
      </c>
      <c r="N3" s="210">
        <v>2002</v>
      </c>
      <c r="O3" s="210">
        <v>2003</v>
      </c>
      <c r="P3" s="210">
        <v>2004</v>
      </c>
      <c r="Q3" s="210">
        <v>2005</v>
      </c>
      <c r="R3" s="210">
        <v>2006</v>
      </c>
      <c r="S3" s="210">
        <v>2007</v>
      </c>
      <c r="T3" s="210">
        <v>2008</v>
      </c>
      <c r="U3" s="210">
        <v>2009</v>
      </c>
      <c r="V3" s="210">
        <v>2010</v>
      </c>
      <c r="W3" s="210">
        <v>2011</v>
      </c>
      <c r="X3" s="210">
        <v>2012</v>
      </c>
      <c r="Y3" s="210">
        <v>2013</v>
      </c>
      <c r="Z3" s="210">
        <v>2014</v>
      </c>
      <c r="AA3" s="210">
        <v>2015</v>
      </c>
      <c r="AB3" s="210">
        <v>2016</v>
      </c>
      <c r="AC3" s="87">
        <v>2017</v>
      </c>
      <c r="AD3" s="87">
        <v>2018</v>
      </c>
      <c r="AE3" s="87">
        <v>2019</v>
      </c>
      <c r="AF3" s="277">
        <v>2020</v>
      </c>
    </row>
    <row r="4" spans="1:32" s="191" customFormat="1" ht="14.1" customHeight="1">
      <c r="A4" s="192" t="s">
        <v>46</v>
      </c>
      <c r="B4" s="219">
        <v>191.04951500000001</v>
      </c>
      <c r="C4" s="219">
        <v>196.12608499999999</v>
      </c>
      <c r="D4" s="219">
        <v>191.41740999999999</v>
      </c>
      <c r="E4" s="219">
        <v>176.004369</v>
      </c>
      <c r="F4" s="219">
        <v>195.14557500000001</v>
      </c>
      <c r="G4" s="219">
        <v>211.09535500000001</v>
      </c>
      <c r="H4" s="219">
        <v>218.09428399999999</v>
      </c>
      <c r="I4" s="219">
        <v>238.73454199999998</v>
      </c>
      <c r="J4" s="219">
        <v>259.102912</v>
      </c>
      <c r="K4" s="219">
        <v>274.00311599999998</v>
      </c>
      <c r="L4" s="219">
        <v>336.17227899999995</v>
      </c>
      <c r="M4" s="219">
        <v>337.61682400000001</v>
      </c>
      <c r="N4" s="219">
        <v>331.13852900000001</v>
      </c>
      <c r="O4" s="219">
        <v>326.889544</v>
      </c>
      <c r="P4" s="219">
        <v>354.97857800000003</v>
      </c>
      <c r="Q4" s="219">
        <v>391.58176700000001</v>
      </c>
      <c r="R4" s="219">
        <v>429.19499500000001</v>
      </c>
      <c r="S4" s="219">
        <v>454.85596300000003</v>
      </c>
      <c r="T4" s="219">
        <v>478.870001</v>
      </c>
      <c r="U4" s="219">
        <v>395.17668900000007</v>
      </c>
      <c r="V4" s="219">
        <v>449.26989700000001</v>
      </c>
      <c r="W4" s="219">
        <v>505.81069200000007</v>
      </c>
      <c r="X4" s="219">
        <v>512.13148799999999</v>
      </c>
      <c r="Y4" s="219">
        <v>506.46599999999995</v>
      </c>
      <c r="Z4" s="219">
        <v>508.59399999999999</v>
      </c>
      <c r="AA4" s="219">
        <v>517.45799999999997</v>
      </c>
      <c r="AB4" s="219">
        <v>517.4190000000001</v>
      </c>
      <c r="AC4" s="219">
        <v>558.96699999999998</v>
      </c>
      <c r="AD4" s="219">
        <v>586.04399999999998</v>
      </c>
      <c r="AE4" s="219">
        <v>597.78600000000006</v>
      </c>
      <c r="AF4" s="271">
        <v>524.20100000000002</v>
      </c>
    </row>
    <row r="5" spans="1:32" ht="14.1" customHeight="1">
      <c r="A5" s="196" t="s">
        <v>47</v>
      </c>
      <c r="B5" s="111">
        <v>6.6190600000000002</v>
      </c>
      <c r="C5" s="111">
        <v>7.0804589999999994</v>
      </c>
      <c r="D5" s="111">
        <v>6.6098549999999996</v>
      </c>
      <c r="E5" s="111">
        <v>6.2478210000000001</v>
      </c>
      <c r="F5" s="111">
        <v>7.2273999999999994</v>
      </c>
      <c r="G5" s="111">
        <v>7.4421620000000006</v>
      </c>
      <c r="H5" s="111">
        <v>7.3573280000000008</v>
      </c>
      <c r="I5" s="111">
        <v>7.8026599999999995</v>
      </c>
      <c r="J5" s="111">
        <v>7.9530479999999999</v>
      </c>
      <c r="K5" s="111">
        <v>7.8369</v>
      </c>
      <c r="L5" s="111">
        <v>8.2576499999999999</v>
      </c>
      <c r="M5" s="111">
        <v>8.5775499999999987</v>
      </c>
      <c r="N5" s="111">
        <v>8.6789500000000004</v>
      </c>
      <c r="O5" s="111">
        <v>8.8660899999999998</v>
      </c>
      <c r="P5" s="111">
        <v>8.7480599999999988</v>
      </c>
      <c r="Q5" s="111">
        <v>8.9488700000000012</v>
      </c>
      <c r="R5" s="111">
        <v>9.1958400000000005</v>
      </c>
      <c r="S5" s="111">
        <v>9.8819900000000001</v>
      </c>
      <c r="T5" s="111">
        <v>10.51572</v>
      </c>
      <c r="U5" s="111">
        <v>9.9179999999999993</v>
      </c>
      <c r="V5" s="111">
        <v>11.04</v>
      </c>
      <c r="W5" s="111">
        <v>11.492000000000001</v>
      </c>
      <c r="X5" s="111">
        <v>11.551</v>
      </c>
      <c r="Y5" s="111">
        <v>12.286</v>
      </c>
      <c r="Z5" s="111">
        <v>12.121</v>
      </c>
      <c r="AA5" s="111">
        <v>13.234999999999999</v>
      </c>
      <c r="AB5" s="111">
        <v>14.273</v>
      </c>
      <c r="AC5" s="111">
        <v>14.65</v>
      </c>
      <c r="AD5" s="111">
        <v>14.253</v>
      </c>
      <c r="AE5" s="111">
        <v>14.672000000000001</v>
      </c>
      <c r="AF5" s="272">
        <v>14.930999999999999</v>
      </c>
    </row>
    <row r="6" spans="1:32" ht="14.1" customHeight="1">
      <c r="A6" s="267" t="s">
        <v>240</v>
      </c>
      <c r="B6" s="111">
        <v>15.158519</v>
      </c>
      <c r="C6" s="111">
        <v>15.312002</v>
      </c>
      <c r="D6" s="111">
        <v>13.309366000000001</v>
      </c>
      <c r="E6" s="111">
        <v>12.364165000000002</v>
      </c>
      <c r="F6" s="111">
        <v>12.093233</v>
      </c>
      <c r="G6" s="111">
        <v>11.982976000000001</v>
      </c>
      <c r="H6" s="111">
        <v>14.826644</v>
      </c>
      <c r="I6" s="111">
        <v>16.582172</v>
      </c>
      <c r="J6" s="111">
        <v>12.946869000000001</v>
      </c>
      <c r="K6" s="111">
        <v>14.80025</v>
      </c>
      <c r="L6" s="111">
        <v>26.470669999999998</v>
      </c>
      <c r="M6" s="111">
        <v>26.034400000000002</v>
      </c>
      <c r="N6" s="111">
        <v>23.689340000000001</v>
      </c>
      <c r="O6" s="111">
        <v>24.816310000000001</v>
      </c>
      <c r="P6" s="111">
        <v>29.150689999999997</v>
      </c>
      <c r="Q6" s="111">
        <v>39.059249999999999</v>
      </c>
      <c r="R6" s="111">
        <v>47.243670000000002</v>
      </c>
      <c r="S6" s="111">
        <v>45.930669999999999</v>
      </c>
      <c r="T6" s="111">
        <v>61.02928</v>
      </c>
      <c r="U6" s="111">
        <v>37.960999999999999</v>
      </c>
      <c r="V6" s="111">
        <v>43.871000000000002</v>
      </c>
      <c r="W6" s="111">
        <v>58.298999999999999</v>
      </c>
      <c r="X6" s="111">
        <v>59.261000000000003</v>
      </c>
      <c r="Y6" s="111">
        <v>55.872999999999998</v>
      </c>
      <c r="Z6" s="111">
        <v>47.048999999999999</v>
      </c>
      <c r="AA6" s="111">
        <v>35.554000000000002</v>
      </c>
      <c r="AB6" s="111">
        <v>27.966999999999999</v>
      </c>
      <c r="AC6" s="111">
        <v>35.726999999999997</v>
      </c>
      <c r="AD6" s="111">
        <v>41.155999999999999</v>
      </c>
      <c r="AE6" s="111">
        <v>37.082000000000001</v>
      </c>
      <c r="AF6" s="272">
        <v>19.904</v>
      </c>
    </row>
    <row r="7" spans="1:32" ht="14.1" customHeight="1">
      <c r="A7" s="196" t="s">
        <v>48</v>
      </c>
      <c r="B7" s="111">
        <v>166.90277400000002</v>
      </c>
      <c r="C7" s="111">
        <v>171.205681</v>
      </c>
      <c r="D7" s="111">
        <v>169.04188400000001</v>
      </c>
      <c r="E7" s="111">
        <v>154.800588</v>
      </c>
      <c r="F7" s="111">
        <v>173.17936400000002</v>
      </c>
      <c r="G7" s="111">
        <v>188.89872600000001</v>
      </c>
      <c r="H7" s="111">
        <v>193.06661599999998</v>
      </c>
      <c r="I7" s="111">
        <v>211.232371</v>
      </c>
      <c r="J7" s="111">
        <v>235.01002399999999</v>
      </c>
      <c r="K7" s="111">
        <v>248.27794599999999</v>
      </c>
      <c r="L7" s="111">
        <v>297.77342899999996</v>
      </c>
      <c r="M7" s="111">
        <v>297.89336400000002</v>
      </c>
      <c r="N7" s="111">
        <v>293.29608899999999</v>
      </c>
      <c r="O7" s="111">
        <v>287.43350399999997</v>
      </c>
      <c r="P7" s="111">
        <v>311.49100800000002</v>
      </c>
      <c r="Q7" s="111">
        <v>338.164627</v>
      </c>
      <c r="R7" s="111">
        <v>366.961365</v>
      </c>
      <c r="S7" s="111">
        <v>392.74537300000003</v>
      </c>
      <c r="T7" s="111">
        <v>401.316191</v>
      </c>
      <c r="U7" s="111">
        <v>341.02168900000004</v>
      </c>
      <c r="V7" s="111">
        <v>388.082897</v>
      </c>
      <c r="W7" s="111">
        <v>430.67869200000007</v>
      </c>
      <c r="X7" s="111">
        <v>434.82848799999999</v>
      </c>
      <c r="Y7" s="111">
        <v>431.30399999999997</v>
      </c>
      <c r="Z7" s="111">
        <v>440.77</v>
      </c>
      <c r="AA7" s="111">
        <v>458.86500000000001</v>
      </c>
      <c r="AB7" s="111">
        <v>465.26700000000005</v>
      </c>
      <c r="AC7" s="111">
        <v>499.34699999999998</v>
      </c>
      <c r="AD7" s="111">
        <v>521.22199999999998</v>
      </c>
      <c r="AE7" s="111">
        <v>536.35</v>
      </c>
      <c r="AF7" s="272">
        <v>480.09299999999996</v>
      </c>
    </row>
    <row r="8" spans="1:32" ht="14.1" customHeight="1">
      <c r="A8" s="269" t="s">
        <v>49</v>
      </c>
      <c r="B8" s="111">
        <v>14.081417999999999</v>
      </c>
      <c r="C8" s="111">
        <v>15.142603999999999</v>
      </c>
      <c r="D8" s="111">
        <v>15.420664</v>
      </c>
      <c r="E8" s="111">
        <v>15.246487999999999</v>
      </c>
      <c r="F8" s="111">
        <v>16.557650000000002</v>
      </c>
      <c r="G8" s="111">
        <v>17.370526000000002</v>
      </c>
      <c r="H8" s="111">
        <v>17.561474999999998</v>
      </c>
      <c r="I8" s="111">
        <v>18.703105999999998</v>
      </c>
      <c r="J8" s="111">
        <v>19.768128000000001</v>
      </c>
      <c r="K8" s="111">
        <v>19.682509999999997</v>
      </c>
      <c r="L8" s="111">
        <v>20.872400000000003</v>
      </c>
      <c r="M8" s="111">
        <v>22.14594</v>
      </c>
      <c r="N8" s="111">
        <v>22.714549999999999</v>
      </c>
      <c r="O8" s="111">
        <v>22.580349999999999</v>
      </c>
      <c r="P8" s="111">
        <v>23.400729999999999</v>
      </c>
      <c r="Q8" s="111">
        <v>24.183779999999999</v>
      </c>
      <c r="R8" s="111">
        <v>25.816599999999998</v>
      </c>
      <c r="S8" s="111">
        <v>28.089369999999999</v>
      </c>
      <c r="T8" s="111">
        <v>31.111810000000002</v>
      </c>
      <c r="U8" s="111">
        <v>29.603000000000002</v>
      </c>
      <c r="V8" s="111">
        <v>30.885000000000002</v>
      </c>
      <c r="W8" s="111">
        <v>34.76</v>
      </c>
      <c r="X8" s="111">
        <v>36.103999999999999</v>
      </c>
      <c r="Y8" s="111">
        <v>37.54</v>
      </c>
      <c r="Z8" s="111">
        <v>37.765000000000001</v>
      </c>
      <c r="AA8" s="111">
        <v>38.71</v>
      </c>
      <c r="AB8" s="111">
        <v>39.633000000000003</v>
      </c>
      <c r="AC8" s="111">
        <v>42.101999999999997</v>
      </c>
      <c r="AD8" s="111">
        <v>42.456000000000003</v>
      </c>
      <c r="AE8" s="111">
        <v>43.054000000000002</v>
      </c>
      <c r="AF8" s="272">
        <v>42.225999999999999</v>
      </c>
    </row>
    <row r="9" spans="1:32" ht="14.1" customHeight="1">
      <c r="A9" s="269" t="s">
        <v>50</v>
      </c>
      <c r="B9" s="111">
        <v>5.1455229999999998</v>
      </c>
      <c r="C9" s="111">
        <v>5.6288580000000001</v>
      </c>
      <c r="D9" s="111">
        <v>5.0512980000000001</v>
      </c>
      <c r="E9" s="111">
        <v>4.5633410000000003</v>
      </c>
      <c r="F9" s="111">
        <v>4.4440290000000005</v>
      </c>
      <c r="G9" s="111">
        <v>3.8866450000000001</v>
      </c>
      <c r="H9" s="111">
        <v>4.439889</v>
      </c>
      <c r="I9" s="111">
        <v>4.492559</v>
      </c>
      <c r="J9" s="111">
        <v>3.672784</v>
      </c>
      <c r="K9" s="111">
        <v>4.6637500000000003</v>
      </c>
      <c r="L9" s="111">
        <v>8.3243899999999993</v>
      </c>
      <c r="M9" s="111">
        <v>7.22234</v>
      </c>
      <c r="N9" s="111">
        <v>7.7834399999999997</v>
      </c>
      <c r="O9" s="111">
        <v>7.7457900000000004</v>
      </c>
      <c r="P9" s="111">
        <v>10.15582</v>
      </c>
      <c r="Q9" s="111">
        <v>15.56315</v>
      </c>
      <c r="R9" s="111">
        <v>17.978580000000001</v>
      </c>
      <c r="S9" s="111">
        <v>17.268419999999999</v>
      </c>
      <c r="T9" s="111">
        <v>21.757069999999999</v>
      </c>
      <c r="U9" s="111">
        <v>15.574</v>
      </c>
      <c r="V9" s="111">
        <v>21.696999999999999</v>
      </c>
      <c r="W9" s="111">
        <v>28.13</v>
      </c>
      <c r="X9" s="111">
        <v>34.415999999999997</v>
      </c>
      <c r="Y9" s="111">
        <v>31.495999999999999</v>
      </c>
      <c r="Z9" s="111">
        <v>29.239000000000001</v>
      </c>
      <c r="AA9" s="111">
        <v>21.065999999999999</v>
      </c>
      <c r="AB9" s="111">
        <v>16.829999999999998</v>
      </c>
      <c r="AC9" s="111">
        <v>20.173999999999999</v>
      </c>
      <c r="AD9" s="111">
        <v>24.72</v>
      </c>
      <c r="AE9" s="111">
        <v>25.866</v>
      </c>
      <c r="AF9" s="272">
        <v>17.463999999999999</v>
      </c>
    </row>
    <row r="10" spans="1:32" ht="14.1" customHeight="1">
      <c r="A10" s="269" t="s">
        <v>51</v>
      </c>
      <c r="B10" s="111">
        <v>45.909709999999997</v>
      </c>
      <c r="C10" s="111">
        <v>46.721142</v>
      </c>
      <c r="D10" s="111">
        <v>45.106836999999999</v>
      </c>
      <c r="E10" s="111">
        <v>41.041881000000004</v>
      </c>
      <c r="F10" s="111">
        <v>45.482516000000004</v>
      </c>
      <c r="G10" s="111">
        <v>51.592843000000002</v>
      </c>
      <c r="H10" s="111">
        <v>54.712175999999999</v>
      </c>
      <c r="I10" s="111">
        <v>62.080118999999996</v>
      </c>
      <c r="J10" s="111">
        <v>70.269161999999994</v>
      </c>
      <c r="K10" s="111">
        <v>74.326259999999991</v>
      </c>
      <c r="L10" s="111">
        <v>92.06644</v>
      </c>
      <c r="M10" s="111">
        <v>87.641550000000009</v>
      </c>
      <c r="N10" s="111">
        <v>81.140910000000005</v>
      </c>
      <c r="O10" s="111">
        <v>77.953729999999993</v>
      </c>
      <c r="P10" s="111">
        <v>84.307460000000006</v>
      </c>
      <c r="Q10" s="111">
        <v>89.843740000000011</v>
      </c>
      <c r="R10" s="111">
        <v>96.91964999999999</v>
      </c>
      <c r="S10" s="111">
        <v>100.51864</v>
      </c>
      <c r="T10" s="111">
        <v>100.19194</v>
      </c>
      <c r="U10" s="111">
        <v>83.447000000000003</v>
      </c>
      <c r="V10" s="111">
        <v>96.471000000000004</v>
      </c>
      <c r="W10" s="111">
        <v>104.511</v>
      </c>
      <c r="X10" s="111">
        <v>102.592</v>
      </c>
      <c r="Y10" s="111">
        <v>102.185</v>
      </c>
      <c r="Z10" s="111">
        <v>102.58199999999999</v>
      </c>
      <c r="AA10" s="111">
        <v>109.371</v>
      </c>
      <c r="AB10" s="111">
        <v>110.717</v>
      </c>
      <c r="AC10" s="111">
        <v>117.315</v>
      </c>
      <c r="AD10" s="111">
        <v>122.496</v>
      </c>
      <c r="AE10" s="111">
        <v>126.381</v>
      </c>
      <c r="AF10" s="272">
        <v>115.262</v>
      </c>
    </row>
    <row r="11" spans="1:32" ht="14.1" customHeight="1">
      <c r="A11" s="269" t="s">
        <v>52</v>
      </c>
      <c r="B11" s="111">
        <v>24.813791000000002</v>
      </c>
      <c r="C11" s="111">
        <v>26.810548999999998</v>
      </c>
      <c r="D11" s="111">
        <v>26.896014999999998</v>
      </c>
      <c r="E11" s="111">
        <v>23.949712999999999</v>
      </c>
      <c r="F11" s="111">
        <v>28.450512999999997</v>
      </c>
      <c r="G11" s="111">
        <v>29.545007000000002</v>
      </c>
      <c r="H11" s="111">
        <v>30.448951000000001</v>
      </c>
      <c r="I11" s="111">
        <v>30.769819999999999</v>
      </c>
      <c r="J11" s="111">
        <v>37.647855999999997</v>
      </c>
      <c r="K11" s="111">
        <v>42.76708</v>
      </c>
      <c r="L11" s="111">
        <v>48.678650000000005</v>
      </c>
      <c r="M11" s="111">
        <v>50.38382</v>
      </c>
      <c r="N11" s="111">
        <v>51.439720000000001</v>
      </c>
      <c r="O11" s="111">
        <v>50.315010000000001</v>
      </c>
      <c r="P11" s="111">
        <v>54.796300000000002</v>
      </c>
      <c r="Q11" s="111">
        <v>59.087720000000004</v>
      </c>
      <c r="R11" s="111">
        <v>62.802250000000001</v>
      </c>
      <c r="S11" s="111">
        <v>69.249780000000001</v>
      </c>
      <c r="T11" s="111">
        <v>68.694500000000005</v>
      </c>
      <c r="U11" s="111">
        <v>59.113999999999997</v>
      </c>
      <c r="V11" s="111">
        <v>62.42</v>
      </c>
      <c r="W11" s="111">
        <v>68.658000000000001</v>
      </c>
      <c r="X11" s="111">
        <v>66.763000000000005</v>
      </c>
      <c r="Y11" s="111">
        <v>67.63</v>
      </c>
      <c r="Z11" s="111">
        <v>72.269000000000005</v>
      </c>
      <c r="AA11" s="111">
        <v>81.998999999999995</v>
      </c>
      <c r="AB11" s="111">
        <v>91.352999999999994</v>
      </c>
      <c r="AC11" s="111">
        <v>99.036000000000001</v>
      </c>
      <c r="AD11" s="111">
        <v>103.16800000000001</v>
      </c>
      <c r="AE11" s="111">
        <v>108.68</v>
      </c>
      <c r="AF11" s="272">
        <v>86.366</v>
      </c>
    </row>
    <row r="12" spans="1:32" ht="14.1" customHeight="1">
      <c r="A12" s="269" t="s">
        <v>53</v>
      </c>
      <c r="B12" s="111">
        <v>76.952331999999998</v>
      </c>
      <c r="C12" s="111">
        <v>76.902528000000004</v>
      </c>
      <c r="D12" s="111">
        <v>76.567070000000001</v>
      </c>
      <c r="E12" s="111">
        <v>69.999164999999991</v>
      </c>
      <c r="F12" s="111">
        <v>78.244656000000006</v>
      </c>
      <c r="G12" s="111">
        <v>86.503704999999997</v>
      </c>
      <c r="H12" s="111">
        <v>85.904124999999993</v>
      </c>
      <c r="I12" s="111">
        <v>95.186767000000003</v>
      </c>
      <c r="J12" s="111">
        <v>103.65209399999999</v>
      </c>
      <c r="K12" s="111">
        <v>106.838346</v>
      </c>
      <c r="L12" s="111">
        <v>127.831549</v>
      </c>
      <c r="M12" s="111">
        <v>130.49971400000001</v>
      </c>
      <c r="N12" s="111">
        <v>130.21746899999999</v>
      </c>
      <c r="O12" s="111">
        <v>128.83862400000001</v>
      </c>
      <c r="P12" s="111">
        <v>138.83069800000001</v>
      </c>
      <c r="Q12" s="111">
        <v>149.48623699999999</v>
      </c>
      <c r="R12" s="111">
        <v>163.44428500000001</v>
      </c>
      <c r="S12" s="111">
        <v>177.61916300000001</v>
      </c>
      <c r="T12" s="111">
        <v>179.56087100000002</v>
      </c>
      <c r="U12" s="111">
        <v>153.28368900000001</v>
      </c>
      <c r="V12" s="111">
        <v>176.60989699999999</v>
      </c>
      <c r="W12" s="111">
        <v>194.61969200000001</v>
      </c>
      <c r="X12" s="111">
        <v>194.95348800000002</v>
      </c>
      <c r="Y12" s="111">
        <v>192.453</v>
      </c>
      <c r="Z12" s="111">
        <v>198.91499999999999</v>
      </c>
      <c r="AA12" s="111">
        <v>207.71899999999999</v>
      </c>
      <c r="AB12" s="111">
        <v>206.73400000000001</v>
      </c>
      <c r="AC12" s="111">
        <v>220.72</v>
      </c>
      <c r="AD12" s="111">
        <v>228.38200000000001</v>
      </c>
      <c r="AE12" s="111">
        <v>232.369</v>
      </c>
      <c r="AF12" s="272">
        <v>218.77500000000001</v>
      </c>
    </row>
    <row r="13" spans="1:32" ht="14.1" customHeight="1">
      <c r="A13" s="196" t="s">
        <v>55</v>
      </c>
      <c r="B13" s="111">
        <v>2.3691619999999998</v>
      </c>
      <c r="C13" s="111">
        <v>2.5279430000000001</v>
      </c>
      <c r="D13" s="111">
        <v>2.456305</v>
      </c>
      <c r="E13" s="111">
        <v>2.5917950000000003</v>
      </c>
      <c r="F13" s="111">
        <v>2.645578</v>
      </c>
      <c r="G13" s="111">
        <v>2.7714910000000001</v>
      </c>
      <c r="H13" s="111">
        <v>2.843696</v>
      </c>
      <c r="I13" s="111">
        <v>3.1173389999999999</v>
      </c>
      <c r="J13" s="111">
        <v>3.192971</v>
      </c>
      <c r="K13" s="111">
        <v>3.0880199999999998</v>
      </c>
      <c r="L13" s="111">
        <v>3.6705300000000003</v>
      </c>
      <c r="M13" s="111">
        <v>5.11151</v>
      </c>
      <c r="N13" s="111">
        <v>5.4741499999999998</v>
      </c>
      <c r="O13" s="111">
        <v>5.7736400000000003</v>
      </c>
      <c r="P13" s="111">
        <v>5.5888200000000001</v>
      </c>
      <c r="Q13" s="111">
        <v>5.4090200000000008</v>
      </c>
      <c r="R13" s="111">
        <v>5.7941199999999995</v>
      </c>
      <c r="S13" s="111">
        <v>6.29793</v>
      </c>
      <c r="T13" s="111">
        <v>6.0088100000000004</v>
      </c>
      <c r="U13" s="111">
        <v>6.2759999999999998</v>
      </c>
      <c r="V13" s="111">
        <v>6.2759999999999998</v>
      </c>
      <c r="W13" s="111">
        <v>5.3410000000000002</v>
      </c>
      <c r="X13" s="111">
        <v>6.4909999999999997</v>
      </c>
      <c r="Y13" s="111">
        <v>7.0030000000000001</v>
      </c>
      <c r="Z13" s="111">
        <v>8.6539999999999999</v>
      </c>
      <c r="AA13" s="111">
        <v>9.8040000000000003</v>
      </c>
      <c r="AB13" s="111">
        <v>9.9120000000000008</v>
      </c>
      <c r="AC13" s="111">
        <v>9.2430000000000003</v>
      </c>
      <c r="AD13" s="111">
        <v>9.4130000000000003</v>
      </c>
      <c r="AE13" s="111">
        <v>9.6820000000000004</v>
      </c>
      <c r="AF13" s="272">
        <v>9.2729999999999997</v>
      </c>
    </row>
    <row r="14" spans="1:32" ht="14.1" customHeight="1">
      <c r="A14" s="200" t="s">
        <v>56</v>
      </c>
      <c r="B14" s="224">
        <v>12.204958000000001</v>
      </c>
      <c r="C14" s="224">
        <v>12.649529000000001</v>
      </c>
      <c r="D14" s="224">
        <v>12.678948</v>
      </c>
      <c r="E14" s="224">
        <v>12.853729</v>
      </c>
      <c r="F14" s="224">
        <v>12.798890999999999</v>
      </c>
      <c r="G14" s="224">
        <v>13.560917</v>
      </c>
      <c r="H14" s="224">
        <v>13.35941</v>
      </c>
      <c r="I14" s="224">
        <v>14.378231</v>
      </c>
      <c r="J14" s="224">
        <v>15.358191000000001</v>
      </c>
      <c r="K14" s="224">
        <v>15.26792</v>
      </c>
      <c r="L14" s="224">
        <v>18.136009999999999</v>
      </c>
      <c r="M14" s="224">
        <v>18.738412</v>
      </c>
      <c r="N14" s="224">
        <v>18.004799999999999</v>
      </c>
      <c r="O14" s="224">
        <v>18.157907999999999</v>
      </c>
      <c r="P14" s="224">
        <v>22.921476999999999</v>
      </c>
      <c r="Q14" s="224">
        <v>27.069979</v>
      </c>
      <c r="R14" s="224">
        <v>30.243183999999999</v>
      </c>
      <c r="S14" s="224">
        <v>32.339078000000001</v>
      </c>
      <c r="T14" s="224">
        <v>34.479142999999993</v>
      </c>
      <c r="U14" s="224">
        <v>28.936198000000001</v>
      </c>
      <c r="V14" s="224">
        <v>33.224212000000001</v>
      </c>
      <c r="W14" s="224">
        <v>36.215421999999997</v>
      </c>
      <c r="X14" s="224">
        <v>37.480631000000002</v>
      </c>
      <c r="Y14" s="224">
        <v>41.003999999999998</v>
      </c>
      <c r="Z14" s="224">
        <v>42.203000000000003</v>
      </c>
      <c r="AA14" s="224">
        <v>43.572000000000003</v>
      </c>
      <c r="AB14" s="224">
        <v>43.585999999999999</v>
      </c>
      <c r="AC14" s="224">
        <v>46.661000000000001</v>
      </c>
      <c r="AD14" s="224">
        <v>48.566000000000003</v>
      </c>
      <c r="AE14" s="224">
        <v>50.462000000000003</v>
      </c>
      <c r="AF14" s="273">
        <v>44.5</v>
      </c>
    </row>
    <row r="15" spans="1:32" s="191" customFormat="1" ht="14.1" customHeight="1">
      <c r="A15" s="200" t="s">
        <v>57</v>
      </c>
      <c r="B15" s="224">
        <v>26.000137999999993</v>
      </c>
      <c r="C15" s="224">
        <v>27.565787999999998</v>
      </c>
      <c r="D15" s="224">
        <v>29.576306000000017</v>
      </c>
      <c r="E15" s="224">
        <v>29.429696000000007</v>
      </c>
      <c r="F15" s="224">
        <v>29.986148999999983</v>
      </c>
      <c r="G15" s="224">
        <v>31.463991000000021</v>
      </c>
      <c r="H15" s="224">
        <v>34.948963000000049</v>
      </c>
      <c r="I15" s="224">
        <v>37.895646999999997</v>
      </c>
      <c r="J15" s="224">
        <v>41.615986000000021</v>
      </c>
      <c r="K15" s="224">
        <v>42.547311000000036</v>
      </c>
      <c r="L15" s="224">
        <v>48.84648900000002</v>
      </c>
      <c r="M15" s="224">
        <v>54.243703000000039</v>
      </c>
      <c r="N15" s="224">
        <v>56.403558999999973</v>
      </c>
      <c r="O15" s="256">
        <v>57.496944999999947</v>
      </c>
      <c r="P15" s="256">
        <v>55.877538999999949</v>
      </c>
      <c r="Q15" s="224">
        <v>57.217834000000039</v>
      </c>
      <c r="R15" s="224">
        <v>61.155794000000014</v>
      </c>
      <c r="S15" s="224">
        <v>67.402981000000011</v>
      </c>
      <c r="T15" s="256">
        <v>69.974075000000056</v>
      </c>
      <c r="U15" s="256">
        <v>72.132362000000001</v>
      </c>
      <c r="V15" s="224">
        <v>77.77312500000005</v>
      </c>
      <c r="W15" s="256">
        <v>83.085101999999978</v>
      </c>
      <c r="X15" s="224">
        <v>87.452689999999961</v>
      </c>
      <c r="Y15" s="224">
        <v>96.14100000000002</v>
      </c>
      <c r="Z15" s="224">
        <v>111.59100000000007</v>
      </c>
      <c r="AA15" s="224">
        <v>123.98099999999999</v>
      </c>
      <c r="AB15" s="224">
        <v>128.28199999999993</v>
      </c>
      <c r="AC15" s="224">
        <v>129.79300000000006</v>
      </c>
      <c r="AD15" s="224">
        <v>138.76500000000001</v>
      </c>
      <c r="AE15" s="224">
        <v>145.18799999999999</v>
      </c>
      <c r="AF15" s="273">
        <v>119.71100000000001</v>
      </c>
    </row>
    <row r="16" spans="1:32" s="191" customFormat="1" ht="14.1" customHeight="1">
      <c r="A16" s="196" t="s">
        <v>241</v>
      </c>
      <c r="B16" s="198">
        <v>18.92811</v>
      </c>
      <c r="C16" s="198">
        <v>19.930672999999995</v>
      </c>
      <c r="D16" s="198">
        <v>21.420859999999998</v>
      </c>
      <c r="E16" s="198">
        <v>21.503250000000001</v>
      </c>
      <c r="F16" s="198">
        <v>21.288499999999996</v>
      </c>
      <c r="G16" s="198">
        <v>21.814330999999999</v>
      </c>
      <c r="H16" s="198">
        <v>23.195512999999995</v>
      </c>
      <c r="I16" s="198">
        <v>24.926324000000001</v>
      </c>
      <c r="J16" s="198">
        <v>26.797671000000001</v>
      </c>
      <c r="K16" s="198">
        <v>26.798730000000003</v>
      </c>
      <c r="L16" s="198">
        <v>31.256486000000002</v>
      </c>
      <c r="M16" s="198">
        <v>34.782255999999997</v>
      </c>
      <c r="N16" s="198">
        <v>36.919747000000001</v>
      </c>
      <c r="O16" s="198">
        <v>37.821216</v>
      </c>
      <c r="P16" s="198">
        <v>38.799862000000005</v>
      </c>
      <c r="Q16" s="198">
        <v>42.056933999999998</v>
      </c>
      <c r="R16" s="198">
        <v>45.944438000000005</v>
      </c>
      <c r="S16" s="198">
        <v>50.743035000000013</v>
      </c>
      <c r="T16" s="198">
        <v>53.814725000000003</v>
      </c>
      <c r="U16" s="198">
        <v>55.352730999999999</v>
      </c>
      <c r="V16" s="198">
        <v>59.789250000000003</v>
      </c>
      <c r="W16" s="198">
        <v>64.095916000000003</v>
      </c>
      <c r="X16" s="198">
        <v>68.839125999999993</v>
      </c>
      <c r="Y16" s="198">
        <v>76.8</v>
      </c>
      <c r="Z16" s="198">
        <v>87.388000000000005</v>
      </c>
      <c r="AA16" s="198">
        <v>101.90600000000001</v>
      </c>
      <c r="AB16" s="198">
        <v>105.221</v>
      </c>
      <c r="AC16" s="198">
        <v>105.952</v>
      </c>
      <c r="AD16" s="198">
        <v>113.66500000000001</v>
      </c>
      <c r="AE16" s="198">
        <v>116.029</v>
      </c>
      <c r="AF16" s="262">
        <v>109.07300000000001</v>
      </c>
    </row>
    <row r="17" spans="1:32" ht="14.1" customHeight="1">
      <c r="A17" s="274" t="s">
        <v>243</v>
      </c>
      <c r="B17" s="228">
        <v>229.25461100000001</v>
      </c>
      <c r="C17" s="228">
        <v>236.34140199999999</v>
      </c>
      <c r="D17" s="228">
        <v>233.672664</v>
      </c>
      <c r="E17" s="228">
        <v>218.28779399999999</v>
      </c>
      <c r="F17" s="228">
        <v>237.93061499999999</v>
      </c>
      <c r="G17" s="228">
        <v>256.12026300000002</v>
      </c>
      <c r="H17" s="228">
        <v>266.40265700000003</v>
      </c>
      <c r="I17" s="228">
        <v>291.00842</v>
      </c>
      <c r="J17" s="228">
        <v>316.077089</v>
      </c>
      <c r="K17" s="228">
        <v>331.81834700000002</v>
      </c>
      <c r="L17" s="228">
        <v>403.15477799999996</v>
      </c>
      <c r="M17" s="228">
        <v>410.59893900000003</v>
      </c>
      <c r="N17" s="228">
        <v>405.54688799999997</v>
      </c>
      <c r="O17" s="228">
        <v>402.544397</v>
      </c>
      <c r="P17" s="228">
        <v>433.77759399999997</v>
      </c>
      <c r="Q17" s="228">
        <v>475.86958000000004</v>
      </c>
      <c r="R17" s="228">
        <v>520.59397300000001</v>
      </c>
      <c r="S17" s="228">
        <v>554.59802200000001</v>
      </c>
      <c r="T17" s="228">
        <v>583.32321899999999</v>
      </c>
      <c r="U17" s="228">
        <v>496.245249</v>
      </c>
      <c r="V17" s="228">
        <v>560.26723400000003</v>
      </c>
      <c r="W17" s="228">
        <v>625.11121600000001</v>
      </c>
      <c r="X17" s="228">
        <v>637.06480899999997</v>
      </c>
      <c r="Y17" s="228">
        <v>643.61099999999999</v>
      </c>
      <c r="Z17" s="228">
        <v>662.38800000000003</v>
      </c>
      <c r="AA17" s="228">
        <v>685.01099999999997</v>
      </c>
      <c r="AB17" s="228">
        <v>689.28700000000003</v>
      </c>
      <c r="AC17" s="228">
        <v>735.42100000000005</v>
      </c>
      <c r="AD17" s="228">
        <v>773.375</v>
      </c>
      <c r="AE17" s="228">
        <v>793.43600000000004</v>
      </c>
      <c r="AF17" s="275">
        <v>688.41200000000003</v>
      </c>
    </row>
    <row r="18" spans="1:32" ht="14.1" customHeight="1">
      <c r="AE18" s="219"/>
    </row>
    <row r="19" spans="1:32">
      <c r="A19" s="88" t="s">
        <v>30</v>
      </c>
    </row>
    <row r="20" spans="1:32">
      <c r="A20" s="6" t="s">
        <v>242</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F21"/>
  <sheetViews>
    <sheetView showGridLines="0" workbookViewId="0">
      <pane xSplit="1" ySplit="3" topLeftCell="R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67" style="88" customWidth="1"/>
    <col min="2" max="41" width="6.7109375" style="88" customWidth="1"/>
    <col min="42" max="70" width="7.7109375" style="88" customWidth="1"/>
    <col min="71" max="16384" width="11.42578125" style="88"/>
  </cols>
  <sheetData>
    <row r="1" spans="1:32" ht="12.75">
      <c r="A1" s="186" t="s">
        <v>254</v>
      </c>
    </row>
    <row r="2" spans="1:32" ht="12.75">
      <c r="AB2" s="96"/>
      <c r="AD2" s="187"/>
      <c r="AF2" s="187" t="s">
        <v>339</v>
      </c>
    </row>
    <row r="3" spans="1:32" s="212" customFormat="1" ht="14.1" customHeight="1">
      <c r="A3" s="209"/>
      <c r="B3" s="209">
        <v>1990</v>
      </c>
      <c r="C3" s="99">
        <v>1991</v>
      </c>
      <c r="D3" s="99">
        <v>1992</v>
      </c>
      <c r="E3" s="99">
        <v>1993</v>
      </c>
      <c r="F3" s="99">
        <v>1994</v>
      </c>
      <c r="G3" s="99">
        <v>1995</v>
      </c>
      <c r="H3" s="99">
        <v>1996</v>
      </c>
      <c r="I3" s="99">
        <v>1997</v>
      </c>
      <c r="J3" s="99">
        <v>1998</v>
      </c>
      <c r="K3" s="99">
        <v>1999</v>
      </c>
      <c r="L3" s="99">
        <v>2000</v>
      </c>
      <c r="M3" s="99">
        <v>2001</v>
      </c>
      <c r="N3" s="99">
        <v>2002</v>
      </c>
      <c r="O3" s="99">
        <v>2003</v>
      </c>
      <c r="P3" s="99">
        <v>2004</v>
      </c>
      <c r="Q3" s="99">
        <v>2005</v>
      </c>
      <c r="R3" s="99">
        <v>2006</v>
      </c>
      <c r="S3" s="99">
        <v>2007</v>
      </c>
      <c r="T3" s="99">
        <v>2008</v>
      </c>
      <c r="U3" s="99">
        <v>2009</v>
      </c>
      <c r="V3" s="99">
        <v>2010</v>
      </c>
      <c r="W3" s="99">
        <v>2011</v>
      </c>
      <c r="X3" s="99">
        <v>2012</v>
      </c>
      <c r="Y3" s="99">
        <v>2013</v>
      </c>
      <c r="Z3" s="99">
        <v>2014</v>
      </c>
      <c r="AA3" s="99">
        <v>2015</v>
      </c>
      <c r="AB3" s="99">
        <v>2016</v>
      </c>
      <c r="AC3" s="99">
        <v>2017</v>
      </c>
      <c r="AD3" s="99">
        <v>2018</v>
      </c>
      <c r="AE3" s="99">
        <v>2019</v>
      </c>
      <c r="AF3" s="260">
        <v>2020</v>
      </c>
    </row>
    <row r="4" spans="1:32" ht="14.1" customHeight="1">
      <c r="A4" s="192" t="s">
        <v>46</v>
      </c>
      <c r="B4" s="250">
        <v>168.32931360662283</v>
      </c>
      <c r="C4" s="251">
        <v>178.7821013550716</v>
      </c>
      <c r="D4" s="251">
        <v>187.98596429004718</v>
      </c>
      <c r="E4" s="251">
        <v>188.75753696440043</v>
      </c>
      <c r="F4" s="251">
        <v>206.67033596984871</v>
      </c>
      <c r="G4" s="251">
        <v>225.94792421363601</v>
      </c>
      <c r="H4" s="251">
        <v>233.46355832834283</v>
      </c>
      <c r="I4" s="251">
        <v>264.29903920650526</v>
      </c>
      <c r="J4" s="251">
        <v>288.01815205809692</v>
      </c>
      <c r="K4" s="251">
        <v>301.94341325930748</v>
      </c>
      <c r="L4" s="251">
        <v>338.8135983008022</v>
      </c>
      <c r="M4" s="251">
        <v>349.12155415711158</v>
      </c>
      <c r="N4" s="251">
        <v>354.81308337779586</v>
      </c>
      <c r="O4" s="251">
        <v>353.72881069216874</v>
      </c>
      <c r="P4" s="251">
        <v>373.49277943492996</v>
      </c>
      <c r="Q4" s="251">
        <v>387.53217534952887</v>
      </c>
      <c r="R4" s="251">
        <v>412.1266865158936</v>
      </c>
      <c r="S4" s="251">
        <v>418.11931583273679</v>
      </c>
      <c r="T4" s="251">
        <v>418.86077367577644</v>
      </c>
      <c r="U4" s="251">
        <v>366.65570890846885</v>
      </c>
      <c r="V4" s="251">
        <v>403.1227690331815</v>
      </c>
      <c r="W4" s="251">
        <v>423.55917870563832</v>
      </c>
      <c r="X4" s="251">
        <v>430.95251459440851</v>
      </c>
      <c r="Y4" s="251">
        <v>437.28629330386548</v>
      </c>
      <c r="Z4" s="251">
        <v>444.57600000000002</v>
      </c>
      <c r="AA4" s="251">
        <v>466.791</v>
      </c>
      <c r="AB4" s="251">
        <v>476.07649481970384</v>
      </c>
      <c r="AC4" s="251">
        <v>498</v>
      </c>
      <c r="AD4" s="251">
        <v>517.29999999999995</v>
      </c>
      <c r="AE4" s="251">
        <v>526.80000000000007</v>
      </c>
      <c r="AF4" s="261">
        <v>452.4</v>
      </c>
    </row>
    <row r="5" spans="1:32" ht="13.5" customHeight="1">
      <c r="A5" s="196" t="s">
        <v>47</v>
      </c>
      <c r="B5" s="197">
        <v>10.505715</v>
      </c>
      <c r="C5" s="198">
        <v>10.306805000000001</v>
      </c>
      <c r="D5" s="198">
        <v>11.195525</v>
      </c>
      <c r="E5" s="198">
        <v>11.382817999999999</v>
      </c>
      <c r="F5" s="198">
        <v>10.385388000000001</v>
      </c>
      <c r="G5" s="198">
        <v>11.064002</v>
      </c>
      <c r="H5" s="198">
        <v>11.421657</v>
      </c>
      <c r="I5" s="198">
        <v>12.324584000000002</v>
      </c>
      <c r="J5" s="198">
        <v>12.566368000000001</v>
      </c>
      <c r="K5" s="198">
        <v>13.228761</v>
      </c>
      <c r="L5" s="198">
        <v>13.934833000000001</v>
      </c>
      <c r="M5" s="198">
        <v>13.418557</v>
      </c>
      <c r="N5" s="198">
        <v>14.238135</v>
      </c>
      <c r="O5" s="198">
        <v>14.597521</v>
      </c>
      <c r="P5" s="198">
        <v>13.8535</v>
      </c>
      <c r="Q5" s="198">
        <v>14.336272000000001</v>
      </c>
      <c r="R5" s="198">
        <v>14.160594</v>
      </c>
      <c r="S5" s="198">
        <v>13.028309</v>
      </c>
      <c r="T5" s="198">
        <v>13.488935</v>
      </c>
      <c r="U5" s="198">
        <v>13.688671000000001</v>
      </c>
      <c r="V5" s="198">
        <v>15.569700999999998</v>
      </c>
      <c r="W5" s="198">
        <v>15.355853999999999</v>
      </c>
      <c r="X5" s="198">
        <v>14.247941000000001</v>
      </c>
      <c r="Y5" s="198">
        <v>15.365031</v>
      </c>
      <c r="Z5" s="198">
        <v>15.278</v>
      </c>
      <c r="AA5" s="198">
        <v>16.356000000000002</v>
      </c>
      <c r="AB5" s="198">
        <v>16.111429999999999</v>
      </c>
      <c r="AC5" s="198">
        <v>15.5</v>
      </c>
      <c r="AD5" s="198">
        <v>15.8</v>
      </c>
      <c r="AE5" s="198">
        <v>16</v>
      </c>
      <c r="AF5" s="262">
        <v>15.9</v>
      </c>
    </row>
    <row r="6" spans="1:32" ht="13.5" customHeight="1">
      <c r="A6" s="267" t="s">
        <v>240</v>
      </c>
      <c r="B6" s="197">
        <v>1.269199</v>
      </c>
      <c r="C6" s="198">
        <v>1.2331639999999999</v>
      </c>
      <c r="D6" s="198">
        <v>1.3591110000000002</v>
      </c>
      <c r="E6" s="198">
        <v>1.2760440000000002</v>
      </c>
      <c r="F6" s="198">
        <v>1.377338</v>
      </c>
      <c r="G6" s="198">
        <v>1.5925429999999998</v>
      </c>
      <c r="H6" s="198">
        <v>1.531747</v>
      </c>
      <c r="I6" s="198">
        <v>1.6167539999999998</v>
      </c>
      <c r="J6" s="198">
        <v>1.3928510000000001</v>
      </c>
      <c r="K6" s="198">
        <v>1.400739</v>
      </c>
      <c r="L6" s="198">
        <v>1.6517870000000001</v>
      </c>
      <c r="M6" s="198">
        <v>1.8108420000000001</v>
      </c>
      <c r="N6" s="198">
        <v>1.893521</v>
      </c>
      <c r="O6" s="198">
        <v>2.0461269999999998</v>
      </c>
      <c r="P6" s="198">
        <v>1.9676340000000001</v>
      </c>
      <c r="Q6" s="198">
        <v>3.4798400000000003</v>
      </c>
      <c r="R6" s="198">
        <v>3.1260880000000002</v>
      </c>
      <c r="S6" s="198">
        <v>3.25915</v>
      </c>
      <c r="T6" s="198">
        <v>3.452699</v>
      </c>
      <c r="U6" s="198">
        <v>3.225803</v>
      </c>
      <c r="V6" s="198">
        <v>3.0034580000000002</v>
      </c>
      <c r="W6" s="198">
        <v>3.7563719999999998</v>
      </c>
      <c r="X6" s="198">
        <v>3.8745210000000001</v>
      </c>
      <c r="Y6" s="198">
        <v>3.2157439999999999</v>
      </c>
      <c r="Z6" s="198">
        <v>3.9670000000000001</v>
      </c>
      <c r="AA6" s="198">
        <v>3.4750000000000001</v>
      </c>
      <c r="AB6" s="198">
        <v>3.1815990000000003</v>
      </c>
      <c r="AC6" s="198">
        <v>4.0999999999999996</v>
      </c>
      <c r="AD6" s="198">
        <v>4.4000000000000004</v>
      </c>
      <c r="AE6" s="198">
        <v>4.0999999999999996</v>
      </c>
      <c r="AF6" s="262">
        <v>3.3</v>
      </c>
    </row>
    <row r="7" spans="1:32" ht="13.5" customHeight="1">
      <c r="A7" s="268" t="s">
        <v>48</v>
      </c>
      <c r="B7" s="197">
        <v>155.58649598410952</v>
      </c>
      <c r="C7" s="198">
        <v>165.9836215320029</v>
      </c>
      <c r="D7" s="198">
        <v>174.4031494853146</v>
      </c>
      <c r="E7" s="198">
        <v>174.62940475427149</v>
      </c>
      <c r="F7" s="198">
        <v>194.06196620609074</v>
      </c>
      <c r="G7" s="198">
        <v>212.17091041178961</v>
      </c>
      <c r="H7" s="198">
        <v>219.21285373295387</v>
      </c>
      <c r="I7" s="198">
        <v>248.59027885323775</v>
      </c>
      <c r="J7" s="198">
        <v>271.77653892688784</v>
      </c>
      <c r="K7" s="198">
        <v>285.28537814957065</v>
      </c>
      <c r="L7" s="198">
        <v>320.87431451981115</v>
      </c>
      <c r="M7" s="198">
        <v>331.25131483163835</v>
      </c>
      <c r="N7" s="198">
        <v>336.33667952659346</v>
      </c>
      <c r="O7" s="198">
        <v>334.92931102348115</v>
      </c>
      <c r="P7" s="198">
        <v>354.88828288015793</v>
      </c>
      <c r="Q7" s="198">
        <v>366.55596601395041</v>
      </c>
      <c r="R7" s="198">
        <v>391.52487601906392</v>
      </c>
      <c r="S7" s="198">
        <v>398.18737865825591</v>
      </c>
      <c r="T7" s="198">
        <v>397.16384281576381</v>
      </c>
      <c r="U7" s="198">
        <v>346.2174177014395</v>
      </c>
      <c r="V7" s="198">
        <v>380.41278638426047</v>
      </c>
      <c r="W7" s="198">
        <v>400.71578592182158</v>
      </c>
      <c r="X7" s="198">
        <v>408.55636923691389</v>
      </c>
      <c r="Y7" s="198">
        <v>413.96334515897752</v>
      </c>
      <c r="Z7" s="198">
        <v>419.63900000000001</v>
      </c>
      <c r="AA7" s="198">
        <v>440.49599999999998</v>
      </c>
      <c r="AB7" s="198">
        <v>450.01173020885159</v>
      </c>
      <c r="AC7" s="198">
        <v>471.9</v>
      </c>
      <c r="AD7" s="198">
        <v>490.29999999999995</v>
      </c>
      <c r="AE7" s="198">
        <v>500</v>
      </c>
      <c r="AF7" s="262">
        <v>426.7</v>
      </c>
    </row>
    <row r="8" spans="1:32" ht="13.5" customHeight="1">
      <c r="A8" s="269" t="s">
        <v>49</v>
      </c>
      <c r="B8" s="197">
        <v>23.932693999999998</v>
      </c>
      <c r="C8" s="198">
        <v>24.858476</v>
      </c>
      <c r="D8" s="198">
        <v>25.700769000000001</v>
      </c>
      <c r="E8" s="198">
        <v>27.294294000000001</v>
      </c>
      <c r="F8" s="198">
        <v>29.590336999999998</v>
      </c>
      <c r="G8" s="198">
        <v>31.633310000000002</v>
      </c>
      <c r="H8" s="198">
        <v>31.393417000000003</v>
      </c>
      <c r="I8" s="198">
        <v>34.743741</v>
      </c>
      <c r="J8" s="198">
        <v>34.782985999999994</v>
      </c>
      <c r="K8" s="198">
        <v>34.969894999999994</v>
      </c>
      <c r="L8" s="198">
        <v>35.043870999999996</v>
      </c>
      <c r="M8" s="198">
        <v>34.343805999999994</v>
      </c>
      <c r="N8" s="198">
        <v>35.573430999999999</v>
      </c>
      <c r="O8" s="198">
        <v>36.604449000000002</v>
      </c>
      <c r="P8" s="198">
        <v>36.780898999999998</v>
      </c>
      <c r="Q8" s="198">
        <v>37.513300999999998</v>
      </c>
      <c r="R8" s="198">
        <v>40.279502999999998</v>
      </c>
      <c r="S8" s="198">
        <v>40.871696999999998</v>
      </c>
      <c r="T8" s="198">
        <v>40.599317999999997</v>
      </c>
      <c r="U8" s="198">
        <v>38.218802000000004</v>
      </c>
      <c r="V8" s="198">
        <v>41.823405000000001</v>
      </c>
      <c r="W8" s="198">
        <v>44.557307999999999</v>
      </c>
      <c r="X8" s="198">
        <v>44.881002000000002</v>
      </c>
      <c r="Y8" s="198">
        <v>44.755497000000005</v>
      </c>
      <c r="Z8" s="198">
        <v>43.88</v>
      </c>
      <c r="AA8" s="198">
        <v>45.011000000000003</v>
      </c>
      <c r="AB8" s="198">
        <v>45.290294000000003</v>
      </c>
      <c r="AC8" s="198">
        <v>47.5</v>
      </c>
      <c r="AD8" s="198">
        <v>48.5</v>
      </c>
      <c r="AE8" s="198">
        <v>48.8</v>
      </c>
      <c r="AF8" s="262">
        <v>46.2</v>
      </c>
    </row>
    <row r="9" spans="1:32" ht="13.5" customHeight="1">
      <c r="A9" s="269" t="s">
        <v>50</v>
      </c>
      <c r="B9" s="197">
        <v>10.058227</v>
      </c>
      <c r="C9" s="198">
        <v>10.326021000000001</v>
      </c>
      <c r="D9" s="198">
        <v>10.416339000000001</v>
      </c>
      <c r="E9" s="198">
        <v>11.762630999999999</v>
      </c>
      <c r="F9" s="198">
        <v>13.532195</v>
      </c>
      <c r="G9" s="198">
        <v>13.449275</v>
      </c>
      <c r="H9" s="198">
        <v>13.812237</v>
      </c>
      <c r="I9" s="198">
        <v>13.774692</v>
      </c>
      <c r="J9" s="198">
        <v>13.210383999999999</v>
      </c>
      <c r="K9" s="198">
        <v>11.771687999999999</v>
      </c>
      <c r="L9" s="198">
        <v>15.566763000000002</v>
      </c>
      <c r="M9" s="198">
        <v>15.306599</v>
      </c>
      <c r="N9" s="198">
        <v>15.056075</v>
      </c>
      <c r="O9" s="198">
        <v>15.648894</v>
      </c>
      <c r="P9" s="198">
        <v>16.720267</v>
      </c>
      <c r="Q9" s="198">
        <v>18.978989000000002</v>
      </c>
      <c r="R9" s="198">
        <v>19.508887999999999</v>
      </c>
      <c r="S9" s="198">
        <v>17.760681000000002</v>
      </c>
      <c r="T9" s="198">
        <v>19.488565999999999</v>
      </c>
      <c r="U9" s="198">
        <v>17.468187</v>
      </c>
      <c r="V9" s="198">
        <v>16.472943999999998</v>
      </c>
      <c r="W9" s="198">
        <v>17.075380000000003</v>
      </c>
      <c r="X9" s="198">
        <v>15.934464999999999</v>
      </c>
      <c r="Y9" s="198">
        <v>16.348621999999999</v>
      </c>
      <c r="Z9" s="198">
        <v>16.023</v>
      </c>
      <c r="AA9" s="198">
        <v>17.779</v>
      </c>
      <c r="AB9" s="198">
        <v>16.035250999999999</v>
      </c>
      <c r="AC9" s="198">
        <v>16.899999999999999</v>
      </c>
      <c r="AD9" s="198">
        <v>16.8</v>
      </c>
      <c r="AE9" s="198">
        <v>15.9</v>
      </c>
      <c r="AF9" s="262">
        <v>12.3</v>
      </c>
    </row>
    <row r="10" spans="1:32" ht="13.5" customHeight="1">
      <c r="A10" s="269" t="s">
        <v>51</v>
      </c>
      <c r="B10" s="197">
        <v>23.850077000000002</v>
      </c>
      <c r="C10" s="198">
        <v>25.785824999999999</v>
      </c>
      <c r="D10" s="198">
        <v>27.287918000000001</v>
      </c>
      <c r="E10" s="198">
        <v>27.596330999999999</v>
      </c>
      <c r="F10" s="198">
        <v>31.147313999999998</v>
      </c>
      <c r="G10" s="198">
        <v>36.199303999999998</v>
      </c>
      <c r="H10" s="198">
        <v>38.347985000000001</v>
      </c>
      <c r="I10" s="198">
        <v>44.755580999999999</v>
      </c>
      <c r="J10" s="198">
        <v>51.133391000000003</v>
      </c>
      <c r="K10" s="198">
        <v>54.726934999999997</v>
      </c>
      <c r="L10" s="198">
        <v>65.802251999999996</v>
      </c>
      <c r="M10" s="198">
        <v>65.984594999999999</v>
      </c>
      <c r="N10" s="198">
        <v>66.147234999999995</v>
      </c>
      <c r="O10" s="198">
        <v>63.251322999999999</v>
      </c>
      <c r="P10" s="198">
        <v>67.67805899999999</v>
      </c>
      <c r="Q10" s="198">
        <v>71.096004000000008</v>
      </c>
      <c r="R10" s="198">
        <v>78.900351999999998</v>
      </c>
      <c r="S10" s="198">
        <v>79.633357999999987</v>
      </c>
      <c r="T10" s="198">
        <v>79.477917000000005</v>
      </c>
      <c r="U10" s="198">
        <v>64.170365000000004</v>
      </c>
      <c r="V10" s="198">
        <v>73.278661999999997</v>
      </c>
      <c r="W10" s="198">
        <v>79.021816000000001</v>
      </c>
      <c r="X10" s="198">
        <v>80.43468399999999</v>
      </c>
      <c r="Y10" s="198">
        <v>81.188369999999992</v>
      </c>
      <c r="Z10" s="198">
        <v>82.337999999999994</v>
      </c>
      <c r="AA10" s="198">
        <v>85.459000000000003</v>
      </c>
      <c r="AB10" s="198">
        <v>85.030511000000004</v>
      </c>
      <c r="AC10" s="198">
        <v>88.4</v>
      </c>
      <c r="AD10" s="198">
        <v>90.4</v>
      </c>
      <c r="AE10" s="198">
        <v>91.2</v>
      </c>
      <c r="AF10" s="262">
        <v>80</v>
      </c>
    </row>
    <row r="11" spans="1:32" ht="13.5" customHeight="1">
      <c r="A11" s="269" t="s">
        <v>52</v>
      </c>
      <c r="B11" s="197">
        <v>38.044588000000005</v>
      </c>
      <c r="C11" s="198">
        <v>40.470072000000002</v>
      </c>
      <c r="D11" s="198">
        <v>42.346536999999998</v>
      </c>
      <c r="E11" s="198">
        <v>38.744472999999999</v>
      </c>
      <c r="F11" s="198">
        <v>42.869990999999999</v>
      </c>
      <c r="G11" s="198">
        <v>45.086233</v>
      </c>
      <c r="H11" s="198">
        <v>46.399891000000004</v>
      </c>
      <c r="I11" s="198">
        <v>53.929249000000006</v>
      </c>
      <c r="J11" s="198">
        <v>61.526807999999996</v>
      </c>
      <c r="K11" s="198">
        <v>65.787508000000003</v>
      </c>
      <c r="L11" s="198">
        <v>73.859839999999991</v>
      </c>
      <c r="M11" s="198">
        <v>78.906435999999999</v>
      </c>
      <c r="N11" s="198">
        <v>78.537549999999996</v>
      </c>
      <c r="O11" s="198">
        <v>81.117573000000007</v>
      </c>
      <c r="P11" s="198">
        <v>88.104522000000003</v>
      </c>
      <c r="Q11" s="198">
        <v>89.328097</v>
      </c>
      <c r="R11" s="198">
        <v>91.405468999999997</v>
      </c>
      <c r="S11" s="198">
        <v>92.705024000000009</v>
      </c>
      <c r="T11" s="198">
        <v>91.356139999999996</v>
      </c>
      <c r="U11" s="198">
        <v>77.149835999999993</v>
      </c>
      <c r="V11" s="198">
        <v>86.567354999999992</v>
      </c>
      <c r="W11" s="198">
        <v>89.614073999999988</v>
      </c>
      <c r="X11" s="198">
        <v>94.373414000000011</v>
      </c>
      <c r="Y11" s="198">
        <v>97.686804000000009</v>
      </c>
      <c r="Z11" s="198">
        <v>97.849000000000004</v>
      </c>
      <c r="AA11" s="198">
        <v>104.39100000000001</v>
      </c>
      <c r="AB11" s="198">
        <v>112.06143899999999</v>
      </c>
      <c r="AC11" s="198">
        <v>118</v>
      </c>
      <c r="AD11" s="198">
        <v>124.5</v>
      </c>
      <c r="AE11" s="198">
        <v>125.4</v>
      </c>
      <c r="AF11" s="262">
        <v>87</v>
      </c>
    </row>
    <row r="12" spans="1:32" ht="13.5" customHeight="1">
      <c r="A12" s="269" t="s">
        <v>53</v>
      </c>
      <c r="B12" s="197">
        <v>66.755291999999997</v>
      </c>
      <c r="C12" s="198">
        <v>71.437355999999994</v>
      </c>
      <c r="D12" s="198">
        <v>75.406576999999999</v>
      </c>
      <c r="E12" s="198">
        <v>76.785907999999992</v>
      </c>
      <c r="F12" s="198">
        <v>85.240995999999996</v>
      </c>
      <c r="G12" s="198">
        <v>92.638052999999999</v>
      </c>
      <c r="H12" s="198">
        <v>95.551224000000005</v>
      </c>
      <c r="I12" s="198">
        <v>106.46462699999999</v>
      </c>
      <c r="J12" s="198">
        <v>113.88733999999999</v>
      </c>
      <c r="K12" s="198">
        <v>118.87300399999999</v>
      </c>
      <c r="L12" s="198">
        <v>130.550296</v>
      </c>
      <c r="M12" s="198">
        <v>136.64488599999999</v>
      </c>
      <c r="N12" s="198">
        <v>141.15178499999999</v>
      </c>
      <c r="O12" s="198">
        <v>139.32137599999999</v>
      </c>
      <c r="P12" s="198">
        <v>146.29436900000002</v>
      </c>
      <c r="Q12" s="198">
        <v>150.92739399999999</v>
      </c>
      <c r="R12" s="198">
        <v>162.11364</v>
      </c>
      <c r="S12" s="198">
        <v>167.50943100000001</v>
      </c>
      <c r="T12" s="198">
        <v>166.85938300000001</v>
      </c>
      <c r="U12" s="198">
        <v>150.24526600000002</v>
      </c>
      <c r="V12" s="198">
        <v>162.26302900000002</v>
      </c>
      <c r="W12" s="198">
        <v>170.30221</v>
      </c>
      <c r="X12" s="198">
        <v>172.94916800000001</v>
      </c>
      <c r="Y12" s="198">
        <v>174.00642999999999</v>
      </c>
      <c r="Z12" s="198">
        <v>179.54900000000001</v>
      </c>
      <c r="AA12" s="198">
        <v>187.85599999999999</v>
      </c>
      <c r="AB12" s="198">
        <v>190.62688200000002</v>
      </c>
      <c r="AC12" s="198">
        <v>201.1</v>
      </c>
      <c r="AD12" s="198">
        <v>210.1</v>
      </c>
      <c r="AE12" s="198">
        <v>218.7</v>
      </c>
      <c r="AF12" s="262">
        <v>201.2</v>
      </c>
    </row>
    <row r="13" spans="1:32" ht="13.5" customHeight="1">
      <c r="A13" s="196" t="s">
        <v>54</v>
      </c>
      <c r="B13" s="197">
        <v>0</v>
      </c>
      <c r="C13" s="198">
        <v>0</v>
      </c>
      <c r="D13" s="198">
        <v>0</v>
      </c>
      <c r="E13" s="198">
        <v>0</v>
      </c>
      <c r="F13" s="198">
        <v>0</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11">
        <v>0</v>
      </c>
      <c r="AD13" s="111">
        <v>0</v>
      </c>
      <c r="AE13" s="111">
        <v>0</v>
      </c>
      <c r="AF13" s="272">
        <v>0</v>
      </c>
    </row>
    <row r="14" spans="1:32" ht="13.5" customHeight="1">
      <c r="A14" s="196" t="s">
        <v>55</v>
      </c>
      <c r="B14" s="197">
        <v>1.785134</v>
      </c>
      <c r="C14" s="198">
        <v>2.0666320000000002</v>
      </c>
      <c r="D14" s="198">
        <v>1.8880749999999999</v>
      </c>
      <c r="E14" s="198">
        <v>2.3345069999999999</v>
      </c>
      <c r="F14" s="198">
        <v>1.5389929999999998</v>
      </c>
      <c r="G14" s="198">
        <v>1.889397</v>
      </c>
      <c r="H14" s="198">
        <v>2.0317189999999998</v>
      </c>
      <c r="I14" s="198">
        <v>2.4437260000000003</v>
      </c>
      <c r="J14" s="198">
        <v>2.651735</v>
      </c>
      <c r="K14" s="198">
        <v>2.39513</v>
      </c>
      <c r="L14" s="198">
        <v>2.6331280000000001</v>
      </c>
      <c r="M14" s="198">
        <v>2.7810639999999998</v>
      </c>
      <c r="N14" s="198">
        <v>2.669273</v>
      </c>
      <c r="O14" s="198">
        <v>2.6494770000000001</v>
      </c>
      <c r="P14" s="198">
        <v>2.8906480000000001</v>
      </c>
      <c r="Q14" s="198">
        <v>3.8017339999999997</v>
      </c>
      <c r="R14" s="198">
        <v>3.5885880000000001</v>
      </c>
      <c r="S14" s="198">
        <v>3.690458</v>
      </c>
      <c r="T14" s="198">
        <v>4.8897700000000004</v>
      </c>
      <c r="U14" s="198">
        <v>3.4861140000000002</v>
      </c>
      <c r="V14" s="198">
        <v>4.0818430000000001</v>
      </c>
      <c r="W14" s="198">
        <v>3.6466120000000002</v>
      </c>
      <c r="X14" s="198">
        <v>4.2923559999999998</v>
      </c>
      <c r="Y14" s="198">
        <v>4.7623069999999998</v>
      </c>
      <c r="Z14" s="198">
        <v>5.6920000000000002</v>
      </c>
      <c r="AA14" s="198">
        <v>6.4640000000000004</v>
      </c>
      <c r="AB14" s="198">
        <v>6.73217</v>
      </c>
      <c r="AC14" s="198">
        <v>6.5</v>
      </c>
      <c r="AD14" s="198">
        <v>6.8</v>
      </c>
      <c r="AE14" s="198">
        <v>6.7</v>
      </c>
      <c r="AF14" s="262">
        <v>6.5</v>
      </c>
    </row>
    <row r="15" spans="1:32" ht="13.5" customHeight="1">
      <c r="A15" s="217" t="s">
        <v>56</v>
      </c>
      <c r="B15" s="255">
        <v>14.738906</v>
      </c>
      <c r="C15" s="256">
        <v>15.301437</v>
      </c>
      <c r="D15" s="256">
        <v>16.099373</v>
      </c>
      <c r="E15" s="256">
        <v>16.378216000000002</v>
      </c>
      <c r="F15" s="256">
        <v>17.470790000000001</v>
      </c>
      <c r="G15" s="256">
        <v>18.602478999999999</v>
      </c>
      <c r="H15" s="256">
        <v>19.241164000000001</v>
      </c>
      <c r="I15" s="256">
        <v>21.121230999999998</v>
      </c>
      <c r="J15" s="256">
        <v>21.609794000000001</v>
      </c>
      <c r="K15" s="256">
        <v>22.286972000000002</v>
      </c>
      <c r="L15" s="256">
        <v>24.233858000000001</v>
      </c>
      <c r="M15" s="256">
        <v>25.710194999999999</v>
      </c>
      <c r="N15" s="256">
        <v>25.613244999999999</v>
      </c>
      <c r="O15" s="256">
        <v>24.629179000000001</v>
      </c>
      <c r="P15" s="256">
        <v>24.838401999999999</v>
      </c>
      <c r="Q15" s="256">
        <v>25.328885</v>
      </c>
      <c r="R15" s="256">
        <v>26.715539</v>
      </c>
      <c r="S15" s="256">
        <v>29.278852000000001</v>
      </c>
      <c r="T15" s="256">
        <v>28.952061</v>
      </c>
      <c r="U15" s="256">
        <v>23.058204</v>
      </c>
      <c r="V15" s="256">
        <v>25.892911000000002</v>
      </c>
      <c r="W15" s="256">
        <v>26.851983000000001</v>
      </c>
      <c r="X15" s="256">
        <v>28.582275000000003</v>
      </c>
      <c r="Y15" s="256">
        <v>29.016408999999999</v>
      </c>
      <c r="Z15" s="256">
        <v>31.189</v>
      </c>
      <c r="AA15" s="256">
        <v>32.298999999999999</v>
      </c>
      <c r="AB15" s="256">
        <v>32.385159999999999</v>
      </c>
      <c r="AC15" s="256">
        <v>34.799999999999997</v>
      </c>
      <c r="AD15" s="256">
        <v>32.700000000000003</v>
      </c>
      <c r="AE15" s="256">
        <v>35.1</v>
      </c>
      <c r="AF15" s="263">
        <v>30.9</v>
      </c>
    </row>
    <row r="16" spans="1:32" ht="13.5" customHeight="1">
      <c r="A16" s="217" t="s">
        <v>57</v>
      </c>
      <c r="B16" s="255">
        <v>42.999869249476845</v>
      </c>
      <c r="C16" s="256">
        <v>46.083538347906341</v>
      </c>
      <c r="D16" s="256">
        <v>50.377458396936191</v>
      </c>
      <c r="E16" s="256">
        <v>50.392407627101441</v>
      </c>
      <c r="F16" s="256">
        <v>52.285376511026463</v>
      </c>
      <c r="G16" s="256">
        <v>56.262044439612275</v>
      </c>
      <c r="H16" s="256">
        <v>60.913585258916385</v>
      </c>
      <c r="I16" s="256">
        <v>68.899314533204233</v>
      </c>
      <c r="J16" s="256">
        <v>75.547075315966765</v>
      </c>
      <c r="K16" s="256">
        <v>80.626636538721712</v>
      </c>
      <c r="L16" s="256">
        <v>94.0206922814411</v>
      </c>
      <c r="M16" s="256">
        <v>96.409306915334469</v>
      </c>
      <c r="N16" s="256">
        <v>100.23400550442466</v>
      </c>
      <c r="O16" s="256">
        <v>97.497921011149046</v>
      </c>
      <c r="P16" s="256">
        <v>102.8758694659146</v>
      </c>
      <c r="Q16" s="256">
        <v>108.23404227187289</v>
      </c>
      <c r="R16" s="256">
        <v>113.48783394204516</v>
      </c>
      <c r="S16" s="256">
        <v>120.48721451885858</v>
      </c>
      <c r="T16" s="256">
        <v>122.59301309181082</v>
      </c>
      <c r="U16" s="256">
        <v>118.70866789020788</v>
      </c>
      <c r="V16" s="256">
        <v>123.66423401216262</v>
      </c>
      <c r="W16" s="256">
        <v>137.35968318870388</v>
      </c>
      <c r="X16" s="256">
        <v>144.98126546411456</v>
      </c>
      <c r="Y16" s="256">
        <v>151.20532179588926</v>
      </c>
      <c r="Z16" s="256">
        <v>161.999</v>
      </c>
      <c r="AA16" s="256">
        <v>168.304</v>
      </c>
      <c r="AB16" s="256">
        <v>170.78985016576394</v>
      </c>
      <c r="AC16" s="256">
        <v>176.2</v>
      </c>
      <c r="AD16" s="256">
        <v>191.10000000000008</v>
      </c>
      <c r="AE16" s="256">
        <v>191.19999999999996</v>
      </c>
      <c r="AF16" s="263">
        <v>150.70000000000002</v>
      </c>
    </row>
    <row r="17" spans="1:32" ht="13.5" customHeight="1">
      <c r="A17" s="201" t="s">
        <v>241</v>
      </c>
      <c r="B17" s="197">
        <v>17.304856083184497</v>
      </c>
      <c r="C17" s="198">
        <v>18.744299125918719</v>
      </c>
      <c r="D17" s="198">
        <v>20.850278976989493</v>
      </c>
      <c r="E17" s="198">
        <v>20.95338526896602</v>
      </c>
      <c r="F17" s="198">
        <v>22.407817950846045</v>
      </c>
      <c r="G17" s="198">
        <v>25.267998351389721</v>
      </c>
      <c r="H17" s="198">
        <v>28.699363231453709</v>
      </c>
      <c r="I17" s="198">
        <v>32.693086966352944</v>
      </c>
      <c r="J17" s="198">
        <v>36.645422124380353</v>
      </c>
      <c r="K17" s="198">
        <v>37.306258605920249</v>
      </c>
      <c r="L17" s="198">
        <v>45.306483487899719</v>
      </c>
      <c r="M17" s="198">
        <v>47.011751762394987</v>
      </c>
      <c r="N17" s="198">
        <v>49.192259273588327</v>
      </c>
      <c r="O17" s="198">
        <v>48.908859848056011</v>
      </c>
      <c r="P17" s="198">
        <v>51.490872925362922</v>
      </c>
      <c r="Q17" s="198">
        <v>56.091837918634631</v>
      </c>
      <c r="R17" s="198">
        <v>57.81078210825325</v>
      </c>
      <c r="S17" s="198">
        <v>62.365513283353437</v>
      </c>
      <c r="T17" s="198">
        <v>66.843558215520019</v>
      </c>
      <c r="U17" s="198">
        <v>67.630374843625191</v>
      </c>
      <c r="V17" s="198">
        <v>71.386777983724073</v>
      </c>
      <c r="W17" s="198">
        <v>80.127597155430848</v>
      </c>
      <c r="X17" s="198">
        <v>84.962600094675238</v>
      </c>
      <c r="Y17" s="198">
        <v>90.893814673834854</v>
      </c>
      <c r="Z17" s="198">
        <v>100.396</v>
      </c>
      <c r="AA17" s="198">
        <v>108.73</v>
      </c>
      <c r="AB17" s="198">
        <v>114.78746623096403</v>
      </c>
      <c r="AC17" s="198">
        <v>113.7</v>
      </c>
      <c r="AD17" s="198">
        <v>124.69999999999997</v>
      </c>
      <c r="AE17" s="198">
        <v>124.9</v>
      </c>
      <c r="AF17" s="262">
        <v>115.29999999999998</v>
      </c>
    </row>
    <row r="18" spans="1:32" ht="13.5" customHeight="1">
      <c r="A18" s="226" t="s">
        <v>58</v>
      </c>
      <c r="B18" s="257">
        <v>225.73439199999999</v>
      </c>
      <c r="C18" s="258">
        <v>239.90356599999998</v>
      </c>
      <c r="D18" s="258">
        <v>254.177661</v>
      </c>
      <c r="E18" s="258">
        <v>255.18065900000002</v>
      </c>
      <c r="F18" s="258">
        <v>276.00122499999998</v>
      </c>
      <c r="G18" s="258">
        <v>300.43909000000002</v>
      </c>
      <c r="H18" s="258">
        <v>313.26179400000001</v>
      </c>
      <c r="I18" s="258">
        <v>354.10913900000003</v>
      </c>
      <c r="J18" s="258">
        <v>385.31489399999998</v>
      </c>
      <c r="K18" s="258">
        <v>405.012044</v>
      </c>
      <c r="L18" s="258">
        <v>457.19976600000001</v>
      </c>
      <c r="M18" s="258">
        <v>471.24646899999999</v>
      </c>
      <c r="N18" s="258">
        <v>480.65869900000001</v>
      </c>
      <c r="O18" s="258">
        <v>476.04992099999998</v>
      </c>
      <c r="P18" s="258">
        <v>501.55701500000004</v>
      </c>
      <c r="Q18" s="258">
        <v>521.49743799999999</v>
      </c>
      <c r="R18" s="258">
        <v>552.77483499999994</v>
      </c>
      <c r="S18" s="258">
        <v>568.20437700000002</v>
      </c>
      <c r="T18" s="258">
        <v>570.70805099999995</v>
      </c>
      <c r="U18" s="258">
        <v>508.51178899999996</v>
      </c>
      <c r="V18" s="258">
        <v>552.72798400000011</v>
      </c>
      <c r="W18" s="258">
        <v>587.90309999999999</v>
      </c>
      <c r="X18" s="258">
        <v>604.61189200000001</v>
      </c>
      <c r="Y18" s="258">
        <v>617.55487600000004</v>
      </c>
      <c r="Z18" s="258">
        <v>637.76400000000001</v>
      </c>
      <c r="AA18" s="258">
        <v>667.39400000000001</v>
      </c>
      <c r="AB18" s="258">
        <v>679.24629200000004</v>
      </c>
      <c r="AC18" s="258">
        <v>709</v>
      </c>
      <c r="AD18" s="258">
        <v>741.1</v>
      </c>
      <c r="AE18" s="258">
        <v>753.1</v>
      </c>
      <c r="AF18" s="264">
        <v>634</v>
      </c>
    </row>
    <row r="19" spans="1:32" ht="13.5" customHeight="1"/>
    <row r="20" spans="1:32">
      <c r="A20" s="88" t="s">
        <v>30</v>
      </c>
    </row>
    <row r="21" spans="1:32">
      <c r="A21" s="88" t="s">
        <v>242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F20"/>
  <sheetViews>
    <sheetView workbookViewId="0">
      <pane xSplit="1" ySplit="3" topLeftCell="N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70.7109375" style="88" customWidth="1"/>
    <col min="2" max="31" width="5.7109375" style="88" customWidth="1"/>
    <col min="32" max="40" width="6.7109375" style="88" customWidth="1"/>
    <col min="41" max="69" width="7.7109375" style="88" customWidth="1"/>
    <col min="70" max="16384" width="11.42578125" style="88"/>
  </cols>
  <sheetData>
    <row r="1" spans="1:32" ht="12.75">
      <c r="A1" s="259" t="s">
        <v>255</v>
      </c>
    </row>
    <row r="2" spans="1:32" ht="12.75">
      <c r="AB2" s="96"/>
      <c r="AD2" s="187"/>
      <c r="AF2" s="187" t="s">
        <v>8</v>
      </c>
    </row>
    <row r="3" spans="1:32" s="212" customFormat="1" ht="14.1" customHeight="1">
      <c r="A3" s="270"/>
      <c r="B3" s="276">
        <v>1990</v>
      </c>
      <c r="C3" s="87">
        <v>1991</v>
      </c>
      <c r="D3" s="87">
        <v>1992</v>
      </c>
      <c r="E3" s="87">
        <v>1993</v>
      </c>
      <c r="F3" s="87">
        <v>1994</v>
      </c>
      <c r="G3" s="87">
        <v>1995</v>
      </c>
      <c r="H3" s="87">
        <v>1996</v>
      </c>
      <c r="I3" s="87">
        <v>1997</v>
      </c>
      <c r="J3" s="87">
        <v>1998</v>
      </c>
      <c r="K3" s="87">
        <v>1999</v>
      </c>
      <c r="L3" s="87">
        <v>2000</v>
      </c>
      <c r="M3" s="87">
        <v>2001</v>
      </c>
      <c r="N3" s="87">
        <v>2002</v>
      </c>
      <c r="O3" s="87">
        <v>2003</v>
      </c>
      <c r="P3" s="87">
        <v>2004</v>
      </c>
      <c r="Q3" s="87">
        <v>2005</v>
      </c>
      <c r="R3" s="87">
        <v>2006</v>
      </c>
      <c r="S3" s="87">
        <v>2007</v>
      </c>
      <c r="T3" s="87">
        <v>2008</v>
      </c>
      <c r="U3" s="87">
        <v>2009</v>
      </c>
      <c r="V3" s="87">
        <v>2010</v>
      </c>
      <c r="W3" s="87">
        <v>2011</v>
      </c>
      <c r="X3" s="87">
        <v>2012</v>
      </c>
      <c r="Y3" s="87">
        <v>2013</v>
      </c>
      <c r="Z3" s="87">
        <v>2014</v>
      </c>
      <c r="AA3" s="87">
        <v>2015</v>
      </c>
      <c r="AB3" s="87">
        <v>2016</v>
      </c>
      <c r="AC3" s="87">
        <v>2017</v>
      </c>
      <c r="AD3" s="87">
        <v>2018</v>
      </c>
      <c r="AE3" s="87">
        <v>2019</v>
      </c>
      <c r="AF3" s="277">
        <v>2020</v>
      </c>
    </row>
    <row r="4" spans="1:32" s="191" customFormat="1" ht="14.1" customHeight="1">
      <c r="A4" s="192" t="s">
        <v>46</v>
      </c>
      <c r="B4" s="218">
        <v>169.77670400000002</v>
      </c>
      <c r="C4" s="219">
        <v>177.32448199999999</v>
      </c>
      <c r="D4" s="219">
        <v>181.954159</v>
      </c>
      <c r="E4" s="219">
        <v>176.73738699999998</v>
      </c>
      <c r="F4" s="219">
        <v>192.73253399999999</v>
      </c>
      <c r="G4" s="219">
        <v>210.864462</v>
      </c>
      <c r="H4" s="219">
        <v>221.31203500000001</v>
      </c>
      <c r="I4" s="219">
        <v>255.76145399999999</v>
      </c>
      <c r="J4" s="219">
        <v>273.14373700000004</v>
      </c>
      <c r="K4" s="219">
        <v>281.821417</v>
      </c>
      <c r="L4" s="219">
        <v>323.40849900000001</v>
      </c>
      <c r="M4" s="219">
        <v>330.81248299999999</v>
      </c>
      <c r="N4" s="219">
        <v>328.414872</v>
      </c>
      <c r="O4" s="219">
        <v>319.74334099999999</v>
      </c>
      <c r="P4" s="219">
        <v>338.35227299999997</v>
      </c>
      <c r="Q4" s="219">
        <v>356.59760700000004</v>
      </c>
      <c r="R4" s="219">
        <v>387.15886700000004</v>
      </c>
      <c r="S4" s="219">
        <v>401.18790300000001</v>
      </c>
      <c r="T4" s="219">
        <v>414.38245600000005</v>
      </c>
      <c r="U4" s="219">
        <v>345.76199999999994</v>
      </c>
      <c r="V4" s="219">
        <v>387.84700000000004</v>
      </c>
      <c r="W4" s="219">
        <v>422.56600000000009</v>
      </c>
      <c r="X4" s="219">
        <v>436.75099999999998</v>
      </c>
      <c r="Y4" s="219">
        <v>441.14300000000003</v>
      </c>
      <c r="Z4" s="219">
        <v>444.57599999999996</v>
      </c>
      <c r="AA4" s="219">
        <v>469.53100000000001</v>
      </c>
      <c r="AB4" s="219">
        <v>469.964</v>
      </c>
      <c r="AC4" s="219">
        <v>497.29999999999995</v>
      </c>
      <c r="AD4" s="219">
        <v>520.09999999999991</v>
      </c>
      <c r="AE4" s="219">
        <v>536.70000000000005</v>
      </c>
      <c r="AF4" s="271">
        <v>452.70000000000005</v>
      </c>
    </row>
    <row r="5" spans="1:32" ht="14.1" customHeight="1">
      <c r="A5" s="196" t="s">
        <v>47</v>
      </c>
      <c r="B5" s="221">
        <v>10.268611</v>
      </c>
      <c r="C5" s="111">
        <v>9.8178549999999998</v>
      </c>
      <c r="D5" s="111">
        <v>10.054677</v>
      </c>
      <c r="E5" s="111">
        <v>9.6306750000000001</v>
      </c>
      <c r="F5" s="111">
        <v>8.5083420000000007</v>
      </c>
      <c r="G5" s="111">
        <v>8.9761159999999993</v>
      </c>
      <c r="H5" s="111">
        <v>9.2362090000000006</v>
      </c>
      <c r="I5" s="111">
        <v>9.7927</v>
      </c>
      <c r="J5" s="111">
        <v>9.7882649999999991</v>
      </c>
      <c r="K5" s="111">
        <v>10.092376</v>
      </c>
      <c r="L5" s="111">
        <v>10.473013999999999</v>
      </c>
      <c r="M5" s="111">
        <v>9.8238219999999998</v>
      </c>
      <c r="N5" s="111">
        <v>10.530854999999999</v>
      </c>
      <c r="O5" s="111">
        <v>10.657261</v>
      </c>
      <c r="P5" s="111">
        <v>10.498882</v>
      </c>
      <c r="Q5" s="111">
        <v>10.570084000000001</v>
      </c>
      <c r="R5" s="111">
        <v>10.987131999999999</v>
      </c>
      <c r="S5" s="111">
        <v>11.999420000000001</v>
      </c>
      <c r="T5" s="111">
        <v>14.028111999999998</v>
      </c>
      <c r="U5" s="111">
        <v>11.629</v>
      </c>
      <c r="V5" s="111">
        <v>13.615</v>
      </c>
      <c r="W5" s="111">
        <v>16.355</v>
      </c>
      <c r="X5" s="111">
        <v>15.535</v>
      </c>
      <c r="Y5" s="111">
        <v>17.125</v>
      </c>
      <c r="Z5" s="111">
        <v>15.278</v>
      </c>
      <c r="AA5" s="111">
        <v>16.251000000000001</v>
      </c>
      <c r="AB5" s="111">
        <v>15.058</v>
      </c>
      <c r="AC5" s="111">
        <v>14.7</v>
      </c>
      <c r="AD5" s="111">
        <v>15.4</v>
      </c>
      <c r="AE5" s="111">
        <v>16.100000000000001</v>
      </c>
      <c r="AF5" s="272">
        <v>15.9</v>
      </c>
    </row>
    <row r="6" spans="1:32" ht="14.1" customHeight="1">
      <c r="A6" s="267" t="s">
        <v>240</v>
      </c>
      <c r="B6" s="221">
        <v>0.64228499999999999</v>
      </c>
      <c r="C6" s="111">
        <v>0.6432770000000001</v>
      </c>
      <c r="D6" s="111">
        <v>0.64026700000000003</v>
      </c>
      <c r="E6" s="111">
        <v>0.61897500000000005</v>
      </c>
      <c r="F6" s="111">
        <v>0.63798500000000002</v>
      </c>
      <c r="G6" s="111">
        <v>0.71509400000000001</v>
      </c>
      <c r="H6" s="111">
        <v>0.66553399999999996</v>
      </c>
      <c r="I6" s="111">
        <v>0.69861699999999993</v>
      </c>
      <c r="J6" s="111">
        <v>0.6194400000000001</v>
      </c>
      <c r="K6" s="111">
        <v>0.648455</v>
      </c>
      <c r="L6" s="111">
        <v>0.69810099999999997</v>
      </c>
      <c r="M6" s="111">
        <v>0.72287999999999997</v>
      </c>
      <c r="N6" s="111">
        <v>0.82113400000000003</v>
      </c>
      <c r="O6" s="111">
        <v>0.99430499999999999</v>
      </c>
      <c r="P6" s="111">
        <v>1.1690740000000002</v>
      </c>
      <c r="Q6" s="111">
        <v>2.2981170000000004</v>
      </c>
      <c r="R6" s="111">
        <v>2.7465839999999999</v>
      </c>
      <c r="S6" s="111">
        <v>2.9325489999999999</v>
      </c>
      <c r="T6" s="111">
        <v>3.628155</v>
      </c>
      <c r="U6" s="111">
        <v>2.6840000000000002</v>
      </c>
      <c r="V6" s="111">
        <v>2.5649999999999999</v>
      </c>
      <c r="W6" s="111">
        <v>3.847</v>
      </c>
      <c r="X6" s="111">
        <v>4.2640000000000002</v>
      </c>
      <c r="Y6" s="111">
        <v>3.51</v>
      </c>
      <c r="Z6" s="111">
        <v>3.9670000000000001</v>
      </c>
      <c r="AA6" s="111">
        <v>3.1859999999999999</v>
      </c>
      <c r="AB6" s="111">
        <v>2.2469999999999999</v>
      </c>
      <c r="AC6" s="111">
        <v>3.2</v>
      </c>
      <c r="AD6" s="111">
        <v>3.9</v>
      </c>
      <c r="AE6" s="111">
        <v>3.1</v>
      </c>
      <c r="AF6" s="272">
        <v>1.9</v>
      </c>
    </row>
    <row r="7" spans="1:32" ht="14.1" customHeight="1">
      <c r="A7" s="196" t="s">
        <v>48</v>
      </c>
      <c r="B7" s="221">
        <v>157.335441</v>
      </c>
      <c r="C7" s="111">
        <v>165.057784</v>
      </c>
      <c r="D7" s="111">
        <v>169.577045</v>
      </c>
      <c r="E7" s="111">
        <v>164.36470699999998</v>
      </c>
      <c r="F7" s="111">
        <v>182.16868299999999</v>
      </c>
      <c r="G7" s="111">
        <v>199.41414</v>
      </c>
      <c r="H7" s="111">
        <v>209.49597499999999</v>
      </c>
      <c r="I7" s="111">
        <v>242.93564099999998</v>
      </c>
      <c r="J7" s="111">
        <v>260.19065399999999</v>
      </c>
      <c r="K7" s="111">
        <v>268.76772399999999</v>
      </c>
      <c r="L7" s="111">
        <v>309.62074799999999</v>
      </c>
      <c r="M7" s="111">
        <v>317.44499999999999</v>
      </c>
      <c r="N7" s="111">
        <v>314.317768</v>
      </c>
      <c r="O7" s="111">
        <v>305.332244</v>
      </c>
      <c r="P7" s="111">
        <v>324.15616899999998</v>
      </c>
      <c r="Q7" s="111">
        <v>340.35047700000001</v>
      </c>
      <c r="R7" s="111">
        <v>370.19737100000003</v>
      </c>
      <c r="S7" s="111">
        <v>382.87963300000001</v>
      </c>
      <c r="T7" s="111">
        <v>392.15448100000003</v>
      </c>
      <c r="U7" s="111">
        <v>328.13099999999997</v>
      </c>
      <c r="V7" s="111">
        <v>367.72800000000001</v>
      </c>
      <c r="W7" s="111">
        <v>398.79500000000007</v>
      </c>
      <c r="X7" s="111">
        <v>412.714</v>
      </c>
      <c r="Y7" s="111">
        <v>415.73900000000003</v>
      </c>
      <c r="Z7" s="111">
        <v>419.63899999999995</v>
      </c>
      <c r="AA7" s="111">
        <v>443.61</v>
      </c>
      <c r="AB7" s="111">
        <v>445.87200000000001</v>
      </c>
      <c r="AC7" s="111">
        <v>472.79999999999995</v>
      </c>
      <c r="AD7" s="111">
        <v>493.9</v>
      </c>
      <c r="AE7" s="111">
        <v>510.5</v>
      </c>
      <c r="AF7" s="272">
        <v>428.1</v>
      </c>
    </row>
    <row r="8" spans="1:32" ht="14.1" customHeight="1">
      <c r="A8" s="269" t="s">
        <v>49</v>
      </c>
      <c r="B8" s="221">
        <v>17.893525</v>
      </c>
      <c r="C8" s="111">
        <v>18.700123999999999</v>
      </c>
      <c r="D8" s="111">
        <v>19.634732</v>
      </c>
      <c r="E8" s="111">
        <v>19.975137</v>
      </c>
      <c r="F8" s="111">
        <v>21.749276999999999</v>
      </c>
      <c r="G8" s="111">
        <v>23.279892</v>
      </c>
      <c r="H8" s="111">
        <v>23.699044000000001</v>
      </c>
      <c r="I8" s="111">
        <v>26.801650000000002</v>
      </c>
      <c r="J8" s="111">
        <v>26.740721000000001</v>
      </c>
      <c r="K8" s="111">
        <v>26.696116999999997</v>
      </c>
      <c r="L8" s="111">
        <v>28.083165000000001</v>
      </c>
      <c r="M8" s="111">
        <v>28.358489000000002</v>
      </c>
      <c r="N8" s="111">
        <v>29.263436000000002</v>
      </c>
      <c r="O8" s="111">
        <v>29.212482000000001</v>
      </c>
      <c r="P8" s="111">
        <v>29.53247</v>
      </c>
      <c r="Q8" s="111">
        <v>30.355233000000002</v>
      </c>
      <c r="R8" s="111">
        <v>32.955309999999997</v>
      </c>
      <c r="S8" s="111">
        <v>35.117442000000004</v>
      </c>
      <c r="T8" s="111">
        <v>36.889197999999993</v>
      </c>
      <c r="U8" s="111">
        <v>33.579000000000001</v>
      </c>
      <c r="V8" s="111">
        <v>37.006</v>
      </c>
      <c r="W8" s="111">
        <v>41.984000000000002</v>
      </c>
      <c r="X8" s="111">
        <v>43.27</v>
      </c>
      <c r="Y8" s="111">
        <v>44.27</v>
      </c>
      <c r="Z8" s="111">
        <v>43.88</v>
      </c>
      <c r="AA8" s="111">
        <v>45.286000000000001</v>
      </c>
      <c r="AB8" s="111">
        <v>45.308999999999997</v>
      </c>
      <c r="AC8" s="111">
        <v>48.3</v>
      </c>
      <c r="AD8" s="111">
        <v>48.6</v>
      </c>
      <c r="AE8" s="111">
        <v>49.8</v>
      </c>
      <c r="AF8" s="272">
        <v>47.5</v>
      </c>
    </row>
    <row r="9" spans="1:32" ht="14.1" customHeight="1">
      <c r="A9" s="269" t="s">
        <v>50</v>
      </c>
      <c r="B9" s="221">
        <v>3.4844020000000002</v>
      </c>
      <c r="C9" s="111">
        <v>3.6963900000000001</v>
      </c>
      <c r="D9" s="111">
        <v>3.1832500000000001</v>
      </c>
      <c r="E9" s="111">
        <v>3.433481</v>
      </c>
      <c r="F9" s="111">
        <v>3.231595</v>
      </c>
      <c r="G9" s="111">
        <v>3.0481889999999998</v>
      </c>
      <c r="H9" s="111">
        <v>3.9333979999999999</v>
      </c>
      <c r="I9" s="111">
        <v>4.7491840000000005</v>
      </c>
      <c r="J9" s="111">
        <v>4.3461170000000005</v>
      </c>
      <c r="K9" s="111">
        <v>4.4983779999999998</v>
      </c>
      <c r="L9" s="111">
        <v>7.8291570000000004</v>
      </c>
      <c r="M9" s="111">
        <v>7.2018649999999997</v>
      </c>
      <c r="N9" s="111">
        <v>6.3729009999999997</v>
      </c>
      <c r="O9" s="111">
        <v>6.6300049999999997</v>
      </c>
      <c r="P9" s="111">
        <v>7.8441909999999995</v>
      </c>
      <c r="Q9" s="111">
        <v>11.800583000000001</v>
      </c>
      <c r="R9" s="111">
        <v>14.259932000000001</v>
      </c>
      <c r="S9" s="111">
        <v>13.604547</v>
      </c>
      <c r="T9" s="111">
        <v>19.029454000000001</v>
      </c>
      <c r="U9" s="111">
        <v>11.548999999999999</v>
      </c>
      <c r="V9" s="111">
        <v>13.836</v>
      </c>
      <c r="W9" s="111">
        <v>17.809999999999999</v>
      </c>
      <c r="X9" s="111">
        <v>18.814</v>
      </c>
      <c r="Y9" s="111">
        <v>17.672999999999998</v>
      </c>
      <c r="Z9" s="111">
        <v>16.023</v>
      </c>
      <c r="AA9" s="111">
        <v>12.286</v>
      </c>
      <c r="AB9" s="111">
        <v>9.85</v>
      </c>
      <c r="AC9" s="111">
        <v>11.7</v>
      </c>
      <c r="AD9" s="111">
        <v>13.7</v>
      </c>
      <c r="AE9" s="111">
        <v>12.6</v>
      </c>
      <c r="AF9" s="272">
        <v>7</v>
      </c>
    </row>
    <row r="10" spans="1:32" ht="14.1" customHeight="1">
      <c r="A10" s="269" t="s">
        <v>51</v>
      </c>
      <c r="B10" s="221">
        <v>36.121136</v>
      </c>
      <c r="C10" s="111">
        <v>37.661284000000002</v>
      </c>
      <c r="D10" s="111">
        <v>38.656455000000001</v>
      </c>
      <c r="E10" s="111">
        <v>37.444474999999997</v>
      </c>
      <c r="F10" s="111">
        <v>42.304750999999996</v>
      </c>
      <c r="G10" s="111">
        <v>48.733722</v>
      </c>
      <c r="H10" s="111">
        <v>52.829583</v>
      </c>
      <c r="I10" s="111">
        <v>61.734885000000006</v>
      </c>
      <c r="J10" s="111">
        <v>67.747782000000001</v>
      </c>
      <c r="K10" s="111">
        <v>69.027760000000001</v>
      </c>
      <c r="L10" s="111">
        <v>81.949804</v>
      </c>
      <c r="M10" s="111">
        <v>79.39237</v>
      </c>
      <c r="N10" s="111">
        <v>75.161695999999992</v>
      </c>
      <c r="O10" s="111">
        <v>70.025379000000001</v>
      </c>
      <c r="P10" s="111">
        <v>73.451937999999998</v>
      </c>
      <c r="Q10" s="111">
        <v>76.475490000000008</v>
      </c>
      <c r="R10" s="111">
        <v>83.931049999999999</v>
      </c>
      <c r="S10" s="111">
        <v>84.672363000000004</v>
      </c>
      <c r="T10" s="111">
        <v>83.986940000000004</v>
      </c>
      <c r="U10" s="111">
        <v>67.55</v>
      </c>
      <c r="V10" s="111">
        <v>75.751999999999995</v>
      </c>
      <c r="W10" s="111">
        <v>81.602000000000004</v>
      </c>
      <c r="X10" s="111">
        <v>82.816000000000003</v>
      </c>
      <c r="Y10" s="111">
        <v>81.497</v>
      </c>
      <c r="Z10" s="111">
        <v>82.337999999999994</v>
      </c>
      <c r="AA10" s="111">
        <v>86.956999999999994</v>
      </c>
      <c r="AB10" s="111">
        <v>86.135999999999996</v>
      </c>
      <c r="AC10" s="111">
        <v>89.6</v>
      </c>
      <c r="AD10" s="111">
        <v>91.5</v>
      </c>
      <c r="AE10" s="111">
        <v>93.3</v>
      </c>
      <c r="AF10" s="272">
        <v>81.8</v>
      </c>
    </row>
    <row r="11" spans="1:32" ht="14.1" customHeight="1">
      <c r="A11" s="269" t="s">
        <v>52</v>
      </c>
      <c r="B11" s="221">
        <v>32.102612000000001</v>
      </c>
      <c r="C11" s="111">
        <v>34.940809000000002</v>
      </c>
      <c r="D11" s="111">
        <v>36.991036000000001</v>
      </c>
      <c r="E11" s="111">
        <v>33.774622000000001</v>
      </c>
      <c r="F11" s="111">
        <v>37.447815999999996</v>
      </c>
      <c r="G11" s="111">
        <v>39.104976999999998</v>
      </c>
      <c r="H11" s="111">
        <v>41.447074999999998</v>
      </c>
      <c r="I11" s="111">
        <v>50.479493000000005</v>
      </c>
      <c r="J11" s="111">
        <v>56.441862999999998</v>
      </c>
      <c r="K11" s="111">
        <v>61.114535000000004</v>
      </c>
      <c r="L11" s="111">
        <v>70.499285</v>
      </c>
      <c r="M11" s="111">
        <v>76.968615999999997</v>
      </c>
      <c r="N11" s="111">
        <v>76.725422999999992</v>
      </c>
      <c r="O11" s="111">
        <v>75.284159000000002</v>
      </c>
      <c r="P11" s="111">
        <v>81.876671999999999</v>
      </c>
      <c r="Q11" s="111">
        <v>82.812785000000005</v>
      </c>
      <c r="R11" s="111">
        <v>86.19355800000001</v>
      </c>
      <c r="S11" s="111">
        <v>88.124769000000001</v>
      </c>
      <c r="T11" s="111">
        <v>87.168542000000002</v>
      </c>
      <c r="U11" s="111">
        <v>73.156000000000006</v>
      </c>
      <c r="V11" s="111">
        <v>82.427000000000007</v>
      </c>
      <c r="W11" s="111">
        <v>85.936000000000007</v>
      </c>
      <c r="X11" s="111">
        <v>92.453999999999994</v>
      </c>
      <c r="Y11" s="111">
        <v>96.364000000000004</v>
      </c>
      <c r="Z11" s="111">
        <v>97.849000000000004</v>
      </c>
      <c r="AA11" s="111">
        <v>111.217</v>
      </c>
      <c r="AB11" s="111">
        <v>118.705</v>
      </c>
      <c r="AC11" s="111">
        <v>123.8</v>
      </c>
      <c r="AD11" s="111">
        <v>131.19999999999999</v>
      </c>
      <c r="AE11" s="111">
        <v>137.5</v>
      </c>
      <c r="AF11" s="272">
        <v>95.1</v>
      </c>
    </row>
    <row r="12" spans="1:32" ht="14.1" customHeight="1">
      <c r="A12" s="269" t="s">
        <v>53</v>
      </c>
      <c r="B12" s="221">
        <v>67.733766000000003</v>
      </c>
      <c r="C12" s="111">
        <v>70.059176999999991</v>
      </c>
      <c r="D12" s="111">
        <v>71.111571999999995</v>
      </c>
      <c r="E12" s="111">
        <v>69.736992000000001</v>
      </c>
      <c r="F12" s="111">
        <v>77.435244000000012</v>
      </c>
      <c r="G12" s="111">
        <v>85.24736</v>
      </c>
      <c r="H12" s="111">
        <v>87.586875000000006</v>
      </c>
      <c r="I12" s="111">
        <v>99.170428999999999</v>
      </c>
      <c r="J12" s="111">
        <v>104.914171</v>
      </c>
      <c r="K12" s="111">
        <v>107.43093399999999</v>
      </c>
      <c r="L12" s="111">
        <v>121.259337</v>
      </c>
      <c r="M12" s="111">
        <v>125.52366000000001</v>
      </c>
      <c r="N12" s="111">
        <v>126.79431200000001</v>
      </c>
      <c r="O12" s="111">
        <v>124.18021899999999</v>
      </c>
      <c r="P12" s="111">
        <v>131.450898</v>
      </c>
      <c r="Q12" s="111">
        <v>138.906386</v>
      </c>
      <c r="R12" s="111">
        <v>152.85752100000002</v>
      </c>
      <c r="S12" s="111">
        <v>161.360512</v>
      </c>
      <c r="T12" s="111">
        <v>165.08034700000002</v>
      </c>
      <c r="U12" s="111">
        <v>142.297</v>
      </c>
      <c r="V12" s="111">
        <v>158.70699999999999</v>
      </c>
      <c r="W12" s="111">
        <v>171.46299999999999</v>
      </c>
      <c r="X12" s="111">
        <v>175.36</v>
      </c>
      <c r="Y12" s="111">
        <v>175.935</v>
      </c>
      <c r="Z12" s="111">
        <v>179.54900000000001</v>
      </c>
      <c r="AA12" s="111">
        <v>187.864</v>
      </c>
      <c r="AB12" s="111">
        <v>185.87200000000001</v>
      </c>
      <c r="AC12" s="111">
        <v>199.4</v>
      </c>
      <c r="AD12" s="111">
        <v>208.9</v>
      </c>
      <c r="AE12" s="111">
        <v>217.3</v>
      </c>
      <c r="AF12" s="272">
        <v>196.7</v>
      </c>
    </row>
    <row r="13" spans="1:32" ht="14.1" customHeight="1">
      <c r="A13" s="196" t="s">
        <v>55</v>
      </c>
      <c r="B13" s="221">
        <v>1.530367</v>
      </c>
      <c r="C13" s="111">
        <v>1.805566</v>
      </c>
      <c r="D13" s="111">
        <v>1.6821700000000002</v>
      </c>
      <c r="E13" s="111">
        <v>2.1230300000000004</v>
      </c>
      <c r="F13" s="111">
        <v>1.4175239999999998</v>
      </c>
      <c r="G13" s="111">
        <v>1.759112</v>
      </c>
      <c r="H13" s="111">
        <v>1.914317</v>
      </c>
      <c r="I13" s="111">
        <v>2.3344960000000001</v>
      </c>
      <c r="J13" s="111">
        <v>2.5453780000000004</v>
      </c>
      <c r="K13" s="111">
        <v>2.312862</v>
      </c>
      <c r="L13" s="111">
        <v>2.6166360000000002</v>
      </c>
      <c r="M13" s="111">
        <v>2.8207809999999998</v>
      </c>
      <c r="N13" s="111">
        <v>2.7451149999999997</v>
      </c>
      <c r="O13" s="111">
        <v>2.759531</v>
      </c>
      <c r="P13" s="111">
        <v>2.5281480000000003</v>
      </c>
      <c r="Q13" s="111">
        <v>3.3789290000000003</v>
      </c>
      <c r="R13" s="111">
        <v>3.2277800000000001</v>
      </c>
      <c r="S13" s="111">
        <v>3.3763009999999998</v>
      </c>
      <c r="T13" s="111">
        <v>4.5717079999999992</v>
      </c>
      <c r="U13" s="111">
        <v>3.3180000000000001</v>
      </c>
      <c r="V13" s="111">
        <v>3.9390000000000001</v>
      </c>
      <c r="W13" s="111">
        <v>3.569</v>
      </c>
      <c r="X13" s="111">
        <v>4.2380000000000004</v>
      </c>
      <c r="Y13" s="111">
        <v>4.7690000000000001</v>
      </c>
      <c r="Z13" s="111">
        <v>5.6920000000000002</v>
      </c>
      <c r="AA13" s="111">
        <v>6.484</v>
      </c>
      <c r="AB13" s="111">
        <v>6.7869999999999999</v>
      </c>
      <c r="AC13" s="111">
        <v>6.6</v>
      </c>
      <c r="AD13" s="111">
        <v>6.9</v>
      </c>
      <c r="AE13" s="111">
        <v>7</v>
      </c>
      <c r="AF13" s="272">
        <v>6.8</v>
      </c>
    </row>
    <row r="14" spans="1:32" ht="14.1" customHeight="1">
      <c r="A14" s="217" t="s">
        <v>56</v>
      </c>
      <c r="B14" s="223">
        <v>10.253393000000001</v>
      </c>
      <c r="C14" s="224">
        <v>10.974326999999999</v>
      </c>
      <c r="D14" s="224">
        <v>11.017486999999999</v>
      </c>
      <c r="E14" s="224">
        <v>11.057709999999998</v>
      </c>
      <c r="F14" s="224">
        <v>11.346157</v>
      </c>
      <c r="G14" s="224">
        <v>12.490150999999999</v>
      </c>
      <c r="H14" s="224">
        <v>12.59149</v>
      </c>
      <c r="I14" s="224">
        <v>14.100761</v>
      </c>
      <c r="J14" s="224">
        <v>14.859268</v>
      </c>
      <c r="K14" s="224">
        <v>15.380053</v>
      </c>
      <c r="L14" s="224">
        <v>17.612004000000002</v>
      </c>
      <c r="M14" s="224">
        <v>19.193883000000003</v>
      </c>
      <c r="N14" s="224">
        <v>19.771736000000001</v>
      </c>
      <c r="O14" s="224">
        <v>19.296534000000001</v>
      </c>
      <c r="P14" s="224">
        <v>20.274257000000002</v>
      </c>
      <c r="Q14" s="224">
        <v>22.114330000000002</v>
      </c>
      <c r="R14" s="224">
        <v>23.856628000000001</v>
      </c>
      <c r="S14" s="224">
        <v>26.805612</v>
      </c>
      <c r="T14" s="224">
        <v>27.852129000000001</v>
      </c>
      <c r="U14" s="224">
        <v>21.995000000000001</v>
      </c>
      <c r="V14" s="224">
        <v>25.620999999999999</v>
      </c>
      <c r="W14" s="224">
        <v>26.475000000000001</v>
      </c>
      <c r="X14" s="224">
        <v>28.771000000000001</v>
      </c>
      <c r="Y14" s="224">
        <v>29.102</v>
      </c>
      <c r="Z14" s="224">
        <v>31.189</v>
      </c>
      <c r="AA14" s="224">
        <v>32.613999999999997</v>
      </c>
      <c r="AB14" s="224">
        <v>31.227</v>
      </c>
      <c r="AC14" s="224">
        <v>34.4</v>
      </c>
      <c r="AD14" s="224">
        <v>33.1</v>
      </c>
      <c r="AE14" s="224">
        <v>35.299999999999997</v>
      </c>
      <c r="AF14" s="273">
        <v>32.299999999999997</v>
      </c>
    </row>
    <row r="15" spans="1:32" s="191" customFormat="1" ht="14.1" customHeight="1">
      <c r="A15" s="217" t="s">
        <v>57</v>
      </c>
      <c r="B15" s="223">
        <v>40.959262000000003</v>
      </c>
      <c r="C15" s="224">
        <v>44.615383000000023</v>
      </c>
      <c r="D15" s="224">
        <v>48.273236000000026</v>
      </c>
      <c r="E15" s="224">
        <v>49.680416000000022</v>
      </c>
      <c r="F15" s="224">
        <v>51.484387000000027</v>
      </c>
      <c r="G15" s="256">
        <v>52.254644999999975</v>
      </c>
      <c r="H15" s="256">
        <v>54.813961000000006</v>
      </c>
      <c r="I15" s="224">
        <v>60.096074999999956</v>
      </c>
      <c r="J15" s="224">
        <v>65.20024199999996</v>
      </c>
      <c r="K15" s="224">
        <v>68.130185000000012</v>
      </c>
      <c r="L15" s="224">
        <v>81.780274999999975</v>
      </c>
      <c r="M15" s="224">
        <v>84.77971799999996</v>
      </c>
      <c r="N15" s="224">
        <v>88.959385999999967</v>
      </c>
      <c r="O15" s="224">
        <v>86.758944999999997</v>
      </c>
      <c r="P15" s="224">
        <v>92.407585000000012</v>
      </c>
      <c r="Q15" s="224">
        <v>98.666456999999951</v>
      </c>
      <c r="R15" s="224">
        <v>105.26677499999994</v>
      </c>
      <c r="S15" s="224">
        <v>112.73884699999998</v>
      </c>
      <c r="T15" s="224">
        <v>118.01045399999998</v>
      </c>
      <c r="U15" s="224">
        <v>113.163673</v>
      </c>
      <c r="V15" s="224">
        <v>121.03550600000005</v>
      </c>
      <c r="W15" s="224">
        <v>135.97451300000003</v>
      </c>
      <c r="X15" s="224">
        <v>144.47224399999996</v>
      </c>
      <c r="Y15" s="224">
        <v>151.46199999999999</v>
      </c>
      <c r="Z15" s="224">
        <v>161.999</v>
      </c>
      <c r="AA15" s="224">
        <v>170.41300000000001</v>
      </c>
      <c r="AB15" s="224">
        <v>174.578</v>
      </c>
      <c r="AC15" s="224">
        <v>179.30000000000004</v>
      </c>
      <c r="AD15" s="224">
        <v>196.3000000000001</v>
      </c>
      <c r="AE15" s="224">
        <v>198.09999999999997</v>
      </c>
      <c r="AF15" s="273">
        <v>156.89999999999992</v>
      </c>
    </row>
    <row r="16" spans="1:32" s="191" customFormat="1" ht="14.1" customHeight="1">
      <c r="A16" s="201" t="s">
        <v>241</v>
      </c>
      <c r="B16" s="197">
        <v>20.664902000000001</v>
      </c>
      <c r="C16" s="198">
        <v>22.389461000000004</v>
      </c>
      <c r="D16" s="198">
        <v>23.893766000000003</v>
      </c>
      <c r="E16" s="198">
        <v>25.107798000000003</v>
      </c>
      <c r="F16" s="198">
        <v>25.986588000000005</v>
      </c>
      <c r="G16" s="198">
        <v>25.907468000000001</v>
      </c>
      <c r="H16" s="198">
        <v>27.328555000000001</v>
      </c>
      <c r="I16" s="198">
        <v>29.346965000000004</v>
      </c>
      <c r="J16" s="198">
        <v>32.085557999999999</v>
      </c>
      <c r="K16" s="198">
        <v>31.502871999999996</v>
      </c>
      <c r="L16" s="198">
        <v>39.710430000000002</v>
      </c>
      <c r="M16" s="198">
        <v>41.943788999999995</v>
      </c>
      <c r="N16" s="198">
        <v>44.641787000000008</v>
      </c>
      <c r="O16" s="198">
        <v>44.459176999999997</v>
      </c>
      <c r="P16" s="198">
        <v>46.604989000000003</v>
      </c>
      <c r="Q16" s="198">
        <v>51.463854999999995</v>
      </c>
      <c r="R16" s="198">
        <v>53.763855000000014</v>
      </c>
      <c r="S16" s="198">
        <v>58.901537999999995</v>
      </c>
      <c r="T16" s="198">
        <v>63.497487999999997</v>
      </c>
      <c r="U16" s="198">
        <v>64.543035000000003</v>
      </c>
      <c r="V16" s="198">
        <v>70.445116999999996</v>
      </c>
      <c r="W16" s="198">
        <v>79.220491999999993</v>
      </c>
      <c r="X16" s="198">
        <v>84.148335000000003</v>
      </c>
      <c r="Y16" s="198">
        <v>90.739000000000004</v>
      </c>
      <c r="Z16" s="198">
        <v>100.396</v>
      </c>
      <c r="AA16" s="198">
        <v>110.732</v>
      </c>
      <c r="AB16" s="198">
        <v>118.85899999999999</v>
      </c>
      <c r="AC16" s="198">
        <v>116.6</v>
      </c>
      <c r="AD16" s="198">
        <v>128.4</v>
      </c>
      <c r="AE16" s="198">
        <v>130.39999999999998</v>
      </c>
      <c r="AF16" s="262">
        <v>119.3</v>
      </c>
    </row>
    <row r="17" spans="1:32" ht="14.1" customHeight="1">
      <c r="A17" s="226" t="s">
        <v>243</v>
      </c>
      <c r="B17" s="227">
        <v>220.98935900000001</v>
      </c>
      <c r="C17" s="228">
        <v>232.91419200000001</v>
      </c>
      <c r="D17" s="228">
        <v>241.24488200000002</v>
      </c>
      <c r="E17" s="228">
        <v>237.47551300000001</v>
      </c>
      <c r="F17" s="228">
        <v>255.56307800000002</v>
      </c>
      <c r="G17" s="228">
        <v>275.60925799999995</v>
      </c>
      <c r="H17" s="228">
        <v>288.71748599999995</v>
      </c>
      <c r="I17" s="228">
        <v>329.95828999999998</v>
      </c>
      <c r="J17" s="228">
        <v>353.20324699999998</v>
      </c>
      <c r="K17" s="228">
        <v>365.33165500000001</v>
      </c>
      <c r="L17" s="228">
        <v>422.80077799999998</v>
      </c>
      <c r="M17" s="228">
        <v>434.78608399999996</v>
      </c>
      <c r="N17" s="228">
        <v>437.14599400000003</v>
      </c>
      <c r="O17" s="228">
        <v>425.79882000000003</v>
      </c>
      <c r="P17" s="228">
        <v>451.03411499999999</v>
      </c>
      <c r="Q17" s="228">
        <v>477.37839399999996</v>
      </c>
      <c r="R17" s="228">
        <v>516.28227000000004</v>
      </c>
      <c r="S17" s="228">
        <v>540.73236199999997</v>
      </c>
      <c r="T17" s="228">
        <v>560.24503900000002</v>
      </c>
      <c r="U17" s="228">
        <v>480.92067300000002</v>
      </c>
      <c r="V17" s="228">
        <v>534.50350600000002</v>
      </c>
      <c r="W17" s="228">
        <v>585.01551300000006</v>
      </c>
      <c r="X17" s="228">
        <v>609.99424399999998</v>
      </c>
      <c r="Y17" s="228">
        <v>621.70699999999999</v>
      </c>
      <c r="Z17" s="228">
        <v>637.76400000000001</v>
      </c>
      <c r="AA17" s="228">
        <v>672.55799999999999</v>
      </c>
      <c r="AB17" s="228">
        <v>675.76900000000001</v>
      </c>
      <c r="AC17" s="228">
        <v>711</v>
      </c>
      <c r="AD17" s="228">
        <v>749.5</v>
      </c>
      <c r="AE17" s="228">
        <v>770.1</v>
      </c>
      <c r="AF17" s="275">
        <v>641.9</v>
      </c>
    </row>
    <row r="18" spans="1:32" ht="14.1" customHeight="1">
      <c r="AE18" s="256"/>
    </row>
    <row r="19" spans="1:32">
      <c r="A19" s="88" t="s">
        <v>30</v>
      </c>
    </row>
    <row r="20" spans="1:32">
      <c r="A20" s="88" t="s">
        <v>242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F21"/>
  <sheetViews>
    <sheetView showGridLines="0" workbookViewId="0">
      <pane xSplit="1" ySplit="3" topLeftCell="B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67.28515625" style="88" customWidth="1"/>
    <col min="2" max="41" width="6.7109375" style="88" customWidth="1"/>
    <col min="42" max="70" width="7.7109375" style="88" customWidth="1"/>
    <col min="71" max="16384" width="11.42578125" style="88"/>
  </cols>
  <sheetData>
    <row r="1" spans="1:32" ht="12.75">
      <c r="A1" s="186" t="s">
        <v>343</v>
      </c>
    </row>
    <row r="2" spans="1:32" ht="12.75">
      <c r="AB2" s="96"/>
      <c r="AD2" s="265"/>
      <c r="AF2" s="265" t="s">
        <v>339</v>
      </c>
    </row>
    <row r="3" spans="1:32" s="212" customFormat="1" ht="14.1" customHeight="1">
      <c r="A3" s="209"/>
      <c r="B3" s="209">
        <v>1990</v>
      </c>
      <c r="C3" s="99">
        <v>1991</v>
      </c>
      <c r="D3" s="99">
        <v>1992</v>
      </c>
      <c r="E3" s="99">
        <v>1993</v>
      </c>
      <c r="F3" s="99">
        <v>1994</v>
      </c>
      <c r="G3" s="99">
        <v>1995</v>
      </c>
      <c r="H3" s="99">
        <v>1996</v>
      </c>
      <c r="I3" s="99">
        <v>1997</v>
      </c>
      <c r="J3" s="99">
        <v>1998</v>
      </c>
      <c r="K3" s="99">
        <v>1999</v>
      </c>
      <c r="L3" s="99">
        <v>2000</v>
      </c>
      <c r="M3" s="99">
        <v>2001</v>
      </c>
      <c r="N3" s="99">
        <v>2002</v>
      </c>
      <c r="O3" s="99">
        <v>2003</v>
      </c>
      <c r="P3" s="99">
        <v>2004</v>
      </c>
      <c r="Q3" s="99">
        <v>2005</v>
      </c>
      <c r="R3" s="99">
        <v>2006</v>
      </c>
      <c r="S3" s="99">
        <v>2007</v>
      </c>
      <c r="T3" s="99">
        <v>2008</v>
      </c>
      <c r="U3" s="99">
        <v>2009</v>
      </c>
      <c r="V3" s="99">
        <v>2010</v>
      </c>
      <c r="W3" s="99">
        <v>2011</v>
      </c>
      <c r="X3" s="99">
        <v>2012</v>
      </c>
      <c r="Y3" s="99">
        <v>2013</v>
      </c>
      <c r="Z3" s="99">
        <v>2014</v>
      </c>
      <c r="AA3" s="99">
        <v>2015</v>
      </c>
      <c r="AB3" s="99">
        <v>2016</v>
      </c>
      <c r="AC3" s="99">
        <v>2017</v>
      </c>
      <c r="AD3" s="99">
        <v>2018</v>
      </c>
      <c r="AE3" s="99">
        <v>2019</v>
      </c>
      <c r="AF3" s="260">
        <v>2020</v>
      </c>
    </row>
    <row r="4" spans="1:32" ht="14.1" customHeight="1">
      <c r="A4" s="249" t="s">
        <v>46</v>
      </c>
      <c r="B4" s="250">
        <v>423.80419691092192</v>
      </c>
      <c r="C4" s="251">
        <v>421.89413170090234</v>
      </c>
      <c r="D4" s="251">
        <v>430.51789670032008</v>
      </c>
      <c r="E4" s="251">
        <v>418.64720259409671</v>
      </c>
      <c r="F4" s="251">
        <v>426.81279738879846</v>
      </c>
      <c r="G4" s="251">
        <v>441.90767850594136</v>
      </c>
      <c r="H4" s="251">
        <v>443.95868753162364</v>
      </c>
      <c r="I4" s="251">
        <v>455.91706462808935</v>
      </c>
      <c r="J4" s="251">
        <v>475.95749218651076</v>
      </c>
      <c r="K4" s="251">
        <v>495.24320833550894</v>
      </c>
      <c r="L4" s="251">
        <v>518.84547050678441</v>
      </c>
      <c r="M4" s="251">
        <v>529.63887672766884</v>
      </c>
      <c r="N4" s="251">
        <v>533.67470881019483</v>
      </c>
      <c r="O4" s="251">
        <v>534.55474442875777</v>
      </c>
      <c r="P4" s="251">
        <v>549.86391663810195</v>
      </c>
      <c r="Q4" s="251">
        <v>554.66518719917212</v>
      </c>
      <c r="R4" s="251">
        <v>566.06523124472699</v>
      </c>
      <c r="S4" s="251">
        <v>581.61960481257699</v>
      </c>
      <c r="T4" s="251">
        <v>578.81232838240931</v>
      </c>
      <c r="U4" s="251">
        <v>549.07338894183908</v>
      </c>
      <c r="V4" s="251">
        <v>550.20941250710928</v>
      </c>
      <c r="W4" s="251">
        <v>564.29932042305722</v>
      </c>
      <c r="X4" s="251">
        <v>555.20076207196166</v>
      </c>
      <c r="Y4" s="251">
        <v>556.44024972507702</v>
      </c>
      <c r="Z4" s="251">
        <v>565.0339009999999</v>
      </c>
      <c r="AA4" s="251">
        <v>575.79326200000003</v>
      </c>
      <c r="AB4" s="251">
        <v>577.15028831748612</v>
      </c>
      <c r="AC4" s="251">
        <v>591.49999999999989</v>
      </c>
      <c r="AD4" s="251">
        <v>599.6</v>
      </c>
      <c r="AE4" s="251">
        <v>608.6</v>
      </c>
      <c r="AF4" s="261">
        <v>551.5</v>
      </c>
    </row>
    <row r="5" spans="1:32" ht="13.5" customHeight="1">
      <c r="A5" s="201" t="s">
        <v>47</v>
      </c>
      <c r="B5" s="197">
        <v>25.081543</v>
      </c>
      <c r="C5" s="198">
        <v>22.735924000000001</v>
      </c>
      <c r="D5" s="198">
        <v>26.058623000000001</v>
      </c>
      <c r="E5" s="198">
        <v>24.503848999999999</v>
      </c>
      <c r="F5" s="198">
        <v>24.639066</v>
      </c>
      <c r="G5" s="198">
        <v>25.698340000000002</v>
      </c>
      <c r="H5" s="198">
        <v>27.397259999999999</v>
      </c>
      <c r="I5" s="198">
        <v>27.375365000000002</v>
      </c>
      <c r="J5" s="198">
        <v>28.227691999999998</v>
      </c>
      <c r="K5" s="198">
        <v>29.660858000000001</v>
      </c>
      <c r="L5" s="198">
        <v>29.389969000000001</v>
      </c>
      <c r="M5" s="198">
        <v>28.546126000000001</v>
      </c>
      <c r="N5" s="198">
        <v>30.172437000000002</v>
      </c>
      <c r="O5" s="198">
        <v>25.571211999999999</v>
      </c>
      <c r="P5" s="198">
        <v>31.018656999999997</v>
      </c>
      <c r="Q5" s="198">
        <v>29.214953000000001</v>
      </c>
      <c r="R5" s="198">
        <v>29.275853999999999</v>
      </c>
      <c r="S5" s="198">
        <v>29.047340999999999</v>
      </c>
      <c r="T5" s="198">
        <v>30.347363000000001</v>
      </c>
      <c r="U5" s="198">
        <v>32.327103999999999</v>
      </c>
      <c r="V5" s="198">
        <v>31.228937000000002</v>
      </c>
      <c r="W5" s="198">
        <v>32.475391999999999</v>
      </c>
      <c r="X5" s="198">
        <v>29.742468000000002</v>
      </c>
      <c r="Y5" s="198">
        <v>29.169098000000002</v>
      </c>
      <c r="Z5" s="198">
        <v>33.458134000000001</v>
      </c>
      <c r="AA5" s="198">
        <v>33.504586000000003</v>
      </c>
      <c r="AB5" s="198">
        <v>29.362691999999999</v>
      </c>
      <c r="AC5" s="198">
        <v>31.8</v>
      </c>
      <c r="AD5" s="198">
        <v>33</v>
      </c>
      <c r="AE5" s="198">
        <v>32.299999999999997</v>
      </c>
      <c r="AF5" s="262">
        <v>32.200000000000003</v>
      </c>
    </row>
    <row r="6" spans="1:32" ht="13.5" customHeight="1">
      <c r="A6" s="252" t="s">
        <v>240</v>
      </c>
      <c r="B6" s="197">
        <v>7.2530159999999997</v>
      </c>
      <c r="C6" s="198">
        <v>7.1108770000000003</v>
      </c>
      <c r="D6" s="198">
        <v>6.8175489999999996</v>
      </c>
      <c r="E6" s="198">
        <v>6.0910010000000003</v>
      </c>
      <c r="F6" s="198">
        <v>6.0018990000000008</v>
      </c>
      <c r="G6" s="198">
        <v>5.762975</v>
      </c>
      <c r="H6" s="198">
        <v>5.7419719999999996</v>
      </c>
      <c r="I6" s="198">
        <v>5.8182020000000003</v>
      </c>
      <c r="J6" s="198">
        <v>5.4968430000000001</v>
      </c>
      <c r="K6" s="198">
        <v>5.4812950000000003</v>
      </c>
      <c r="L6" s="198">
        <v>4.5386470000000001</v>
      </c>
      <c r="M6" s="198">
        <v>4.0135860000000001</v>
      </c>
      <c r="N6" s="198">
        <v>3.7933680000000001</v>
      </c>
      <c r="O6" s="198">
        <v>3.3946230000000002</v>
      </c>
      <c r="P6" s="198">
        <v>3.1814100000000001</v>
      </c>
      <c r="Q6" s="198">
        <v>2.9217170000000001</v>
      </c>
      <c r="R6" s="198">
        <v>3.0870039999999999</v>
      </c>
      <c r="S6" s="198">
        <v>3.1527029999999998</v>
      </c>
      <c r="T6" s="198">
        <v>2.929125</v>
      </c>
      <c r="U6" s="198">
        <v>2.658496</v>
      </c>
      <c r="V6" s="198">
        <v>2.578846</v>
      </c>
      <c r="W6" s="198">
        <v>2.5639889999999999</v>
      </c>
      <c r="X6" s="198">
        <v>2.415788</v>
      </c>
      <c r="Y6" s="198">
        <v>2.1912600000000002</v>
      </c>
      <c r="Z6" s="198">
        <v>2.1840230000000003</v>
      </c>
      <c r="AA6" s="198">
        <v>2.0490870000000001</v>
      </c>
      <c r="AB6" s="198">
        <v>1.9746890000000001</v>
      </c>
      <c r="AC6" s="198">
        <v>2</v>
      </c>
      <c r="AD6" s="198">
        <v>2</v>
      </c>
      <c r="AE6" s="198">
        <v>2</v>
      </c>
      <c r="AF6" s="262">
        <v>1.8</v>
      </c>
    </row>
    <row r="7" spans="1:32" ht="13.5" customHeight="1">
      <c r="A7" s="253" t="s">
        <v>48</v>
      </c>
      <c r="B7" s="197">
        <v>155.30597770378245</v>
      </c>
      <c r="C7" s="198">
        <v>155.40467794859001</v>
      </c>
      <c r="D7" s="198">
        <v>156.58873779799379</v>
      </c>
      <c r="E7" s="198">
        <v>153.25183198115221</v>
      </c>
      <c r="F7" s="198">
        <v>158.31118979831913</v>
      </c>
      <c r="G7" s="198">
        <v>165.02170984719908</v>
      </c>
      <c r="H7" s="198">
        <v>166.92907754418854</v>
      </c>
      <c r="I7" s="198">
        <v>174.0578016086607</v>
      </c>
      <c r="J7" s="198">
        <v>183.24230451457555</v>
      </c>
      <c r="K7" s="198">
        <v>190.14023915404778</v>
      </c>
      <c r="L7" s="198">
        <v>199.9207651656713</v>
      </c>
      <c r="M7" s="198">
        <v>202.18282140328117</v>
      </c>
      <c r="N7" s="198">
        <v>201.85342163189824</v>
      </c>
      <c r="O7" s="198">
        <v>206.28778418750051</v>
      </c>
      <c r="P7" s="198">
        <v>211.32546253985123</v>
      </c>
      <c r="Q7" s="198">
        <v>214.85159771637802</v>
      </c>
      <c r="R7" s="198">
        <v>220.53886897106648</v>
      </c>
      <c r="S7" s="198">
        <v>224.97158877909291</v>
      </c>
      <c r="T7" s="198">
        <v>217.66603648524602</v>
      </c>
      <c r="U7" s="198">
        <v>204.95760132994945</v>
      </c>
      <c r="V7" s="198">
        <v>209.79627785723886</v>
      </c>
      <c r="W7" s="198">
        <v>218.27543915755325</v>
      </c>
      <c r="X7" s="198">
        <v>217.738734127903</v>
      </c>
      <c r="Y7" s="198">
        <v>217.48928965351735</v>
      </c>
      <c r="Z7" s="198">
        <v>221.00508499999998</v>
      </c>
      <c r="AA7" s="198">
        <v>222.48004999999998</v>
      </c>
      <c r="AB7" s="198">
        <v>224.38616902134194</v>
      </c>
      <c r="AC7" s="198">
        <v>229.29999999999998</v>
      </c>
      <c r="AD7" s="198">
        <v>233</v>
      </c>
      <c r="AE7" s="198">
        <v>237.8</v>
      </c>
      <c r="AF7" s="262">
        <v>212.9</v>
      </c>
    </row>
    <row r="8" spans="1:32" ht="13.5" customHeight="1">
      <c r="A8" s="254" t="s">
        <v>49</v>
      </c>
      <c r="B8" s="197">
        <v>35.812171999999997</v>
      </c>
      <c r="C8" s="198">
        <v>35.832214</v>
      </c>
      <c r="D8" s="198">
        <v>35.062258999999997</v>
      </c>
      <c r="E8" s="198">
        <v>35.970703999999998</v>
      </c>
      <c r="F8" s="198">
        <v>35.573724999999996</v>
      </c>
      <c r="G8" s="198">
        <v>36.361976000000006</v>
      </c>
      <c r="H8" s="198">
        <v>36.500252000000003</v>
      </c>
      <c r="I8" s="198">
        <v>36.512622</v>
      </c>
      <c r="J8" s="198">
        <v>38.767750999999997</v>
      </c>
      <c r="K8" s="198">
        <v>37.704184999999995</v>
      </c>
      <c r="L8" s="198">
        <v>37.851341999999995</v>
      </c>
      <c r="M8" s="198">
        <v>36.603383000000001</v>
      </c>
      <c r="N8" s="198">
        <v>37.547612000000001</v>
      </c>
      <c r="O8" s="198">
        <v>39.651257000000001</v>
      </c>
      <c r="P8" s="198">
        <v>40.609594999999999</v>
      </c>
      <c r="Q8" s="198">
        <v>40.848894000000001</v>
      </c>
      <c r="R8" s="198">
        <v>40.817716999999995</v>
      </c>
      <c r="S8" s="198">
        <v>41.448940999999998</v>
      </c>
      <c r="T8" s="198">
        <v>37.907620999999999</v>
      </c>
      <c r="U8" s="198">
        <v>38.774315999999999</v>
      </c>
      <c r="V8" s="198">
        <v>40.455101999999997</v>
      </c>
      <c r="W8" s="198">
        <v>42.097633000000002</v>
      </c>
      <c r="X8" s="198">
        <v>41.755277999999997</v>
      </c>
      <c r="Y8" s="198">
        <v>41.636980999999999</v>
      </c>
      <c r="Z8" s="198">
        <v>42.825800000000001</v>
      </c>
      <c r="AA8" s="198">
        <v>43.507950999999998</v>
      </c>
      <c r="AB8" s="198">
        <v>44.673572</v>
      </c>
      <c r="AC8" s="198">
        <v>45.5</v>
      </c>
      <c r="AD8" s="198">
        <v>45.3</v>
      </c>
      <c r="AE8" s="198">
        <v>45.6</v>
      </c>
      <c r="AF8" s="262">
        <v>44.2</v>
      </c>
    </row>
    <row r="9" spans="1:32" ht="13.5" customHeight="1">
      <c r="A9" s="254" t="s">
        <v>50</v>
      </c>
      <c r="B9" s="197">
        <v>2.3015330000000001</v>
      </c>
      <c r="C9" s="198">
        <v>2.2167319999999999</v>
      </c>
      <c r="D9" s="198">
        <v>2.6341990000000002</v>
      </c>
      <c r="E9" s="198">
        <v>2.6875900000000001</v>
      </c>
      <c r="F9" s="198">
        <v>2.6229169999999997</v>
      </c>
      <c r="G9" s="198">
        <v>3.0859140000000003</v>
      </c>
      <c r="H9" s="198">
        <v>3.3721329999999998</v>
      </c>
      <c r="I9" s="198">
        <v>2.875677</v>
      </c>
      <c r="J9" s="198">
        <v>2.7412079999999999</v>
      </c>
      <c r="K9" s="198">
        <v>2.670563</v>
      </c>
      <c r="L9" s="198">
        <v>2.7592810000000001</v>
      </c>
      <c r="M9" s="198">
        <v>3.5851869999999999</v>
      </c>
      <c r="N9" s="198">
        <v>4.8666080000000003</v>
      </c>
      <c r="O9" s="198">
        <v>3.6326930000000002</v>
      </c>
      <c r="P9" s="198">
        <v>3.1179839999999999</v>
      </c>
      <c r="Q9" s="198">
        <v>3.0913310000000003</v>
      </c>
      <c r="R9" s="198">
        <v>3.9526970000000001</v>
      </c>
      <c r="S9" s="198">
        <v>3.9187759999999998</v>
      </c>
      <c r="T9" s="198">
        <v>2.334962</v>
      </c>
      <c r="U9" s="198">
        <v>1.6934010000000002</v>
      </c>
      <c r="V9" s="198">
        <v>1.4650329999999998</v>
      </c>
      <c r="W9" s="198">
        <v>1.409505</v>
      </c>
      <c r="X9" s="198">
        <v>1.2097519999999999</v>
      </c>
      <c r="Y9" s="198">
        <v>1.1432709999999999</v>
      </c>
      <c r="Z9" s="198">
        <v>2.2588059999999999</v>
      </c>
      <c r="AA9" s="198">
        <v>2.4538679999999999</v>
      </c>
      <c r="AB9" s="198">
        <v>2.6595680000000002</v>
      </c>
      <c r="AC9" s="198">
        <v>2.6</v>
      </c>
      <c r="AD9" s="198">
        <v>3.1</v>
      </c>
      <c r="AE9" s="198">
        <v>3</v>
      </c>
      <c r="AF9" s="262">
        <v>3.7</v>
      </c>
    </row>
    <row r="10" spans="1:32" ht="13.5" customHeight="1">
      <c r="A10" s="254" t="s">
        <v>51</v>
      </c>
      <c r="B10" s="197">
        <v>15.015762</v>
      </c>
      <c r="C10" s="198">
        <v>15.288315000000001</v>
      </c>
      <c r="D10" s="198">
        <v>15.348115</v>
      </c>
      <c r="E10" s="198">
        <v>15.125845</v>
      </c>
      <c r="F10" s="198">
        <v>15.942414000000001</v>
      </c>
      <c r="G10" s="198">
        <v>17.210073000000001</v>
      </c>
      <c r="H10" s="198">
        <v>17.697423000000001</v>
      </c>
      <c r="I10" s="198">
        <v>18.962803000000001</v>
      </c>
      <c r="J10" s="198">
        <v>20.396545999999997</v>
      </c>
      <c r="K10" s="198">
        <v>22.076170999999999</v>
      </c>
      <c r="L10" s="198">
        <v>24.422138</v>
      </c>
      <c r="M10" s="198">
        <v>24.708074</v>
      </c>
      <c r="N10" s="198">
        <v>24.755929999999999</v>
      </c>
      <c r="O10" s="198">
        <v>24.817325</v>
      </c>
      <c r="P10" s="198">
        <v>27.069545999999999</v>
      </c>
      <c r="Q10" s="198">
        <v>27.271519999999999</v>
      </c>
      <c r="R10" s="198">
        <v>29.532468000000001</v>
      </c>
      <c r="S10" s="198">
        <v>30.224132000000001</v>
      </c>
      <c r="T10" s="198">
        <v>30.255942999999998</v>
      </c>
      <c r="U10" s="198">
        <v>25.765826000000001</v>
      </c>
      <c r="V10" s="198">
        <v>28.044132000000001</v>
      </c>
      <c r="W10" s="198">
        <v>29.355010999999998</v>
      </c>
      <c r="X10" s="198">
        <v>29.514707999999999</v>
      </c>
      <c r="Y10" s="198">
        <v>30.238057000000001</v>
      </c>
      <c r="Z10" s="198">
        <v>30.529465000000002</v>
      </c>
      <c r="AA10" s="198">
        <v>29.862833999999999</v>
      </c>
      <c r="AB10" s="198">
        <v>29.393824000000002</v>
      </c>
      <c r="AC10" s="198">
        <v>29.7</v>
      </c>
      <c r="AD10" s="198">
        <v>30.3</v>
      </c>
      <c r="AE10" s="198">
        <v>31.8</v>
      </c>
      <c r="AF10" s="262">
        <v>28</v>
      </c>
    </row>
    <row r="11" spans="1:32" ht="13.5" customHeight="1">
      <c r="A11" s="254" t="s">
        <v>52</v>
      </c>
      <c r="B11" s="197">
        <v>23.630118</v>
      </c>
      <c r="C11" s="198">
        <v>22.607610000000001</v>
      </c>
      <c r="D11" s="198">
        <v>23.107911000000001</v>
      </c>
      <c r="E11" s="198">
        <v>21.359702000000002</v>
      </c>
      <c r="F11" s="198">
        <v>22.849626000000001</v>
      </c>
      <c r="G11" s="198">
        <v>23.219033</v>
      </c>
      <c r="H11" s="198">
        <v>24.001494999999998</v>
      </c>
      <c r="I11" s="198">
        <v>26.460592000000002</v>
      </c>
      <c r="J11" s="198">
        <v>28.688286999999999</v>
      </c>
      <c r="K11" s="198">
        <v>31.031562999999998</v>
      </c>
      <c r="L11" s="198">
        <v>31.312270999999999</v>
      </c>
      <c r="M11" s="198">
        <v>30.239395999999999</v>
      </c>
      <c r="N11" s="198">
        <v>28.800541000000003</v>
      </c>
      <c r="O11" s="198">
        <v>30.740936000000001</v>
      </c>
      <c r="P11" s="198">
        <v>31.458558</v>
      </c>
      <c r="Q11" s="198">
        <v>32.540165000000002</v>
      </c>
      <c r="R11" s="198">
        <v>32.320242999999998</v>
      </c>
      <c r="S11" s="198">
        <v>32.323222000000001</v>
      </c>
      <c r="T11" s="198">
        <v>31.062785999999999</v>
      </c>
      <c r="U11" s="198">
        <v>26.000693999999999</v>
      </c>
      <c r="V11" s="198">
        <v>28.477751000000001</v>
      </c>
      <c r="W11" s="198">
        <v>28.441257</v>
      </c>
      <c r="X11" s="198">
        <v>28.448081999999999</v>
      </c>
      <c r="Y11" s="198">
        <v>26.993219</v>
      </c>
      <c r="Z11" s="198">
        <v>27.034530999999998</v>
      </c>
      <c r="AA11" s="198">
        <v>26.907309000000001</v>
      </c>
      <c r="AB11" s="198">
        <v>27.063397000000002</v>
      </c>
      <c r="AC11" s="198">
        <v>28.4</v>
      </c>
      <c r="AD11" s="198">
        <v>30.5</v>
      </c>
      <c r="AE11" s="198">
        <v>29.8</v>
      </c>
      <c r="AF11" s="262">
        <v>21.6</v>
      </c>
    </row>
    <row r="12" spans="1:32" ht="13.5" customHeight="1">
      <c r="A12" s="254" t="s">
        <v>53</v>
      </c>
      <c r="B12" s="197">
        <v>85.131158999999997</v>
      </c>
      <c r="C12" s="198">
        <v>85.471913999999998</v>
      </c>
      <c r="D12" s="198">
        <v>86.489659000000003</v>
      </c>
      <c r="E12" s="198">
        <v>84.007410999999991</v>
      </c>
      <c r="F12" s="198">
        <v>87.014683999999988</v>
      </c>
      <c r="G12" s="198">
        <v>90.564428000000007</v>
      </c>
      <c r="H12" s="198">
        <v>90.873249000000001</v>
      </c>
      <c r="I12" s="198">
        <v>94.492872000000006</v>
      </c>
      <c r="J12" s="198">
        <v>98.131785000000008</v>
      </c>
      <c r="K12" s="198">
        <v>101.686671</v>
      </c>
      <c r="L12" s="198">
        <v>107.636529</v>
      </c>
      <c r="M12" s="198">
        <v>110.73627</v>
      </c>
      <c r="N12" s="198">
        <v>110.26134500000001</v>
      </c>
      <c r="O12" s="198">
        <v>111.23528</v>
      </c>
      <c r="P12" s="198">
        <v>112.00391999999999</v>
      </c>
      <c r="Q12" s="198">
        <v>114.19605800000001</v>
      </c>
      <c r="R12" s="198">
        <v>116.58779399999999</v>
      </c>
      <c r="S12" s="198">
        <v>119.58061000000001</v>
      </c>
      <c r="T12" s="198">
        <v>117.839759</v>
      </c>
      <c r="U12" s="198">
        <v>114.03958100000001</v>
      </c>
      <c r="V12" s="198">
        <v>112.60302499999999</v>
      </c>
      <c r="W12" s="198">
        <v>118.184112</v>
      </c>
      <c r="X12" s="198">
        <v>118.120992</v>
      </c>
      <c r="Y12" s="198">
        <v>118.71838099999999</v>
      </c>
      <c r="Z12" s="198">
        <v>118.356483</v>
      </c>
      <c r="AA12" s="198">
        <v>119.74808800000001</v>
      </c>
      <c r="AB12" s="198">
        <v>120.605048</v>
      </c>
      <c r="AC12" s="198">
        <v>123.1</v>
      </c>
      <c r="AD12" s="198">
        <v>123.8</v>
      </c>
      <c r="AE12" s="198">
        <v>127.6</v>
      </c>
      <c r="AF12" s="262">
        <v>115.4</v>
      </c>
    </row>
    <row r="13" spans="1:32" ht="13.5" customHeight="1">
      <c r="A13" s="201" t="s">
        <v>54</v>
      </c>
      <c r="B13" s="197">
        <v>120.80208400000001</v>
      </c>
      <c r="C13" s="198">
        <v>120.79084</v>
      </c>
      <c r="D13" s="198">
        <v>123.40939299999999</v>
      </c>
      <c r="E13" s="198">
        <v>114.213763</v>
      </c>
      <c r="F13" s="198">
        <v>111.46971400000001</v>
      </c>
      <c r="G13" s="198">
        <v>112.699607</v>
      </c>
      <c r="H13" s="198">
        <v>107.866558</v>
      </c>
      <c r="I13" s="198">
        <v>104.259899</v>
      </c>
      <c r="J13" s="198">
        <v>104.240994</v>
      </c>
      <c r="K13" s="198">
        <v>108.44592900000001</v>
      </c>
      <c r="L13" s="198">
        <v>115.43534299999999</v>
      </c>
      <c r="M13" s="198">
        <v>119.966746</v>
      </c>
      <c r="N13" s="198">
        <v>119.421395</v>
      </c>
      <c r="O13" s="198">
        <v>119.08888899999999</v>
      </c>
      <c r="P13" s="198">
        <v>121.36758</v>
      </c>
      <c r="Q13" s="198">
        <v>124.69868200000001</v>
      </c>
      <c r="R13" s="198">
        <v>127.732686</v>
      </c>
      <c r="S13" s="198">
        <v>133.59735500000002</v>
      </c>
      <c r="T13" s="198">
        <v>131.61919699999999</v>
      </c>
      <c r="U13" s="198">
        <v>123.99427300000001</v>
      </c>
      <c r="V13" s="198">
        <v>120.903094</v>
      </c>
      <c r="W13" s="198">
        <v>118.61881100000001</v>
      </c>
      <c r="X13" s="198">
        <v>112.59388199999999</v>
      </c>
      <c r="Y13" s="198">
        <v>113.12113599999999</v>
      </c>
      <c r="Z13" s="198">
        <v>110.115753</v>
      </c>
      <c r="AA13" s="198">
        <v>109.505257</v>
      </c>
      <c r="AB13" s="198">
        <v>108.449133</v>
      </c>
      <c r="AC13" s="111">
        <v>110.8</v>
      </c>
      <c r="AD13" s="111">
        <v>111.9</v>
      </c>
      <c r="AE13" s="111">
        <v>114.9</v>
      </c>
      <c r="AF13" s="272">
        <v>96.5</v>
      </c>
    </row>
    <row r="14" spans="1:32" ht="13.5" customHeight="1">
      <c r="A14" s="201" t="s">
        <v>55</v>
      </c>
      <c r="B14" s="197">
        <v>131.86139</v>
      </c>
      <c r="C14" s="198">
        <v>133.44411700000001</v>
      </c>
      <c r="D14" s="198">
        <v>134.687974</v>
      </c>
      <c r="E14" s="198">
        <v>134.34590400000002</v>
      </c>
      <c r="F14" s="198">
        <v>137.71847299999999</v>
      </c>
      <c r="G14" s="198">
        <v>142.69386700000001</v>
      </c>
      <c r="H14" s="198">
        <v>142.974504</v>
      </c>
      <c r="I14" s="198">
        <v>148.35953000000001</v>
      </c>
      <c r="J14" s="198">
        <v>156.42052100000001</v>
      </c>
      <c r="K14" s="198">
        <v>163.137541</v>
      </c>
      <c r="L14" s="198">
        <v>171.39606099999997</v>
      </c>
      <c r="M14" s="198">
        <v>178.03922399999999</v>
      </c>
      <c r="N14" s="198">
        <v>180.91576800000001</v>
      </c>
      <c r="O14" s="198">
        <v>182.40272700000003</v>
      </c>
      <c r="P14" s="198">
        <v>183.624863</v>
      </c>
      <c r="Q14" s="198">
        <v>184.189009</v>
      </c>
      <c r="R14" s="198">
        <v>186.79444000000001</v>
      </c>
      <c r="S14" s="198">
        <v>192.82199299999999</v>
      </c>
      <c r="T14" s="198">
        <v>197.99284899999998</v>
      </c>
      <c r="U14" s="198">
        <v>186.68932599999999</v>
      </c>
      <c r="V14" s="198">
        <v>186.60430700000001</v>
      </c>
      <c r="W14" s="198">
        <v>192.73387</v>
      </c>
      <c r="X14" s="198">
        <v>192.943172</v>
      </c>
      <c r="Y14" s="198">
        <v>194.75059899999999</v>
      </c>
      <c r="Z14" s="198">
        <v>198.270906</v>
      </c>
      <c r="AA14" s="198">
        <v>208.25428200000002</v>
      </c>
      <c r="AB14" s="198">
        <v>213.191136</v>
      </c>
      <c r="AC14" s="198">
        <v>217.6</v>
      </c>
      <c r="AD14" s="198">
        <v>219.7</v>
      </c>
      <c r="AE14" s="198">
        <v>221.6</v>
      </c>
      <c r="AF14" s="262">
        <v>208.1</v>
      </c>
    </row>
    <row r="15" spans="1:32" ht="13.5" customHeight="1">
      <c r="A15" s="217" t="s">
        <v>56</v>
      </c>
      <c r="B15" s="255">
        <v>44.977556999999997</v>
      </c>
      <c r="C15" s="256">
        <v>46.721817999999999</v>
      </c>
      <c r="D15" s="256">
        <v>49.440255000000001</v>
      </c>
      <c r="E15" s="256">
        <v>49.006332</v>
      </c>
      <c r="F15" s="256">
        <v>52.335805000000001</v>
      </c>
      <c r="G15" s="256">
        <v>54.035618999999997</v>
      </c>
      <c r="H15" s="256">
        <v>56.807053999999994</v>
      </c>
      <c r="I15" s="256">
        <v>62.506115999999999</v>
      </c>
      <c r="J15" s="256">
        <v>68.281843999999992</v>
      </c>
      <c r="K15" s="256">
        <v>71.894603000000004</v>
      </c>
      <c r="L15" s="256">
        <v>74.157089999999997</v>
      </c>
      <c r="M15" s="256">
        <v>73.977933999999991</v>
      </c>
      <c r="N15" s="256">
        <v>75.008655000000005</v>
      </c>
      <c r="O15" s="256">
        <v>74.94995200000001</v>
      </c>
      <c r="P15" s="256">
        <v>78.468664000000004</v>
      </c>
      <c r="Q15" s="256">
        <v>80.725566000000001</v>
      </c>
      <c r="R15" s="256">
        <v>83.27732499999999</v>
      </c>
      <c r="S15" s="256">
        <v>85.965557000000004</v>
      </c>
      <c r="T15" s="256">
        <v>85.510874000000001</v>
      </c>
      <c r="U15" s="256">
        <v>80.59310099999999</v>
      </c>
      <c r="V15" s="256">
        <v>86.680441999999999</v>
      </c>
      <c r="W15" s="256">
        <v>88.568936000000008</v>
      </c>
      <c r="X15" s="256">
        <v>89.679914999999994</v>
      </c>
      <c r="Y15" s="256">
        <v>87.568494999999999</v>
      </c>
      <c r="Z15" s="256">
        <v>87.696289000000007</v>
      </c>
      <c r="AA15" s="256">
        <v>85.025486000000001</v>
      </c>
      <c r="AB15" s="256">
        <v>86.508730999999997</v>
      </c>
      <c r="AC15" s="256">
        <v>88.7</v>
      </c>
      <c r="AD15" s="256">
        <v>86.4</v>
      </c>
      <c r="AE15" s="256">
        <v>89.8</v>
      </c>
      <c r="AF15" s="263">
        <v>69.099999999999994</v>
      </c>
    </row>
    <row r="16" spans="1:32" ht="13.5" customHeight="1">
      <c r="A16" s="217" t="s">
        <v>57</v>
      </c>
      <c r="B16" s="255">
        <v>841.59248215471803</v>
      </c>
      <c r="C16" s="256">
        <v>858.41792501997782</v>
      </c>
      <c r="D16" s="256">
        <v>871.2089287591117</v>
      </c>
      <c r="E16" s="256">
        <v>878.51756365408141</v>
      </c>
      <c r="F16" s="256">
        <v>894.2059399099212</v>
      </c>
      <c r="G16" s="256">
        <v>906.94916233971151</v>
      </c>
      <c r="H16" s="256">
        <v>923.65711790895125</v>
      </c>
      <c r="I16" s="256">
        <v>937.57339464976974</v>
      </c>
      <c r="J16" s="256">
        <v>964.66509512855487</v>
      </c>
      <c r="K16" s="256">
        <v>993.25450466568452</v>
      </c>
      <c r="L16" s="256">
        <v>1027.3253350463865</v>
      </c>
      <c r="M16" s="256">
        <v>1048.8131798608697</v>
      </c>
      <c r="N16" s="256">
        <v>1062.3816040205365</v>
      </c>
      <c r="O16" s="256">
        <v>1073.7730194224632</v>
      </c>
      <c r="P16" s="256">
        <v>1105.9935856095456</v>
      </c>
      <c r="Q16" s="256">
        <v>1124.8208941764842</v>
      </c>
      <c r="R16" s="256">
        <v>1154.5506901199531</v>
      </c>
      <c r="S16" s="256">
        <v>1182.3747201884451</v>
      </c>
      <c r="T16" s="256">
        <v>1195.1659824947235</v>
      </c>
      <c r="U16" s="256">
        <v>1181.2841433907149</v>
      </c>
      <c r="V16" s="256">
        <v>1205.5794494276663</v>
      </c>
      <c r="W16" s="256">
        <v>1230.8425235341456</v>
      </c>
      <c r="X16" s="256">
        <v>1249.5471386236904</v>
      </c>
      <c r="Y16" s="256">
        <v>1262.0932814741259</v>
      </c>
      <c r="Z16" s="256">
        <v>1274.499822</v>
      </c>
      <c r="AA16" s="256">
        <v>1283.8141779999999</v>
      </c>
      <c r="AB16" s="256">
        <v>1299.7555756519589</v>
      </c>
      <c r="AC16" s="256">
        <v>1326.0000000000002</v>
      </c>
      <c r="AD16" s="256">
        <v>1358</v>
      </c>
      <c r="AE16" s="256">
        <v>1384.3</v>
      </c>
      <c r="AF16" s="263">
        <v>1295</v>
      </c>
    </row>
    <row r="17" spans="1:32" ht="13.5" customHeight="1">
      <c r="A17" s="201" t="s">
        <v>241</v>
      </c>
      <c r="B17" s="197">
        <v>477.86482440998526</v>
      </c>
      <c r="C17" s="198">
        <v>484.22973443141689</v>
      </c>
      <c r="D17" s="198">
        <v>489.3228516440841</v>
      </c>
      <c r="E17" s="198">
        <v>491.63085325818241</v>
      </c>
      <c r="F17" s="198">
        <v>502.11948858972755</v>
      </c>
      <c r="G17" s="198">
        <v>507.11317277011705</v>
      </c>
      <c r="H17" s="198">
        <v>519.60371543965368</v>
      </c>
      <c r="I17" s="198">
        <v>532.75690905842407</v>
      </c>
      <c r="J17" s="198">
        <v>553.32975581368862</v>
      </c>
      <c r="K17" s="198">
        <v>576.71823040303457</v>
      </c>
      <c r="L17" s="198">
        <v>608.70212503545281</v>
      </c>
      <c r="M17" s="198">
        <v>621.40517134914398</v>
      </c>
      <c r="N17" s="198">
        <v>629.93330863420795</v>
      </c>
      <c r="O17" s="198">
        <v>638.79989756108762</v>
      </c>
      <c r="P17" s="198">
        <v>661.27922207829192</v>
      </c>
      <c r="Q17" s="198">
        <v>677.77050412865583</v>
      </c>
      <c r="R17" s="198">
        <v>702.2482836207447</v>
      </c>
      <c r="S17" s="198">
        <v>725.19718526319775</v>
      </c>
      <c r="T17" s="198">
        <v>735.69481116160682</v>
      </c>
      <c r="U17" s="198">
        <v>719.75898232572865</v>
      </c>
      <c r="V17" s="198">
        <v>740.20430209048061</v>
      </c>
      <c r="W17" s="198">
        <v>760.73940956356603</v>
      </c>
      <c r="X17" s="198">
        <v>770.75432648907758</v>
      </c>
      <c r="Y17" s="198">
        <v>776.24232538621789</v>
      </c>
      <c r="Z17" s="198">
        <v>786.60383500000012</v>
      </c>
      <c r="AA17" s="198">
        <v>794.71193299999982</v>
      </c>
      <c r="AB17" s="198">
        <v>806.98419968344695</v>
      </c>
      <c r="AC17" s="198">
        <v>830.69999999999993</v>
      </c>
      <c r="AD17" s="198">
        <v>857.19999999999993</v>
      </c>
      <c r="AE17" s="198">
        <v>881.4</v>
      </c>
      <c r="AF17" s="262">
        <v>815.5</v>
      </c>
    </row>
    <row r="18" spans="1:32" ht="13.5" customHeight="1">
      <c r="A18" s="226" t="s">
        <v>58</v>
      </c>
      <c r="B18" s="257">
        <v>1311.3888670000001</v>
      </c>
      <c r="C18" s="258">
        <v>1325.8830809999999</v>
      </c>
      <c r="D18" s="258">
        <v>1351.022316</v>
      </c>
      <c r="E18" s="258">
        <v>1342.836335</v>
      </c>
      <c r="F18" s="258">
        <v>1370.533105</v>
      </c>
      <c r="G18" s="258">
        <v>1401.600608</v>
      </c>
      <c r="H18" s="258">
        <v>1422.3381499999998</v>
      </c>
      <c r="I18" s="258">
        <v>1454.8135569999999</v>
      </c>
      <c r="J18" s="258">
        <v>1508.605826</v>
      </c>
      <c r="K18" s="258">
        <v>1560.670533</v>
      </c>
      <c r="L18" s="258">
        <v>1621.24485</v>
      </c>
      <c r="M18" s="258">
        <v>1653.4222569999999</v>
      </c>
      <c r="N18" s="258">
        <v>1671.8504760000001</v>
      </c>
      <c r="O18" s="258">
        <v>1683.7657730000001</v>
      </c>
      <c r="P18" s="258">
        <v>1734.7976839999999</v>
      </c>
      <c r="Q18" s="258">
        <v>1760.5171070000001</v>
      </c>
      <c r="R18" s="258">
        <v>1804.1312479999999</v>
      </c>
      <c r="S18" s="258">
        <v>1850.186553</v>
      </c>
      <c r="T18" s="258">
        <v>1859.7010209999999</v>
      </c>
      <c r="U18" s="258">
        <v>1810.8865270000001</v>
      </c>
      <c r="V18" s="258">
        <v>1842.4244630000001</v>
      </c>
      <c r="W18" s="258">
        <v>1883.6692269999999</v>
      </c>
      <c r="X18" s="258">
        <v>1894.309037</v>
      </c>
      <c r="Y18" s="258">
        <v>1906.042506</v>
      </c>
      <c r="Z18" s="258">
        <v>1927.2300120000002</v>
      </c>
      <c r="AA18" s="258">
        <v>1944.632926</v>
      </c>
      <c r="AB18" s="258">
        <v>1963.4609029999999</v>
      </c>
      <c r="AC18" s="258">
        <v>2006.2</v>
      </c>
      <c r="AD18" s="258">
        <v>2044</v>
      </c>
      <c r="AE18" s="258">
        <v>2082.6999999999998</v>
      </c>
      <c r="AF18" s="264">
        <v>1915.6</v>
      </c>
    </row>
    <row r="19" spans="1:32" ht="13.5" customHeight="1"/>
    <row r="20" spans="1:32">
      <c r="A20" s="88" t="s">
        <v>30</v>
      </c>
    </row>
    <row r="21" spans="1:32">
      <c r="A21" s="88" t="s">
        <v>242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F21"/>
  <sheetViews>
    <sheetView workbookViewId="0">
      <pane xSplit="1" ySplit="3" topLeftCell="J4" activePane="bottomRight" state="frozen"/>
      <selection activeCell="V38" sqref="V38"/>
      <selection pane="topRight" activeCell="V38" sqref="V38"/>
      <selection pane="bottomLeft" activeCell="V38" sqref="V38"/>
      <selection pane="bottomRight"/>
    </sheetView>
  </sheetViews>
  <sheetFormatPr baseColWidth="10" defaultRowHeight="11.25"/>
  <cols>
    <col min="1" max="1" width="67.28515625" style="88" customWidth="1"/>
    <col min="2" max="40" width="6.7109375" style="88" customWidth="1"/>
    <col min="41" max="69" width="7.7109375" style="88" customWidth="1"/>
    <col min="70" max="16384" width="11.42578125" style="88"/>
  </cols>
  <sheetData>
    <row r="1" spans="1:32" ht="12.75">
      <c r="A1" s="186" t="s">
        <v>345</v>
      </c>
    </row>
    <row r="2" spans="1:32" ht="12.75">
      <c r="AB2" s="96"/>
      <c r="AD2" s="265"/>
      <c r="AF2" s="265" t="s">
        <v>8</v>
      </c>
    </row>
    <row r="3" spans="1:32" s="212" customFormat="1" ht="14.1" customHeight="1">
      <c r="A3" s="209"/>
      <c r="B3" s="209">
        <v>1990</v>
      </c>
      <c r="C3" s="99">
        <v>1991</v>
      </c>
      <c r="D3" s="99">
        <v>1992</v>
      </c>
      <c r="E3" s="99">
        <v>1993</v>
      </c>
      <c r="F3" s="99">
        <v>1994</v>
      </c>
      <c r="G3" s="99">
        <v>1995</v>
      </c>
      <c r="H3" s="99">
        <v>1996</v>
      </c>
      <c r="I3" s="99">
        <v>1997</v>
      </c>
      <c r="J3" s="99">
        <v>1998</v>
      </c>
      <c r="K3" s="99">
        <v>1999</v>
      </c>
      <c r="L3" s="99">
        <v>2000</v>
      </c>
      <c r="M3" s="99">
        <v>2001</v>
      </c>
      <c r="N3" s="99">
        <v>2002</v>
      </c>
      <c r="O3" s="99">
        <v>2003</v>
      </c>
      <c r="P3" s="99">
        <v>2004</v>
      </c>
      <c r="Q3" s="99">
        <v>2005</v>
      </c>
      <c r="R3" s="99">
        <v>2006</v>
      </c>
      <c r="S3" s="99">
        <v>2007</v>
      </c>
      <c r="T3" s="99">
        <v>2008</v>
      </c>
      <c r="U3" s="99">
        <v>2009</v>
      </c>
      <c r="V3" s="99">
        <v>2010</v>
      </c>
      <c r="W3" s="99">
        <v>2011</v>
      </c>
      <c r="X3" s="99">
        <v>2012</v>
      </c>
      <c r="Y3" s="99">
        <v>2013</v>
      </c>
      <c r="Z3" s="99">
        <v>2014</v>
      </c>
      <c r="AA3" s="99">
        <v>2015</v>
      </c>
      <c r="AB3" s="99">
        <v>2016</v>
      </c>
      <c r="AC3" s="99">
        <v>2017</v>
      </c>
      <c r="AD3" s="99">
        <v>2018</v>
      </c>
      <c r="AE3" s="99">
        <v>2019</v>
      </c>
      <c r="AF3" s="260">
        <v>2020</v>
      </c>
    </row>
    <row r="4" spans="1:32" ht="14.1" customHeight="1">
      <c r="A4" s="249" t="s">
        <v>46</v>
      </c>
      <c r="B4" s="250">
        <v>376.18795399999999</v>
      </c>
      <c r="C4" s="251">
        <v>381.36098600000003</v>
      </c>
      <c r="D4" s="251">
        <v>387.95646899999997</v>
      </c>
      <c r="E4" s="251">
        <v>377.14605599999999</v>
      </c>
      <c r="F4" s="251">
        <v>381.36678699999999</v>
      </c>
      <c r="G4" s="251">
        <v>396.90765199999998</v>
      </c>
      <c r="H4" s="251">
        <v>395.28456299999993</v>
      </c>
      <c r="I4" s="251">
        <v>407.38635099999999</v>
      </c>
      <c r="J4" s="251">
        <v>425.00224900000001</v>
      </c>
      <c r="K4" s="251">
        <v>434.66235200000006</v>
      </c>
      <c r="L4" s="251">
        <v>459.01238600000005</v>
      </c>
      <c r="M4" s="251">
        <v>477.91744800000004</v>
      </c>
      <c r="N4" s="251">
        <v>484.68897100000004</v>
      </c>
      <c r="O4" s="251">
        <v>492.82448699999998</v>
      </c>
      <c r="P4" s="251">
        <v>504.80915400000004</v>
      </c>
      <c r="Q4" s="251">
        <v>510.36834499999998</v>
      </c>
      <c r="R4" s="251">
        <v>520.76289799999995</v>
      </c>
      <c r="S4" s="251">
        <v>550.75624999999991</v>
      </c>
      <c r="T4" s="251">
        <v>565.05148999999994</v>
      </c>
      <c r="U4" s="251">
        <v>533.95689700000003</v>
      </c>
      <c r="V4" s="251">
        <v>538.04031499999996</v>
      </c>
      <c r="W4" s="251">
        <v>556.510133</v>
      </c>
      <c r="X4" s="251">
        <v>559.4844720000001</v>
      </c>
      <c r="Y4" s="251">
        <v>561.62002199999995</v>
      </c>
      <c r="Z4" s="251">
        <v>565.03390100000001</v>
      </c>
      <c r="AA4" s="251">
        <v>580.23465899999997</v>
      </c>
      <c r="AB4" s="251">
        <v>580.05462899999998</v>
      </c>
      <c r="AC4" s="251">
        <v>596.23951700000009</v>
      </c>
      <c r="AD4" s="251">
        <v>611.033188</v>
      </c>
      <c r="AE4" s="251">
        <v>632.0276889999999</v>
      </c>
      <c r="AF4" s="261">
        <v>576.57280000000003</v>
      </c>
    </row>
    <row r="5" spans="1:32" ht="14.1" customHeight="1">
      <c r="A5" s="201" t="s">
        <v>47</v>
      </c>
      <c r="B5" s="197">
        <v>33.047803999999999</v>
      </c>
      <c r="C5" s="198">
        <v>28.541017</v>
      </c>
      <c r="D5" s="198">
        <v>29.324449000000001</v>
      </c>
      <c r="E5" s="198">
        <v>26.220204000000003</v>
      </c>
      <c r="F5" s="198">
        <v>28.32507</v>
      </c>
      <c r="G5" s="198">
        <v>29.783514</v>
      </c>
      <c r="H5" s="198">
        <v>30.108312999999999</v>
      </c>
      <c r="I5" s="198">
        <v>30.305651000000001</v>
      </c>
      <c r="J5" s="198">
        <v>31.937951000000002</v>
      </c>
      <c r="K5" s="198">
        <v>31.330334000000001</v>
      </c>
      <c r="L5" s="198">
        <v>31.025848000000003</v>
      </c>
      <c r="M5" s="198">
        <v>32.409697000000001</v>
      </c>
      <c r="N5" s="198">
        <v>31.928757000000001</v>
      </c>
      <c r="O5" s="198">
        <v>30.169614000000003</v>
      </c>
      <c r="P5" s="198">
        <v>31.059369</v>
      </c>
      <c r="Q5" s="198">
        <v>29.669366999999998</v>
      </c>
      <c r="R5" s="198">
        <v>28.063770999999999</v>
      </c>
      <c r="S5" s="198">
        <v>31.313656999999999</v>
      </c>
      <c r="T5" s="198">
        <v>30.189353999999998</v>
      </c>
      <c r="U5" s="198">
        <v>25.622236000000001</v>
      </c>
      <c r="V5" s="198">
        <v>32.004536000000002</v>
      </c>
      <c r="W5" s="198">
        <v>33.968722999999997</v>
      </c>
      <c r="X5" s="198">
        <v>34.085415999999995</v>
      </c>
      <c r="Y5" s="198">
        <v>30.881546999999998</v>
      </c>
      <c r="Z5" s="198">
        <v>33.458134000000001</v>
      </c>
      <c r="AA5" s="198">
        <v>35.298739000000005</v>
      </c>
      <c r="AB5" s="198">
        <v>32.10671</v>
      </c>
      <c r="AC5" s="198">
        <v>35.432571000000003</v>
      </c>
      <c r="AD5" s="198">
        <v>38.967845000000004</v>
      </c>
      <c r="AE5" s="198">
        <v>37.111550000000001</v>
      </c>
      <c r="AF5" s="262">
        <v>36.772919999999999</v>
      </c>
    </row>
    <row r="6" spans="1:32" ht="14.1" customHeight="1">
      <c r="A6" s="252" t="s">
        <v>240</v>
      </c>
      <c r="B6" s="197">
        <v>2.2810000000000001</v>
      </c>
      <c r="C6" s="198">
        <v>2.2986</v>
      </c>
      <c r="D6" s="198">
        <v>2.2084999999999999</v>
      </c>
      <c r="E6" s="198">
        <v>1.9941</v>
      </c>
      <c r="F6" s="198">
        <v>1.9316</v>
      </c>
      <c r="G6" s="198">
        <v>1.8577999999999999</v>
      </c>
      <c r="H6" s="198">
        <v>1.8524</v>
      </c>
      <c r="I6" s="198">
        <v>1.8885999999999998</v>
      </c>
      <c r="J6" s="198">
        <v>1.8070999999999999</v>
      </c>
      <c r="K6" s="198">
        <v>1.8077999999999999</v>
      </c>
      <c r="L6" s="198">
        <v>1.9810999999999999</v>
      </c>
      <c r="M6" s="198">
        <v>1.9975000000000001</v>
      </c>
      <c r="N6" s="198">
        <v>2.0373000000000001</v>
      </c>
      <c r="O6" s="198">
        <v>1.8751</v>
      </c>
      <c r="P6" s="198">
        <v>1.8199000000000001</v>
      </c>
      <c r="Q6" s="198">
        <v>1.99</v>
      </c>
      <c r="R6" s="198">
        <v>2.1865000000000001</v>
      </c>
      <c r="S6" s="198">
        <v>2.4028</v>
      </c>
      <c r="T6" s="198">
        <v>2.3754</v>
      </c>
      <c r="U6" s="198">
        <v>2.1939000000000002</v>
      </c>
      <c r="V6" s="198">
        <v>2.25</v>
      </c>
      <c r="W6" s="198">
        <v>2.2395999999999998</v>
      </c>
      <c r="X6" s="198">
        <v>2.2151000000000001</v>
      </c>
      <c r="Y6" s="198">
        <v>2.1111309999999999</v>
      </c>
      <c r="Z6" s="198">
        <v>2.1840230000000003</v>
      </c>
      <c r="AA6" s="198">
        <v>1.9438510000000002</v>
      </c>
      <c r="AB6" s="198">
        <v>1.8532760000000001</v>
      </c>
      <c r="AC6" s="198">
        <v>1.8673839999999999</v>
      </c>
      <c r="AD6" s="198">
        <v>1.9066289999999999</v>
      </c>
      <c r="AE6" s="198">
        <v>1.904277</v>
      </c>
      <c r="AF6" s="262">
        <v>1.77921</v>
      </c>
    </row>
    <row r="7" spans="1:32" ht="14.1" customHeight="1">
      <c r="A7" s="201" t="s">
        <v>48</v>
      </c>
      <c r="B7" s="197">
        <v>170.7508</v>
      </c>
      <c r="C7" s="198">
        <v>173.7731</v>
      </c>
      <c r="D7" s="198">
        <v>176.35449999999997</v>
      </c>
      <c r="E7" s="198">
        <v>172.05459999999999</v>
      </c>
      <c r="F7" s="198">
        <v>173.38040000000001</v>
      </c>
      <c r="G7" s="198">
        <v>181.3151</v>
      </c>
      <c r="H7" s="198">
        <v>181.28519999999997</v>
      </c>
      <c r="I7" s="198">
        <v>189.70420000000001</v>
      </c>
      <c r="J7" s="198">
        <v>198.27980000000002</v>
      </c>
      <c r="K7" s="198">
        <v>202.35230000000001</v>
      </c>
      <c r="L7" s="198">
        <v>214.06270000000001</v>
      </c>
      <c r="M7" s="198">
        <v>215.81560000000002</v>
      </c>
      <c r="N7" s="198">
        <v>215.70769999999999</v>
      </c>
      <c r="O7" s="198">
        <v>213.51749999999998</v>
      </c>
      <c r="P7" s="198">
        <v>216.15019999999998</v>
      </c>
      <c r="Q7" s="198">
        <v>216.3109</v>
      </c>
      <c r="R7" s="198">
        <v>216.73590000000002</v>
      </c>
      <c r="S7" s="198">
        <v>225.77359999999999</v>
      </c>
      <c r="T7" s="198">
        <v>221.2448</v>
      </c>
      <c r="U7" s="198">
        <v>205.06479999999999</v>
      </c>
      <c r="V7" s="198">
        <v>206.0564</v>
      </c>
      <c r="W7" s="198">
        <v>213.98830000000001</v>
      </c>
      <c r="X7" s="198">
        <v>216.43310000000002</v>
      </c>
      <c r="Y7" s="198">
        <v>219.221013</v>
      </c>
      <c r="Z7" s="198">
        <v>221.00508500000001</v>
      </c>
      <c r="AA7" s="198">
        <v>229.37728199999998</v>
      </c>
      <c r="AB7" s="198">
        <v>229.73604499999999</v>
      </c>
      <c r="AC7" s="198">
        <v>232.85532000000001</v>
      </c>
      <c r="AD7" s="198">
        <v>235.66305399999999</v>
      </c>
      <c r="AE7" s="198">
        <v>243.95383699999999</v>
      </c>
      <c r="AF7" s="262">
        <v>216.27159</v>
      </c>
    </row>
    <row r="8" spans="1:32" ht="14.1" customHeight="1">
      <c r="A8" s="254" t="s">
        <v>49</v>
      </c>
      <c r="B8" s="197">
        <v>28.9101</v>
      </c>
      <c r="C8" s="198">
        <v>29.6098</v>
      </c>
      <c r="D8" s="198">
        <v>30.412599999999998</v>
      </c>
      <c r="E8" s="198">
        <v>31.639800000000001</v>
      </c>
      <c r="F8" s="198">
        <v>30.440999999999999</v>
      </c>
      <c r="G8" s="198">
        <v>31.0671</v>
      </c>
      <c r="H8" s="198">
        <v>31.3887</v>
      </c>
      <c r="I8" s="198">
        <v>32.075600000000001</v>
      </c>
      <c r="J8" s="198">
        <v>33.944300000000005</v>
      </c>
      <c r="K8" s="198">
        <v>33.498800000000003</v>
      </c>
      <c r="L8" s="198">
        <v>34.268099999999997</v>
      </c>
      <c r="M8" s="198">
        <v>34.247900000000001</v>
      </c>
      <c r="N8" s="198">
        <v>36.064699999999995</v>
      </c>
      <c r="O8" s="198">
        <v>37.296399999999998</v>
      </c>
      <c r="P8" s="198">
        <v>38.841699999999996</v>
      </c>
      <c r="Q8" s="198">
        <v>37.861699999999999</v>
      </c>
      <c r="R8" s="198">
        <v>37.143800000000006</v>
      </c>
      <c r="S8" s="198">
        <v>38.823099999999997</v>
      </c>
      <c r="T8" s="198">
        <v>38.476500000000001</v>
      </c>
      <c r="U8" s="198">
        <v>37.878300000000003</v>
      </c>
      <c r="V8" s="198">
        <v>37.0471</v>
      </c>
      <c r="W8" s="198">
        <v>39.150800000000004</v>
      </c>
      <c r="X8" s="198">
        <v>39.956300000000006</v>
      </c>
      <c r="Y8" s="198">
        <v>41.579118000000001</v>
      </c>
      <c r="Z8" s="198">
        <v>42.825800000000001</v>
      </c>
      <c r="AA8" s="198">
        <v>43.787281</v>
      </c>
      <c r="AB8" s="198">
        <v>44.595019000000001</v>
      </c>
      <c r="AC8" s="198">
        <v>44.829294999999995</v>
      </c>
      <c r="AD8" s="198">
        <v>44.685036999999994</v>
      </c>
      <c r="AE8" s="198">
        <v>46.216341999999997</v>
      </c>
      <c r="AF8" s="262">
        <v>45.88373</v>
      </c>
    </row>
    <row r="9" spans="1:32" ht="14.1" customHeight="1">
      <c r="A9" s="254" t="s">
        <v>50</v>
      </c>
      <c r="B9" s="197">
        <v>1.2627999999999999</v>
      </c>
      <c r="C9" s="198">
        <v>1.6902999999999999</v>
      </c>
      <c r="D9" s="198">
        <v>1.6171</v>
      </c>
      <c r="E9" s="198">
        <v>1.8446</v>
      </c>
      <c r="F9" s="198">
        <v>1.5345</v>
      </c>
      <c r="G9" s="198">
        <v>1.7880999999999998</v>
      </c>
      <c r="H9" s="198">
        <v>2.0810999999999997</v>
      </c>
      <c r="I9" s="198">
        <v>2.0879000000000003</v>
      </c>
      <c r="J9" s="198">
        <v>1.7530999999999999</v>
      </c>
      <c r="K9" s="198">
        <v>1.2495999999999998</v>
      </c>
      <c r="L9" s="198">
        <v>2.1995</v>
      </c>
      <c r="M9" s="198">
        <v>1.2270000000000001</v>
      </c>
      <c r="N9" s="198">
        <v>0.92849999999999999</v>
      </c>
      <c r="O9" s="198">
        <v>1.3212000000000002</v>
      </c>
      <c r="P9" s="198">
        <v>2.0236000000000001</v>
      </c>
      <c r="Q9" s="198">
        <v>2.6980999999999997</v>
      </c>
      <c r="R9" s="198">
        <v>2.1678999999999999</v>
      </c>
      <c r="S9" s="198">
        <v>3.0168000000000004</v>
      </c>
      <c r="T9" s="198">
        <v>2.1412</v>
      </c>
      <c r="U9" s="198">
        <v>1.5815999999999999</v>
      </c>
      <c r="V9" s="198">
        <v>1.8445</v>
      </c>
      <c r="W9" s="198">
        <v>2.2308000000000003</v>
      </c>
      <c r="X9" s="198">
        <v>2.5964999999999998</v>
      </c>
      <c r="Y9" s="198">
        <v>2.4453860000000001</v>
      </c>
      <c r="Z9" s="198">
        <v>2.2588059999999999</v>
      </c>
      <c r="AA9" s="198">
        <v>2.6211250000000001</v>
      </c>
      <c r="AB9" s="198">
        <v>2.6533329999999999</v>
      </c>
      <c r="AC9" s="198">
        <v>2.7341199999999999</v>
      </c>
      <c r="AD9" s="198">
        <v>1.986483</v>
      </c>
      <c r="AE9" s="198">
        <v>1.812816</v>
      </c>
      <c r="AF9" s="262">
        <v>6.1499999999999999E-2</v>
      </c>
    </row>
    <row r="10" spans="1:32" ht="14.1" customHeight="1">
      <c r="A10" s="254" t="s">
        <v>51</v>
      </c>
      <c r="B10" s="197">
        <v>28.756499999999999</v>
      </c>
      <c r="C10" s="198">
        <v>29.2883</v>
      </c>
      <c r="D10" s="198">
        <v>29.429500000000001</v>
      </c>
      <c r="E10" s="198">
        <v>28.104599999999998</v>
      </c>
      <c r="F10" s="198">
        <v>28.334499999999998</v>
      </c>
      <c r="G10" s="198">
        <v>29.8139</v>
      </c>
      <c r="H10" s="198">
        <v>30.179299999999998</v>
      </c>
      <c r="I10" s="198">
        <v>31.248799999999999</v>
      </c>
      <c r="J10" s="198">
        <v>32.635899999999999</v>
      </c>
      <c r="K10" s="198">
        <v>34.352599999999995</v>
      </c>
      <c r="L10" s="198">
        <v>36.927099999999996</v>
      </c>
      <c r="M10" s="198">
        <v>36.849599999999995</v>
      </c>
      <c r="N10" s="198">
        <v>35.871499999999997</v>
      </c>
      <c r="O10" s="198">
        <v>34.093000000000004</v>
      </c>
      <c r="P10" s="198">
        <v>34.765599999999999</v>
      </c>
      <c r="Q10" s="198">
        <v>33.188900000000004</v>
      </c>
      <c r="R10" s="198">
        <v>33.332000000000001</v>
      </c>
      <c r="S10" s="198">
        <v>34.595399999999998</v>
      </c>
      <c r="T10" s="198">
        <v>33.710599999999999</v>
      </c>
      <c r="U10" s="198">
        <v>29.3</v>
      </c>
      <c r="V10" s="198">
        <v>29.811400000000003</v>
      </c>
      <c r="W10" s="198">
        <v>30.391299999999998</v>
      </c>
      <c r="X10" s="198">
        <v>30.6191</v>
      </c>
      <c r="Y10" s="198">
        <v>30.265650000000001</v>
      </c>
      <c r="Z10" s="198">
        <v>30.529465000000002</v>
      </c>
      <c r="AA10" s="198">
        <v>30.463625</v>
      </c>
      <c r="AB10" s="198">
        <v>30.535906999999998</v>
      </c>
      <c r="AC10" s="198">
        <v>30.563959999999998</v>
      </c>
      <c r="AD10" s="198">
        <v>30.90297</v>
      </c>
      <c r="AE10" s="198">
        <v>32.753979999999999</v>
      </c>
      <c r="AF10" s="262">
        <v>29.797270000000001</v>
      </c>
    </row>
    <row r="11" spans="1:32" ht="14.1" customHeight="1">
      <c r="A11" s="254" t="s">
        <v>52</v>
      </c>
      <c r="B11" s="197">
        <v>17.5717</v>
      </c>
      <c r="C11" s="198">
        <v>17.573499999999999</v>
      </c>
      <c r="D11" s="198">
        <v>18.213099999999997</v>
      </c>
      <c r="E11" s="198">
        <v>17.729500000000002</v>
      </c>
      <c r="F11" s="198">
        <v>18.7514</v>
      </c>
      <c r="G11" s="198">
        <v>18.582999999999998</v>
      </c>
      <c r="H11" s="198">
        <v>19.067299999999999</v>
      </c>
      <c r="I11" s="198">
        <v>21.399799999999999</v>
      </c>
      <c r="J11" s="198">
        <v>23.001000000000001</v>
      </c>
      <c r="K11" s="198">
        <v>24.4788</v>
      </c>
      <c r="L11" s="198">
        <v>25.210099999999997</v>
      </c>
      <c r="M11" s="198">
        <v>26.091799999999999</v>
      </c>
      <c r="N11" s="198">
        <v>27.380700000000001</v>
      </c>
      <c r="O11" s="198">
        <v>26.348800000000001</v>
      </c>
      <c r="P11" s="198">
        <v>26.0243</v>
      </c>
      <c r="Q11" s="198">
        <v>26.509</v>
      </c>
      <c r="R11" s="198">
        <v>26.547499999999999</v>
      </c>
      <c r="S11" s="198">
        <v>26.914400000000001</v>
      </c>
      <c r="T11" s="198">
        <v>26.5318</v>
      </c>
      <c r="U11" s="198">
        <v>23.5364</v>
      </c>
      <c r="V11" s="198">
        <v>25.716000000000001</v>
      </c>
      <c r="W11" s="198">
        <v>24.536300000000001</v>
      </c>
      <c r="X11" s="198">
        <v>26.104099999999999</v>
      </c>
      <c r="Y11" s="198">
        <v>26.358578000000001</v>
      </c>
      <c r="Z11" s="198">
        <v>27.034530999999998</v>
      </c>
      <c r="AA11" s="198">
        <v>29.917016</v>
      </c>
      <c r="AB11" s="198">
        <v>30.154095000000002</v>
      </c>
      <c r="AC11" s="198">
        <v>30.353955000000003</v>
      </c>
      <c r="AD11" s="198">
        <v>32.643866000000003</v>
      </c>
      <c r="AE11" s="198">
        <v>34.303135000000005</v>
      </c>
      <c r="AF11" s="262">
        <v>24.19482</v>
      </c>
    </row>
    <row r="12" spans="1:32" ht="14.1" customHeight="1">
      <c r="A12" s="254" t="s">
        <v>53</v>
      </c>
      <c r="B12" s="197">
        <v>94.24969999999999</v>
      </c>
      <c r="C12" s="198">
        <v>95.611199999999997</v>
      </c>
      <c r="D12" s="198">
        <v>96.682199999999995</v>
      </c>
      <c r="E12" s="198">
        <v>92.736100000000008</v>
      </c>
      <c r="F12" s="198">
        <v>94.319000000000003</v>
      </c>
      <c r="G12" s="198">
        <v>100.063</v>
      </c>
      <c r="H12" s="198">
        <v>98.568799999999996</v>
      </c>
      <c r="I12" s="198">
        <v>102.8921</v>
      </c>
      <c r="J12" s="198">
        <v>106.9455</v>
      </c>
      <c r="K12" s="198">
        <v>108.77249999999999</v>
      </c>
      <c r="L12" s="198">
        <v>115.4579</v>
      </c>
      <c r="M12" s="198">
        <v>117.3993</v>
      </c>
      <c r="N12" s="198">
        <v>115.4623</v>
      </c>
      <c r="O12" s="198">
        <v>114.4581</v>
      </c>
      <c r="P12" s="198">
        <v>114.495</v>
      </c>
      <c r="Q12" s="198">
        <v>116.0532</v>
      </c>
      <c r="R12" s="198">
        <v>117.54469999999999</v>
      </c>
      <c r="S12" s="198">
        <v>122.42389999999999</v>
      </c>
      <c r="T12" s="198">
        <v>120.3847</v>
      </c>
      <c r="U12" s="198">
        <v>112.7685</v>
      </c>
      <c r="V12" s="198">
        <v>111.6374</v>
      </c>
      <c r="W12" s="198">
        <v>117.67910000000001</v>
      </c>
      <c r="X12" s="198">
        <v>117.1571</v>
      </c>
      <c r="Y12" s="198">
        <v>118.572281</v>
      </c>
      <c r="Z12" s="198">
        <v>118.356483</v>
      </c>
      <c r="AA12" s="198">
        <v>122.588235</v>
      </c>
      <c r="AB12" s="198">
        <v>121.797691</v>
      </c>
      <c r="AC12" s="198">
        <v>124.37399000000001</v>
      </c>
      <c r="AD12" s="198">
        <v>125.444698</v>
      </c>
      <c r="AE12" s="198">
        <v>128.86756399999999</v>
      </c>
      <c r="AF12" s="262">
        <v>116.33427</v>
      </c>
    </row>
    <row r="13" spans="1:32" ht="14.1" customHeight="1">
      <c r="A13" s="201" t="s">
        <v>54</v>
      </c>
      <c r="B13" s="197">
        <v>58.734749999999998</v>
      </c>
      <c r="C13" s="198">
        <v>60.488768999999998</v>
      </c>
      <c r="D13" s="198">
        <v>62.477419999999995</v>
      </c>
      <c r="E13" s="198">
        <v>58.615851999999997</v>
      </c>
      <c r="F13" s="198">
        <v>56.723116999999995</v>
      </c>
      <c r="G13" s="198">
        <v>57.468838000000005</v>
      </c>
      <c r="H13" s="198">
        <v>55.574550000000002</v>
      </c>
      <c r="I13" s="198">
        <v>55.406199999999998</v>
      </c>
      <c r="J13" s="198">
        <v>56.179898000000001</v>
      </c>
      <c r="K13" s="198">
        <v>59.355917999999996</v>
      </c>
      <c r="L13" s="198">
        <v>64.400037999999995</v>
      </c>
      <c r="M13" s="198">
        <v>68.702051000000012</v>
      </c>
      <c r="N13" s="198">
        <v>71.600914000000003</v>
      </c>
      <c r="O13" s="198">
        <v>75.102972999999992</v>
      </c>
      <c r="P13" s="198">
        <v>80.824484999999996</v>
      </c>
      <c r="Q13" s="198">
        <v>86.159077999999994</v>
      </c>
      <c r="R13" s="198">
        <v>94.645426999999998</v>
      </c>
      <c r="S13" s="198">
        <v>104.95429300000001</v>
      </c>
      <c r="T13" s="198">
        <v>113.56473600000001</v>
      </c>
      <c r="U13" s="198">
        <v>108.815561</v>
      </c>
      <c r="V13" s="198">
        <v>108.113979</v>
      </c>
      <c r="W13" s="198">
        <v>111.63441</v>
      </c>
      <c r="X13" s="198">
        <v>109.623356</v>
      </c>
      <c r="Y13" s="198">
        <v>111.92652199999999</v>
      </c>
      <c r="Z13" s="198">
        <v>110.115753</v>
      </c>
      <c r="AA13" s="198">
        <v>107.883853</v>
      </c>
      <c r="AB13" s="198">
        <v>108.362345</v>
      </c>
      <c r="AC13" s="111">
        <v>113.137005</v>
      </c>
      <c r="AD13" s="111">
        <v>117.386415</v>
      </c>
      <c r="AE13" s="111">
        <v>124.114166</v>
      </c>
      <c r="AF13" s="272">
        <v>106.69055999999999</v>
      </c>
    </row>
    <row r="14" spans="1:32" ht="14.1" customHeight="1">
      <c r="A14" s="201" t="s">
        <v>55</v>
      </c>
      <c r="B14" s="197">
        <v>111.37360000000001</v>
      </c>
      <c r="C14" s="198">
        <v>116.2595</v>
      </c>
      <c r="D14" s="198">
        <v>117.5916</v>
      </c>
      <c r="E14" s="198">
        <v>118.26130000000001</v>
      </c>
      <c r="F14" s="198">
        <v>121.00660000000001</v>
      </c>
      <c r="G14" s="198">
        <v>126.4824</v>
      </c>
      <c r="H14" s="198">
        <v>126.4641</v>
      </c>
      <c r="I14" s="198">
        <v>130.08169999999998</v>
      </c>
      <c r="J14" s="198">
        <v>136.79750000000001</v>
      </c>
      <c r="K14" s="198">
        <v>139.816</v>
      </c>
      <c r="L14" s="198">
        <v>147.54270000000002</v>
      </c>
      <c r="M14" s="198">
        <v>158.99260000000001</v>
      </c>
      <c r="N14" s="198">
        <v>163.4143</v>
      </c>
      <c r="O14" s="198">
        <v>172.1593</v>
      </c>
      <c r="P14" s="198">
        <v>174.95520000000002</v>
      </c>
      <c r="Q14" s="198">
        <v>176.239</v>
      </c>
      <c r="R14" s="198">
        <v>179.13129999999998</v>
      </c>
      <c r="S14" s="198">
        <v>186.31189999999998</v>
      </c>
      <c r="T14" s="198">
        <v>197.6772</v>
      </c>
      <c r="U14" s="198">
        <v>192.2604</v>
      </c>
      <c r="V14" s="198">
        <v>189.61539999999999</v>
      </c>
      <c r="W14" s="198">
        <v>194.67910000000001</v>
      </c>
      <c r="X14" s="198">
        <v>197.1275</v>
      </c>
      <c r="Y14" s="198">
        <v>197.47980900000002</v>
      </c>
      <c r="Z14" s="198">
        <v>198.270906</v>
      </c>
      <c r="AA14" s="198">
        <v>205.73093400000002</v>
      </c>
      <c r="AB14" s="198">
        <v>207.996253</v>
      </c>
      <c r="AC14" s="198">
        <v>212.947237</v>
      </c>
      <c r="AD14" s="198">
        <v>217.10924499999999</v>
      </c>
      <c r="AE14" s="198">
        <v>224.943859</v>
      </c>
      <c r="AF14" s="262">
        <v>215.05851999999999</v>
      </c>
    </row>
    <row r="15" spans="1:32" ht="14.1" customHeight="1">
      <c r="A15" s="217" t="s">
        <v>56</v>
      </c>
      <c r="B15" s="255">
        <v>41.4345</v>
      </c>
      <c r="C15" s="256">
        <v>43.071800000000003</v>
      </c>
      <c r="D15" s="256">
        <v>45.669699999999999</v>
      </c>
      <c r="E15" s="256">
        <v>44.5276</v>
      </c>
      <c r="F15" s="256">
        <v>46.368099999999998</v>
      </c>
      <c r="G15" s="256">
        <v>46.073</v>
      </c>
      <c r="H15" s="256">
        <v>46.702599999999997</v>
      </c>
      <c r="I15" s="256">
        <v>50.2136</v>
      </c>
      <c r="J15" s="256">
        <v>54.130499999999998</v>
      </c>
      <c r="K15" s="256">
        <v>56.5062</v>
      </c>
      <c r="L15" s="256">
        <v>58.531599999999997</v>
      </c>
      <c r="M15" s="256">
        <v>61.956000000000003</v>
      </c>
      <c r="N15" s="256">
        <v>64.713999999999999</v>
      </c>
      <c r="O15" s="256">
        <v>65.923899999999989</v>
      </c>
      <c r="P15" s="256">
        <v>69.648600000000002</v>
      </c>
      <c r="Q15" s="256">
        <v>71.685500000000005</v>
      </c>
      <c r="R15" s="256">
        <v>73.771299999999997</v>
      </c>
      <c r="S15" s="256">
        <v>79.073999999999998</v>
      </c>
      <c r="T15" s="256">
        <v>82.06280000000001</v>
      </c>
      <c r="U15" s="256">
        <v>79.363600000000005</v>
      </c>
      <c r="V15" s="256">
        <v>83.049300000000002</v>
      </c>
      <c r="W15" s="256">
        <v>83.119900000000001</v>
      </c>
      <c r="X15" s="256">
        <v>84.709800000000001</v>
      </c>
      <c r="Y15" s="256">
        <v>84.814526999999998</v>
      </c>
      <c r="Z15" s="256">
        <v>87.696289000000007</v>
      </c>
      <c r="AA15" s="256">
        <v>90.701763</v>
      </c>
      <c r="AB15" s="256">
        <v>91.886786999999998</v>
      </c>
      <c r="AC15" s="256">
        <v>94.73755899999999</v>
      </c>
      <c r="AD15" s="256">
        <v>93.400718999999995</v>
      </c>
      <c r="AE15" s="256">
        <v>99.335852000000003</v>
      </c>
      <c r="AF15" s="263">
        <v>84.957700000000003</v>
      </c>
    </row>
    <row r="16" spans="1:32" ht="14.1" customHeight="1">
      <c r="A16" s="217" t="s">
        <v>57</v>
      </c>
      <c r="B16" s="255">
        <v>526.23014599999999</v>
      </c>
      <c r="C16" s="256">
        <v>555.19061399999998</v>
      </c>
      <c r="D16" s="256">
        <v>586.27413100000001</v>
      </c>
      <c r="E16" s="256">
        <v>608.44744400000013</v>
      </c>
      <c r="F16" s="256">
        <v>629.37321300000008</v>
      </c>
      <c r="G16" s="256">
        <v>647.71934799999997</v>
      </c>
      <c r="H16" s="256">
        <v>674.87503700000002</v>
      </c>
      <c r="I16" s="256">
        <v>696.44354899999996</v>
      </c>
      <c r="J16" s="256">
        <v>728.03405099999998</v>
      </c>
      <c r="K16" s="256">
        <v>760.30944799999997</v>
      </c>
      <c r="L16" s="256">
        <v>808.79661399999986</v>
      </c>
      <c r="M16" s="256">
        <v>844.14205200000004</v>
      </c>
      <c r="N16" s="256">
        <v>880.81652899999995</v>
      </c>
      <c r="O16" s="256">
        <v>910.48471300000017</v>
      </c>
      <c r="P16" s="256">
        <v>958.23214599999983</v>
      </c>
      <c r="Q16" s="256">
        <v>1004.0315549999999</v>
      </c>
      <c r="R16" s="256">
        <v>1059.9297019999999</v>
      </c>
      <c r="S16" s="256">
        <v>1112.6811499999999</v>
      </c>
      <c r="T16" s="256">
        <v>1145.6911100000002</v>
      </c>
      <c r="U16" s="256">
        <v>1136.806703</v>
      </c>
      <c r="V16" s="256">
        <v>1176.7003850000001</v>
      </c>
      <c r="W16" s="256">
        <v>1208.952867</v>
      </c>
      <c r="X16" s="256">
        <v>1231.1311279999998</v>
      </c>
      <c r="Y16" s="256">
        <v>1253.406551</v>
      </c>
      <c r="Z16" s="256">
        <v>1274.4998220000002</v>
      </c>
      <c r="AA16" s="256">
        <v>1296.5295779999999</v>
      </c>
      <c r="AB16" s="256">
        <v>1324.8485860000003</v>
      </c>
      <c r="AC16" s="256">
        <v>1355.151955</v>
      </c>
      <c r="AD16" s="256">
        <v>1397.3360510000005</v>
      </c>
      <c r="AE16" s="256">
        <v>1437.9054640000002</v>
      </c>
      <c r="AF16" s="263">
        <v>1392.7414900000003</v>
      </c>
    </row>
    <row r="17" spans="1:32" ht="14.1" customHeight="1">
      <c r="A17" s="201" t="s">
        <v>241</v>
      </c>
      <c r="B17" s="197">
        <v>317.52526499999999</v>
      </c>
      <c r="C17" s="198">
        <v>333.37722500000001</v>
      </c>
      <c r="D17" s="198">
        <v>350.52982100000003</v>
      </c>
      <c r="E17" s="198">
        <v>361.80956100000003</v>
      </c>
      <c r="F17" s="198">
        <v>373.84995500000002</v>
      </c>
      <c r="G17" s="198">
        <v>381.69697199999996</v>
      </c>
      <c r="H17" s="198">
        <v>397.45538999999991</v>
      </c>
      <c r="I17" s="198">
        <v>413.44409300000012</v>
      </c>
      <c r="J17" s="198">
        <v>435.72128899999996</v>
      </c>
      <c r="K17" s="198">
        <v>459.42322000000007</v>
      </c>
      <c r="L17" s="198">
        <v>499.27659500000004</v>
      </c>
      <c r="M17" s="198">
        <v>522.3548229999999</v>
      </c>
      <c r="N17" s="198">
        <v>541.64018099999998</v>
      </c>
      <c r="O17" s="198">
        <v>558.92031499999996</v>
      </c>
      <c r="P17" s="198">
        <v>590.82335599999999</v>
      </c>
      <c r="Q17" s="198">
        <v>622.4901779999999</v>
      </c>
      <c r="R17" s="198">
        <v>664.45280400000001</v>
      </c>
      <c r="S17" s="198">
        <v>706.69434400000011</v>
      </c>
      <c r="T17" s="198">
        <v>726.96716500000002</v>
      </c>
      <c r="U17" s="198">
        <v>704.9634769999999</v>
      </c>
      <c r="V17" s="198">
        <v>733.89943100000005</v>
      </c>
      <c r="W17" s="198">
        <v>752.50701399999991</v>
      </c>
      <c r="X17" s="198">
        <v>762.39996200000007</v>
      </c>
      <c r="Y17" s="198">
        <v>773.30313399999989</v>
      </c>
      <c r="Z17" s="198">
        <v>786.60383500000012</v>
      </c>
      <c r="AA17" s="198">
        <v>803.48703499999999</v>
      </c>
      <c r="AB17" s="198">
        <v>825.36239199999989</v>
      </c>
      <c r="AC17" s="198">
        <v>846.92165300000011</v>
      </c>
      <c r="AD17" s="198">
        <v>879.37430600000005</v>
      </c>
      <c r="AE17" s="198">
        <v>908.89933500000018</v>
      </c>
      <c r="AF17" s="262">
        <v>858.19391999999982</v>
      </c>
    </row>
    <row r="18" spans="1:32" ht="14.1" customHeight="1">
      <c r="A18" s="226" t="s">
        <v>58</v>
      </c>
      <c r="B18" s="257">
        <v>943.85259999999994</v>
      </c>
      <c r="C18" s="258">
        <v>979.62340000000006</v>
      </c>
      <c r="D18" s="258">
        <v>1019.9003</v>
      </c>
      <c r="E18" s="258">
        <v>1030.1211000000001</v>
      </c>
      <c r="F18" s="258">
        <v>1057.1081000000001</v>
      </c>
      <c r="G18" s="258">
        <v>1090.7</v>
      </c>
      <c r="H18" s="258">
        <v>1116.8622</v>
      </c>
      <c r="I18" s="258">
        <v>1154.0435</v>
      </c>
      <c r="J18" s="258">
        <v>1207.1668</v>
      </c>
      <c r="K18" s="258">
        <v>1251.4780000000001</v>
      </c>
      <c r="L18" s="258">
        <v>1326.3406</v>
      </c>
      <c r="M18" s="258">
        <v>1384.0155</v>
      </c>
      <c r="N18" s="258">
        <v>1430.2194999999999</v>
      </c>
      <c r="O18" s="258">
        <v>1469.2331000000001</v>
      </c>
      <c r="P18" s="258">
        <v>1532.6898999999999</v>
      </c>
      <c r="Q18" s="258">
        <v>1586.0853999999999</v>
      </c>
      <c r="R18" s="258">
        <v>1654.4639</v>
      </c>
      <c r="S18" s="258">
        <v>1742.5113999999999</v>
      </c>
      <c r="T18" s="258">
        <v>1792.8054</v>
      </c>
      <c r="U18" s="258">
        <v>1750.1271999999999</v>
      </c>
      <c r="V18" s="258">
        <v>1797.79</v>
      </c>
      <c r="W18" s="258">
        <v>1848.5828999999999</v>
      </c>
      <c r="X18" s="258">
        <v>1875.3253999999999</v>
      </c>
      <c r="Y18" s="258">
        <v>1899.8411000000001</v>
      </c>
      <c r="Z18" s="258">
        <v>1927.2300120000002</v>
      </c>
      <c r="AA18" s="258">
        <v>1967.4659999999999</v>
      </c>
      <c r="AB18" s="258">
        <v>1996.7900020000002</v>
      </c>
      <c r="AC18" s="258">
        <v>2046.1290309999999</v>
      </c>
      <c r="AD18" s="258">
        <v>2101.7699580000003</v>
      </c>
      <c r="AE18" s="258">
        <v>2169.2690050000001</v>
      </c>
      <c r="AF18" s="264">
        <v>2054.2719900000002</v>
      </c>
    </row>
    <row r="19" spans="1:32" ht="14.1" customHeight="1"/>
    <row r="20" spans="1:32">
      <c r="A20" s="88" t="s">
        <v>30</v>
      </c>
    </row>
    <row r="21" spans="1:32">
      <c r="A21" s="88" t="s">
        <v>242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D26"/>
  <sheetViews>
    <sheetView showGridLines="0" workbookViewId="0">
      <pane xSplit="1" ySplit="3" topLeftCell="B4" activePane="bottomRight" state="frozen"/>
      <selection pane="topRight"/>
      <selection pane="bottomLeft"/>
      <selection pane="bottomRight"/>
    </sheetView>
  </sheetViews>
  <sheetFormatPr baseColWidth="10" defaultColWidth="11" defaultRowHeight="12.75"/>
  <cols>
    <col min="1" max="1" width="33.42578125" customWidth="1"/>
    <col min="2" max="41" width="6.7109375" customWidth="1"/>
    <col min="42" max="70" width="7.7109375" customWidth="1"/>
  </cols>
  <sheetData>
    <row r="1" spans="1:30">
      <c r="A1" s="23" t="s">
        <v>7</v>
      </c>
      <c r="AB1" s="720"/>
      <c r="AC1" s="720"/>
      <c r="AD1" s="720"/>
    </row>
    <row r="2" spans="1:30">
      <c r="Y2" s="90"/>
      <c r="Z2" s="90"/>
      <c r="AA2" s="90" t="s">
        <v>59</v>
      </c>
      <c r="AB2" s="720"/>
      <c r="AC2" s="720"/>
      <c r="AD2" s="720"/>
    </row>
    <row r="3" spans="1:30" s="22" customFormat="1" ht="11.25">
      <c r="B3" s="24">
        <v>1994</v>
      </c>
      <c r="C3" s="25">
        <v>1995</v>
      </c>
      <c r="D3" s="25">
        <v>1996</v>
      </c>
      <c r="E3" s="25">
        <v>1997</v>
      </c>
      <c r="F3" s="25">
        <v>1998</v>
      </c>
      <c r="G3" s="25">
        <v>1999</v>
      </c>
      <c r="H3" s="25">
        <v>2000</v>
      </c>
      <c r="I3" s="25">
        <v>2001</v>
      </c>
      <c r="J3" s="25">
        <v>2002</v>
      </c>
      <c r="K3" s="25">
        <v>2003</v>
      </c>
      <c r="L3" s="25">
        <v>2004</v>
      </c>
      <c r="M3" s="26">
        <v>2005</v>
      </c>
      <c r="N3" s="25">
        <v>2006</v>
      </c>
      <c r="O3" s="26">
        <v>2007</v>
      </c>
      <c r="P3" s="25">
        <v>2008</v>
      </c>
      <c r="Q3" s="26">
        <v>2009</v>
      </c>
      <c r="R3" s="25">
        <v>2010</v>
      </c>
      <c r="S3" s="26">
        <v>2011</v>
      </c>
      <c r="T3" s="25">
        <v>2012</v>
      </c>
      <c r="U3" s="26">
        <v>2013</v>
      </c>
      <c r="V3" s="26">
        <v>2014</v>
      </c>
      <c r="W3" s="26">
        <v>2015</v>
      </c>
      <c r="X3" s="26">
        <v>2016</v>
      </c>
      <c r="Y3" s="26">
        <v>2017</v>
      </c>
      <c r="Z3" s="26">
        <v>2018</v>
      </c>
      <c r="AA3" s="163">
        <v>2019</v>
      </c>
      <c r="AB3" s="721"/>
      <c r="AC3" s="721"/>
      <c r="AD3" s="721"/>
    </row>
    <row r="4" spans="1:30" s="22" customFormat="1" ht="11.25">
      <c r="A4" s="27" t="s">
        <v>244</v>
      </c>
      <c r="B4" s="28"/>
      <c r="C4" s="29"/>
      <c r="D4" s="29"/>
      <c r="E4" s="29"/>
      <c r="F4" s="29"/>
      <c r="G4" s="29"/>
      <c r="H4" s="29"/>
      <c r="I4" s="29"/>
      <c r="J4" s="29"/>
      <c r="K4" s="29"/>
      <c r="L4" s="29"/>
      <c r="M4" s="29"/>
      <c r="N4" s="29"/>
      <c r="O4" s="29"/>
      <c r="P4" s="29"/>
      <c r="Q4" s="29"/>
      <c r="R4" s="29"/>
      <c r="S4" s="29"/>
      <c r="T4" s="29"/>
      <c r="U4" s="29">
        <v>1082.5</v>
      </c>
      <c r="V4" s="29">
        <v>1084.152</v>
      </c>
      <c r="W4" s="29">
        <v>1088.7080000000001</v>
      </c>
      <c r="X4" s="29">
        <v>1101.74</v>
      </c>
      <c r="Y4" s="29">
        <v>1104.127</v>
      </c>
      <c r="Z4" s="29">
        <v>1103.773381</v>
      </c>
      <c r="AA4" s="164">
        <v>1104.092498</v>
      </c>
      <c r="AB4" s="721"/>
      <c r="AC4" s="721"/>
      <c r="AD4" s="721"/>
    </row>
    <row r="5" spans="1:30" s="22" customFormat="1" ht="11.25">
      <c r="A5" s="30" t="s">
        <v>60</v>
      </c>
      <c r="B5" s="31">
        <v>36.045999999999999</v>
      </c>
      <c r="C5" s="32">
        <v>36.372</v>
      </c>
      <c r="D5" s="32">
        <v>35.477000000000004</v>
      </c>
      <c r="E5" s="32">
        <v>35.72</v>
      </c>
      <c r="F5" s="32">
        <v>35.887</v>
      </c>
      <c r="G5" s="32">
        <v>35.923999999999999</v>
      </c>
      <c r="H5" s="32">
        <v>35.892000000000003</v>
      </c>
      <c r="I5" s="32">
        <v>36.118000000000002</v>
      </c>
      <c r="J5" s="32">
        <v>36.376999999999995</v>
      </c>
      <c r="K5" s="32">
        <v>36.506</v>
      </c>
      <c r="L5" s="32">
        <v>36.5</v>
      </c>
      <c r="M5" s="32">
        <v>36.814</v>
      </c>
      <c r="N5" s="32">
        <v>21.213000000000001</v>
      </c>
      <c r="O5" s="32">
        <v>20.819000000000003</v>
      </c>
      <c r="P5" s="32">
        <v>20.807000000000002</v>
      </c>
      <c r="Q5" s="32">
        <v>20.931000000000001</v>
      </c>
      <c r="R5" s="32">
        <v>21.146000000000001</v>
      </c>
      <c r="S5" s="32">
        <v>21.17</v>
      </c>
      <c r="T5" s="32">
        <v>21.044</v>
      </c>
      <c r="U5" s="32">
        <v>21.17</v>
      </c>
      <c r="V5" s="32">
        <v>21.166</v>
      </c>
      <c r="W5" s="32">
        <v>21.193999999999999</v>
      </c>
      <c r="X5" s="32">
        <v>21.196999999999999</v>
      </c>
      <c r="Y5" s="32">
        <v>21.238099999999999</v>
      </c>
      <c r="Z5" s="32">
        <v>21.221</v>
      </c>
      <c r="AA5" s="165">
        <v>21.198588000000001</v>
      </c>
      <c r="AB5" s="721"/>
      <c r="AC5" s="721"/>
      <c r="AD5" s="721"/>
    </row>
    <row r="6" spans="1:30" s="22" customFormat="1" ht="11.25">
      <c r="A6" s="33" t="s">
        <v>61</v>
      </c>
      <c r="B6" s="34">
        <v>6.16</v>
      </c>
      <c r="C6" s="35">
        <v>6.2990000000000004</v>
      </c>
      <c r="D6" s="35">
        <v>6.4790000000000001</v>
      </c>
      <c r="E6" s="35">
        <v>6.7169999999999996</v>
      </c>
      <c r="F6" s="35">
        <v>7.0419999999999998</v>
      </c>
      <c r="G6" s="35">
        <v>7.18</v>
      </c>
      <c r="H6" s="35">
        <v>7.31</v>
      </c>
      <c r="I6" s="35">
        <v>7.5780000000000003</v>
      </c>
      <c r="J6" s="35">
        <v>7.718</v>
      </c>
      <c r="K6" s="35">
        <v>7.8360000000000003</v>
      </c>
      <c r="L6" s="35">
        <v>7.907</v>
      </c>
      <c r="M6" s="35">
        <v>8.1739999999999995</v>
      </c>
      <c r="N6" s="35">
        <v>8.2360000000000007</v>
      </c>
      <c r="O6" s="35">
        <v>8.3810000000000002</v>
      </c>
      <c r="P6" s="35">
        <v>8.4309999999999992</v>
      </c>
      <c r="Q6" s="35">
        <v>8.4309999999999992</v>
      </c>
      <c r="R6" s="35">
        <v>8.548</v>
      </c>
      <c r="S6" s="35">
        <v>8.5779999999999994</v>
      </c>
      <c r="T6" s="35">
        <v>8.8119999999999994</v>
      </c>
      <c r="U6" s="35">
        <v>8.9510000000000005</v>
      </c>
      <c r="V6" s="35">
        <v>8.9510000000000005</v>
      </c>
      <c r="W6" s="35">
        <v>8.9909999999999997</v>
      </c>
      <c r="X6" s="35">
        <v>9.0399999999999991</v>
      </c>
      <c r="Y6" s="35">
        <v>9.0399999999999991</v>
      </c>
      <c r="Z6" s="35">
        <v>9.0670000000000002</v>
      </c>
      <c r="AA6" s="166">
        <v>9.0730000000000004</v>
      </c>
      <c r="AB6" s="721"/>
      <c r="AC6" s="721"/>
      <c r="AD6" s="721"/>
    </row>
    <row r="7" spans="1:30" s="22" customFormat="1" ht="11.25">
      <c r="A7" s="33" t="s">
        <v>62</v>
      </c>
      <c r="B7" s="34">
        <v>1.796</v>
      </c>
      <c r="C7" s="35">
        <v>1.976</v>
      </c>
      <c r="D7" s="35">
        <v>2.117</v>
      </c>
      <c r="E7" s="35">
        <v>2.1469999999999998</v>
      </c>
      <c r="F7" s="35">
        <v>2.2610000000000001</v>
      </c>
      <c r="G7" s="35">
        <v>2.4460000000000002</v>
      </c>
      <c r="H7" s="35">
        <v>2.456</v>
      </c>
      <c r="I7" s="35">
        <v>2.4900000000000002</v>
      </c>
      <c r="J7" s="35">
        <v>2.5049999999999999</v>
      </c>
      <c r="K7" s="35">
        <v>2.5430000000000001</v>
      </c>
      <c r="L7" s="35">
        <v>2.5790000000000002</v>
      </c>
      <c r="M7" s="35">
        <v>2.6259999999999999</v>
      </c>
      <c r="N7" s="35">
        <v>2.6120000000000001</v>
      </c>
      <c r="O7" s="35">
        <v>2.577</v>
      </c>
      <c r="P7" s="35">
        <v>2.6110000000000002</v>
      </c>
      <c r="Q7" s="35">
        <v>2.7320000000000002</v>
      </c>
      <c r="R7" s="35">
        <v>2.8439999999999999</v>
      </c>
      <c r="S7" s="35">
        <v>2.835</v>
      </c>
      <c r="T7" s="35">
        <v>2.601</v>
      </c>
      <c r="U7" s="35">
        <v>2.6</v>
      </c>
      <c r="V7" s="35">
        <v>2.609</v>
      </c>
      <c r="W7" s="35">
        <v>2.6080000000000001</v>
      </c>
      <c r="X7" s="35">
        <v>2.5720000000000001</v>
      </c>
      <c r="Y7" s="35">
        <v>2.5781000000000001</v>
      </c>
      <c r="Z7" s="35">
        <v>2.6030000000000002</v>
      </c>
      <c r="AA7" s="166">
        <v>2.6036820000000005</v>
      </c>
      <c r="AB7" s="721"/>
      <c r="AC7" s="721"/>
      <c r="AD7" s="721"/>
    </row>
    <row r="8" spans="1:30" s="22" customFormat="1" ht="11.25">
      <c r="A8" s="33" t="s">
        <v>63</v>
      </c>
      <c r="B8" s="34">
        <v>28.09</v>
      </c>
      <c r="C8" s="35">
        <v>28.097000000000001</v>
      </c>
      <c r="D8" s="35">
        <v>26.881</v>
      </c>
      <c r="E8" s="35">
        <v>26.856000000000002</v>
      </c>
      <c r="F8" s="35">
        <v>26.584</v>
      </c>
      <c r="G8" s="35">
        <v>26.297999999999998</v>
      </c>
      <c r="H8" s="35">
        <v>26.126000000000001</v>
      </c>
      <c r="I8" s="35">
        <v>26.05</v>
      </c>
      <c r="J8" s="35">
        <v>26.154</v>
      </c>
      <c r="K8" s="35">
        <v>26.126999999999999</v>
      </c>
      <c r="L8" s="35">
        <v>26.013999999999999</v>
      </c>
      <c r="M8" s="35">
        <v>26.013999999999999</v>
      </c>
      <c r="N8" s="35">
        <v>10.365</v>
      </c>
      <c r="O8" s="35">
        <v>9.8610000000000007</v>
      </c>
      <c r="P8" s="35">
        <v>9.7650000000000006</v>
      </c>
      <c r="Q8" s="35">
        <v>9.7680000000000007</v>
      </c>
      <c r="R8" s="35">
        <v>9.7539999999999996</v>
      </c>
      <c r="S8" s="35">
        <v>9.7569999999999997</v>
      </c>
      <c r="T8" s="35">
        <v>9.6310000000000002</v>
      </c>
      <c r="U8" s="35">
        <v>9.6189999999999998</v>
      </c>
      <c r="V8" s="35">
        <v>9.6059999999999999</v>
      </c>
      <c r="W8" s="35">
        <v>9.5950000000000006</v>
      </c>
      <c r="X8" s="35">
        <v>9.5850000000000009</v>
      </c>
      <c r="Y8" s="35">
        <v>9.6199999999999992</v>
      </c>
      <c r="Z8" s="35">
        <v>9.5510000000000002</v>
      </c>
      <c r="AA8" s="166">
        <v>9.5219059999999995</v>
      </c>
      <c r="AB8" s="721"/>
      <c r="AC8" s="721"/>
      <c r="AD8" s="721"/>
    </row>
    <row r="9" spans="1:30" s="22" customFormat="1" ht="11.25">
      <c r="A9" s="181" t="s">
        <v>245</v>
      </c>
      <c r="B9" s="34"/>
      <c r="C9" s="35"/>
      <c r="D9" s="35"/>
      <c r="E9" s="35"/>
      <c r="F9" s="35"/>
      <c r="G9" s="35"/>
      <c r="H9" s="35"/>
      <c r="I9" s="35"/>
      <c r="J9" s="35"/>
      <c r="K9" s="35"/>
      <c r="L9" s="35"/>
      <c r="M9" s="35"/>
      <c r="N9" s="35"/>
      <c r="O9" s="35"/>
      <c r="P9" s="35"/>
      <c r="Q9" s="35"/>
      <c r="R9" s="35"/>
      <c r="S9" s="35"/>
      <c r="T9" s="35"/>
      <c r="U9" s="35">
        <v>1061.33</v>
      </c>
      <c r="V9" s="35">
        <v>1062.9860000000001</v>
      </c>
      <c r="W9" s="35">
        <v>1067.5139999999999</v>
      </c>
      <c r="X9" s="35">
        <v>1080.5429999999999</v>
      </c>
      <c r="Y9" s="35">
        <v>1082.8889999999999</v>
      </c>
      <c r="Z9" s="35">
        <v>1082.552381</v>
      </c>
      <c r="AA9" s="166">
        <v>1082.89391</v>
      </c>
      <c r="AB9" s="721"/>
      <c r="AC9" s="721"/>
      <c r="AD9" s="721"/>
    </row>
    <row r="10" spans="1:30" s="22" customFormat="1" ht="11.25">
      <c r="A10" s="182" t="s">
        <v>64</v>
      </c>
      <c r="B10" s="31"/>
      <c r="C10" s="32"/>
      <c r="D10" s="32"/>
      <c r="E10" s="32"/>
      <c r="F10" s="32"/>
      <c r="G10" s="32"/>
      <c r="H10" s="32"/>
      <c r="I10" s="32"/>
      <c r="J10" s="32"/>
      <c r="K10" s="32"/>
      <c r="L10" s="32"/>
      <c r="M10" s="32"/>
      <c r="N10" s="32"/>
      <c r="O10" s="32"/>
      <c r="P10" s="32"/>
      <c r="Q10" s="32"/>
      <c r="R10" s="32"/>
      <c r="S10" s="32"/>
      <c r="T10" s="32"/>
      <c r="U10" s="32">
        <v>379.84500000000003</v>
      </c>
      <c r="V10" s="32">
        <v>381.50099999999998</v>
      </c>
      <c r="W10" s="32">
        <v>379.72500000000002</v>
      </c>
      <c r="X10" s="32">
        <v>381.31900000000002</v>
      </c>
      <c r="Y10" s="32">
        <v>377.89</v>
      </c>
      <c r="Z10" s="32">
        <v>378.40094499999998</v>
      </c>
      <c r="AA10" s="165">
        <v>378.69306699999999</v>
      </c>
      <c r="AB10" s="721"/>
      <c r="AC10" s="721"/>
      <c r="AD10" s="721"/>
    </row>
    <row r="11" spans="1:30" s="22" customFormat="1" ht="11.25">
      <c r="A11" s="182" t="s">
        <v>65</v>
      </c>
      <c r="B11" s="34"/>
      <c r="C11" s="35"/>
      <c r="D11" s="35"/>
      <c r="E11" s="35"/>
      <c r="F11" s="35"/>
      <c r="G11" s="35"/>
      <c r="H11" s="35"/>
      <c r="I11" s="35"/>
      <c r="J11" s="35"/>
      <c r="K11" s="35"/>
      <c r="L11" s="35"/>
      <c r="M11" s="35"/>
      <c r="N11" s="35"/>
      <c r="O11" s="35"/>
      <c r="P11" s="35"/>
      <c r="Q11" s="35"/>
      <c r="R11" s="35"/>
      <c r="S11" s="35"/>
      <c r="T11" s="35"/>
      <c r="U11" s="35">
        <v>681.48500000000001</v>
      </c>
      <c r="V11" s="35">
        <v>681.48500000000001</v>
      </c>
      <c r="W11" s="35">
        <v>687.78899999999999</v>
      </c>
      <c r="X11" s="35">
        <v>699.22400000000005</v>
      </c>
      <c r="Y11" s="35">
        <v>704.99900000000002</v>
      </c>
      <c r="Z11" s="35">
        <v>704.15143599999999</v>
      </c>
      <c r="AA11" s="166">
        <v>704.20084299999996</v>
      </c>
      <c r="AB11" s="721"/>
      <c r="AC11" s="721"/>
      <c r="AD11" s="721"/>
    </row>
    <row r="12" spans="1:30" s="22" customFormat="1" ht="11.25">
      <c r="A12" s="183" t="s">
        <v>66</v>
      </c>
      <c r="B12" s="31">
        <v>32.274999999999999</v>
      </c>
      <c r="C12" s="32">
        <v>31.94</v>
      </c>
      <c r="D12" s="32">
        <v>31.852</v>
      </c>
      <c r="E12" s="32">
        <v>31.821000000000005</v>
      </c>
      <c r="F12" s="32">
        <v>31.77</v>
      </c>
      <c r="G12" s="32">
        <v>31.734999999999999</v>
      </c>
      <c r="H12" s="32">
        <v>31.396999999999998</v>
      </c>
      <c r="I12" s="32">
        <v>31.384999999999998</v>
      </c>
      <c r="J12" s="32">
        <v>31.32</v>
      </c>
      <c r="K12" s="32">
        <v>30.989999999999995</v>
      </c>
      <c r="L12" s="32">
        <v>30.879999999999995</v>
      </c>
      <c r="M12" s="32">
        <v>30.870999999999995</v>
      </c>
      <c r="N12" s="32">
        <v>30.882999999999996</v>
      </c>
      <c r="O12" s="32">
        <v>31.154</v>
      </c>
      <c r="P12" s="32">
        <v>31.041</v>
      </c>
      <c r="Q12" s="32">
        <v>30.939</v>
      </c>
      <c r="R12" s="32">
        <v>30.335000000000001</v>
      </c>
      <c r="S12" s="32">
        <v>30.404</v>
      </c>
      <c r="T12" s="32">
        <v>30.581</v>
      </c>
      <c r="U12" s="32">
        <v>30.318000000000001</v>
      </c>
      <c r="V12" s="32">
        <v>29.335000000000001</v>
      </c>
      <c r="W12" s="32">
        <v>28.808</v>
      </c>
      <c r="X12" s="32">
        <v>28.364000000000001</v>
      </c>
      <c r="Y12" s="32">
        <v>28.71</v>
      </c>
      <c r="Z12" s="32">
        <v>28.077000000000002</v>
      </c>
      <c r="AA12" s="165">
        <v>27.483000000000001</v>
      </c>
      <c r="AB12" s="721"/>
      <c r="AC12" s="721"/>
      <c r="AD12" s="721"/>
    </row>
    <row r="13" spans="1:30" s="22" customFormat="1" ht="11.25">
      <c r="A13" s="33" t="s">
        <v>67</v>
      </c>
      <c r="B13" s="34">
        <v>1.18</v>
      </c>
      <c r="C13" s="35">
        <v>1.18</v>
      </c>
      <c r="D13" s="35">
        <v>1.29</v>
      </c>
      <c r="E13" s="35">
        <v>1.29</v>
      </c>
      <c r="F13" s="35">
        <v>1.29</v>
      </c>
      <c r="G13" s="35">
        <v>1.29</v>
      </c>
      <c r="H13" s="35">
        <v>1.29</v>
      </c>
      <c r="I13" s="35">
        <v>1.57</v>
      </c>
      <c r="J13" s="35">
        <v>1.57</v>
      </c>
      <c r="K13" s="35">
        <v>1.57</v>
      </c>
      <c r="L13" s="35">
        <v>1.57</v>
      </c>
      <c r="M13" s="35">
        <v>1.57</v>
      </c>
      <c r="N13" s="35">
        <v>1.57</v>
      </c>
      <c r="O13" s="35">
        <v>1.865</v>
      </c>
      <c r="P13" s="35">
        <v>1.865</v>
      </c>
      <c r="Q13" s="35">
        <v>1.865</v>
      </c>
      <c r="R13" s="35">
        <v>1.89</v>
      </c>
      <c r="S13" s="35">
        <v>2.036</v>
      </c>
      <c r="T13" s="35">
        <v>2.036</v>
      </c>
      <c r="U13" s="35">
        <v>2.036</v>
      </c>
      <c r="V13" s="35">
        <v>2.036</v>
      </c>
      <c r="W13" s="35">
        <v>2.0430000000000001</v>
      </c>
      <c r="X13" s="35">
        <v>2.1659999999999999</v>
      </c>
      <c r="Y13" s="35">
        <v>2.64</v>
      </c>
      <c r="Z13" s="35">
        <v>2.64</v>
      </c>
      <c r="AA13" s="166">
        <v>2.157</v>
      </c>
      <c r="AB13" s="721"/>
      <c r="AC13" s="721"/>
      <c r="AD13" s="721"/>
    </row>
    <row r="14" spans="1:30" s="22" customFormat="1" ht="11.25">
      <c r="A14" s="33" t="s">
        <v>68</v>
      </c>
      <c r="B14" s="34">
        <v>14.916999999999998</v>
      </c>
      <c r="C14" s="35">
        <v>14.810000000000002</v>
      </c>
      <c r="D14" s="35">
        <v>14.71</v>
      </c>
      <c r="E14" s="35">
        <v>14.669000000000002</v>
      </c>
      <c r="F14" s="35">
        <v>14.649000000000001</v>
      </c>
      <c r="G14" s="35">
        <v>14.651</v>
      </c>
      <c r="H14" s="35">
        <v>14.646999999999998</v>
      </c>
      <c r="I14" s="35">
        <v>14.572000000000001</v>
      </c>
      <c r="J14" s="35">
        <v>14.571999999999999</v>
      </c>
      <c r="K14" s="35">
        <v>14.563999999999998</v>
      </c>
      <c r="L14" s="35">
        <v>14.565</v>
      </c>
      <c r="M14" s="35">
        <v>14.671999999999999</v>
      </c>
      <c r="N14" s="35">
        <v>14.688999999999998</v>
      </c>
      <c r="O14" s="35">
        <v>14.711000000000002</v>
      </c>
      <c r="P14" s="35">
        <v>14.793000000000003</v>
      </c>
      <c r="Q14" s="35">
        <v>14.834000000000001</v>
      </c>
      <c r="R14" s="35">
        <v>14.68</v>
      </c>
      <c r="S14" s="35">
        <v>14.934999999999999</v>
      </c>
      <c r="T14" s="35">
        <v>15.355999999999998</v>
      </c>
      <c r="U14" s="35">
        <v>15.603</v>
      </c>
      <c r="V14" s="35">
        <v>14.887</v>
      </c>
      <c r="W14" s="35">
        <v>14.778</v>
      </c>
      <c r="X14" s="35">
        <v>14.718999999999999</v>
      </c>
      <c r="Y14" s="35">
        <v>14.5910976338283</v>
      </c>
      <c r="Z14" s="35">
        <v>14.64</v>
      </c>
      <c r="AA14" s="166">
        <v>14.615378160603294</v>
      </c>
      <c r="AB14" s="721"/>
      <c r="AC14" s="721"/>
      <c r="AD14" s="721"/>
    </row>
    <row r="15" spans="1:30" s="22" customFormat="1" ht="11.25">
      <c r="A15" s="33" t="s">
        <v>69</v>
      </c>
      <c r="B15" s="34">
        <v>16.178000000000001</v>
      </c>
      <c r="C15" s="35">
        <v>15.95</v>
      </c>
      <c r="D15" s="35">
        <v>15.852</v>
      </c>
      <c r="E15" s="35">
        <v>15.862</v>
      </c>
      <c r="F15" s="35">
        <v>15.831</v>
      </c>
      <c r="G15" s="35">
        <v>15.794</v>
      </c>
      <c r="H15" s="35">
        <v>15.46</v>
      </c>
      <c r="I15" s="35">
        <v>15.243</v>
      </c>
      <c r="J15" s="35">
        <v>15.178000000000001</v>
      </c>
      <c r="K15" s="35">
        <v>14.856</v>
      </c>
      <c r="L15" s="35">
        <v>14.744999999999999</v>
      </c>
      <c r="M15" s="35">
        <v>14.629</v>
      </c>
      <c r="N15" s="35">
        <v>14.624000000000001</v>
      </c>
      <c r="O15" s="35">
        <v>14.577999999999999</v>
      </c>
      <c r="P15" s="35">
        <v>14.382999999999999</v>
      </c>
      <c r="Q15" s="35">
        <v>14.24</v>
      </c>
      <c r="R15" s="35">
        <v>13.765000000000001</v>
      </c>
      <c r="S15" s="35">
        <v>13.433</v>
      </c>
      <c r="T15" s="35">
        <v>13.189</v>
      </c>
      <c r="U15" s="35">
        <v>12.679</v>
      </c>
      <c r="V15" s="35">
        <v>12.412000000000001</v>
      </c>
      <c r="W15" s="35">
        <v>11.987</v>
      </c>
      <c r="X15" s="35">
        <v>11.478999999999999</v>
      </c>
      <c r="Y15" s="35">
        <v>11.478902366171701</v>
      </c>
      <c r="Z15" s="35">
        <v>10.797000000000001</v>
      </c>
      <c r="AA15" s="166">
        <v>10.710621839396707</v>
      </c>
    </row>
    <row r="16" spans="1:30" s="22" customFormat="1" ht="11.25">
      <c r="A16" s="184" t="s">
        <v>246</v>
      </c>
      <c r="B16" s="31">
        <v>0.50650000000000006</v>
      </c>
      <c r="C16" s="32">
        <v>0.50650000000000006</v>
      </c>
      <c r="D16" s="32">
        <v>0.51119999999999999</v>
      </c>
      <c r="E16" s="32">
        <v>0.51770000000000005</v>
      </c>
      <c r="F16" s="32">
        <v>0.52990000000000004</v>
      </c>
      <c r="G16" s="32">
        <v>0.55979999999999996</v>
      </c>
      <c r="H16" s="32">
        <v>0.62109999999999999</v>
      </c>
      <c r="I16" s="32">
        <v>0.63849999999999996</v>
      </c>
      <c r="J16" s="32">
        <v>0.65689999999999993</v>
      </c>
      <c r="K16" s="32">
        <v>0.67989999999999995</v>
      </c>
      <c r="L16" s="32">
        <v>0.69850000000000001</v>
      </c>
      <c r="M16" s="32">
        <v>0.69389999999999996</v>
      </c>
      <c r="N16" s="32">
        <v>0.77710000000000001</v>
      </c>
      <c r="O16" s="32">
        <v>0.88680000000000003</v>
      </c>
      <c r="P16" s="32">
        <v>0.91169999999999995</v>
      </c>
      <c r="Q16" s="32">
        <v>0.92500000000000004</v>
      </c>
      <c r="R16" s="32">
        <v>0.9476</v>
      </c>
      <c r="S16" s="32">
        <v>0.98229999999999995</v>
      </c>
      <c r="T16" s="32">
        <v>1.1053999999999999</v>
      </c>
      <c r="U16" s="32">
        <v>1.1528</v>
      </c>
      <c r="V16" s="32">
        <v>1.1528</v>
      </c>
      <c r="W16" s="32">
        <v>1.2117</v>
      </c>
      <c r="X16" s="32">
        <v>1.2115</v>
      </c>
      <c r="Y16" s="32">
        <v>1.2943</v>
      </c>
      <c r="Z16" s="32">
        <v>1.323</v>
      </c>
      <c r="AA16" s="165">
        <v>1.323</v>
      </c>
    </row>
    <row r="17" spans="1:27" s="22" customFormat="1" ht="11.25">
      <c r="A17" s="182" t="s">
        <v>247</v>
      </c>
      <c r="B17" s="34">
        <v>0.39850000000000002</v>
      </c>
      <c r="C17" s="35">
        <v>0.39850000000000002</v>
      </c>
      <c r="D17" s="35">
        <v>0.39850000000000002</v>
      </c>
      <c r="E17" s="35">
        <v>0.40020000000000006</v>
      </c>
      <c r="F17" s="35">
        <v>0.41</v>
      </c>
      <c r="G17" s="35">
        <v>0.42249999999999999</v>
      </c>
      <c r="H17" s="35">
        <v>0.42859999999999998</v>
      </c>
      <c r="I17" s="35">
        <v>0.42859999999999998</v>
      </c>
      <c r="J17" s="35">
        <v>0.43719999999999998</v>
      </c>
      <c r="K17" s="35">
        <v>0.441</v>
      </c>
      <c r="L17" s="35">
        <v>0.441</v>
      </c>
      <c r="M17" s="35">
        <v>0.42930000000000001</v>
      </c>
      <c r="N17" s="35">
        <v>0.42930000000000001</v>
      </c>
      <c r="O17" s="35">
        <v>0.44529999999999997</v>
      </c>
      <c r="P17" s="35">
        <v>0.44639999999999996</v>
      </c>
      <c r="Q17" s="35">
        <v>0.44639999999999996</v>
      </c>
      <c r="R17" s="35">
        <v>0.44889999999999997</v>
      </c>
      <c r="S17" s="35">
        <v>0.45029999999999998</v>
      </c>
      <c r="T17" s="35">
        <v>0.45239999999999997</v>
      </c>
      <c r="U17" s="35">
        <v>0.45700000000000002</v>
      </c>
      <c r="V17" s="35">
        <v>0.45700000000000002</v>
      </c>
      <c r="W17" s="35">
        <v>0.45700000000000002</v>
      </c>
      <c r="X17" s="35">
        <v>0.45700000000000002</v>
      </c>
      <c r="Y17" s="35">
        <v>0.45700000000000002</v>
      </c>
      <c r="Z17" s="35">
        <v>0.45700000000000002</v>
      </c>
      <c r="AA17" s="166">
        <v>0.4541</v>
      </c>
    </row>
    <row r="18" spans="1:27" s="22" customFormat="1" ht="11.25">
      <c r="A18" s="33" t="s">
        <v>70</v>
      </c>
      <c r="B18" s="34">
        <v>0.108</v>
      </c>
      <c r="C18" s="35">
        <v>0.108</v>
      </c>
      <c r="D18" s="35">
        <v>0.11270000000000001</v>
      </c>
      <c r="E18" s="35">
        <v>0.11749999999999999</v>
      </c>
      <c r="F18" s="35">
        <v>0.11990000000000001</v>
      </c>
      <c r="G18" s="35">
        <v>0.13730000000000001</v>
      </c>
      <c r="H18" s="35">
        <v>0.1925</v>
      </c>
      <c r="I18" s="35">
        <v>0.2099</v>
      </c>
      <c r="J18" s="35">
        <v>0.21969999999999998</v>
      </c>
      <c r="K18" s="35">
        <v>0.2389</v>
      </c>
      <c r="L18" s="35">
        <v>0.25750000000000001</v>
      </c>
      <c r="M18" s="35">
        <v>0.2646</v>
      </c>
      <c r="N18" s="35">
        <v>0.3478</v>
      </c>
      <c r="O18" s="35">
        <v>0.4415</v>
      </c>
      <c r="P18" s="35">
        <v>0.46529999999999999</v>
      </c>
      <c r="Q18" s="35">
        <v>0.47860000000000003</v>
      </c>
      <c r="R18" s="35">
        <v>0.49869999999999998</v>
      </c>
      <c r="S18" s="35">
        <v>0.53200000000000003</v>
      </c>
      <c r="T18" s="35">
        <v>0.65300000000000002</v>
      </c>
      <c r="U18" s="35">
        <v>0.69579999999999997</v>
      </c>
      <c r="V18" s="35">
        <v>0.69579999999999997</v>
      </c>
      <c r="W18" s="35">
        <v>0.75470000000000004</v>
      </c>
      <c r="X18" s="35">
        <v>0.75449999999999995</v>
      </c>
      <c r="Y18" s="35">
        <v>0.83729999999999993</v>
      </c>
      <c r="Z18" s="35">
        <v>0.86599999999999999</v>
      </c>
      <c r="AA18" s="166">
        <v>0.86599999999999999</v>
      </c>
    </row>
    <row r="19" spans="1:27" s="22" customFormat="1" ht="11.25">
      <c r="A19" s="185" t="s">
        <v>71</v>
      </c>
      <c r="B19" s="31">
        <v>5.7030000000000003</v>
      </c>
      <c r="C19" s="32">
        <v>5.9619999999999997</v>
      </c>
      <c r="D19" s="32">
        <v>5.6780000000000008</v>
      </c>
      <c r="E19" s="32">
        <v>6.0510000000000002</v>
      </c>
      <c r="F19" s="32">
        <v>5.7519999999999998</v>
      </c>
      <c r="G19" s="32">
        <v>5.524</v>
      </c>
      <c r="H19" s="32">
        <v>5.7889999999999997</v>
      </c>
      <c r="I19" s="32">
        <v>5.3780000000000001</v>
      </c>
      <c r="J19" s="32">
        <v>5.7239999999999993</v>
      </c>
      <c r="K19" s="32">
        <v>5.3840000000000003</v>
      </c>
      <c r="L19" s="32">
        <v>5.3719999999999999</v>
      </c>
      <c r="M19" s="32">
        <v>5.7910000000000004</v>
      </c>
      <c r="N19" s="32">
        <v>5.4969999999999999</v>
      </c>
      <c r="O19" s="32">
        <v>5.444</v>
      </c>
      <c r="P19" s="32">
        <v>5.2</v>
      </c>
      <c r="Q19" s="32">
        <v>5.1579999999999995</v>
      </c>
      <c r="R19" s="32">
        <v>5.1099999999999994</v>
      </c>
      <c r="S19" s="32">
        <v>5.0190000000000001</v>
      </c>
      <c r="T19" s="32">
        <v>4.9960000000000004</v>
      </c>
      <c r="U19" s="32">
        <v>5.0640000000000001</v>
      </c>
      <c r="V19" s="32">
        <v>4.718</v>
      </c>
      <c r="W19" s="32">
        <v>4.8220000000000001</v>
      </c>
      <c r="X19" s="32">
        <v>4.7729999999999997</v>
      </c>
      <c r="Y19" s="32">
        <v>5.0599999999999996</v>
      </c>
      <c r="Z19" s="32">
        <v>5.0650000000000004</v>
      </c>
      <c r="AA19" s="165">
        <v>4.827</v>
      </c>
    </row>
    <row r="20" spans="1:27" s="22" customFormat="1" ht="11.25">
      <c r="A20" s="33" t="s">
        <v>72</v>
      </c>
      <c r="B20" s="34">
        <v>3.43</v>
      </c>
      <c r="C20" s="35">
        <v>3.6539999999999999</v>
      </c>
      <c r="D20" s="35">
        <v>3.3650000000000002</v>
      </c>
      <c r="E20" s="35">
        <v>3.5470000000000002</v>
      </c>
      <c r="F20" s="35">
        <v>3.3809999999999998</v>
      </c>
      <c r="G20" s="35">
        <v>3.3140000000000001</v>
      </c>
      <c r="H20" s="35">
        <v>3.423</v>
      </c>
      <c r="I20" s="35">
        <v>3.1749999999999998</v>
      </c>
      <c r="J20" s="35">
        <v>3.5019999999999998</v>
      </c>
      <c r="K20" s="35">
        <v>3.2410000000000001</v>
      </c>
      <c r="L20" s="35">
        <v>3.2810000000000001</v>
      </c>
      <c r="M20" s="35">
        <v>3.5409999999999999</v>
      </c>
      <c r="N20" s="35">
        <v>3.2519999999999998</v>
      </c>
      <c r="O20" s="35">
        <v>3.1320000000000001</v>
      </c>
      <c r="P20" s="35">
        <v>3.06</v>
      </c>
      <c r="Q20" s="35">
        <v>3.0179999999999998</v>
      </c>
      <c r="R20" s="35">
        <v>3.0939999999999999</v>
      </c>
      <c r="S20" s="35">
        <v>2.927</v>
      </c>
      <c r="T20" s="35">
        <v>2.9039999999999999</v>
      </c>
      <c r="U20" s="35">
        <v>2.9710000000000001</v>
      </c>
      <c r="V20" s="35">
        <v>2.5329999999999999</v>
      </c>
      <c r="W20" s="35">
        <v>2.6150000000000002</v>
      </c>
      <c r="X20" s="35">
        <v>2.5920000000000001</v>
      </c>
      <c r="Y20" s="35">
        <v>2.758</v>
      </c>
      <c r="Z20" s="35">
        <v>2.7919999999999998</v>
      </c>
      <c r="AA20" s="166">
        <v>2.5539999999999998</v>
      </c>
    </row>
    <row r="21" spans="1:27" s="22" customFormat="1" ht="11.25">
      <c r="A21" s="33" t="s">
        <v>73</v>
      </c>
      <c r="B21" s="34">
        <v>0.53</v>
      </c>
      <c r="C21" s="35">
        <v>0.58699999999999997</v>
      </c>
      <c r="D21" s="35">
        <v>0.57599999999999996</v>
      </c>
      <c r="E21" s="35">
        <v>0.753</v>
      </c>
      <c r="F21" s="35">
        <v>0.60699999999999998</v>
      </c>
      <c r="G21" s="35">
        <v>0.49399999999999999</v>
      </c>
      <c r="H21" s="35">
        <v>0.63600000000000001</v>
      </c>
      <c r="I21" s="35">
        <v>0.48899999999999999</v>
      </c>
      <c r="J21" s="35">
        <v>0.52800000000000002</v>
      </c>
      <c r="K21" s="35">
        <v>0.46600000000000003</v>
      </c>
      <c r="L21" s="35">
        <v>0.42099999999999999</v>
      </c>
      <c r="M21" s="35">
        <v>0.54200000000000004</v>
      </c>
      <c r="N21" s="35">
        <v>0.502</v>
      </c>
      <c r="O21" s="35">
        <v>0.53800000000000003</v>
      </c>
      <c r="P21" s="35">
        <v>0.41299999999999998</v>
      </c>
      <c r="Q21" s="35">
        <v>0.41299999999999998</v>
      </c>
      <c r="R21" s="35">
        <v>0.35599999999999998</v>
      </c>
      <c r="S21" s="35">
        <v>0.32900000000000001</v>
      </c>
      <c r="T21" s="35">
        <v>0.32900000000000001</v>
      </c>
      <c r="U21" s="35">
        <v>0.32800000000000001</v>
      </c>
      <c r="V21" s="35">
        <v>0.38200000000000001</v>
      </c>
      <c r="W21" s="35">
        <v>0.40400000000000003</v>
      </c>
      <c r="X21" s="35">
        <v>0.40899999999999997</v>
      </c>
      <c r="Y21" s="35">
        <v>0.498</v>
      </c>
      <c r="Z21" s="35">
        <v>0.47099999999999997</v>
      </c>
      <c r="AA21" s="166">
        <v>0.47099999999999997</v>
      </c>
    </row>
    <row r="22" spans="1:27" s="22" customFormat="1" ht="11.25">
      <c r="A22" s="38" t="s">
        <v>74</v>
      </c>
      <c r="B22" s="36">
        <v>1.7430000000000001</v>
      </c>
      <c r="C22" s="37">
        <v>1.7210000000000001</v>
      </c>
      <c r="D22" s="37">
        <v>1.7370000000000001</v>
      </c>
      <c r="E22" s="37">
        <v>1.7509999999999999</v>
      </c>
      <c r="F22" s="37">
        <v>1.764</v>
      </c>
      <c r="G22" s="37">
        <v>1.716</v>
      </c>
      <c r="H22" s="37">
        <v>1.73</v>
      </c>
      <c r="I22" s="37">
        <v>1.714</v>
      </c>
      <c r="J22" s="37">
        <v>1.694</v>
      </c>
      <c r="K22" s="37">
        <v>1.677</v>
      </c>
      <c r="L22" s="37">
        <v>1.67</v>
      </c>
      <c r="M22" s="37">
        <v>1.708</v>
      </c>
      <c r="N22" s="37">
        <v>1.7430000000000001</v>
      </c>
      <c r="O22" s="37">
        <v>1.774</v>
      </c>
      <c r="P22" s="37">
        <v>1.7270000000000001</v>
      </c>
      <c r="Q22" s="37">
        <v>1.7270000000000001</v>
      </c>
      <c r="R22" s="37">
        <v>1.66</v>
      </c>
      <c r="S22" s="37">
        <v>1.7629999999999999</v>
      </c>
      <c r="T22" s="37">
        <v>1.7629999999999999</v>
      </c>
      <c r="U22" s="37">
        <v>1.7649999999999999</v>
      </c>
      <c r="V22" s="37">
        <v>1.8029999999999999</v>
      </c>
      <c r="W22" s="37">
        <v>1.8029999999999999</v>
      </c>
      <c r="X22" s="37">
        <v>1.772</v>
      </c>
      <c r="Y22" s="37">
        <v>1.804</v>
      </c>
      <c r="Z22" s="37">
        <v>1.802</v>
      </c>
      <c r="AA22" s="167">
        <v>1.802</v>
      </c>
    </row>
    <row r="24" spans="1:27">
      <c r="A24" s="22" t="s">
        <v>350</v>
      </c>
    </row>
    <row r="25" spans="1:27">
      <c r="A25" s="22" t="s">
        <v>351</v>
      </c>
    </row>
    <row r="26" spans="1:27">
      <c r="A26" s="39" t="s">
        <v>352</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R21"/>
  <sheetViews>
    <sheetView showGridLines="0" workbookViewId="0">
      <pane xSplit="1" ySplit="4" topLeftCell="F5" activePane="bottomRight" state="frozen"/>
      <selection pane="topRight"/>
      <selection pane="bottomLeft"/>
      <selection pane="bottomRight"/>
    </sheetView>
  </sheetViews>
  <sheetFormatPr baseColWidth="10" defaultRowHeight="12.75"/>
  <cols>
    <col min="1" max="1" width="24.7109375" customWidth="1"/>
    <col min="2" max="42" width="6.28515625" customWidth="1"/>
  </cols>
  <sheetData>
    <row r="1" spans="1:44">
      <c r="A1" s="376" t="s">
        <v>1016</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R1" s="720"/>
    </row>
    <row r="2" spans="1:44">
      <c r="A2" s="705" t="s">
        <v>522</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R2" s="720"/>
    </row>
    <row r="3" spans="1:44">
      <c r="A3" s="397"/>
      <c r="B3" s="396"/>
      <c r="C3" s="396"/>
      <c r="D3" s="398"/>
      <c r="E3" s="399"/>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R3" s="720"/>
    </row>
    <row r="4" spans="1:44">
      <c r="A4" s="400" t="s">
        <v>614</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401" t="s">
        <v>992</v>
      </c>
      <c r="AR4" s="720"/>
    </row>
    <row r="5" spans="1:44">
      <c r="A5" s="402"/>
      <c r="B5" s="410">
        <v>1980</v>
      </c>
      <c r="C5" s="383">
        <v>1981</v>
      </c>
      <c r="D5" s="383">
        <v>1982</v>
      </c>
      <c r="E5" s="383">
        <v>1983</v>
      </c>
      <c r="F5" s="383">
        <v>1984</v>
      </c>
      <c r="G5" s="383">
        <v>1985</v>
      </c>
      <c r="H5" s="383">
        <v>1986</v>
      </c>
      <c r="I5" s="383">
        <v>1987</v>
      </c>
      <c r="J5" s="383">
        <v>1988</v>
      </c>
      <c r="K5" s="383">
        <v>1989</v>
      </c>
      <c r="L5" s="383">
        <v>1990</v>
      </c>
      <c r="M5" s="383">
        <v>1991</v>
      </c>
      <c r="N5" s="383">
        <v>1992</v>
      </c>
      <c r="O5" s="383">
        <v>1993</v>
      </c>
      <c r="P5" s="383">
        <v>1994</v>
      </c>
      <c r="Q5" s="383">
        <v>1995</v>
      </c>
      <c r="R5" s="383">
        <v>1996</v>
      </c>
      <c r="S5" s="383">
        <v>1997</v>
      </c>
      <c r="T5" s="383">
        <v>1998</v>
      </c>
      <c r="U5" s="383">
        <v>1999</v>
      </c>
      <c r="V5" s="383">
        <v>2000</v>
      </c>
      <c r="W5" s="383">
        <v>2001</v>
      </c>
      <c r="X5" s="383">
        <v>2002</v>
      </c>
      <c r="Y5" s="383">
        <v>2003</v>
      </c>
      <c r="Z5" s="383">
        <v>2004</v>
      </c>
      <c r="AA5" s="383">
        <v>2005</v>
      </c>
      <c r="AB5" s="383">
        <v>2006</v>
      </c>
      <c r="AC5" s="383">
        <v>2007</v>
      </c>
      <c r="AD5" s="383">
        <v>2008</v>
      </c>
      <c r="AE5" s="383">
        <v>2009</v>
      </c>
      <c r="AF5" s="383">
        <v>2010</v>
      </c>
      <c r="AG5" s="383">
        <v>2011</v>
      </c>
      <c r="AH5" s="383">
        <v>2012</v>
      </c>
      <c r="AI5" s="383">
        <v>2013</v>
      </c>
      <c r="AJ5" s="383">
        <v>2014</v>
      </c>
      <c r="AK5" s="383">
        <v>2015</v>
      </c>
      <c r="AL5" s="383">
        <v>2016</v>
      </c>
      <c r="AM5" s="383">
        <v>2017</v>
      </c>
      <c r="AN5" s="383">
        <v>2018</v>
      </c>
      <c r="AO5" s="383">
        <v>2019</v>
      </c>
      <c r="AP5" s="384">
        <v>2020</v>
      </c>
      <c r="AR5" s="720"/>
    </row>
    <row r="6" spans="1:44">
      <c r="A6" s="418" t="s">
        <v>615</v>
      </c>
      <c r="B6" s="411">
        <v>4862</v>
      </c>
      <c r="C6" s="412" t="s">
        <v>616</v>
      </c>
      <c r="D6" s="412">
        <v>5467</v>
      </c>
      <c r="E6" s="412" t="s">
        <v>616</v>
      </c>
      <c r="F6" s="412" t="s">
        <v>616</v>
      </c>
      <c r="G6" s="412">
        <v>5883</v>
      </c>
      <c r="H6" s="412">
        <v>6019</v>
      </c>
      <c r="I6" s="412">
        <v>6206</v>
      </c>
      <c r="J6" s="412">
        <v>6328</v>
      </c>
      <c r="K6" s="412">
        <v>6680</v>
      </c>
      <c r="L6" s="412">
        <v>6824</v>
      </c>
      <c r="M6" s="412">
        <v>7080</v>
      </c>
      <c r="N6" s="412">
        <v>7408</v>
      </c>
      <c r="O6" s="412">
        <v>7614</v>
      </c>
      <c r="P6" s="412">
        <v>7956</v>
      </c>
      <c r="Q6" s="412">
        <v>8275</v>
      </c>
      <c r="R6" s="412">
        <v>8596</v>
      </c>
      <c r="S6" s="412">
        <v>8864</v>
      </c>
      <c r="T6" s="412">
        <v>9303</v>
      </c>
      <c r="U6" s="412">
        <v>9626</v>
      </c>
      <c r="V6" s="412">
        <v>9766</v>
      </c>
      <c r="W6" s="412">
        <v>10068</v>
      </c>
      <c r="X6" s="412">
        <v>10223</v>
      </c>
      <c r="Y6" s="412">
        <v>10379</v>
      </c>
      <c r="Z6" s="412">
        <v>10486</v>
      </c>
      <c r="AA6" s="412">
        <v>10800</v>
      </c>
      <c r="AB6" s="412">
        <v>10848</v>
      </c>
      <c r="AC6" s="412">
        <v>10958</v>
      </c>
      <c r="AD6" s="412">
        <v>11042</v>
      </c>
      <c r="AE6" s="412">
        <v>11163</v>
      </c>
      <c r="AF6" s="412">
        <v>11392</v>
      </c>
      <c r="AG6" s="412">
        <v>11413</v>
      </c>
      <c r="AH6" s="412">
        <v>11413</v>
      </c>
      <c r="AI6" s="412">
        <v>11551</v>
      </c>
      <c r="AJ6" s="412">
        <v>11560</v>
      </c>
      <c r="AK6" s="412">
        <v>11599</v>
      </c>
      <c r="AL6" s="412">
        <v>11612</v>
      </c>
      <c r="AM6" s="412">
        <v>11618.101000000001</v>
      </c>
      <c r="AN6" s="412">
        <v>11670</v>
      </c>
      <c r="AO6" s="412">
        <v>11676.682000000001</v>
      </c>
      <c r="AP6" s="413">
        <v>11660.228000000001</v>
      </c>
      <c r="AR6" s="720"/>
    </row>
    <row r="7" spans="1:44">
      <c r="A7" s="419" t="s">
        <v>617</v>
      </c>
      <c r="B7" s="414">
        <v>3707</v>
      </c>
      <c r="C7" s="379" t="s">
        <v>616</v>
      </c>
      <c r="D7" s="379">
        <v>4178</v>
      </c>
      <c r="E7" s="379" t="s">
        <v>616</v>
      </c>
      <c r="F7" s="379" t="s">
        <v>616</v>
      </c>
      <c r="G7" s="379">
        <v>4586</v>
      </c>
      <c r="H7" s="379">
        <v>4700</v>
      </c>
      <c r="I7" s="379">
        <v>4864</v>
      </c>
      <c r="J7" s="379">
        <v>4987</v>
      </c>
      <c r="K7" s="379">
        <v>5337</v>
      </c>
      <c r="L7" s="379">
        <v>5475</v>
      </c>
      <c r="M7" s="379">
        <v>5700</v>
      </c>
      <c r="N7" s="379">
        <v>5835</v>
      </c>
      <c r="O7" s="379">
        <v>5919</v>
      </c>
      <c r="P7" s="379">
        <v>6160</v>
      </c>
      <c r="Q7" s="379">
        <v>6299</v>
      </c>
      <c r="R7" s="379">
        <v>6479</v>
      </c>
      <c r="S7" s="379">
        <v>6717</v>
      </c>
      <c r="T7" s="379">
        <v>7042</v>
      </c>
      <c r="U7" s="379">
        <v>7180</v>
      </c>
      <c r="V7" s="379">
        <v>7310</v>
      </c>
      <c r="W7" s="379">
        <v>7578</v>
      </c>
      <c r="X7" s="379">
        <v>7718</v>
      </c>
      <c r="Y7" s="379">
        <v>7836</v>
      </c>
      <c r="Z7" s="379">
        <v>7907</v>
      </c>
      <c r="AA7" s="379">
        <v>8174</v>
      </c>
      <c r="AB7" s="379">
        <v>8236</v>
      </c>
      <c r="AC7" s="379">
        <v>8381</v>
      </c>
      <c r="AD7" s="379">
        <v>8431</v>
      </c>
      <c r="AE7" s="379">
        <v>8431</v>
      </c>
      <c r="AF7" s="379">
        <v>8548</v>
      </c>
      <c r="AG7" s="379">
        <v>8578</v>
      </c>
      <c r="AH7" s="379">
        <v>8812</v>
      </c>
      <c r="AI7" s="379">
        <v>8951</v>
      </c>
      <c r="AJ7" s="379">
        <v>8951</v>
      </c>
      <c r="AK7" s="379">
        <v>8991</v>
      </c>
      <c r="AL7" s="379">
        <v>9040</v>
      </c>
      <c r="AM7" s="379">
        <v>9040</v>
      </c>
      <c r="AN7" s="379">
        <v>9067</v>
      </c>
      <c r="AO7" s="379">
        <v>9073</v>
      </c>
      <c r="AP7" s="390">
        <v>9073.1419999999998</v>
      </c>
      <c r="AQ7" s="379"/>
      <c r="AR7" s="720"/>
    </row>
    <row r="8" spans="1:44">
      <c r="A8" s="420" t="s">
        <v>618</v>
      </c>
      <c r="B8" s="415">
        <v>28515</v>
      </c>
      <c r="C8" s="416" t="s">
        <v>616</v>
      </c>
      <c r="D8" s="416">
        <v>28230</v>
      </c>
      <c r="E8" s="416" t="s">
        <v>616</v>
      </c>
      <c r="F8" s="416" t="s">
        <v>616</v>
      </c>
      <c r="G8" s="416">
        <v>28335</v>
      </c>
      <c r="H8" s="416">
        <v>28257</v>
      </c>
      <c r="I8" s="416">
        <v>28395</v>
      </c>
      <c r="J8" s="416">
        <v>28153</v>
      </c>
      <c r="K8" s="416">
        <v>28192</v>
      </c>
      <c r="L8" s="416">
        <v>28274</v>
      </c>
      <c r="M8" s="416">
        <v>28360</v>
      </c>
      <c r="N8" s="416">
        <v>28243</v>
      </c>
      <c r="O8" s="416">
        <v>28212</v>
      </c>
      <c r="P8" s="416">
        <v>28090</v>
      </c>
      <c r="Q8" s="416">
        <v>28097</v>
      </c>
      <c r="R8" s="416">
        <v>26881</v>
      </c>
      <c r="S8" s="416">
        <v>26856</v>
      </c>
      <c r="T8" s="416">
        <v>26584</v>
      </c>
      <c r="U8" s="416">
        <v>26298</v>
      </c>
      <c r="V8" s="416">
        <v>26126</v>
      </c>
      <c r="W8" s="416">
        <v>26050</v>
      </c>
      <c r="X8" s="416">
        <v>26154</v>
      </c>
      <c r="Y8" s="416">
        <v>26127</v>
      </c>
      <c r="Z8" s="416">
        <v>26014</v>
      </c>
      <c r="AA8" s="416">
        <v>10336</v>
      </c>
      <c r="AB8" s="416">
        <v>10365</v>
      </c>
      <c r="AC8" s="416">
        <v>9861</v>
      </c>
      <c r="AD8" s="416">
        <v>9765</v>
      </c>
      <c r="AE8" s="416">
        <v>9768</v>
      </c>
      <c r="AF8" s="416">
        <v>9712</v>
      </c>
      <c r="AG8" s="416">
        <v>9707</v>
      </c>
      <c r="AH8" s="416">
        <v>9707</v>
      </c>
      <c r="AI8" s="416">
        <v>9619</v>
      </c>
      <c r="AJ8" s="416">
        <v>9606</v>
      </c>
      <c r="AK8" s="416">
        <v>9595</v>
      </c>
      <c r="AL8" s="416">
        <v>9585</v>
      </c>
      <c r="AM8" s="416">
        <v>9044.0169999999998</v>
      </c>
      <c r="AN8" s="416">
        <v>9551.4120000000003</v>
      </c>
      <c r="AO8" s="416">
        <v>9521.905999999999</v>
      </c>
      <c r="AP8" s="417">
        <v>9697.7179999999989</v>
      </c>
      <c r="AR8" s="720"/>
    </row>
    <row r="9" spans="1:44">
      <c r="A9" s="403"/>
      <c r="B9" s="403"/>
      <c r="C9" s="403"/>
      <c r="D9" s="403"/>
      <c r="E9" s="403"/>
      <c r="F9" s="403"/>
      <c r="G9" s="403"/>
      <c r="H9" s="403"/>
      <c r="I9" s="403"/>
      <c r="J9" s="403"/>
      <c r="K9" s="403"/>
      <c r="L9" s="403"/>
      <c r="M9" s="403"/>
      <c r="N9" s="403"/>
      <c r="O9" s="403"/>
      <c r="P9" s="403"/>
      <c r="Q9" s="403"/>
      <c r="R9" s="403"/>
      <c r="S9" s="403"/>
      <c r="T9" s="403"/>
      <c r="U9" s="403"/>
      <c r="V9" s="403"/>
      <c r="W9" s="403"/>
      <c r="X9" s="403"/>
      <c r="Y9" s="404"/>
      <c r="Z9" s="404"/>
      <c r="AA9" s="404"/>
      <c r="AB9" s="404"/>
      <c r="AC9" s="404"/>
      <c r="AD9" s="404"/>
      <c r="AE9" s="404"/>
      <c r="AF9" s="404"/>
      <c r="AG9" s="404"/>
      <c r="AH9" s="404"/>
      <c r="AI9" s="404"/>
      <c r="AJ9" s="405"/>
      <c r="AK9" s="405"/>
      <c r="AL9" s="405"/>
      <c r="AM9" s="405"/>
      <c r="AN9" s="405"/>
      <c r="AO9" s="405"/>
      <c r="AP9" s="656"/>
    </row>
    <row r="10" spans="1:44">
      <c r="A10" s="406" t="s">
        <v>619</v>
      </c>
      <c r="B10" s="403"/>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3"/>
      <c r="AP10" s="656"/>
    </row>
    <row r="11" spans="1:44">
      <c r="A11" s="703" t="s">
        <v>620</v>
      </c>
      <c r="B11" s="397"/>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408"/>
      <c r="AA11" s="408"/>
      <c r="AB11" s="408"/>
      <c r="AC11" s="408"/>
      <c r="AD11" s="408"/>
      <c r="AE11" s="408"/>
      <c r="AF11" s="408"/>
      <c r="AG11" s="408"/>
      <c r="AH11" s="408"/>
      <c r="AI11" s="408"/>
      <c r="AJ11" s="396"/>
      <c r="AK11" s="396"/>
      <c r="AL11" s="396"/>
      <c r="AM11" s="396"/>
      <c r="AN11" s="396"/>
      <c r="AO11" s="396"/>
      <c r="AP11" s="396"/>
    </row>
    <row r="12" spans="1:44">
      <c r="A12" s="704" t="s">
        <v>621</v>
      </c>
      <c r="B12" s="409"/>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408"/>
      <c r="AA12" s="408"/>
      <c r="AB12" s="408"/>
      <c r="AC12" s="408"/>
      <c r="AD12" s="408"/>
      <c r="AE12" s="408"/>
      <c r="AF12" s="408"/>
      <c r="AG12" s="408"/>
      <c r="AH12" s="408"/>
      <c r="AI12" s="408"/>
      <c r="AJ12" s="396"/>
      <c r="AK12" s="396"/>
      <c r="AL12" s="396"/>
      <c r="AM12" s="396"/>
      <c r="AN12" s="396"/>
      <c r="AO12" s="396"/>
      <c r="AP12" s="396"/>
    </row>
    <row r="13" spans="1:44">
      <c r="A13" s="396"/>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408"/>
      <c r="AA13" s="408"/>
      <c r="AB13" s="408"/>
      <c r="AC13" s="397"/>
      <c r="AD13" s="397"/>
      <c r="AE13" s="408"/>
      <c r="AF13" s="408"/>
      <c r="AG13" s="408"/>
      <c r="AH13" s="408"/>
      <c r="AI13" s="408"/>
      <c r="AJ13" s="396"/>
      <c r="AK13" s="396"/>
      <c r="AL13" s="396"/>
      <c r="AM13" s="396"/>
      <c r="AN13" s="396"/>
      <c r="AO13" s="396"/>
      <c r="AP13" s="396"/>
    </row>
    <row r="14" spans="1:44">
      <c r="A14" s="400" t="s">
        <v>622</v>
      </c>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401" t="s">
        <v>992</v>
      </c>
      <c r="AG14" s="396"/>
      <c r="AH14" s="396"/>
      <c r="AI14" s="396"/>
      <c r="AJ14" s="396"/>
      <c r="AK14" s="408"/>
      <c r="AL14" s="396"/>
      <c r="AM14" s="396"/>
      <c r="AN14" s="396"/>
      <c r="AO14" s="396"/>
      <c r="AP14" s="396"/>
    </row>
    <row r="15" spans="1:44">
      <c r="A15" s="402"/>
      <c r="B15" s="410">
        <v>1990</v>
      </c>
      <c r="C15" s="383">
        <v>1991</v>
      </c>
      <c r="D15" s="383">
        <v>1992</v>
      </c>
      <c r="E15" s="383">
        <v>1993</v>
      </c>
      <c r="F15" s="383">
        <v>1994</v>
      </c>
      <c r="G15" s="383">
        <v>1995</v>
      </c>
      <c r="H15" s="383">
        <v>1996</v>
      </c>
      <c r="I15" s="383">
        <v>1997</v>
      </c>
      <c r="J15" s="383">
        <v>1998</v>
      </c>
      <c r="K15" s="383">
        <v>1999</v>
      </c>
      <c r="L15" s="383">
        <v>2000</v>
      </c>
      <c r="M15" s="383">
        <v>2001</v>
      </c>
      <c r="N15" s="383">
        <v>2002</v>
      </c>
      <c r="O15" s="383">
        <v>2003</v>
      </c>
      <c r="P15" s="383">
        <v>2004</v>
      </c>
      <c r="Q15" s="383">
        <v>2005</v>
      </c>
      <c r="R15" s="383">
        <v>2006</v>
      </c>
      <c r="S15" s="383">
        <v>2007</v>
      </c>
      <c r="T15" s="383">
        <v>2008</v>
      </c>
      <c r="U15" s="383">
        <v>2009</v>
      </c>
      <c r="V15" s="383">
        <v>2010</v>
      </c>
      <c r="W15" s="383">
        <v>2011</v>
      </c>
      <c r="X15" s="383">
        <v>2012</v>
      </c>
      <c r="Y15" s="383">
        <v>2013</v>
      </c>
      <c r="Z15" s="383">
        <v>2014</v>
      </c>
      <c r="AA15" s="383">
        <v>2015</v>
      </c>
      <c r="AB15" s="383">
        <v>2016</v>
      </c>
      <c r="AC15" s="383">
        <v>2017</v>
      </c>
      <c r="AD15" s="383">
        <v>2018</v>
      </c>
      <c r="AE15" s="383">
        <v>2019</v>
      </c>
      <c r="AF15" s="384">
        <v>2020</v>
      </c>
      <c r="AG15" s="396"/>
      <c r="AH15" s="396"/>
      <c r="AI15" s="396"/>
      <c r="AJ15" s="396"/>
      <c r="AK15" s="396"/>
      <c r="AL15" s="396"/>
      <c r="AM15" s="396"/>
      <c r="AN15" s="396"/>
      <c r="AO15" s="396"/>
      <c r="AP15" s="396"/>
    </row>
    <row r="16" spans="1:44">
      <c r="A16" s="422" t="s">
        <v>623</v>
      </c>
      <c r="B16" s="411">
        <v>353802</v>
      </c>
      <c r="C16" s="412">
        <v>355868</v>
      </c>
      <c r="D16" s="412">
        <v>356542</v>
      </c>
      <c r="E16" s="412">
        <v>356973</v>
      </c>
      <c r="F16" s="412">
        <v>357258</v>
      </c>
      <c r="G16" s="412">
        <v>357813</v>
      </c>
      <c r="H16" s="412">
        <v>358891</v>
      </c>
      <c r="I16" s="412">
        <v>358894</v>
      </c>
      <c r="J16" s="412">
        <v>358378</v>
      </c>
      <c r="K16" s="412">
        <v>358585</v>
      </c>
      <c r="L16" s="412">
        <v>359055</v>
      </c>
      <c r="M16" s="412">
        <v>359231</v>
      </c>
      <c r="N16" s="412">
        <v>359597</v>
      </c>
      <c r="O16" s="412">
        <v>359644</v>
      </c>
      <c r="P16" s="412">
        <v>359955</v>
      </c>
      <c r="Q16" s="412">
        <v>359699</v>
      </c>
      <c r="R16" s="421" t="s">
        <v>624</v>
      </c>
      <c r="S16" s="412">
        <v>377377</v>
      </c>
      <c r="T16" s="412">
        <v>377984</v>
      </c>
      <c r="U16" s="412">
        <v>377986</v>
      </c>
      <c r="V16" s="412">
        <v>377769</v>
      </c>
      <c r="W16" s="412">
        <v>377857</v>
      </c>
      <c r="X16" s="412">
        <v>377965.109</v>
      </c>
      <c r="Y16" s="412">
        <v>379845.17800000001</v>
      </c>
      <c r="Z16" s="412">
        <v>381500.97700000001</v>
      </c>
      <c r="AA16" s="412">
        <v>379725.03</v>
      </c>
      <c r="AB16" s="412">
        <v>381319.13699999999</v>
      </c>
      <c r="AC16" s="412">
        <v>377889.93</v>
      </c>
      <c r="AD16" s="412">
        <v>378479.04499999998</v>
      </c>
      <c r="AE16" s="412">
        <v>378693.06699999998</v>
      </c>
      <c r="AF16" s="413">
        <v>378834.26900000003</v>
      </c>
      <c r="AG16" s="396"/>
      <c r="AH16" s="396"/>
      <c r="AI16" s="396"/>
      <c r="AJ16" s="396"/>
      <c r="AK16" s="396"/>
      <c r="AL16" s="396"/>
      <c r="AM16" s="396"/>
      <c r="AN16" s="396"/>
      <c r="AO16" s="396"/>
      <c r="AP16" s="396"/>
    </row>
    <row r="17" spans="1:42">
      <c r="A17" s="423" t="s">
        <v>625</v>
      </c>
      <c r="B17" s="415" t="s">
        <v>616</v>
      </c>
      <c r="C17" s="416" t="s">
        <v>616</v>
      </c>
      <c r="D17" s="416">
        <v>537644</v>
      </c>
      <c r="E17" s="416">
        <v>546203</v>
      </c>
      <c r="F17" s="416">
        <v>556830</v>
      </c>
      <c r="G17" s="416">
        <v>568222</v>
      </c>
      <c r="H17" s="416">
        <v>569083</v>
      </c>
      <c r="I17" s="416">
        <v>574775</v>
      </c>
      <c r="J17" s="416">
        <v>579411</v>
      </c>
      <c r="K17" s="416">
        <v>585949</v>
      </c>
      <c r="L17" s="416">
        <v>594149</v>
      </c>
      <c r="M17" s="416">
        <v>601733</v>
      </c>
      <c r="N17" s="416">
        <v>598380</v>
      </c>
      <c r="O17" s="416">
        <v>601851</v>
      </c>
      <c r="P17" s="416">
        <v>606031</v>
      </c>
      <c r="Q17" s="416">
        <v>610330</v>
      </c>
      <c r="R17" s="416">
        <v>615607</v>
      </c>
      <c r="S17" s="416">
        <v>628987</v>
      </c>
      <c r="T17" s="416">
        <v>629000</v>
      </c>
      <c r="U17" s="416">
        <v>642256</v>
      </c>
      <c r="V17" s="416">
        <v>651202</v>
      </c>
      <c r="W17" s="416">
        <v>651491</v>
      </c>
      <c r="X17" s="416">
        <v>666343</v>
      </c>
      <c r="Y17" s="416">
        <v>681485.47</v>
      </c>
      <c r="Z17" s="416">
        <v>681485.47</v>
      </c>
      <c r="AA17" s="416">
        <v>687789.42099999997</v>
      </c>
      <c r="AB17" s="416">
        <v>699224.37300000002</v>
      </c>
      <c r="AC17" s="416">
        <v>704999.26699999999</v>
      </c>
      <c r="AD17" s="416">
        <v>704151.43599999999</v>
      </c>
      <c r="AE17" s="416">
        <v>704200.84299999999</v>
      </c>
      <c r="AF17" s="417">
        <v>704999.26699999999</v>
      </c>
      <c r="AG17" s="396"/>
      <c r="AH17" s="396"/>
      <c r="AI17" s="396"/>
      <c r="AJ17" s="396"/>
      <c r="AK17" s="396"/>
      <c r="AL17" s="396"/>
      <c r="AM17" s="396"/>
      <c r="AN17" s="396"/>
      <c r="AO17" s="396"/>
      <c r="AP17" s="396"/>
    </row>
    <row r="18" spans="1:42">
      <c r="A18" s="396"/>
      <c r="B18" s="396"/>
      <c r="C18" s="396"/>
      <c r="D18" s="396"/>
      <c r="E18" s="396"/>
      <c r="F18" s="396"/>
      <c r="G18" s="396"/>
      <c r="H18" s="396"/>
      <c r="I18" s="396"/>
      <c r="J18" s="396"/>
      <c r="K18" s="396"/>
      <c r="L18" s="396"/>
      <c r="M18" s="396"/>
      <c r="N18" s="396"/>
      <c r="O18" s="396"/>
      <c r="P18" s="396"/>
      <c r="Q18" s="408"/>
      <c r="R18" s="408"/>
      <c r="S18" s="408"/>
      <c r="T18" s="408"/>
      <c r="U18" s="408"/>
      <c r="V18" s="408"/>
      <c r="W18" s="408"/>
      <c r="X18" s="408"/>
      <c r="Y18" s="408"/>
      <c r="Z18" s="408"/>
      <c r="AA18" s="396"/>
      <c r="AB18" s="396"/>
      <c r="AC18" s="396"/>
      <c r="AD18" s="396"/>
      <c r="AE18" s="396"/>
      <c r="AF18" s="396"/>
      <c r="AG18" s="396"/>
      <c r="AH18" s="396"/>
      <c r="AI18" s="396"/>
      <c r="AJ18" s="396"/>
      <c r="AK18" s="396"/>
      <c r="AL18" s="396"/>
      <c r="AM18" s="396"/>
      <c r="AN18" s="396"/>
      <c r="AO18" s="396"/>
      <c r="AP18" s="396"/>
    </row>
    <row r="19" spans="1:42">
      <c r="A19" s="406" t="s">
        <v>619</v>
      </c>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row>
    <row r="20" spans="1:42">
      <c r="A20" s="703" t="s">
        <v>626</v>
      </c>
      <c r="B20" s="397"/>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408"/>
      <c r="AA20" s="396"/>
      <c r="AB20" s="396"/>
      <c r="AC20" s="396"/>
      <c r="AD20" s="396"/>
      <c r="AE20" s="396"/>
      <c r="AF20" s="396"/>
      <c r="AG20" s="396"/>
      <c r="AH20" s="396"/>
      <c r="AI20" s="396"/>
      <c r="AJ20" s="396"/>
      <c r="AK20" s="396"/>
      <c r="AL20" s="396"/>
      <c r="AM20" s="396"/>
      <c r="AN20" s="396"/>
      <c r="AO20" s="396"/>
      <c r="AP20" s="396"/>
    </row>
    <row r="21" spans="1:42">
      <c r="A21" s="703" t="s">
        <v>627</v>
      </c>
      <c r="B21" s="407"/>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408"/>
      <c r="AA21" s="396"/>
      <c r="AB21" s="396"/>
      <c r="AC21" s="396"/>
      <c r="AD21" s="396"/>
      <c r="AE21" s="396"/>
      <c r="AF21" s="396"/>
      <c r="AG21" s="396"/>
      <c r="AH21" s="396"/>
      <c r="AI21" s="396"/>
      <c r="AJ21" s="396"/>
      <c r="AK21" s="396"/>
      <c r="AL21" s="396"/>
      <c r="AM21" s="396"/>
      <c r="AN21" s="396"/>
      <c r="AO21" s="396"/>
      <c r="AP21" s="39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U33"/>
  <sheetViews>
    <sheetView showGridLines="0" workbookViewId="0">
      <pane xSplit="1" topLeftCell="BC1" activePane="topRight" state="frozen"/>
      <selection pane="topRight"/>
    </sheetView>
  </sheetViews>
  <sheetFormatPr baseColWidth="10" defaultRowHeight="11.25"/>
  <cols>
    <col min="1" max="1" width="40.7109375" style="88" customWidth="1"/>
    <col min="2" max="73" width="6.7109375" style="88" customWidth="1"/>
    <col min="74" max="16384" width="11.42578125" style="88"/>
  </cols>
  <sheetData>
    <row r="1" spans="1:73" ht="12.75">
      <c r="A1" s="186" t="s">
        <v>0</v>
      </c>
      <c r="X1" s="186"/>
    </row>
    <row r="2" spans="1:73" ht="12.75">
      <c r="BQ2" s="96"/>
      <c r="BS2" s="187"/>
      <c r="BU2" s="187" t="s">
        <v>8</v>
      </c>
    </row>
    <row r="3" spans="1:73" s="191" customFormat="1" ht="14.1" customHeight="1">
      <c r="A3" s="188"/>
      <c r="B3" s="188">
        <v>1949</v>
      </c>
      <c r="C3" s="189">
        <v>1950</v>
      </c>
      <c r="D3" s="189">
        <v>1951</v>
      </c>
      <c r="E3" s="189">
        <v>1952</v>
      </c>
      <c r="F3" s="189">
        <v>1953</v>
      </c>
      <c r="G3" s="189">
        <v>1954</v>
      </c>
      <c r="H3" s="189">
        <v>1955</v>
      </c>
      <c r="I3" s="189">
        <v>1956</v>
      </c>
      <c r="J3" s="189">
        <v>1957</v>
      </c>
      <c r="K3" s="189">
        <v>1958</v>
      </c>
      <c r="L3" s="189">
        <v>1959</v>
      </c>
      <c r="M3" s="189">
        <v>1960</v>
      </c>
      <c r="N3" s="189">
        <v>1961</v>
      </c>
      <c r="O3" s="189">
        <v>1962</v>
      </c>
      <c r="P3" s="189">
        <v>1963</v>
      </c>
      <c r="Q3" s="189">
        <v>1964</v>
      </c>
      <c r="R3" s="189">
        <v>1965</v>
      </c>
      <c r="S3" s="189">
        <v>1966</v>
      </c>
      <c r="T3" s="189">
        <v>1967</v>
      </c>
      <c r="U3" s="189">
        <v>1968</v>
      </c>
      <c r="V3" s="189">
        <v>1969</v>
      </c>
      <c r="W3" s="189">
        <v>1970</v>
      </c>
      <c r="X3" s="189">
        <v>1971</v>
      </c>
      <c r="Y3" s="189">
        <v>1972</v>
      </c>
      <c r="Z3" s="189">
        <v>1973</v>
      </c>
      <c r="AA3" s="189">
        <v>1974</v>
      </c>
      <c r="AB3" s="189">
        <v>1975</v>
      </c>
      <c r="AC3" s="189">
        <v>1976</v>
      </c>
      <c r="AD3" s="189">
        <v>1977</v>
      </c>
      <c r="AE3" s="189">
        <v>1978</v>
      </c>
      <c r="AF3" s="189">
        <v>1979</v>
      </c>
      <c r="AG3" s="189">
        <v>1980</v>
      </c>
      <c r="AH3" s="189">
        <v>1981</v>
      </c>
      <c r="AI3" s="189">
        <v>1982</v>
      </c>
      <c r="AJ3" s="189">
        <v>1983</v>
      </c>
      <c r="AK3" s="189">
        <v>1984</v>
      </c>
      <c r="AL3" s="189">
        <v>1985</v>
      </c>
      <c r="AM3" s="189">
        <v>1986</v>
      </c>
      <c r="AN3" s="189">
        <v>1987</v>
      </c>
      <c r="AO3" s="189">
        <v>1988</v>
      </c>
      <c r="AP3" s="189">
        <v>1989</v>
      </c>
      <c r="AQ3" s="189">
        <v>1990</v>
      </c>
      <c r="AR3" s="189">
        <v>1991</v>
      </c>
      <c r="AS3" s="189">
        <v>1992</v>
      </c>
      <c r="AT3" s="189">
        <v>1993</v>
      </c>
      <c r="AU3" s="189">
        <v>1994</v>
      </c>
      <c r="AV3" s="189">
        <v>1995</v>
      </c>
      <c r="AW3" s="189">
        <v>1996</v>
      </c>
      <c r="AX3" s="189">
        <v>1997</v>
      </c>
      <c r="AY3" s="189">
        <v>1998</v>
      </c>
      <c r="AZ3" s="189">
        <v>1999</v>
      </c>
      <c r="BA3" s="189">
        <v>2000</v>
      </c>
      <c r="BB3" s="189">
        <v>2001</v>
      </c>
      <c r="BC3" s="189">
        <v>2002</v>
      </c>
      <c r="BD3" s="189">
        <v>2003</v>
      </c>
      <c r="BE3" s="189">
        <v>2004</v>
      </c>
      <c r="BF3" s="189">
        <v>2005</v>
      </c>
      <c r="BG3" s="189">
        <v>2006</v>
      </c>
      <c r="BH3" s="189">
        <v>2007</v>
      </c>
      <c r="BI3" s="189">
        <v>2008</v>
      </c>
      <c r="BJ3" s="189">
        <v>2009</v>
      </c>
      <c r="BK3" s="189">
        <v>2010</v>
      </c>
      <c r="BL3" s="189">
        <v>2011</v>
      </c>
      <c r="BM3" s="189">
        <v>2012</v>
      </c>
      <c r="BN3" s="189">
        <v>2013</v>
      </c>
      <c r="BO3" s="189">
        <v>2014</v>
      </c>
      <c r="BP3" s="189">
        <v>2015</v>
      </c>
      <c r="BQ3" s="189">
        <v>2016</v>
      </c>
      <c r="BR3" s="189">
        <v>2017</v>
      </c>
      <c r="BS3" s="189">
        <v>2018</v>
      </c>
      <c r="BT3" s="189">
        <v>2019</v>
      </c>
      <c r="BU3" s="190">
        <v>2020</v>
      </c>
    </row>
    <row r="4" spans="1:73" ht="14.1" customHeight="1">
      <c r="A4" s="192" t="s">
        <v>9</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5"/>
    </row>
    <row r="5" spans="1:73" ht="14.1" customHeight="1">
      <c r="A5" s="196" t="s">
        <v>10</v>
      </c>
      <c r="B5" s="197">
        <v>13.225398</v>
      </c>
      <c r="C5" s="198">
        <v>15.513387000000002</v>
      </c>
      <c r="D5" s="198">
        <v>19.542335999999999</v>
      </c>
      <c r="E5" s="198">
        <v>22.770735999999999</v>
      </c>
      <c r="F5" s="198">
        <v>23.615549999999999</v>
      </c>
      <c r="G5" s="198">
        <v>25.082364000000002</v>
      </c>
      <c r="H5" s="198">
        <v>26.957606000000002</v>
      </c>
      <c r="I5" s="198">
        <v>29.713738000000003</v>
      </c>
      <c r="J5" s="198">
        <v>33.544545999999997</v>
      </c>
      <c r="K5" s="198">
        <v>38.728583999999998</v>
      </c>
      <c r="L5" s="198">
        <v>42.263013999999998</v>
      </c>
      <c r="M5" s="198">
        <v>46.834132000000004</v>
      </c>
      <c r="N5" s="198">
        <v>50.774535000000007</v>
      </c>
      <c r="O5" s="198">
        <v>56.906087999999983</v>
      </c>
      <c r="P5" s="198">
        <v>63.793638999999999</v>
      </c>
      <c r="Q5" s="198">
        <v>70.755217999999999</v>
      </c>
      <c r="R5" s="198">
        <v>76.421994999999995</v>
      </c>
      <c r="S5" s="198">
        <v>82.825592999999998</v>
      </c>
      <c r="T5" s="198">
        <v>89.544964999999991</v>
      </c>
      <c r="U5" s="198">
        <v>97.683181999999988</v>
      </c>
      <c r="V5" s="198">
        <v>112.365825</v>
      </c>
      <c r="W5" s="198">
        <v>125.69816799999998</v>
      </c>
      <c r="X5" s="198">
        <v>140.19219699999999</v>
      </c>
      <c r="Y5" s="198">
        <v>156.48729600000001</v>
      </c>
      <c r="Z5" s="198">
        <v>179.495161</v>
      </c>
      <c r="AA5" s="198">
        <v>209.36747699999998</v>
      </c>
      <c r="AB5" s="198">
        <v>235.87598499999996</v>
      </c>
      <c r="AC5" s="198">
        <v>272.611808</v>
      </c>
      <c r="AD5" s="198">
        <v>306.80694399999999</v>
      </c>
      <c r="AE5" s="198">
        <v>348.61545599999999</v>
      </c>
      <c r="AF5" s="198">
        <v>398.20984899999996</v>
      </c>
      <c r="AG5" s="198">
        <v>451.77009999999996</v>
      </c>
      <c r="AH5" s="198">
        <v>509.98527300000006</v>
      </c>
      <c r="AI5" s="198">
        <v>585.98862899999995</v>
      </c>
      <c r="AJ5" s="198">
        <v>650.51243999999997</v>
      </c>
      <c r="AK5" s="198">
        <v>707.02957399999991</v>
      </c>
      <c r="AL5" s="198">
        <v>757.68925300000001</v>
      </c>
      <c r="AM5" s="198">
        <v>814.59608700000001</v>
      </c>
      <c r="AN5" s="198">
        <v>855.98260500000004</v>
      </c>
      <c r="AO5" s="198">
        <v>925.21516599999984</v>
      </c>
      <c r="AP5" s="198">
        <v>997.12080099999991</v>
      </c>
      <c r="AQ5" s="198">
        <v>1053.5456369999997</v>
      </c>
      <c r="AR5" s="198">
        <v>1091.7052059999999</v>
      </c>
      <c r="AS5" s="198">
        <v>1130.9833679999999</v>
      </c>
      <c r="AT5" s="198">
        <v>1142.1185440000002</v>
      </c>
      <c r="AU5" s="198">
        <v>1179.8670589999999</v>
      </c>
      <c r="AV5" s="198">
        <v>1218.2726499999999</v>
      </c>
      <c r="AW5" s="198">
        <v>1252.2655159999999</v>
      </c>
      <c r="AX5" s="198">
        <v>1292.7768969999997</v>
      </c>
      <c r="AY5" s="198">
        <v>1351.895775</v>
      </c>
      <c r="AZ5" s="198">
        <v>1400.9992980000002</v>
      </c>
      <c r="BA5" s="198">
        <v>1478.5850620000001</v>
      </c>
      <c r="BB5" s="198">
        <v>1538.1999040000001</v>
      </c>
      <c r="BC5" s="198">
        <v>1587.8291629999999</v>
      </c>
      <c r="BD5" s="198">
        <v>1630.6657950000003</v>
      </c>
      <c r="BE5" s="198">
        <v>1704.0185490000001</v>
      </c>
      <c r="BF5" s="198">
        <v>1765.9049220000002</v>
      </c>
      <c r="BG5" s="198">
        <v>1848.1507280000001</v>
      </c>
      <c r="BH5" s="198">
        <v>1941.3602209999999</v>
      </c>
      <c r="BI5" s="198">
        <v>1992.3799739999999</v>
      </c>
      <c r="BJ5" s="198">
        <v>1936.4222519999998</v>
      </c>
      <c r="BK5" s="198">
        <v>1995.2889910000004</v>
      </c>
      <c r="BL5" s="198">
        <v>2058.3688809999994</v>
      </c>
      <c r="BM5" s="198">
        <v>2088.8043830000001</v>
      </c>
      <c r="BN5" s="198">
        <v>2117.1891000000001</v>
      </c>
      <c r="BO5" s="198">
        <v>2149.7649999999999</v>
      </c>
      <c r="BP5" s="198">
        <v>2198.4320000000002</v>
      </c>
      <c r="BQ5" s="198">
        <v>2234.1289999999999</v>
      </c>
      <c r="BR5" s="198">
        <v>2297.1999999999998</v>
      </c>
      <c r="BS5" s="198">
        <v>2363.3000000000002</v>
      </c>
      <c r="BT5" s="198">
        <v>2437.6</v>
      </c>
      <c r="BU5" s="199">
        <v>2302.9</v>
      </c>
    </row>
    <row r="6" spans="1:73" ht="14.1" customHeight="1">
      <c r="A6" s="196" t="s">
        <v>11</v>
      </c>
      <c r="B6" s="197">
        <v>1.7218520000000002</v>
      </c>
      <c r="C6" s="198">
        <v>2.0054819999999998</v>
      </c>
      <c r="D6" s="198">
        <v>3.037134</v>
      </c>
      <c r="E6" s="198">
        <v>3.1763439999999998</v>
      </c>
      <c r="F6" s="198">
        <v>2.9293780000000003</v>
      </c>
      <c r="G6" s="198">
        <v>3.0193699999999999</v>
      </c>
      <c r="H6" s="198">
        <v>3.2297759999999998</v>
      </c>
      <c r="I6" s="198">
        <v>3.98828</v>
      </c>
      <c r="J6" s="198">
        <v>4.5933339999999996</v>
      </c>
      <c r="K6" s="198">
        <v>4.7767340000000003</v>
      </c>
      <c r="L6" s="198">
        <v>5.0015809999999998</v>
      </c>
      <c r="M6" s="198">
        <v>5.7975580000000004</v>
      </c>
      <c r="N6" s="198">
        <v>6.2273429999999994</v>
      </c>
      <c r="O6" s="198">
        <v>6.8057090000000002</v>
      </c>
      <c r="P6" s="198">
        <v>7.8033029999999997</v>
      </c>
      <c r="Q6" s="198">
        <v>9.1352170000000008</v>
      </c>
      <c r="R6" s="198">
        <v>9.4645250000000001</v>
      </c>
      <c r="S6" s="198">
        <v>10.759117</v>
      </c>
      <c r="T6" s="198">
        <v>11.745647999999999</v>
      </c>
      <c r="U6" s="198">
        <v>13.078700000000001</v>
      </c>
      <c r="V6" s="198">
        <v>16.513137999999998</v>
      </c>
      <c r="W6" s="198">
        <v>19.404932000000002</v>
      </c>
      <c r="X6" s="198">
        <v>21.767932000000002</v>
      </c>
      <c r="Y6" s="198">
        <v>24.799109000000001</v>
      </c>
      <c r="Z6" s="198">
        <v>30.301149000000002</v>
      </c>
      <c r="AA6" s="198">
        <v>45.485599000000001</v>
      </c>
      <c r="AB6" s="198">
        <v>42.123891999999998</v>
      </c>
      <c r="AC6" s="198">
        <v>55.243729000000002</v>
      </c>
      <c r="AD6" s="198">
        <v>62.596068000000002</v>
      </c>
      <c r="AE6" s="198">
        <v>66.918804999999992</v>
      </c>
      <c r="AF6" s="198">
        <v>80.906524000000005</v>
      </c>
      <c r="AG6" s="198">
        <v>101.739453</v>
      </c>
      <c r="AH6" s="198">
        <v>119.54555599999999</v>
      </c>
      <c r="AI6" s="198">
        <v>139.78001800000001</v>
      </c>
      <c r="AJ6" s="198">
        <v>147.688669</v>
      </c>
      <c r="AK6" s="198">
        <v>167.61063300000001</v>
      </c>
      <c r="AL6" s="198">
        <v>179.51321100000001</v>
      </c>
      <c r="AM6" s="198">
        <v>167.02900200000002</v>
      </c>
      <c r="AN6" s="198">
        <v>177.14910999999998</v>
      </c>
      <c r="AO6" s="198">
        <v>194.53109400000002</v>
      </c>
      <c r="AP6" s="198">
        <v>222.79256000000001</v>
      </c>
      <c r="AQ6" s="198">
        <v>229.25461100000001</v>
      </c>
      <c r="AR6" s="198">
        <v>236.34140199999999</v>
      </c>
      <c r="AS6" s="198">
        <v>233.672664</v>
      </c>
      <c r="AT6" s="198">
        <v>218.28779399999999</v>
      </c>
      <c r="AU6" s="198">
        <v>237.93061499999999</v>
      </c>
      <c r="AV6" s="198">
        <v>256.12026300000002</v>
      </c>
      <c r="AW6" s="198">
        <v>266.40265700000003</v>
      </c>
      <c r="AX6" s="198">
        <v>291.00842</v>
      </c>
      <c r="AY6" s="198">
        <v>316.077089</v>
      </c>
      <c r="AZ6" s="198">
        <v>331.81834700000002</v>
      </c>
      <c r="BA6" s="198">
        <v>403.15477799999996</v>
      </c>
      <c r="BB6" s="198">
        <v>410.59893900000003</v>
      </c>
      <c r="BC6" s="198">
        <v>405.54688799999997</v>
      </c>
      <c r="BD6" s="198">
        <v>402.544397</v>
      </c>
      <c r="BE6" s="198">
        <v>433.77759399999997</v>
      </c>
      <c r="BF6" s="198">
        <v>475.86958000000004</v>
      </c>
      <c r="BG6" s="198">
        <v>520.59397300000001</v>
      </c>
      <c r="BH6" s="198">
        <v>554.59802200000001</v>
      </c>
      <c r="BI6" s="198">
        <v>583.32321899999999</v>
      </c>
      <c r="BJ6" s="198">
        <v>496.245249</v>
      </c>
      <c r="BK6" s="198">
        <v>560.26723400000003</v>
      </c>
      <c r="BL6" s="198">
        <v>625.11121600000001</v>
      </c>
      <c r="BM6" s="198">
        <v>637.06480899999997</v>
      </c>
      <c r="BN6" s="198">
        <v>643.61099999999999</v>
      </c>
      <c r="BO6" s="198">
        <v>662.38800000000003</v>
      </c>
      <c r="BP6" s="198">
        <v>685.01099999999997</v>
      </c>
      <c r="BQ6" s="198">
        <v>689.28700000000003</v>
      </c>
      <c r="BR6" s="198">
        <v>735.4</v>
      </c>
      <c r="BS6" s="198">
        <v>773.4</v>
      </c>
      <c r="BT6" s="198">
        <v>793.4</v>
      </c>
      <c r="BU6" s="199">
        <v>688.4</v>
      </c>
    </row>
    <row r="7" spans="1:73" ht="14.1" customHeight="1">
      <c r="A7" s="196" t="s">
        <v>12</v>
      </c>
      <c r="B7" s="197">
        <v>14.94725</v>
      </c>
      <c r="C7" s="198">
        <v>17.518869000000002</v>
      </c>
      <c r="D7" s="198">
        <v>22.579470000000001</v>
      </c>
      <c r="E7" s="198">
        <v>25.94708</v>
      </c>
      <c r="F7" s="198">
        <v>26.544927999999999</v>
      </c>
      <c r="G7" s="198">
        <v>28.101734</v>
      </c>
      <c r="H7" s="198">
        <v>30.187382000000003</v>
      </c>
      <c r="I7" s="198">
        <v>33.702018000000002</v>
      </c>
      <c r="J7" s="198">
        <v>38.137879999999996</v>
      </c>
      <c r="K7" s="198">
        <v>43.505317999999995</v>
      </c>
      <c r="L7" s="198">
        <v>47.264595</v>
      </c>
      <c r="M7" s="198">
        <v>52.631690000000006</v>
      </c>
      <c r="N7" s="198">
        <v>57.001878000000005</v>
      </c>
      <c r="O7" s="198">
        <v>63.711796999999983</v>
      </c>
      <c r="P7" s="198">
        <v>71.596941999999999</v>
      </c>
      <c r="Q7" s="198">
        <v>79.890434999999997</v>
      </c>
      <c r="R7" s="198">
        <v>85.88651999999999</v>
      </c>
      <c r="S7" s="198">
        <v>93.584710000000001</v>
      </c>
      <c r="T7" s="198">
        <v>101.29061299999999</v>
      </c>
      <c r="U7" s="198">
        <v>110.76188199999999</v>
      </c>
      <c r="V7" s="198">
        <v>128.878963</v>
      </c>
      <c r="W7" s="198">
        <v>145.10309999999998</v>
      </c>
      <c r="X7" s="198">
        <v>161.96012899999999</v>
      </c>
      <c r="Y7" s="198">
        <v>181.286405</v>
      </c>
      <c r="Z7" s="198">
        <v>209.79631000000001</v>
      </c>
      <c r="AA7" s="198">
        <v>254.85307599999999</v>
      </c>
      <c r="AB7" s="198">
        <v>277.99987699999997</v>
      </c>
      <c r="AC7" s="198">
        <v>327.85553700000003</v>
      </c>
      <c r="AD7" s="198">
        <v>369.40301199999999</v>
      </c>
      <c r="AE7" s="198">
        <v>415.53426100000001</v>
      </c>
      <c r="AF7" s="198">
        <v>479.11637299999995</v>
      </c>
      <c r="AG7" s="198">
        <v>553.50955299999998</v>
      </c>
      <c r="AH7" s="198">
        <v>629.53082900000004</v>
      </c>
      <c r="AI7" s="198">
        <v>725.76864699999999</v>
      </c>
      <c r="AJ7" s="198">
        <v>798.20110899999997</v>
      </c>
      <c r="AK7" s="198">
        <v>874.64020699999992</v>
      </c>
      <c r="AL7" s="198">
        <v>937.20246399999996</v>
      </c>
      <c r="AM7" s="198">
        <v>981.625089</v>
      </c>
      <c r="AN7" s="198">
        <v>1033.131715</v>
      </c>
      <c r="AO7" s="198">
        <v>1119.7462599999999</v>
      </c>
      <c r="AP7" s="198">
        <v>1219.9133609999999</v>
      </c>
      <c r="AQ7" s="198">
        <v>1282.8002479999998</v>
      </c>
      <c r="AR7" s="198">
        <v>1328.0466079999999</v>
      </c>
      <c r="AS7" s="198">
        <v>1364.6560319999999</v>
      </c>
      <c r="AT7" s="198">
        <v>1360.4063380000002</v>
      </c>
      <c r="AU7" s="198">
        <v>1417.7976739999999</v>
      </c>
      <c r="AV7" s="198">
        <v>1474.3929129999999</v>
      </c>
      <c r="AW7" s="198">
        <v>1518.668173</v>
      </c>
      <c r="AX7" s="198">
        <v>1583.7853169999998</v>
      </c>
      <c r="AY7" s="198">
        <v>1667.9728639999998</v>
      </c>
      <c r="AZ7" s="198">
        <v>1732.8176450000001</v>
      </c>
      <c r="BA7" s="198">
        <v>1881.7398400000002</v>
      </c>
      <c r="BB7" s="198">
        <v>1948.798843</v>
      </c>
      <c r="BC7" s="198">
        <v>1993.3760509999997</v>
      </c>
      <c r="BD7" s="198">
        <v>2033.2101920000005</v>
      </c>
      <c r="BE7" s="198">
        <v>2137.796143</v>
      </c>
      <c r="BF7" s="198">
        <v>2241.7745020000002</v>
      </c>
      <c r="BG7" s="198">
        <v>2368.7447010000001</v>
      </c>
      <c r="BH7" s="198">
        <v>2495.958243</v>
      </c>
      <c r="BI7" s="198">
        <v>2575.7031929999998</v>
      </c>
      <c r="BJ7" s="198">
        <v>2432.6675009999999</v>
      </c>
      <c r="BK7" s="198">
        <v>2555.5562250000003</v>
      </c>
      <c r="BL7" s="198">
        <v>2683.4800969999997</v>
      </c>
      <c r="BM7" s="198">
        <v>2725.8691920000001</v>
      </c>
      <c r="BN7" s="198">
        <v>2760.8000999999999</v>
      </c>
      <c r="BO7" s="198">
        <v>2812.1529999999998</v>
      </c>
      <c r="BP7" s="198">
        <v>2883.4430000000002</v>
      </c>
      <c r="BQ7" s="198">
        <v>2923.4160000000002</v>
      </c>
      <c r="BR7" s="198">
        <v>3032.7</v>
      </c>
      <c r="BS7" s="198">
        <v>3136.7</v>
      </c>
      <c r="BT7" s="198">
        <v>3231.1</v>
      </c>
      <c r="BU7" s="199">
        <v>2991.3</v>
      </c>
    </row>
    <row r="8" spans="1:73" ht="14.1" customHeight="1">
      <c r="A8" s="200" t="s">
        <v>13</v>
      </c>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9"/>
    </row>
    <row r="9" spans="1:73" ht="14.1" customHeight="1">
      <c r="A9" s="196" t="s">
        <v>14</v>
      </c>
      <c r="B9" s="197">
        <v>10.170558999999999</v>
      </c>
      <c r="C9" s="198">
        <v>11.790951</v>
      </c>
      <c r="D9" s="198">
        <v>14.856635000000001</v>
      </c>
      <c r="E9" s="198">
        <v>17.499697000000001</v>
      </c>
      <c r="F9" s="198">
        <v>18.363955000000001</v>
      </c>
      <c r="G9" s="198">
        <v>19.202743999999999</v>
      </c>
      <c r="H9" s="198">
        <v>20.388577000000002</v>
      </c>
      <c r="I9" s="198">
        <v>22.992715</v>
      </c>
      <c r="J9" s="198">
        <v>25.434960999999998</v>
      </c>
      <c r="K9" s="198">
        <v>28.66516</v>
      </c>
      <c r="L9" s="198">
        <v>31.215413999999999</v>
      </c>
      <c r="M9" s="198">
        <v>33.714563000000005</v>
      </c>
      <c r="N9" s="198">
        <v>36.856259000000001</v>
      </c>
      <c r="O9" s="198">
        <v>41.432781999999996</v>
      </c>
      <c r="P9" s="198">
        <v>46.758834999999998</v>
      </c>
      <c r="Q9" s="198">
        <v>51.177976999999998</v>
      </c>
      <c r="R9" s="198">
        <v>54.743267999999993</v>
      </c>
      <c r="S9" s="198">
        <v>59.162163999999997</v>
      </c>
      <c r="T9" s="198">
        <v>64.156112000000007</v>
      </c>
      <c r="U9" s="198">
        <v>70.645804999999996</v>
      </c>
      <c r="V9" s="198">
        <v>80.891768999999996</v>
      </c>
      <c r="W9" s="198">
        <v>89.578013999999996</v>
      </c>
      <c r="X9" s="198">
        <v>100.455321</v>
      </c>
      <c r="Y9" s="198">
        <v>112.00062</v>
      </c>
      <c r="Z9" s="198">
        <v>127.67658900000001</v>
      </c>
      <c r="AA9" s="198">
        <v>150.69871799999999</v>
      </c>
      <c r="AB9" s="198">
        <v>174.85825299999999</v>
      </c>
      <c r="AC9" s="198">
        <v>203.01472899999999</v>
      </c>
      <c r="AD9" s="198">
        <v>228.83033499999999</v>
      </c>
      <c r="AE9" s="198">
        <v>260.20459</v>
      </c>
      <c r="AF9" s="198">
        <v>297.63933199999997</v>
      </c>
      <c r="AG9" s="198">
        <v>342.39471299999997</v>
      </c>
      <c r="AH9" s="198">
        <v>397.546449</v>
      </c>
      <c r="AI9" s="198">
        <v>460.92180099999996</v>
      </c>
      <c r="AJ9" s="198">
        <v>510.76158899999996</v>
      </c>
      <c r="AK9" s="198">
        <v>556.01935300000002</v>
      </c>
      <c r="AL9" s="198">
        <v>600.08534999999995</v>
      </c>
      <c r="AM9" s="198">
        <v>638.35119299999997</v>
      </c>
      <c r="AN9" s="198">
        <v>674.81492100000003</v>
      </c>
      <c r="AO9" s="198">
        <v>715.33970799999997</v>
      </c>
      <c r="AP9" s="198">
        <v>761.97042699999997</v>
      </c>
      <c r="AQ9" s="198">
        <v>804.643956</v>
      </c>
      <c r="AR9" s="198">
        <v>837.46606099999997</v>
      </c>
      <c r="AS9" s="198">
        <v>875.04694499999994</v>
      </c>
      <c r="AT9" s="198">
        <v>899.72149999999999</v>
      </c>
      <c r="AU9" s="198">
        <v>922.51633900000002</v>
      </c>
      <c r="AV9" s="198">
        <v>948.87734</v>
      </c>
      <c r="AW9" s="198">
        <v>984.22776999999996</v>
      </c>
      <c r="AX9" s="198">
        <v>1002.3558009999999</v>
      </c>
      <c r="AY9" s="198">
        <v>1035.190308</v>
      </c>
      <c r="AZ9" s="198">
        <v>1068.177807</v>
      </c>
      <c r="BA9" s="198">
        <v>1126.4339180000002</v>
      </c>
      <c r="BB9" s="198">
        <v>1173.0726829999999</v>
      </c>
      <c r="BC9" s="198">
        <v>1217.7748349999999</v>
      </c>
      <c r="BD9" s="198">
        <v>1261.9364150000001</v>
      </c>
      <c r="BE9" s="198">
        <v>1313.7586019999999</v>
      </c>
      <c r="BF9" s="198">
        <v>1367.904129</v>
      </c>
      <c r="BG9" s="198">
        <v>1422.994203</v>
      </c>
      <c r="BH9" s="198">
        <v>1486.0999119999999</v>
      </c>
      <c r="BI9" s="198">
        <v>1534.699572</v>
      </c>
      <c r="BJ9" s="198">
        <v>1538.6468279999999</v>
      </c>
      <c r="BK9" s="198">
        <v>1583.160719</v>
      </c>
      <c r="BL9" s="198">
        <v>1620.4925840000001</v>
      </c>
      <c r="BM9" s="198">
        <v>1643.2489480000002</v>
      </c>
      <c r="BN9" s="198">
        <v>1667.2311000000002</v>
      </c>
      <c r="BO9" s="198">
        <v>1686.181</v>
      </c>
      <c r="BP9" s="198">
        <v>1711.57</v>
      </c>
      <c r="BQ9" s="198">
        <v>1742.5239999999999</v>
      </c>
      <c r="BR9" s="198">
        <v>1783.3</v>
      </c>
      <c r="BS9" s="198">
        <v>1823.4</v>
      </c>
      <c r="BT9" s="198">
        <v>1867.1</v>
      </c>
      <c r="BU9" s="199">
        <v>1801</v>
      </c>
    </row>
    <row r="10" spans="1:73" ht="14.1" customHeight="1">
      <c r="A10" s="196" t="s">
        <v>15</v>
      </c>
      <c r="B10" s="197">
        <v>7.984426</v>
      </c>
      <c r="C10" s="198">
        <v>9.2025079999999999</v>
      </c>
      <c r="D10" s="198">
        <v>11.594895000000001</v>
      </c>
      <c r="E10" s="198">
        <v>13.445847000000001</v>
      </c>
      <c r="F10" s="198">
        <v>14.039809999999999</v>
      </c>
      <c r="G10" s="198">
        <v>14.785876</v>
      </c>
      <c r="H10" s="198">
        <v>15.791272000000001</v>
      </c>
      <c r="I10" s="198">
        <v>17.706793000000001</v>
      </c>
      <c r="J10" s="198">
        <v>19.621320000000001</v>
      </c>
      <c r="K10" s="198">
        <v>22.135574999999999</v>
      </c>
      <c r="L10" s="198">
        <v>24.006321</v>
      </c>
      <c r="M10" s="198">
        <v>26.002937999999997</v>
      </c>
      <c r="N10" s="198">
        <v>28.326964</v>
      </c>
      <c r="O10" s="198">
        <v>31.703727000000001</v>
      </c>
      <c r="P10" s="198">
        <v>35.628266000000004</v>
      </c>
      <c r="Q10" s="198">
        <v>38.817061000000002</v>
      </c>
      <c r="R10" s="198">
        <v>41.367756</v>
      </c>
      <c r="S10" s="198">
        <v>44.646616999999999</v>
      </c>
      <c r="T10" s="198">
        <v>48.331230000000005</v>
      </c>
      <c r="U10" s="198">
        <v>52.951622</v>
      </c>
      <c r="V10" s="198">
        <v>60.356909000000002</v>
      </c>
      <c r="W10" s="198">
        <v>66.229703999999998</v>
      </c>
      <c r="X10" s="198">
        <v>73.884468999999996</v>
      </c>
      <c r="Y10" s="198">
        <v>82.267698999999993</v>
      </c>
      <c r="Z10" s="198">
        <v>93.23348</v>
      </c>
      <c r="AA10" s="198">
        <v>109.710807</v>
      </c>
      <c r="AB10" s="198">
        <v>124.98556600000001</v>
      </c>
      <c r="AC10" s="198">
        <v>144.61769699999999</v>
      </c>
      <c r="AD10" s="198">
        <v>162.22260800000001</v>
      </c>
      <c r="AE10" s="198">
        <v>183.23721799999998</v>
      </c>
      <c r="AF10" s="198">
        <v>210.16860399999999</v>
      </c>
      <c r="AG10" s="198">
        <v>240.432928</v>
      </c>
      <c r="AH10" s="198">
        <v>278.80427399999996</v>
      </c>
      <c r="AI10" s="198">
        <v>321.97800799999999</v>
      </c>
      <c r="AJ10" s="198">
        <v>355.67008899999996</v>
      </c>
      <c r="AK10" s="198">
        <v>386.39850000000001</v>
      </c>
      <c r="AL10" s="198">
        <v>418.14984999999996</v>
      </c>
      <c r="AM10" s="198">
        <v>445.32217099999997</v>
      </c>
      <c r="AN10" s="198">
        <v>473.357575</v>
      </c>
      <c r="AO10" s="198">
        <v>501.89260200000001</v>
      </c>
      <c r="AP10" s="198">
        <v>537.57800199999997</v>
      </c>
      <c r="AQ10" s="198">
        <v>566.91077199999995</v>
      </c>
      <c r="AR10" s="198">
        <v>585.59985699999993</v>
      </c>
      <c r="AS10" s="198">
        <v>606.06901300000004</v>
      </c>
      <c r="AT10" s="198">
        <v>614.53780599999993</v>
      </c>
      <c r="AU10" s="198">
        <v>630.17827699999998</v>
      </c>
      <c r="AV10" s="198">
        <v>645.93374600000004</v>
      </c>
      <c r="AW10" s="198">
        <v>668.26806399999998</v>
      </c>
      <c r="AX10" s="198">
        <v>677.17028200000004</v>
      </c>
      <c r="AY10" s="198">
        <v>705.26823899999999</v>
      </c>
      <c r="AZ10" s="198">
        <v>725.74121699999989</v>
      </c>
      <c r="BA10" s="198">
        <v>769.39420200000006</v>
      </c>
      <c r="BB10" s="198">
        <v>803.56319900000005</v>
      </c>
      <c r="BC10" s="198">
        <v>826.73441700000001</v>
      </c>
      <c r="BD10" s="198">
        <v>854.28091200000006</v>
      </c>
      <c r="BE10" s="198">
        <v>890.13081899999997</v>
      </c>
      <c r="BF10" s="198">
        <v>928.81133399999999</v>
      </c>
      <c r="BG10" s="198">
        <v>968.74464</v>
      </c>
      <c r="BH10" s="198">
        <v>1014.914395</v>
      </c>
      <c r="BI10" s="198">
        <v>1048.9759059999999</v>
      </c>
      <c r="BJ10" s="198">
        <v>1034.1980269999999</v>
      </c>
      <c r="BK10" s="198">
        <v>1064.8829189999999</v>
      </c>
      <c r="BL10" s="198">
        <v>1090.6944839999999</v>
      </c>
      <c r="BM10" s="198">
        <v>1100.886589</v>
      </c>
      <c r="BN10" s="198">
        <v>1113.3791000000001</v>
      </c>
      <c r="BO10" s="198">
        <v>1122.9159999999999</v>
      </c>
      <c r="BP10" s="198">
        <v>1142.3109999999999</v>
      </c>
      <c r="BQ10" s="198">
        <v>1165.3720000000001</v>
      </c>
      <c r="BR10" s="198">
        <v>1192.0999999999999</v>
      </c>
      <c r="BS10" s="198">
        <v>1224.5</v>
      </c>
      <c r="BT10" s="198">
        <v>1256.7</v>
      </c>
      <c r="BU10" s="199">
        <v>1175</v>
      </c>
    </row>
    <row r="11" spans="1:73" ht="14.1" customHeight="1">
      <c r="A11" s="196" t="s">
        <v>16</v>
      </c>
      <c r="B11" s="197">
        <v>1.9691110000000001</v>
      </c>
      <c r="C11" s="198">
        <v>2.3330150000000001</v>
      </c>
      <c r="D11" s="198">
        <v>2.9383159999999999</v>
      </c>
      <c r="E11" s="198">
        <v>3.6516170000000003</v>
      </c>
      <c r="F11" s="198">
        <v>3.8942009999999998</v>
      </c>
      <c r="G11" s="198">
        <v>3.9732020000000001</v>
      </c>
      <c r="H11" s="198">
        <v>4.1306139999999996</v>
      </c>
      <c r="I11" s="198">
        <v>4.7538370000000008</v>
      </c>
      <c r="J11" s="198">
        <v>5.2275450000000001</v>
      </c>
      <c r="K11" s="198">
        <v>5.8659520000000001</v>
      </c>
      <c r="L11" s="198">
        <v>6.4732430000000001</v>
      </c>
      <c r="M11" s="198">
        <v>6.9115450000000003</v>
      </c>
      <c r="N11" s="198">
        <v>7.6807449999999999</v>
      </c>
      <c r="O11" s="198">
        <v>8.7858850000000004</v>
      </c>
      <c r="P11" s="198">
        <v>10.086429000000001</v>
      </c>
      <c r="Q11" s="198">
        <v>11.205626000000001</v>
      </c>
      <c r="R11" s="198">
        <v>12.123612</v>
      </c>
      <c r="S11" s="198">
        <v>13.201387</v>
      </c>
      <c r="T11" s="198">
        <v>14.463762000000001</v>
      </c>
      <c r="U11" s="198">
        <v>16.198563</v>
      </c>
      <c r="V11" s="198">
        <v>18.817869999999999</v>
      </c>
      <c r="W11" s="198">
        <v>21.366029999999999</v>
      </c>
      <c r="X11" s="198">
        <v>24.337502000000001</v>
      </c>
      <c r="Y11" s="198">
        <v>27.233971</v>
      </c>
      <c r="Z11" s="198">
        <v>31.592029</v>
      </c>
      <c r="AA11" s="198">
        <v>37.743161000000001</v>
      </c>
      <c r="AB11" s="198">
        <v>46.178457000000002</v>
      </c>
      <c r="AC11" s="198">
        <v>54.189182000000002</v>
      </c>
      <c r="AD11" s="198">
        <v>61.860357</v>
      </c>
      <c r="AE11" s="198">
        <v>71.632812000000001</v>
      </c>
      <c r="AF11" s="198">
        <v>81.471088000000009</v>
      </c>
      <c r="AG11" s="198">
        <v>95.080354999999997</v>
      </c>
      <c r="AH11" s="198">
        <v>110.936705</v>
      </c>
      <c r="AI11" s="198">
        <v>130.09791300000001</v>
      </c>
      <c r="AJ11" s="198">
        <v>145.42295999999999</v>
      </c>
      <c r="AK11" s="198">
        <v>159.298193</v>
      </c>
      <c r="AL11" s="198">
        <v>171.11721</v>
      </c>
      <c r="AM11" s="198">
        <v>181.70367199999998</v>
      </c>
      <c r="AN11" s="198">
        <v>189.566306</v>
      </c>
      <c r="AO11" s="198">
        <v>200.74607599999999</v>
      </c>
      <c r="AP11" s="198">
        <v>210.76287500000001</v>
      </c>
      <c r="AQ11" s="198">
        <v>223.02433400000001</v>
      </c>
      <c r="AR11" s="198">
        <v>236.40937400000001</v>
      </c>
      <c r="AS11" s="198">
        <v>251.74779199999998</v>
      </c>
      <c r="AT11" s="198">
        <v>267.358724</v>
      </c>
      <c r="AU11" s="198">
        <v>273.56660199999999</v>
      </c>
      <c r="AV11" s="198">
        <v>282.35463400000003</v>
      </c>
      <c r="AW11" s="198">
        <v>293.90254599999997</v>
      </c>
      <c r="AX11" s="198">
        <v>302.52206900000004</v>
      </c>
      <c r="AY11" s="198">
        <v>305.73371900000001</v>
      </c>
      <c r="AZ11" s="198">
        <v>317.05959000000001</v>
      </c>
      <c r="BA11" s="198">
        <v>330.10671600000001</v>
      </c>
      <c r="BB11" s="198">
        <v>340.58648399999998</v>
      </c>
      <c r="BC11" s="198">
        <v>360.77341799999999</v>
      </c>
      <c r="BD11" s="198">
        <v>377.391503</v>
      </c>
      <c r="BE11" s="198">
        <v>392.68578200000002</v>
      </c>
      <c r="BF11" s="198">
        <v>407.34179499999999</v>
      </c>
      <c r="BG11" s="198">
        <v>420.62356300000005</v>
      </c>
      <c r="BH11" s="198">
        <v>435.50751700000001</v>
      </c>
      <c r="BI11" s="198">
        <v>449.53166600000003</v>
      </c>
      <c r="BJ11" s="198">
        <v>466.30579999999998</v>
      </c>
      <c r="BK11" s="198">
        <v>478.65479999999997</v>
      </c>
      <c r="BL11" s="198">
        <v>488.75009999999997</v>
      </c>
      <c r="BM11" s="198">
        <v>500.279359</v>
      </c>
      <c r="BN11" s="198">
        <v>510.49</v>
      </c>
      <c r="BO11" s="198">
        <v>518.65</v>
      </c>
      <c r="BP11" s="198">
        <v>523.4</v>
      </c>
      <c r="BQ11" s="198">
        <v>530.21199999999999</v>
      </c>
      <c r="BR11" s="198">
        <v>543.20000000000005</v>
      </c>
      <c r="BS11" s="198">
        <v>550</v>
      </c>
      <c r="BT11" s="198">
        <v>560.29999999999995</v>
      </c>
      <c r="BU11" s="199">
        <v>577.29999999999995</v>
      </c>
    </row>
    <row r="12" spans="1:73" ht="14.1" customHeight="1">
      <c r="A12" s="196" t="s">
        <v>17</v>
      </c>
      <c r="B12" s="197">
        <v>1.0171349999999999</v>
      </c>
      <c r="C12" s="198">
        <v>1.191889</v>
      </c>
      <c r="D12" s="198">
        <v>1.514888</v>
      </c>
      <c r="E12" s="198">
        <v>1.8669200000000001</v>
      </c>
      <c r="F12" s="198">
        <v>1.99047</v>
      </c>
      <c r="G12" s="198">
        <v>2.057029</v>
      </c>
      <c r="H12" s="198">
        <v>2.1702849999999998</v>
      </c>
      <c r="I12" s="198">
        <v>2.4686979999999998</v>
      </c>
      <c r="J12" s="198">
        <v>2.7271329999999998</v>
      </c>
      <c r="K12" s="198">
        <v>3.0787119999999999</v>
      </c>
      <c r="L12" s="198">
        <v>3.4083960000000002</v>
      </c>
      <c r="M12" s="198">
        <v>3.694747</v>
      </c>
      <c r="N12" s="198">
        <v>4.1709540000000001</v>
      </c>
      <c r="O12" s="198">
        <v>4.7599010000000002</v>
      </c>
      <c r="P12" s="198">
        <v>5.5061400000000003</v>
      </c>
      <c r="Q12" s="198">
        <v>6.2468140000000005</v>
      </c>
      <c r="R12" s="198">
        <v>6.8358860000000004</v>
      </c>
      <c r="S12" s="198">
        <v>7.5137</v>
      </c>
      <c r="T12" s="198">
        <v>8.2739279999999997</v>
      </c>
      <c r="U12" s="198">
        <v>9.1498050000000006</v>
      </c>
      <c r="V12" s="198">
        <v>10.769390999999999</v>
      </c>
      <c r="W12" s="198">
        <v>12.259331</v>
      </c>
      <c r="X12" s="198">
        <v>14.013253000000001</v>
      </c>
      <c r="Y12" s="198">
        <v>15.710323000000001</v>
      </c>
      <c r="Z12" s="198">
        <v>18.456240000000001</v>
      </c>
      <c r="AA12" s="198">
        <v>21.973903999999997</v>
      </c>
      <c r="AB12" s="198">
        <v>27.084598000000003</v>
      </c>
      <c r="AC12" s="198">
        <v>31.552596000000001</v>
      </c>
      <c r="AD12" s="198">
        <v>35.933427999999999</v>
      </c>
      <c r="AE12" s="198">
        <v>42.373067000000006</v>
      </c>
      <c r="AF12" s="198">
        <v>48.1462</v>
      </c>
      <c r="AG12" s="198">
        <v>55.941102000000001</v>
      </c>
      <c r="AH12" s="198">
        <v>65.234086000000005</v>
      </c>
      <c r="AI12" s="198">
        <v>76.701829000000004</v>
      </c>
      <c r="AJ12" s="198">
        <v>85.081824999999995</v>
      </c>
      <c r="AK12" s="198">
        <v>93.339146</v>
      </c>
      <c r="AL12" s="198">
        <v>100.070898</v>
      </c>
      <c r="AM12" s="198">
        <v>106.056822</v>
      </c>
      <c r="AN12" s="198">
        <v>110.91647</v>
      </c>
      <c r="AO12" s="198">
        <v>116.94978599999999</v>
      </c>
      <c r="AP12" s="198">
        <v>124.83593499999999</v>
      </c>
      <c r="AQ12" s="198">
        <v>133.76261499999998</v>
      </c>
      <c r="AR12" s="198">
        <v>141.92822099999998</v>
      </c>
      <c r="AS12" s="198">
        <v>151.59505100000001</v>
      </c>
      <c r="AT12" s="198">
        <v>159.72710000000001</v>
      </c>
      <c r="AU12" s="198">
        <v>164.77381700000001</v>
      </c>
      <c r="AV12" s="198">
        <v>173.51445199999998</v>
      </c>
      <c r="AW12" s="198">
        <v>178.501305</v>
      </c>
      <c r="AX12" s="198">
        <v>182.29382000000001</v>
      </c>
      <c r="AY12" s="198">
        <v>187.74928199999999</v>
      </c>
      <c r="AZ12" s="198">
        <v>194.63788399999999</v>
      </c>
      <c r="BA12" s="198">
        <v>203.731663</v>
      </c>
      <c r="BB12" s="198">
        <v>212.52772399999998</v>
      </c>
      <c r="BC12" s="198">
        <v>228.34580300000002</v>
      </c>
      <c r="BD12" s="198">
        <v>241.475595</v>
      </c>
      <c r="BE12" s="198">
        <v>250.72499199999999</v>
      </c>
      <c r="BF12" s="198">
        <v>261.24035600000002</v>
      </c>
      <c r="BG12" s="198">
        <v>270.3587</v>
      </c>
      <c r="BH12" s="198">
        <v>281.40350000000001</v>
      </c>
      <c r="BI12" s="198">
        <v>291.1327</v>
      </c>
      <c r="BJ12" s="198">
        <v>300.97179999999997</v>
      </c>
      <c r="BK12" s="198">
        <v>310.29579999999999</v>
      </c>
      <c r="BL12" s="198">
        <v>316.42409999999995</v>
      </c>
      <c r="BM12" s="198">
        <v>323.18535900000001</v>
      </c>
      <c r="BN12" s="198">
        <v>329.654</v>
      </c>
      <c r="BO12" s="198">
        <v>337.33300000000003</v>
      </c>
      <c r="BP12" s="198">
        <v>342.09100000000001</v>
      </c>
      <c r="BQ12" s="198">
        <v>347.346</v>
      </c>
      <c r="BR12" s="198">
        <v>355.4</v>
      </c>
      <c r="BS12" s="198">
        <v>359</v>
      </c>
      <c r="BT12" s="198">
        <v>364.9</v>
      </c>
      <c r="BU12" s="199">
        <v>377.5</v>
      </c>
    </row>
    <row r="13" spans="1:73" ht="14.1" customHeight="1">
      <c r="A13" s="196" t="s">
        <v>18</v>
      </c>
      <c r="B13" s="197">
        <v>0.95197600000000004</v>
      </c>
      <c r="C13" s="198">
        <v>1.1411260000000001</v>
      </c>
      <c r="D13" s="198">
        <v>1.4234280000000001</v>
      </c>
      <c r="E13" s="198">
        <v>1.784697</v>
      </c>
      <c r="F13" s="198">
        <v>1.9037310000000001</v>
      </c>
      <c r="G13" s="198">
        <v>1.9161729999999999</v>
      </c>
      <c r="H13" s="198">
        <v>1.960329</v>
      </c>
      <c r="I13" s="198">
        <v>2.285139</v>
      </c>
      <c r="J13" s="198">
        <v>2.5004119999999999</v>
      </c>
      <c r="K13" s="198">
        <v>2.7872399999999997</v>
      </c>
      <c r="L13" s="198">
        <v>3.0648470000000003</v>
      </c>
      <c r="M13" s="198">
        <v>3.2167979999999998</v>
      </c>
      <c r="N13" s="198">
        <v>3.5097910000000003</v>
      </c>
      <c r="O13" s="198">
        <v>4.0259840000000002</v>
      </c>
      <c r="P13" s="198">
        <v>4.5802889999999996</v>
      </c>
      <c r="Q13" s="198">
        <v>4.958812</v>
      </c>
      <c r="R13" s="198">
        <v>5.2877259999999993</v>
      </c>
      <c r="S13" s="198">
        <v>5.6876869999999995</v>
      </c>
      <c r="T13" s="198">
        <v>6.1898339999999994</v>
      </c>
      <c r="U13" s="198">
        <v>7.0487579999999994</v>
      </c>
      <c r="V13" s="198">
        <v>8.0484790000000004</v>
      </c>
      <c r="W13" s="198">
        <v>9.1066990000000008</v>
      </c>
      <c r="X13" s="198">
        <v>10.324249</v>
      </c>
      <c r="Y13" s="198">
        <v>11.523648</v>
      </c>
      <c r="Z13" s="198">
        <v>13.135789000000001</v>
      </c>
      <c r="AA13" s="198">
        <v>15.769257</v>
      </c>
      <c r="AB13" s="198">
        <v>19.093859000000002</v>
      </c>
      <c r="AC13" s="198">
        <v>22.636585999999998</v>
      </c>
      <c r="AD13" s="198">
        <v>25.926929000000001</v>
      </c>
      <c r="AE13" s="198">
        <v>29.259744999999999</v>
      </c>
      <c r="AF13" s="198">
        <v>33.324888000000001</v>
      </c>
      <c r="AG13" s="198">
        <v>39.139252999999997</v>
      </c>
      <c r="AH13" s="198">
        <v>45.702618999999999</v>
      </c>
      <c r="AI13" s="198">
        <v>53.396084000000002</v>
      </c>
      <c r="AJ13" s="198">
        <v>60.341135000000001</v>
      </c>
      <c r="AK13" s="198">
        <v>65.959047000000012</v>
      </c>
      <c r="AL13" s="198">
        <v>71.046312</v>
      </c>
      <c r="AM13" s="198">
        <v>75.646850000000001</v>
      </c>
      <c r="AN13" s="198">
        <v>78.649835999999993</v>
      </c>
      <c r="AO13" s="198">
        <v>83.796289999999999</v>
      </c>
      <c r="AP13" s="198">
        <v>85.926940000000002</v>
      </c>
      <c r="AQ13" s="198">
        <v>89.261718999999999</v>
      </c>
      <c r="AR13" s="198">
        <v>94.481153000000006</v>
      </c>
      <c r="AS13" s="198">
        <v>100.15274099999999</v>
      </c>
      <c r="AT13" s="198">
        <v>107.631624</v>
      </c>
      <c r="AU13" s="198">
        <v>108.79278500000001</v>
      </c>
      <c r="AV13" s="198">
        <v>108.840182</v>
      </c>
      <c r="AW13" s="198">
        <v>115.401241</v>
      </c>
      <c r="AX13" s="198">
        <v>120.22824899999999</v>
      </c>
      <c r="AY13" s="198">
        <v>117.984437</v>
      </c>
      <c r="AZ13" s="198">
        <v>122.421706</v>
      </c>
      <c r="BA13" s="198">
        <v>126.37505299999999</v>
      </c>
      <c r="BB13" s="198">
        <v>128.05876000000001</v>
      </c>
      <c r="BC13" s="198">
        <v>132.427615</v>
      </c>
      <c r="BD13" s="198">
        <v>135.915908</v>
      </c>
      <c r="BE13" s="198">
        <v>141.96079</v>
      </c>
      <c r="BF13" s="198">
        <v>146.101439</v>
      </c>
      <c r="BG13" s="198">
        <v>150.26486300000002</v>
      </c>
      <c r="BH13" s="198">
        <v>154.104017</v>
      </c>
      <c r="BI13" s="198">
        <v>158.39896599999997</v>
      </c>
      <c r="BJ13" s="198">
        <v>165.334</v>
      </c>
      <c r="BK13" s="198">
        <v>168.35900000000001</v>
      </c>
      <c r="BL13" s="198">
        <v>172.32599999999999</v>
      </c>
      <c r="BM13" s="198">
        <v>177.09399999999999</v>
      </c>
      <c r="BN13" s="198">
        <v>180.83600000000001</v>
      </c>
      <c r="BO13" s="198">
        <v>181.31700000000001</v>
      </c>
      <c r="BP13" s="198">
        <v>181.309</v>
      </c>
      <c r="BQ13" s="198">
        <v>182.86600000000001</v>
      </c>
      <c r="BR13" s="198">
        <v>187.8</v>
      </c>
      <c r="BS13" s="198">
        <v>191</v>
      </c>
      <c r="BT13" s="198">
        <v>195.4</v>
      </c>
      <c r="BU13" s="199">
        <v>199.8</v>
      </c>
    </row>
    <row r="14" spans="1:73" ht="14.1" customHeight="1">
      <c r="A14" s="196" t="s">
        <v>19</v>
      </c>
      <c r="B14" s="197">
        <v>0.21702199999999999</v>
      </c>
      <c r="C14" s="198">
        <v>0.25542799999999999</v>
      </c>
      <c r="D14" s="198">
        <v>0.32342399999999999</v>
      </c>
      <c r="E14" s="198">
        <v>0.40223300000000001</v>
      </c>
      <c r="F14" s="198">
        <v>0.42994399999999999</v>
      </c>
      <c r="G14" s="198">
        <v>0.443666</v>
      </c>
      <c r="H14" s="198">
        <v>0.46669099999999997</v>
      </c>
      <c r="I14" s="198">
        <v>0.53208500000000003</v>
      </c>
      <c r="J14" s="198">
        <v>0.58609599999999995</v>
      </c>
      <c r="K14" s="198">
        <v>0.66363300000000003</v>
      </c>
      <c r="L14" s="198">
        <v>0.73585</v>
      </c>
      <c r="M14" s="198">
        <v>0.80008000000000001</v>
      </c>
      <c r="N14" s="198">
        <v>0.84854999999999992</v>
      </c>
      <c r="O14" s="198">
        <v>0.94316999999999995</v>
      </c>
      <c r="P14" s="198">
        <v>1.0441400000000001</v>
      </c>
      <c r="Q14" s="198">
        <v>1.1552899999999999</v>
      </c>
      <c r="R14" s="198">
        <v>1.2519</v>
      </c>
      <c r="S14" s="198">
        <v>1.31416</v>
      </c>
      <c r="T14" s="198">
        <v>1.3611199999999999</v>
      </c>
      <c r="U14" s="198">
        <v>1.4956199999999999</v>
      </c>
      <c r="V14" s="198">
        <v>1.71699</v>
      </c>
      <c r="W14" s="198">
        <v>1.98228</v>
      </c>
      <c r="X14" s="198">
        <v>2.2333499999999997</v>
      </c>
      <c r="Y14" s="198">
        <v>2.4989499999999998</v>
      </c>
      <c r="Z14" s="198">
        <v>2.8510800000000001</v>
      </c>
      <c r="AA14" s="198">
        <v>3.2447499999999998</v>
      </c>
      <c r="AB14" s="198">
        <v>3.6942300000000001</v>
      </c>
      <c r="AC14" s="198">
        <v>4.2078500000000005</v>
      </c>
      <c r="AD14" s="198">
        <v>4.7473700000000001</v>
      </c>
      <c r="AE14" s="198">
        <v>5.3345600000000006</v>
      </c>
      <c r="AF14" s="198">
        <v>5.9996400000000003</v>
      </c>
      <c r="AG14" s="198">
        <v>6.8814299999999999</v>
      </c>
      <c r="AH14" s="198">
        <v>7.8054700000000006</v>
      </c>
      <c r="AI14" s="198">
        <v>8.8458799999999993</v>
      </c>
      <c r="AJ14" s="198">
        <v>9.6685400000000001</v>
      </c>
      <c r="AK14" s="198">
        <v>10.322659999999999</v>
      </c>
      <c r="AL14" s="198">
        <v>10.818290000000001</v>
      </c>
      <c r="AM14" s="198">
        <v>11.32535</v>
      </c>
      <c r="AN14" s="198">
        <v>11.89104</v>
      </c>
      <c r="AO14" s="198">
        <v>12.701030000000001</v>
      </c>
      <c r="AP14" s="198">
        <v>13.62955</v>
      </c>
      <c r="AQ14" s="198">
        <v>14.70885</v>
      </c>
      <c r="AR14" s="198">
        <v>15.45683</v>
      </c>
      <c r="AS14" s="198">
        <v>17.230139999999999</v>
      </c>
      <c r="AT14" s="198">
        <v>17.82497</v>
      </c>
      <c r="AU14" s="198">
        <v>18.771459999999998</v>
      </c>
      <c r="AV14" s="198">
        <v>20.58896</v>
      </c>
      <c r="AW14" s="198">
        <v>22.05716</v>
      </c>
      <c r="AX14" s="198">
        <v>22.663450000000001</v>
      </c>
      <c r="AY14" s="198">
        <v>24.18835</v>
      </c>
      <c r="AZ14" s="198">
        <v>25.376999999999999</v>
      </c>
      <c r="BA14" s="198">
        <v>26.933</v>
      </c>
      <c r="BB14" s="198">
        <v>28.922999999999998</v>
      </c>
      <c r="BC14" s="198">
        <v>30.266999999999999</v>
      </c>
      <c r="BD14" s="198">
        <v>30.263999999999999</v>
      </c>
      <c r="BE14" s="198">
        <v>30.942</v>
      </c>
      <c r="BF14" s="198">
        <v>31.751000000000001</v>
      </c>
      <c r="BG14" s="198">
        <v>33.625999999999998</v>
      </c>
      <c r="BH14" s="198">
        <v>35.677999999999997</v>
      </c>
      <c r="BI14" s="198">
        <v>36.192</v>
      </c>
      <c r="BJ14" s="198">
        <v>38.143000000000001</v>
      </c>
      <c r="BK14" s="198">
        <v>39.622999999999998</v>
      </c>
      <c r="BL14" s="198">
        <v>41.048000000000002</v>
      </c>
      <c r="BM14" s="198">
        <v>42.082999999999998</v>
      </c>
      <c r="BN14" s="198">
        <v>43.362000000000002</v>
      </c>
      <c r="BO14" s="198">
        <v>44.615000000000002</v>
      </c>
      <c r="BP14" s="198">
        <v>45.859000000000002</v>
      </c>
      <c r="BQ14" s="198">
        <v>46.94</v>
      </c>
      <c r="BR14" s="198">
        <v>48.1</v>
      </c>
      <c r="BS14" s="198">
        <v>48.9</v>
      </c>
      <c r="BT14" s="198">
        <v>50.1</v>
      </c>
      <c r="BU14" s="199">
        <v>48.7</v>
      </c>
    </row>
    <row r="15" spans="1:73" ht="14.1" customHeight="1">
      <c r="A15" s="196" t="s">
        <v>20</v>
      </c>
      <c r="B15" s="197">
        <v>2.5406219999999999</v>
      </c>
      <c r="C15" s="198">
        <v>2.810273</v>
      </c>
      <c r="D15" s="198">
        <v>3.6669899999999997</v>
      </c>
      <c r="E15" s="198">
        <v>4.4684790000000003</v>
      </c>
      <c r="F15" s="198">
        <v>4.679411</v>
      </c>
      <c r="G15" s="198">
        <v>5.0283410000000002</v>
      </c>
      <c r="H15" s="198">
        <v>5.6675330000000006</v>
      </c>
      <c r="I15" s="198">
        <v>6.3773230000000005</v>
      </c>
      <c r="J15" s="198">
        <v>7.6259649999999999</v>
      </c>
      <c r="K15" s="198">
        <v>8.7538280000000004</v>
      </c>
      <c r="L15" s="198">
        <v>9.7252419999999997</v>
      </c>
      <c r="M15" s="198">
        <v>10.57286</v>
      </c>
      <c r="N15" s="198">
        <v>12.144893</v>
      </c>
      <c r="O15" s="198">
        <v>13.487627</v>
      </c>
      <c r="P15" s="198">
        <v>15.656381999999999</v>
      </c>
      <c r="Q15" s="198">
        <v>18.011268000000001</v>
      </c>
      <c r="R15" s="198">
        <v>19.740282999999998</v>
      </c>
      <c r="S15" s="198">
        <v>21.654686000000002</v>
      </c>
      <c r="T15" s="198">
        <v>23.78491</v>
      </c>
      <c r="U15" s="198">
        <v>25.660321</v>
      </c>
      <c r="V15" s="198">
        <v>29.210223999999997</v>
      </c>
      <c r="W15" s="198">
        <v>32.273096000000002</v>
      </c>
      <c r="X15" s="198">
        <v>36.297376</v>
      </c>
      <c r="Y15" s="198">
        <v>40.698580999999997</v>
      </c>
      <c r="Z15" s="198">
        <v>47.128358999999996</v>
      </c>
      <c r="AA15" s="198">
        <v>56.218553</v>
      </c>
      <c r="AB15" s="198">
        <v>59.983385000000006</v>
      </c>
      <c r="AC15" s="198">
        <v>68.141861999999989</v>
      </c>
      <c r="AD15" s="198">
        <v>73.945728000000003</v>
      </c>
      <c r="AE15" s="198">
        <v>82.474849000000006</v>
      </c>
      <c r="AF15" s="198">
        <v>93.924623000000011</v>
      </c>
      <c r="AG15" s="198">
        <v>110.358586</v>
      </c>
      <c r="AH15" s="198">
        <v>121.980508</v>
      </c>
      <c r="AI15" s="198">
        <v>136.21377699999999</v>
      </c>
      <c r="AJ15" s="198">
        <v>142.72739199999998</v>
      </c>
      <c r="AK15" s="198">
        <v>150.55758799999998</v>
      </c>
      <c r="AL15" s="198">
        <v>160.486042</v>
      </c>
      <c r="AM15" s="198">
        <v>172.90764000000001</v>
      </c>
      <c r="AN15" s="198">
        <v>187.07784599999999</v>
      </c>
      <c r="AO15" s="198">
        <v>209.27745899999999</v>
      </c>
      <c r="AP15" s="198">
        <v>230.982213</v>
      </c>
      <c r="AQ15" s="198">
        <v>246.34678400000001</v>
      </c>
      <c r="AR15" s="198">
        <v>253.040414</v>
      </c>
      <c r="AS15" s="198">
        <v>249.73145399999999</v>
      </c>
      <c r="AT15" s="198">
        <v>236.490816</v>
      </c>
      <c r="AU15" s="198">
        <v>240.97221400000001</v>
      </c>
      <c r="AV15" s="198">
        <v>244.557615</v>
      </c>
      <c r="AW15" s="198">
        <v>248.701413</v>
      </c>
      <c r="AX15" s="198">
        <v>252.342266</v>
      </c>
      <c r="AY15" s="198">
        <v>269.04229200000003</v>
      </c>
      <c r="AZ15" s="198">
        <v>291.53778899999998</v>
      </c>
      <c r="BA15" s="198">
        <v>318.10772600000001</v>
      </c>
      <c r="BB15" s="198">
        <v>330.91914600000001</v>
      </c>
      <c r="BC15" s="198">
        <v>332.70352800000001</v>
      </c>
      <c r="BD15" s="198">
        <v>343.00781900000004</v>
      </c>
      <c r="BE15" s="198">
        <v>364.05652600000002</v>
      </c>
      <c r="BF15" s="198">
        <v>384.92166100000003</v>
      </c>
      <c r="BG15" s="198">
        <v>414.92281400000002</v>
      </c>
      <c r="BH15" s="198">
        <v>450.05928299999999</v>
      </c>
      <c r="BI15" s="198">
        <v>470.12280200000004</v>
      </c>
      <c r="BJ15" s="198">
        <v>427.32</v>
      </c>
      <c r="BK15" s="198">
        <v>441.06700000000001</v>
      </c>
      <c r="BL15" s="198">
        <v>461.56599999999997</v>
      </c>
      <c r="BM15" s="198">
        <v>469.10599999999999</v>
      </c>
      <c r="BN15" s="198">
        <v>466.66800000000001</v>
      </c>
      <c r="BO15" s="198">
        <v>469.07299999999998</v>
      </c>
      <c r="BP15" s="198">
        <v>472.64699999999999</v>
      </c>
      <c r="BQ15" s="198">
        <v>487.38200000000001</v>
      </c>
      <c r="BR15" s="198">
        <v>516.79999999999995</v>
      </c>
      <c r="BS15" s="198">
        <v>541</v>
      </c>
      <c r="BT15" s="198">
        <v>572.29999999999995</v>
      </c>
      <c r="BU15" s="199">
        <v>528.79999999999995</v>
      </c>
    </row>
    <row r="16" spans="1:73" ht="14.1" customHeight="1">
      <c r="A16" s="196" t="s">
        <v>21</v>
      </c>
      <c r="B16" s="197">
        <v>1.7362570000000002</v>
      </c>
      <c r="C16" s="198">
        <v>1.9033420000000001</v>
      </c>
      <c r="D16" s="198">
        <v>2.3888929999999999</v>
      </c>
      <c r="E16" s="198">
        <v>2.651049</v>
      </c>
      <c r="F16" s="198">
        <v>2.7531280000000002</v>
      </c>
      <c r="G16" s="198">
        <v>2.758975</v>
      </c>
      <c r="H16" s="198">
        <v>3.037998</v>
      </c>
      <c r="I16" s="198">
        <v>3.4821580000000001</v>
      </c>
      <c r="J16" s="198">
        <v>4.2124489999999994</v>
      </c>
      <c r="K16" s="198">
        <v>4.8267139999999999</v>
      </c>
      <c r="L16" s="198">
        <v>5.3224369999999999</v>
      </c>
      <c r="M16" s="198">
        <v>5.894082</v>
      </c>
      <c r="N16" s="198">
        <v>6.7962129999999998</v>
      </c>
      <c r="O16" s="198">
        <v>7.5096069999999999</v>
      </c>
      <c r="P16" s="198">
        <v>8.5354559999999999</v>
      </c>
      <c r="Q16" s="198">
        <v>9.5513080000000006</v>
      </c>
      <c r="R16" s="198">
        <v>10.024126000000001</v>
      </c>
      <c r="S16" s="198">
        <v>10.992505999999999</v>
      </c>
      <c r="T16" s="198">
        <v>12.075344999999999</v>
      </c>
      <c r="U16" s="198">
        <v>12.70614</v>
      </c>
      <c r="V16" s="198">
        <v>14.831554000000001</v>
      </c>
      <c r="W16" s="198">
        <v>16.306868999999999</v>
      </c>
      <c r="X16" s="198">
        <v>18.579477999999998</v>
      </c>
      <c r="Y16" s="198">
        <v>20.802032999999998</v>
      </c>
      <c r="Z16" s="198">
        <v>23.891827000000003</v>
      </c>
      <c r="AA16" s="198">
        <v>28.016604999999998</v>
      </c>
      <c r="AB16" s="198">
        <v>28.843053999999999</v>
      </c>
      <c r="AC16" s="198">
        <v>33.30453</v>
      </c>
      <c r="AD16" s="198">
        <v>36.69905</v>
      </c>
      <c r="AE16" s="198">
        <v>40.614936999999998</v>
      </c>
      <c r="AF16" s="198">
        <v>45.910933</v>
      </c>
      <c r="AG16" s="198">
        <v>55.086413999999998</v>
      </c>
      <c r="AH16" s="198">
        <v>60.891021000000002</v>
      </c>
      <c r="AI16" s="198">
        <v>68.90252000000001</v>
      </c>
      <c r="AJ16" s="198">
        <v>72.095210999999992</v>
      </c>
      <c r="AK16" s="198">
        <v>76.230997000000002</v>
      </c>
      <c r="AL16" s="198">
        <v>82.709604999999996</v>
      </c>
      <c r="AM16" s="198">
        <v>90.659378000000004</v>
      </c>
      <c r="AN16" s="198">
        <v>98.780755999999997</v>
      </c>
      <c r="AO16" s="198">
        <v>110.726806</v>
      </c>
      <c r="AP16" s="198">
        <v>123.462644</v>
      </c>
      <c r="AQ16" s="198">
        <v>133.77396400000001</v>
      </c>
      <c r="AR16" s="198">
        <v>137.96835400000001</v>
      </c>
      <c r="AS16" s="198">
        <v>135.56834599999999</v>
      </c>
      <c r="AT16" s="198">
        <v>125.394488</v>
      </c>
      <c r="AU16" s="198">
        <v>128.06249700000001</v>
      </c>
      <c r="AV16" s="198">
        <v>131.40466800000002</v>
      </c>
      <c r="AW16" s="198">
        <v>133.041462</v>
      </c>
      <c r="AX16" s="198">
        <v>134.47368799999998</v>
      </c>
      <c r="AY16" s="198">
        <v>145.47025200000002</v>
      </c>
      <c r="AZ16" s="198">
        <v>158.47242900000001</v>
      </c>
      <c r="BA16" s="198">
        <v>174.81907800000002</v>
      </c>
      <c r="BB16" s="198">
        <v>183.710903</v>
      </c>
      <c r="BC16" s="198">
        <v>181.19082399999999</v>
      </c>
      <c r="BD16" s="198">
        <v>181.74100700000002</v>
      </c>
      <c r="BE16" s="198">
        <v>190.037541</v>
      </c>
      <c r="BF16" s="198">
        <v>200.053766</v>
      </c>
      <c r="BG16" s="198">
        <v>214.37300200000001</v>
      </c>
      <c r="BH16" s="198">
        <v>238.46493100000001</v>
      </c>
      <c r="BI16" s="198">
        <v>252.283886</v>
      </c>
      <c r="BJ16" s="198">
        <v>223.346</v>
      </c>
      <c r="BK16" s="198">
        <v>233.995</v>
      </c>
      <c r="BL16" s="198">
        <v>248.32300000000001</v>
      </c>
      <c r="BM16" s="198">
        <v>251.119</v>
      </c>
      <c r="BN16" s="198">
        <v>252.65600000000001</v>
      </c>
      <c r="BO16" s="198">
        <v>257.43599999999998</v>
      </c>
      <c r="BP16" s="198">
        <v>265.36599999999999</v>
      </c>
      <c r="BQ16" s="198">
        <v>274.78899999999999</v>
      </c>
      <c r="BR16" s="198">
        <v>291</v>
      </c>
      <c r="BS16" s="198">
        <v>306.5</v>
      </c>
      <c r="BT16" s="198">
        <v>319</v>
      </c>
      <c r="BU16" s="199">
        <v>296.7</v>
      </c>
    </row>
    <row r="17" spans="1:73" ht="14.1" customHeight="1">
      <c r="A17" s="196" t="s">
        <v>22</v>
      </c>
      <c r="B17" s="197">
        <v>1.7215000000000001E-2</v>
      </c>
      <c r="C17" s="198">
        <v>2.3274999999999997E-2</v>
      </c>
      <c r="D17" s="198">
        <v>2.9458999999999999E-2</v>
      </c>
      <c r="E17" s="198">
        <v>3.9509999999999997E-2</v>
      </c>
      <c r="F17" s="198">
        <v>4.2341999999999998E-2</v>
      </c>
      <c r="G17" s="198">
        <v>4.7814999999999996E-2</v>
      </c>
      <c r="H17" s="198">
        <v>5.2807E-2</v>
      </c>
      <c r="I17" s="198">
        <v>5.8191E-2</v>
      </c>
      <c r="J17" s="198">
        <v>7.2885999999999992E-2</v>
      </c>
      <c r="K17" s="198">
        <v>8.5688999999999987E-2</v>
      </c>
      <c r="L17" s="198">
        <v>9.7606999999999999E-2</v>
      </c>
      <c r="M17" s="198">
        <v>0.108639</v>
      </c>
      <c r="N17" s="198">
        <v>0.12440000000000001</v>
      </c>
      <c r="O17" s="198">
        <v>0.13744499999999998</v>
      </c>
      <c r="P17" s="198">
        <v>0.17292399999999999</v>
      </c>
      <c r="Q17" s="198">
        <v>0.20402899999999999</v>
      </c>
      <c r="R17" s="198">
        <v>0.223548</v>
      </c>
      <c r="S17" s="198">
        <v>0.24647999999999998</v>
      </c>
      <c r="T17" s="198">
        <v>0.26896900000000001</v>
      </c>
      <c r="U17" s="198">
        <v>0.31472800000000001</v>
      </c>
      <c r="V17" s="198">
        <v>0.35145299999999996</v>
      </c>
      <c r="W17" s="198">
        <v>0.437749</v>
      </c>
      <c r="X17" s="198">
        <v>0.45233200000000001</v>
      </c>
      <c r="Y17" s="198">
        <v>0.57267400000000002</v>
      </c>
      <c r="Z17" s="198">
        <v>0.71009900000000004</v>
      </c>
      <c r="AA17" s="198">
        <v>0.90250699999999995</v>
      </c>
      <c r="AB17" s="198">
        <v>0.9268289999999999</v>
      </c>
      <c r="AC17" s="198">
        <v>0.92895300000000003</v>
      </c>
      <c r="AD17" s="198">
        <v>1.1442860000000001</v>
      </c>
      <c r="AE17" s="198">
        <v>1.2191829999999999</v>
      </c>
      <c r="AF17" s="198">
        <v>1.514175</v>
      </c>
      <c r="AG17" s="198">
        <v>1.575356</v>
      </c>
      <c r="AH17" s="198">
        <v>1.898784</v>
      </c>
      <c r="AI17" s="198">
        <v>2.1674699999999998</v>
      </c>
      <c r="AJ17" s="198">
        <v>2.4694499999999997</v>
      </c>
      <c r="AK17" s="198">
        <v>3.1412469999999999</v>
      </c>
      <c r="AL17" s="198">
        <v>3.4445949999999996</v>
      </c>
      <c r="AM17" s="198">
        <v>3.909878</v>
      </c>
      <c r="AN17" s="198">
        <v>4.3180190000000005</v>
      </c>
      <c r="AO17" s="198">
        <v>4.9929030000000001</v>
      </c>
      <c r="AP17" s="198">
        <v>5.1141360000000002</v>
      </c>
      <c r="AQ17" s="198">
        <v>5.7680559999999996</v>
      </c>
      <c r="AR17" s="198">
        <v>6.4214040000000008</v>
      </c>
      <c r="AS17" s="198">
        <v>6.1235349999999995</v>
      </c>
      <c r="AT17" s="198">
        <v>6.1401519999999996</v>
      </c>
      <c r="AU17" s="198">
        <v>4.8659249999999998</v>
      </c>
      <c r="AV17" s="198">
        <v>5.7049139999999996</v>
      </c>
      <c r="AW17" s="198">
        <v>6.4584250000000001</v>
      </c>
      <c r="AX17" s="198">
        <v>7.4645839999999994</v>
      </c>
      <c r="AY17" s="198">
        <v>8.8914439999999999</v>
      </c>
      <c r="AZ17" s="198">
        <v>9.9862330000000004</v>
      </c>
      <c r="BA17" s="198">
        <v>11.743881999999999</v>
      </c>
      <c r="BB17" s="198">
        <v>11.575533999999999</v>
      </c>
      <c r="BC17" s="198">
        <v>10.831047</v>
      </c>
      <c r="BD17" s="198">
        <v>12.042019</v>
      </c>
      <c r="BE17" s="198">
        <v>12.682726000000001</v>
      </c>
      <c r="BF17" s="198">
        <v>12.384392999999999</v>
      </c>
      <c r="BG17" s="198">
        <v>15.012753</v>
      </c>
      <c r="BH17" s="198">
        <v>14.417031999999999</v>
      </c>
      <c r="BI17" s="198">
        <v>16.085281000000002</v>
      </c>
      <c r="BJ17" s="198">
        <v>14.231</v>
      </c>
      <c r="BK17" s="198">
        <v>13.06</v>
      </c>
      <c r="BL17" s="198">
        <v>15.645</v>
      </c>
      <c r="BM17" s="198">
        <v>18.172999999999998</v>
      </c>
      <c r="BN17" s="198">
        <v>14.872999999999999</v>
      </c>
      <c r="BO17" s="198">
        <v>17.850999999999999</v>
      </c>
      <c r="BP17" s="198">
        <v>19.37</v>
      </c>
      <c r="BQ17" s="198">
        <v>21.010999999999999</v>
      </c>
      <c r="BR17" s="198">
        <v>23.7</v>
      </c>
      <c r="BS17" s="198">
        <v>23.9</v>
      </c>
      <c r="BT17" s="198">
        <v>27.5</v>
      </c>
      <c r="BU17" s="199">
        <v>22.7</v>
      </c>
    </row>
    <row r="18" spans="1:73" ht="14.1" customHeight="1">
      <c r="A18" s="196" t="s">
        <v>16</v>
      </c>
      <c r="B18" s="197">
        <v>0.36904799999999999</v>
      </c>
      <c r="C18" s="198">
        <v>0.399175</v>
      </c>
      <c r="D18" s="198">
        <v>0.48822500000000002</v>
      </c>
      <c r="E18" s="198">
        <v>0.70622699999999994</v>
      </c>
      <c r="F18" s="198">
        <v>0.75528399999999996</v>
      </c>
      <c r="G18" s="198">
        <v>0.86950400000000005</v>
      </c>
      <c r="H18" s="198">
        <v>0.97950300000000001</v>
      </c>
      <c r="I18" s="198">
        <v>1.1305530000000001</v>
      </c>
      <c r="J18" s="198">
        <v>1.3491759999999999</v>
      </c>
      <c r="K18" s="198">
        <v>1.4936510000000001</v>
      </c>
      <c r="L18" s="198">
        <v>1.7608810000000001</v>
      </c>
      <c r="M18" s="198">
        <v>1.9218579999999998</v>
      </c>
      <c r="N18" s="198">
        <v>2.236145</v>
      </c>
      <c r="O18" s="198">
        <v>2.6461869999999998</v>
      </c>
      <c r="P18" s="198">
        <v>3.1063939999999999</v>
      </c>
      <c r="Q18" s="198">
        <v>3.7168060000000001</v>
      </c>
      <c r="R18" s="198">
        <v>4.2004269999999995</v>
      </c>
      <c r="S18" s="198">
        <v>4.44407</v>
      </c>
      <c r="T18" s="198">
        <v>4.9281769999999998</v>
      </c>
      <c r="U18" s="198">
        <v>5.1562939999999999</v>
      </c>
      <c r="V18" s="198">
        <v>5.59457</v>
      </c>
      <c r="W18" s="198">
        <v>6.1838040000000003</v>
      </c>
      <c r="X18" s="198">
        <v>6.6494179999999998</v>
      </c>
      <c r="Y18" s="198">
        <v>7.1108720000000005</v>
      </c>
      <c r="Z18" s="198">
        <v>7.9259149999999998</v>
      </c>
      <c r="AA18" s="198">
        <v>9.3247289999999996</v>
      </c>
      <c r="AB18" s="198">
        <v>11.261201</v>
      </c>
      <c r="AC18" s="198">
        <v>12.802297000000001</v>
      </c>
      <c r="AD18" s="198">
        <v>12.951392</v>
      </c>
      <c r="AE18" s="198">
        <v>13.894083</v>
      </c>
      <c r="AF18" s="198">
        <v>16.002572000000001</v>
      </c>
      <c r="AG18" s="198">
        <v>18.657790000000002</v>
      </c>
      <c r="AH18" s="198">
        <v>21.869651999999999</v>
      </c>
      <c r="AI18" s="198">
        <v>25.957984</v>
      </c>
      <c r="AJ18" s="198">
        <v>27.363046999999998</v>
      </c>
      <c r="AK18" s="198">
        <v>29.499056</v>
      </c>
      <c r="AL18" s="198">
        <v>32.734991000000001</v>
      </c>
      <c r="AM18" s="198">
        <v>34.861624999999997</v>
      </c>
      <c r="AN18" s="198">
        <v>37.436078999999999</v>
      </c>
      <c r="AO18" s="198">
        <v>42.503515</v>
      </c>
      <c r="AP18" s="198">
        <v>45.642805000000003</v>
      </c>
      <c r="AQ18" s="198">
        <v>48.616116000000005</v>
      </c>
      <c r="AR18" s="198">
        <v>51.989678999999995</v>
      </c>
      <c r="AS18" s="198">
        <v>53.413046999999999</v>
      </c>
      <c r="AT18" s="198">
        <v>52.239974000000004</v>
      </c>
      <c r="AU18" s="198">
        <v>52.766199999999998</v>
      </c>
      <c r="AV18" s="198">
        <v>51.175018999999999</v>
      </c>
      <c r="AW18" s="198">
        <v>51.938091</v>
      </c>
      <c r="AX18" s="198">
        <v>49.658799999999999</v>
      </c>
      <c r="AY18" s="198">
        <v>50.214993</v>
      </c>
      <c r="AZ18" s="198">
        <v>53.244724000000005</v>
      </c>
      <c r="BA18" s="198">
        <v>58.229133000000004</v>
      </c>
      <c r="BB18" s="198">
        <v>59.250661999999998</v>
      </c>
      <c r="BC18" s="198">
        <v>59.871105</v>
      </c>
      <c r="BD18" s="198">
        <v>63.648330000000001</v>
      </c>
      <c r="BE18" s="198">
        <v>67.609831999999997</v>
      </c>
      <c r="BF18" s="198">
        <v>70.883797999999999</v>
      </c>
      <c r="BG18" s="198">
        <v>72.654133000000002</v>
      </c>
      <c r="BH18" s="198">
        <v>76.616726</v>
      </c>
      <c r="BI18" s="198">
        <v>78.640854000000004</v>
      </c>
      <c r="BJ18" s="198">
        <v>82.438999999999993</v>
      </c>
      <c r="BK18" s="198">
        <v>82.936000000000007</v>
      </c>
      <c r="BL18" s="198">
        <v>81.590999999999994</v>
      </c>
      <c r="BM18" s="198">
        <v>84.537000000000006</v>
      </c>
      <c r="BN18" s="198">
        <v>84.295000000000002</v>
      </c>
      <c r="BO18" s="198">
        <v>79.638000000000005</v>
      </c>
      <c r="BP18" s="198">
        <v>74.879000000000005</v>
      </c>
      <c r="BQ18" s="198">
        <v>75.075000000000003</v>
      </c>
      <c r="BR18" s="198">
        <v>76.400000000000006</v>
      </c>
      <c r="BS18" s="198">
        <v>80.400000000000006</v>
      </c>
      <c r="BT18" s="198">
        <v>89</v>
      </c>
      <c r="BU18" s="199">
        <v>86.1</v>
      </c>
    </row>
    <row r="19" spans="1:73" ht="14.1" customHeight="1">
      <c r="A19" s="196" t="s">
        <v>23</v>
      </c>
      <c r="B19" s="197">
        <v>0.38981399999999999</v>
      </c>
      <c r="C19" s="198">
        <v>0.45503699999999997</v>
      </c>
      <c r="D19" s="198">
        <v>0.72709799999999991</v>
      </c>
      <c r="E19" s="198">
        <v>1.0334459999999999</v>
      </c>
      <c r="F19" s="198">
        <v>1.087909</v>
      </c>
      <c r="G19" s="198">
        <v>1.309205</v>
      </c>
      <c r="H19" s="198">
        <v>1.5529110000000002</v>
      </c>
      <c r="I19" s="198">
        <v>1.6464960000000002</v>
      </c>
      <c r="J19" s="198">
        <v>1.928491</v>
      </c>
      <c r="K19" s="198">
        <v>2.2814549999999998</v>
      </c>
      <c r="L19" s="198">
        <v>2.4700390000000003</v>
      </c>
      <c r="M19" s="198">
        <v>2.567898</v>
      </c>
      <c r="N19" s="198">
        <v>2.8992770000000001</v>
      </c>
      <c r="O19" s="198">
        <v>3.0951719999999998</v>
      </c>
      <c r="P19" s="198">
        <v>3.7339160000000002</v>
      </c>
      <c r="Q19" s="198">
        <v>4.4251379999999996</v>
      </c>
      <c r="R19" s="198">
        <v>5.1713300000000002</v>
      </c>
      <c r="S19" s="198">
        <v>5.8423860000000003</v>
      </c>
      <c r="T19" s="198">
        <v>6.3749200000000004</v>
      </c>
      <c r="U19" s="198">
        <v>7.3355860000000002</v>
      </c>
      <c r="V19" s="198">
        <v>8.267691000000001</v>
      </c>
      <c r="W19" s="198">
        <v>9.1650449999999992</v>
      </c>
      <c r="X19" s="198">
        <v>10.414232999999999</v>
      </c>
      <c r="Y19" s="198">
        <v>11.98381</v>
      </c>
      <c r="Z19" s="198">
        <v>14.329841</v>
      </c>
      <c r="AA19" s="198">
        <v>17.649716999999999</v>
      </c>
      <c r="AB19" s="198">
        <v>18.584909</v>
      </c>
      <c r="AC19" s="198">
        <v>20.686446</v>
      </c>
      <c r="AD19" s="198">
        <v>22.678370999999999</v>
      </c>
      <c r="AE19" s="198">
        <v>26.217774000000002</v>
      </c>
      <c r="AF19" s="198">
        <v>29.902204000000001</v>
      </c>
      <c r="AG19" s="198">
        <v>34.352239999999995</v>
      </c>
      <c r="AH19" s="198">
        <v>36.558394999999997</v>
      </c>
      <c r="AI19" s="198">
        <v>38.312812999999998</v>
      </c>
      <c r="AJ19" s="198">
        <v>39.842520999999998</v>
      </c>
      <c r="AK19" s="198">
        <v>40.664097999999996</v>
      </c>
      <c r="AL19" s="198">
        <v>40.526685999999998</v>
      </c>
      <c r="AM19" s="198">
        <v>42.322618999999996</v>
      </c>
      <c r="AN19" s="198">
        <v>45.318626999999999</v>
      </c>
      <c r="AO19" s="198">
        <v>49.751053999999996</v>
      </c>
      <c r="AP19" s="198">
        <v>55.364469</v>
      </c>
      <c r="AQ19" s="198">
        <v>56.710860000000004</v>
      </c>
      <c r="AR19" s="198">
        <v>55.115930999999996</v>
      </c>
      <c r="AS19" s="198">
        <v>52.976191</v>
      </c>
      <c r="AT19" s="198">
        <v>51.039315999999999</v>
      </c>
      <c r="AU19" s="198">
        <v>53.492804999999997</v>
      </c>
      <c r="AV19" s="198">
        <v>54.396822999999998</v>
      </c>
      <c r="AW19" s="198">
        <v>55.339443000000003</v>
      </c>
      <c r="AX19" s="198">
        <v>58.691603000000001</v>
      </c>
      <c r="AY19" s="198">
        <v>62.238658000000001</v>
      </c>
      <c r="AZ19" s="198">
        <v>67.487952000000007</v>
      </c>
      <c r="BA19" s="198">
        <v>70.863015000000004</v>
      </c>
      <c r="BB19" s="198">
        <v>73.810023999999999</v>
      </c>
      <c r="BC19" s="198">
        <v>78.090106000000006</v>
      </c>
      <c r="BD19" s="198">
        <v>82.673293999999999</v>
      </c>
      <c r="BE19" s="198">
        <v>90.628212000000005</v>
      </c>
      <c r="BF19" s="198">
        <v>98.293289000000001</v>
      </c>
      <c r="BG19" s="198">
        <v>109.499424</v>
      </c>
      <c r="BH19" s="198">
        <v>117.0532</v>
      </c>
      <c r="BI19" s="198">
        <v>119.48128</v>
      </c>
      <c r="BJ19" s="198">
        <v>103.488</v>
      </c>
      <c r="BK19" s="198">
        <v>107.102</v>
      </c>
      <c r="BL19" s="198">
        <v>111.86</v>
      </c>
      <c r="BM19" s="198">
        <v>111.06699999999999</v>
      </c>
      <c r="BN19" s="198">
        <v>110.489</v>
      </c>
      <c r="BO19" s="198">
        <v>109.675</v>
      </c>
      <c r="BP19" s="198">
        <v>108.462</v>
      </c>
      <c r="BQ19" s="198">
        <v>111.82599999999999</v>
      </c>
      <c r="BR19" s="198">
        <v>120.8</v>
      </c>
      <c r="BS19" s="198">
        <v>125.4</v>
      </c>
      <c r="BT19" s="198">
        <v>131.80000000000001</v>
      </c>
      <c r="BU19" s="199">
        <v>118.4</v>
      </c>
    </row>
    <row r="20" spans="1:73" ht="14.1" customHeight="1">
      <c r="A20" s="196" t="s">
        <v>19</v>
      </c>
      <c r="B20" s="197">
        <v>2.8288000000000001E-2</v>
      </c>
      <c r="C20" s="198">
        <v>2.9443999999999998E-2</v>
      </c>
      <c r="D20" s="198">
        <v>3.3314999999999997E-2</v>
      </c>
      <c r="E20" s="198">
        <v>3.8247000000000003E-2</v>
      </c>
      <c r="F20" s="198">
        <v>4.0747999999999999E-2</v>
      </c>
      <c r="G20" s="198">
        <v>4.2841999999999998E-2</v>
      </c>
      <c r="H20" s="198">
        <v>4.4313999999999999E-2</v>
      </c>
      <c r="I20" s="198">
        <v>5.9924999999999999E-2</v>
      </c>
      <c r="J20" s="198">
        <v>6.2963000000000005E-2</v>
      </c>
      <c r="K20" s="198">
        <v>6.6319000000000003E-2</v>
      </c>
      <c r="L20" s="198">
        <v>7.4278000000000011E-2</v>
      </c>
      <c r="M20" s="198">
        <v>8.0382999999999996E-2</v>
      </c>
      <c r="N20" s="198">
        <v>8.8858000000000006E-2</v>
      </c>
      <c r="O20" s="198">
        <v>9.9215999999999999E-2</v>
      </c>
      <c r="P20" s="198">
        <v>0.107692</v>
      </c>
      <c r="Q20" s="198">
        <v>0.11398699999999999</v>
      </c>
      <c r="R20" s="198">
        <v>0.120852</v>
      </c>
      <c r="S20" s="198">
        <v>0.129244</v>
      </c>
      <c r="T20" s="198">
        <v>0.13749899999999998</v>
      </c>
      <c r="U20" s="198">
        <v>0.14757300000000001</v>
      </c>
      <c r="V20" s="198">
        <v>0.16495599999999999</v>
      </c>
      <c r="W20" s="198">
        <v>0.17962899999999998</v>
      </c>
      <c r="X20" s="198">
        <v>0.20191499999999998</v>
      </c>
      <c r="Y20" s="198">
        <v>0.22919200000000001</v>
      </c>
      <c r="Z20" s="198">
        <v>0.270677</v>
      </c>
      <c r="AA20" s="198">
        <v>0.32499499999999998</v>
      </c>
      <c r="AB20" s="198">
        <v>0.367392</v>
      </c>
      <c r="AC20" s="198">
        <v>0.41963600000000001</v>
      </c>
      <c r="AD20" s="198">
        <v>0.47262900000000002</v>
      </c>
      <c r="AE20" s="198">
        <v>0.52887200000000001</v>
      </c>
      <c r="AF20" s="198">
        <v>0.59473900000000002</v>
      </c>
      <c r="AG20" s="198">
        <v>0.6867859999999999</v>
      </c>
      <c r="AH20" s="198">
        <v>0.762656</v>
      </c>
      <c r="AI20" s="198">
        <v>0.87299000000000004</v>
      </c>
      <c r="AJ20" s="198">
        <v>0.95716299999999999</v>
      </c>
      <c r="AK20" s="198">
        <v>1.0221900000000002</v>
      </c>
      <c r="AL20" s="198">
        <v>1.070165</v>
      </c>
      <c r="AM20" s="198">
        <v>1.1541400000000002</v>
      </c>
      <c r="AN20" s="198">
        <v>1.2243649999999999</v>
      </c>
      <c r="AO20" s="198">
        <v>1.3031810000000001</v>
      </c>
      <c r="AP20" s="198">
        <v>1.3981590000000002</v>
      </c>
      <c r="AQ20" s="198">
        <v>1.4777880000000001</v>
      </c>
      <c r="AR20" s="198">
        <v>1.5450460000000001</v>
      </c>
      <c r="AS20" s="198">
        <v>1.6503350000000001</v>
      </c>
      <c r="AT20" s="198">
        <v>1.6768859999999999</v>
      </c>
      <c r="AU20" s="198">
        <v>1.7847870000000001</v>
      </c>
      <c r="AV20" s="198">
        <v>1.8761909999999999</v>
      </c>
      <c r="AW20" s="198">
        <v>1.9239919999999999</v>
      </c>
      <c r="AX20" s="198">
        <v>2.0535909999999999</v>
      </c>
      <c r="AY20" s="198">
        <v>2.2269450000000002</v>
      </c>
      <c r="AZ20" s="198">
        <v>2.3464510000000001</v>
      </c>
      <c r="BA20" s="198">
        <v>2.4526179999999997</v>
      </c>
      <c r="BB20" s="198">
        <v>2.5720230000000002</v>
      </c>
      <c r="BC20" s="198">
        <v>2.7204459999999999</v>
      </c>
      <c r="BD20" s="198">
        <v>2.9031689999999997</v>
      </c>
      <c r="BE20" s="198">
        <v>3.0982150000000002</v>
      </c>
      <c r="BF20" s="198">
        <v>3.3064149999999999</v>
      </c>
      <c r="BG20" s="198">
        <v>3.383502</v>
      </c>
      <c r="BH20" s="198">
        <v>3.5073939999999997</v>
      </c>
      <c r="BI20" s="198">
        <v>3.6315010000000001</v>
      </c>
      <c r="BJ20" s="198">
        <v>3.8159999999999998</v>
      </c>
      <c r="BK20" s="198">
        <v>3.9740000000000002</v>
      </c>
      <c r="BL20" s="198">
        <v>4.1470000000000002</v>
      </c>
      <c r="BM20" s="198">
        <v>4.21</v>
      </c>
      <c r="BN20" s="198">
        <v>4.3550000000000004</v>
      </c>
      <c r="BO20" s="198">
        <v>4.4729999999999999</v>
      </c>
      <c r="BP20" s="198">
        <v>4.57</v>
      </c>
      <c r="BQ20" s="198">
        <v>4.681</v>
      </c>
      <c r="BR20" s="198">
        <v>4.8</v>
      </c>
      <c r="BS20" s="198">
        <v>4.9000000000000004</v>
      </c>
      <c r="BT20" s="198">
        <v>5</v>
      </c>
      <c r="BU20" s="199">
        <v>5</v>
      </c>
    </row>
    <row r="21" spans="1:73" ht="14.1" customHeight="1">
      <c r="A21" s="196" t="s">
        <v>24</v>
      </c>
      <c r="B21" s="197">
        <v>6.842E-3</v>
      </c>
      <c r="C21" s="198">
        <v>8.0150000000000013E-3</v>
      </c>
      <c r="D21" s="198">
        <v>1.2805E-2</v>
      </c>
      <c r="E21" s="198">
        <v>1.8180999999999999E-2</v>
      </c>
      <c r="F21" s="198">
        <v>1.9061000000000002E-2</v>
      </c>
      <c r="G21" s="198">
        <v>2.2873000000000001E-2</v>
      </c>
      <c r="H21" s="198">
        <v>2.7075999999999999E-2</v>
      </c>
      <c r="I21" s="198">
        <v>2.8738E-2</v>
      </c>
      <c r="J21" s="198">
        <v>3.3625000000000002E-2</v>
      </c>
      <c r="K21" s="198">
        <v>3.9782999999999999E-2</v>
      </c>
      <c r="L21" s="198">
        <v>4.2421999999999994E-2</v>
      </c>
      <c r="M21" s="198">
        <v>4.7204000000000003E-2</v>
      </c>
      <c r="N21" s="198">
        <v>5.1706000000000002E-2</v>
      </c>
      <c r="O21" s="198">
        <v>5.7185E-2</v>
      </c>
      <c r="P21" s="198">
        <v>6.6954E-2</v>
      </c>
      <c r="Q21" s="198">
        <v>7.4366000000000002E-2</v>
      </c>
      <c r="R21" s="198">
        <v>8.1615999999999994E-2</v>
      </c>
      <c r="S21" s="198">
        <v>8.5521E-2</v>
      </c>
      <c r="T21" s="198">
        <v>9.1382000000000005E-2</v>
      </c>
      <c r="U21" s="198">
        <v>0.100179</v>
      </c>
      <c r="V21" s="198">
        <v>0.11675100000000001</v>
      </c>
      <c r="W21" s="198">
        <v>0.12746199999999999</v>
      </c>
      <c r="X21" s="198">
        <v>0.13878200000000002</v>
      </c>
      <c r="Y21" s="198">
        <v>0.15524499999999999</v>
      </c>
      <c r="Z21" s="198">
        <v>0.18417500000000001</v>
      </c>
      <c r="AA21" s="198">
        <v>0.214169</v>
      </c>
      <c r="AB21" s="198">
        <v>0.230015</v>
      </c>
      <c r="AC21" s="198">
        <v>0.262826</v>
      </c>
      <c r="AD21" s="198">
        <v>0.28069700000000003</v>
      </c>
      <c r="AE21" s="198">
        <v>0.31051299999999998</v>
      </c>
      <c r="AF21" s="198">
        <v>0.29300099999999996</v>
      </c>
      <c r="AG21" s="198">
        <v>0.34820999999999996</v>
      </c>
      <c r="AH21" s="198">
        <v>0.38139699999999999</v>
      </c>
      <c r="AI21" s="198">
        <v>0.382994</v>
      </c>
      <c r="AJ21" s="198">
        <v>0.50982799999999995</v>
      </c>
      <c r="AK21" s="198">
        <v>0.5282960000000001</v>
      </c>
      <c r="AL21" s="198">
        <v>0.56622900000000009</v>
      </c>
      <c r="AM21" s="198">
        <v>0.59090500000000001</v>
      </c>
      <c r="AN21" s="198">
        <v>0.60314999999999996</v>
      </c>
      <c r="AO21" s="198">
        <v>0.65323100000000001</v>
      </c>
      <c r="AP21" s="198">
        <v>0.75959600000000005</v>
      </c>
      <c r="AQ21" s="198">
        <v>0.83074900000000007</v>
      </c>
      <c r="AR21" s="198">
        <v>0.78615099999999993</v>
      </c>
      <c r="AS21" s="198">
        <v>0.69608100000000006</v>
      </c>
      <c r="AT21" s="198">
        <v>0.67981899999999995</v>
      </c>
      <c r="AU21" s="198">
        <v>0.67775300000000005</v>
      </c>
      <c r="AV21" s="198">
        <v>0.70540000000000003</v>
      </c>
      <c r="AW21" s="198">
        <v>0.68981399999999993</v>
      </c>
      <c r="AX21" s="198">
        <v>0.78176000000000001</v>
      </c>
      <c r="AY21" s="198">
        <v>0.88283699999999998</v>
      </c>
      <c r="AZ21" s="198">
        <v>0.99411400000000005</v>
      </c>
      <c r="BA21" s="198">
        <v>1.030918</v>
      </c>
      <c r="BB21" s="198">
        <v>1.02735</v>
      </c>
      <c r="BC21" s="198">
        <v>0.96039399999999997</v>
      </c>
      <c r="BD21" s="198">
        <v>0.716638</v>
      </c>
      <c r="BE21" s="198">
        <v>0.82567999999999997</v>
      </c>
      <c r="BF21" s="198">
        <v>0.95628800000000003</v>
      </c>
      <c r="BG21" s="198">
        <v>1.0175540000000001</v>
      </c>
      <c r="BH21" s="198">
        <v>1.0422660000000001</v>
      </c>
      <c r="BI21" s="198">
        <v>0.91727000000000003</v>
      </c>
      <c r="BJ21" s="198">
        <v>0.51900000000000002</v>
      </c>
      <c r="BK21" s="198">
        <v>0.68100000000000005</v>
      </c>
      <c r="BL21" s="198">
        <v>0.67700000000000005</v>
      </c>
      <c r="BM21" s="198">
        <v>0.71599999999999997</v>
      </c>
      <c r="BN21" s="198">
        <v>0.65700000000000003</v>
      </c>
      <c r="BO21" s="198">
        <v>0.91</v>
      </c>
      <c r="BP21" s="198">
        <v>0.61699999999999999</v>
      </c>
      <c r="BQ21" s="198">
        <v>0.64</v>
      </c>
      <c r="BR21" s="198">
        <v>0.7</v>
      </c>
      <c r="BS21" s="198">
        <v>0.7</v>
      </c>
      <c r="BT21" s="198">
        <v>0.8</v>
      </c>
      <c r="BU21" s="199">
        <v>0.8</v>
      </c>
    </row>
    <row r="22" spans="1:73" ht="14.1" customHeight="1">
      <c r="A22" s="196" t="s">
        <v>25</v>
      </c>
      <c r="B22" s="197">
        <v>0.37689</v>
      </c>
      <c r="C22" s="198">
        <v>0.54188999999999998</v>
      </c>
      <c r="D22" s="198">
        <v>0.88649999999999995</v>
      </c>
      <c r="E22" s="198">
        <v>0.73471000000000009</v>
      </c>
      <c r="F22" s="198">
        <v>0.3357</v>
      </c>
      <c r="G22" s="198">
        <v>0.49339</v>
      </c>
      <c r="H22" s="198">
        <v>0.5418099999999999</v>
      </c>
      <c r="I22" s="198">
        <v>0.61560000000000004</v>
      </c>
      <c r="J22" s="198">
        <v>0.7898099999999999</v>
      </c>
      <c r="K22" s="198">
        <v>1.3199100000000001</v>
      </c>
      <c r="L22" s="198">
        <v>0.46800999999999998</v>
      </c>
      <c r="M22" s="198">
        <v>1.3592200000000001</v>
      </c>
      <c r="N22" s="198">
        <v>0.63249999999999995</v>
      </c>
      <c r="O22" s="198">
        <v>1.2377</v>
      </c>
      <c r="P22" s="198">
        <v>0.86780999999999997</v>
      </c>
      <c r="Q22" s="198">
        <v>1.36229</v>
      </c>
      <c r="R22" s="198">
        <v>0.95130999999999999</v>
      </c>
      <c r="S22" s="198">
        <v>1.4230999999999998</v>
      </c>
      <c r="T22" s="198">
        <v>1.1797</v>
      </c>
      <c r="U22" s="198">
        <v>1.11399</v>
      </c>
      <c r="V22" s="198">
        <v>2.59483</v>
      </c>
      <c r="W22" s="198">
        <v>3.0362</v>
      </c>
      <c r="X22" s="198">
        <v>1.9628099999999999</v>
      </c>
      <c r="Y22" s="198">
        <v>2.4189099999999999</v>
      </c>
      <c r="Z22" s="198">
        <v>3.3506999999999998</v>
      </c>
      <c r="AA22" s="198">
        <v>4.5285000000000002</v>
      </c>
      <c r="AB22" s="198">
        <v>-1.4949000000000001</v>
      </c>
      <c r="AC22" s="198">
        <v>3.7258899999999997</v>
      </c>
      <c r="AD22" s="198">
        <v>4.2680100000000003</v>
      </c>
      <c r="AE22" s="198">
        <v>1.97506</v>
      </c>
      <c r="AF22" s="198">
        <v>4.7668900000000001</v>
      </c>
      <c r="AG22" s="198">
        <v>5.6152499999999996</v>
      </c>
      <c r="AH22" s="198">
        <v>-2.42041</v>
      </c>
      <c r="AI22" s="198">
        <v>2.8562099999999999</v>
      </c>
      <c r="AJ22" s="198">
        <v>-1.7487000000000001</v>
      </c>
      <c r="AK22" s="198">
        <v>-0.98860999999999999</v>
      </c>
      <c r="AL22" s="198">
        <v>-0.66061000000000003</v>
      </c>
      <c r="AM22" s="198">
        <v>3.7319899999999997</v>
      </c>
      <c r="AN22" s="198">
        <v>2.8861999999999997</v>
      </c>
      <c r="AO22" s="198">
        <v>6.0396899999999993</v>
      </c>
      <c r="AP22" s="198">
        <v>10.243180000000001</v>
      </c>
      <c r="AQ22" s="198">
        <v>9.9893999999999998</v>
      </c>
      <c r="AR22" s="198">
        <v>3.8397899999999998</v>
      </c>
      <c r="AS22" s="198">
        <v>-2.0633300000000001</v>
      </c>
      <c r="AT22" s="198">
        <v>-13.961309999999999</v>
      </c>
      <c r="AU22" s="198">
        <v>-1.93171</v>
      </c>
      <c r="AV22" s="198">
        <v>4.6433</v>
      </c>
      <c r="AW22" s="198">
        <v>-3.66831</v>
      </c>
      <c r="AX22" s="198">
        <v>-1.6528</v>
      </c>
      <c r="AY22" s="198">
        <v>9.6541800000000002</v>
      </c>
      <c r="AZ22" s="198">
        <v>6.7762799999999999</v>
      </c>
      <c r="BA22" s="198">
        <v>13.3665</v>
      </c>
      <c r="BB22" s="198">
        <v>8.9935799999999997</v>
      </c>
      <c r="BC22" s="198">
        <v>4.7913000000000006</v>
      </c>
      <c r="BD22" s="198">
        <v>1.7504999999999999</v>
      </c>
      <c r="BE22" s="198">
        <v>8.121220000000001</v>
      </c>
      <c r="BF22" s="198">
        <v>10.614030000000001</v>
      </c>
      <c r="BG22" s="198">
        <v>13.52786</v>
      </c>
      <c r="BH22" s="198">
        <v>18.024419999999999</v>
      </c>
      <c r="BI22" s="198">
        <v>9.7185100000000002</v>
      </c>
      <c r="BJ22" s="198">
        <v>-14.739000000000001</v>
      </c>
      <c r="BK22" s="198">
        <v>-3.8559999999999999</v>
      </c>
      <c r="BL22" s="198">
        <v>15.728999999999999</v>
      </c>
      <c r="BM22" s="198">
        <v>2.8039999999999998</v>
      </c>
      <c r="BN22" s="198">
        <v>4.5369999999999999</v>
      </c>
      <c r="BO22" s="198">
        <v>18.225000000000001</v>
      </c>
      <c r="BP22" s="198">
        <v>26.050999999999998</v>
      </c>
      <c r="BQ22" s="198">
        <v>17.100999999999999</v>
      </c>
      <c r="BR22" s="198">
        <v>20.9</v>
      </c>
      <c r="BS22" s="198">
        <v>22.1</v>
      </c>
      <c r="BT22" s="198">
        <v>20.8</v>
      </c>
      <c r="BU22" s="199">
        <v>18.7</v>
      </c>
    </row>
    <row r="23" spans="1:73" ht="14.1" customHeight="1">
      <c r="A23" s="196" t="s">
        <v>26</v>
      </c>
      <c r="B23" s="197">
        <v>1.8523369999999999</v>
      </c>
      <c r="C23" s="198">
        <v>2.36774</v>
      </c>
      <c r="D23" s="198">
        <v>3.1565400000000001</v>
      </c>
      <c r="E23" s="198">
        <v>3.226013</v>
      </c>
      <c r="F23" s="198">
        <v>3.146801</v>
      </c>
      <c r="G23" s="198">
        <v>3.3543859999999999</v>
      </c>
      <c r="H23" s="198">
        <v>3.5623860000000001</v>
      </c>
      <c r="I23" s="198">
        <v>3.6876419999999999</v>
      </c>
      <c r="J23" s="198">
        <v>4.2535189999999998</v>
      </c>
      <c r="K23" s="198">
        <v>4.7266369999999993</v>
      </c>
      <c r="L23" s="198">
        <v>5.8135069999999995</v>
      </c>
      <c r="M23" s="198">
        <v>6.937843</v>
      </c>
      <c r="N23" s="198">
        <v>7.3165200000000006</v>
      </c>
      <c r="O23" s="198">
        <v>7.4965029999999997</v>
      </c>
      <c r="P23" s="198">
        <v>8.2469609999999989</v>
      </c>
      <c r="Q23" s="198">
        <v>9.2645339999999994</v>
      </c>
      <c r="R23" s="198">
        <v>10.370042999999999</v>
      </c>
      <c r="S23" s="198">
        <v>11.259238999999999</v>
      </c>
      <c r="T23" s="198">
        <v>12.078509</v>
      </c>
      <c r="U23" s="198">
        <v>13.241586999999999</v>
      </c>
      <c r="V23" s="198">
        <v>16.065389</v>
      </c>
      <c r="W23" s="198">
        <v>20.088328000000001</v>
      </c>
      <c r="X23" s="198">
        <v>23.105840000000001</v>
      </c>
      <c r="Y23" s="198">
        <v>26.013048999999999</v>
      </c>
      <c r="Z23" s="198">
        <v>31.456487000000003</v>
      </c>
      <c r="AA23" s="198">
        <v>43.193135999999996</v>
      </c>
      <c r="AB23" s="198">
        <v>44.423124000000001</v>
      </c>
      <c r="AC23" s="198">
        <v>52.710230000000003</v>
      </c>
      <c r="AD23" s="198">
        <v>62.078241999999996</v>
      </c>
      <c r="AE23" s="198">
        <v>70.569248999999999</v>
      </c>
      <c r="AF23" s="198">
        <v>82.492526999999995</v>
      </c>
      <c r="AG23" s="198">
        <v>94.792794000000001</v>
      </c>
      <c r="AH23" s="198">
        <v>112.042885</v>
      </c>
      <c r="AI23" s="198">
        <v>125.39386500000001</v>
      </c>
      <c r="AJ23" s="198">
        <v>145.95099999999999</v>
      </c>
      <c r="AK23" s="198">
        <v>168.52357999999998</v>
      </c>
      <c r="AL23" s="198">
        <v>176.72545300000002</v>
      </c>
      <c r="AM23" s="198">
        <v>166.043361</v>
      </c>
      <c r="AN23" s="198">
        <v>167.74959799999999</v>
      </c>
      <c r="AO23" s="198">
        <v>188.436172</v>
      </c>
      <c r="AP23" s="198">
        <v>215.957945</v>
      </c>
      <c r="AQ23" s="198">
        <v>220.98935900000001</v>
      </c>
      <c r="AR23" s="198">
        <v>232.91419200000001</v>
      </c>
      <c r="AS23" s="198">
        <v>241.24488200000002</v>
      </c>
      <c r="AT23" s="198">
        <v>237.47551300000001</v>
      </c>
      <c r="AU23" s="198">
        <v>255.56307800000002</v>
      </c>
      <c r="AV23" s="198">
        <v>275.60925799999995</v>
      </c>
      <c r="AW23" s="198">
        <v>288.71748599999995</v>
      </c>
      <c r="AX23" s="198">
        <v>329.95828999999998</v>
      </c>
      <c r="AY23" s="198">
        <v>353.20324699999998</v>
      </c>
      <c r="AZ23" s="198">
        <v>365.33165500000001</v>
      </c>
      <c r="BA23" s="198">
        <v>422.80077799999998</v>
      </c>
      <c r="BB23" s="198">
        <v>434.78608399999996</v>
      </c>
      <c r="BC23" s="198">
        <v>437.14599400000003</v>
      </c>
      <c r="BD23" s="198">
        <v>425.79882000000003</v>
      </c>
      <c r="BE23" s="198">
        <v>451.03411499999999</v>
      </c>
      <c r="BF23" s="198">
        <v>477.37839399999996</v>
      </c>
      <c r="BG23" s="198">
        <v>516.28227000000004</v>
      </c>
      <c r="BH23" s="198">
        <v>540.73236199999997</v>
      </c>
      <c r="BI23" s="198">
        <v>560.24503900000002</v>
      </c>
      <c r="BJ23" s="198">
        <v>480.92067300000002</v>
      </c>
      <c r="BK23" s="198">
        <v>534.50350600000002</v>
      </c>
      <c r="BL23" s="198">
        <v>585.01551300000006</v>
      </c>
      <c r="BM23" s="198">
        <v>609.99424399999998</v>
      </c>
      <c r="BN23" s="198">
        <v>621.70699999999999</v>
      </c>
      <c r="BO23" s="198">
        <v>637.76400000000001</v>
      </c>
      <c r="BP23" s="198">
        <v>672.55799999999999</v>
      </c>
      <c r="BQ23" s="198">
        <v>675.76900000000001</v>
      </c>
      <c r="BR23" s="198">
        <v>711</v>
      </c>
      <c r="BS23" s="198">
        <v>749.5</v>
      </c>
      <c r="BT23" s="198">
        <v>770.1</v>
      </c>
      <c r="BU23" s="199">
        <v>641.9</v>
      </c>
    </row>
    <row r="24" spans="1:73" ht="14.1" customHeight="1">
      <c r="A24" s="196"/>
      <c r="B24" s="197"/>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9"/>
    </row>
    <row r="25" spans="1:73" ht="14.1" customHeight="1">
      <c r="A25" s="201" t="s">
        <v>28</v>
      </c>
      <c r="B25" s="197">
        <v>12.718023000000001</v>
      </c>
      <c r="C25" s="198">
        <v>14.609239000000001</v>
      </c>
      <c r="D25" s="198">
        <v>18.536429999999999</v>
      </c>
      <c r="E25" s="198">
        <v>21.986356999999998</v>
      </c>
      <c r="F25" s="198">
        <v>23.062427</v>
      </c>
      <c r="G25" s="198">
        <v>24.253958000000001</v>
      </c>
      <c r="H25" s="198">
        <v>26.083186000000005</v>
      </c>
      <c r="I25" s="198">
        <v>29.398776000000002</v>
      </c>
      <c r="J25" s="198">
        <v>33.094550999999996</v>
      </c>
      <c r="K25" s="198">
        <v>37.458770999999999</v>
      </c>
      <c r="L25" s="198">
        <v>40.983077999999999</v>
      </c>
      <c r="M25" s="198">
        <v>44.334627000000005</v>
      </c>
      <c r="N25" s="198">
        <v>49.052858000000008</v>
      </c>
      <c r="O25" s="198">
        <v>54.977593999999989</v>
      </c>
      <c r="P25" s="198">
        <v>62.482171000000001</v>
      </c>
      <c r="Q25" s="198">
        <v>69.263610999999997</v>
      </c>
      <c r="R25" s="198">
        <v>74.565166999999988</v>
      </c>
      <c r="S25" s="198">
        <v>80.902371000000002</v>
      </c>
      <c r="T25" s="198">
        <v>88.032404</v>
      </c>
      <c r="U25" s="198">
        <v>96.406304999999989</v>
      </c>
      <c r="V25" s="198">
        <v>110.21874399999999</v>
      </c>
      <c r="W25" s="198">
        <v>121.978572</v>
      </c>
      <c r="X25" s="198">
        <v>136.891479</v>
      </c>
      <c r="Y25" s="198">
        <v>152.854446</v>
      </c>
      <c r="Z25" s="198">
        <v>174.98912300000001</v>
      </c>
      <c r="AA25" s="198">
        <v>207.13143999999997</v>
      </c>
      <c r="AB25" s="198">
        <v>235.071653</v>
      </c>
      <c r="AC25" s="198">
        <v>271.41941700000001</v>
      </c>
      <c r="AD25" s="198">
        <v>303.05676</v>
      </c>
      <c r="AE25" s="198">
        <v>342.98995200000002</v>
      </c>
      <c r="AF25" s="198">
        <v>391.85695599999997</v>
      </c>
      <c r="AG25" s="198">
        <v>453.10150899999996</v>
      </c>
      <c r="AH25" s="198">
        <v>519.90835400000003</v>
      </c>
      <c r="AI25" s="198">
        <v>597.51857199999995</v>
      </c>
      <c r="AJ25" s="198">
        <v>653.99880899999994</v>
      </c>
      <c r="AK25" s="198">
        <v>707.10523699999999</v>
      </c>
      <c r="AL25" s="198">
        <v>761.13762099999997</v>
      </c>
      <c r="AM25" s="198">
        <v>811.849738</v>
      </c>
      <c r="AN25" s="198">
        <v>862.49591700000008</v>
      </c>
      <c r="AO25" s="198">
        <v>925.270398</v>
      </c>
      <c r="AP25" s="198">
        <v>993.71223599999996</v>
      </c>
      <c r="AQ25" s="198">
        <v>1051.8214889999999</v>
      </c>
      <c r="AR25" s="198">
        <v>1091.2926259999999</v>
      </c>
      <c r="AS25" s="198">
        <v>1125.4744799999999</v>
      </c>
      <c r="AT25" s="198">
        <v>1136.8921350000001</v>
      </c>
      <c r="AU25" s="198">
        <v>1164.1663060000001</v>
      </c>
      <c r="AV25" s="198">
        <v>1194.140355</v>
      </c>
      <c r="AW25" s="198">
        <v>1233.618997</v>
      </c>
      <c r="AX25" s="198">
        <v>1255.4798269999999</v>
      </c>
      <c r="AY25" s="198">
        <v>1305.1154370000002</v>
      </c>
      <c r="AZ25" s="198">
        <v>1360.7097100000001</v>
      </c>
      <c r="BA25" s="198">
        <v>1445.5725620000001</v>
      </c>
      <c r="BB25" s="198">
        <v>1505.0191789999999</v>
      </c>
      <c r="BC25" s="198">
        <v>1551.4387569999999</v>
      </c>
      <c r="BD25" s="198">
        <v>1605.6608720000002</v>
      </c>
      <c r="BE25" s="198">
        <v>1678.6408079999999</v>
      </c>
      <c r="BF25" s="198">
        <v>1753.7820780000002</v>
      </c>
      <c r="BG25" s="198">
        <v>1838.934571</v>
      </c>
      <c r="BH25" s="198">
        <v>1937.2014609999999</v>
      </c>
      <c r="BI25" s="198">
        <v>2005.739644</v>
      </c>
      <c r="BJ25" s="198">
        <v>1966.4858279999999</v>
      </c>
      <c r="BK25" s="198">
        <v>2024.908719</v>
      </c>
      <c r="BL25" s="198">
        <v>2082.735584</v>
      </c>
      <c r="BM25" s="198">
        <v>2113.070948</v>
      </c>
      <c r="BN25" s="198">
        <v>2134.5561000000002</v>
      </c>
      <c r="BO25" s="198">
        <v>2156.1639999999998</v>
      </c>
      <c r="BP25" s="198">
        <v>2184.8340000000003</v>
      </c>
      <c r="BQ25" s="198">
        <v>2230.5459999999998</v>
      </c>
      <c r="BR25" s="198">
        <v>2300.8000000000002</v>
      </c>
      <c r="BS25" s="198">
        <v>2365.1</v>
      </c>
      <c r="BT25" s="198">
        <v>2440.1999999999998</v>
      </c>
      <c r="BU25" s="199">
        <v>2330.6</v>
      </c>
    </row>
    <row r="26" spans="1:73" ht="14.1" customHeight="1">
      <c r="A26" s="202" t="s">
        <v>29</v>
      </c>
      <c r="B26" s="203">
        <v>13.094913</v>
      </c>
      <c r="C26" s="204">
        <v>15.151129000000001</v>
      </c>
      <c r="D26" s="204">
        <v>19.422930000000001</v>
      </c>
      <c r="E26" s="204">
        <v>22.721066999999998</v>
      </c>
      <c r="F26" s="204">
        <v>23.398126999999999</v>
      </c>
      <c r="G26" s="204">
        <v>24.747348000000002</v>
      </c>
      <c r="H26" s="204">
        <v>26.624996000000003</v>
      </c>
      <c r="I26" s="204">
        <v>30.014376000000002</v>
      </c>
      <c r="J26" s="204">
        <v>33.884360999999998</v>
      </c>
      <c r="K26" s="204">
        <v>38.778680999999999</v>
      </c>
      <c r="L26" s="204">
        <v>41.451087999999999</v>
      </c>
      <c r="M26" s="204">
        <v>45.693847000000005</v>
      </c>
      <c r="N26" s="204">
        <v>49.685358000000008</v>
      </c>
      <c r="O26" s="204">
        <v>56.215293999999986</v>
      </c>
      <c r="P26" s="204">
        <v>63.349981</v>
      </c>
      <c r="Q26" s="204">
        <v>70.625900999999999</v>
      </c>
      <c r="R26" s="204">
        <v>75.516476999999995</v>
      </c>
      <c r="S26" s="204">
        <v>82.325471000000007</v>
      </c>
      <c r="T26" s="204">
        <v>89.212103999999997</v>
      </c>
      <c r="U26" s="204">
        <v>97.52029499999999</v>
      </c>
      <c r="V26" s="204">
        <v>112.81357399999999</v>
      </c>
      <c r="W26" s="204">
        <v>125.01477199999999</v>
      </c>
      <c r="X26" s="204">
        <v>138.85428899999999</v>
      </c>
      <c r="Y26" s="204">
        <v>155.27335600000001</v>
      </c>
      <c r="Z26" s="204">
        <v>178.339823</v>
      </c>
      <c r="AA26" s="204">
        <v>211.65993999999998</v>
      </c>
      <c r="AB26" s="204">
        <v>233.576753</v>
      </c>
      <c r="AC26" s="204">
        <v>275.145307</v>
      </c>
      <c r="AD26" s="204">
        <v>307.32477</v>
      </c>
      <c r="AE26" s="204">
        <v>344.965012</v>
      </c>
      <c r="AF26" s="204">
        <v>396.62384599999996</v>
      </c>
      <c r="AG26" s="204">
        <v>458.71675899999997</v>
      </c>
      <c r="AH26" s="204">
        <v>517.48794400000008</v>
      </c>
      <c r="AI26" s="204">
        <v>600.37478199999998</v>
      </c>
      <c r="AJ26" s="204">
        <v>652.25010899999995</v>
      </c>
      <c r="AK26" s="204">
        <v>706.11662699999999</v>
      </c>
      <c r="AL26" s="204">
        <v>760.47701099999995</v>
      </c>
      <c r="AM26" s="204">
        <v>815.581728</v>
      </c>
      <c r="AN26" s="204">
        <v>865.38211700000011</v>
      </c>
      <c r="AO26" s="204">
        <v>931.31008799999995</v>
      </c>
      <c r="AP26" s="204">
        <v>1003.955416</v>
      </c>
      <c r="AQ26" s="204">
        <v>1061.8108889999999</v>
      </c>
      <c r="AR26" s="204">
        <v>1095.1324159999999</v>
      </c>
      <c r="AS26" s="204">
        <v>1123.4111499999999</v>
      </c>
      <c r="AT26" s="204">
        <v>1122.9308250000001</v>
      </c>
      <c r="AU26" s="204">
        <v>1162.234596</v>
      </c>
      <c r="AV26" s="204">
        <v>1198.783655</v>
      </c>
      <c r="AW26" s="204">
        <v>1229.950687</v>
      </c>
      <c r="AX26" s="204">
        <v>1253.8270269999998</v>
      </c>
      <c r="AY26" s="204">
        <v>1314.7696170000002</v>
      </c>
      <c r="AZ26" s="204">
        <v>1367.4859900000001</v>
      </c>
      <c r="BA26" s="204">
        <v>1458.9390620000001</v>
      </c>
      <c r="BB26" s="204">
        <v>1514.012759</v>
      </c>
      <c r="BC26" s="204">
        <v>1556.230057</v>
      </c>
      <c r="BD26" s="204">
        <v>1607.4113720000003</v>
      </c>
      <c r="BE26" s="204">
        <v>1686.7620279999999</v>
      </c>
      <c r="BF26" s="204">
        <v>1764.3961080000001</v>
      </c>
      <c r="BG26" s="204">
        <v>1852.4624309999999</v>
      </c>
      <c r="BH26" s="204">
        <v>1955.2258809999998</v>
      </c>
      <c r="BI26" s="204">
        <v>2015.4581539999999</v>
      </c>
      <c r="BJ26" s="204">
        <v>1951.7468279999998</v>
      </c>
      <c r="BK26" s="204">
        <v>2021.052719</v>
      </c>
      <c r="BL26" s="204">
        <v>2098.4645839999998</v>
      </c>
      <c r="BM26" s="204">
        <v>2115.8749480000001</v>
      </c>
      <c r="BN26" s="204">
        <v>2139.0931</v>
      </c>
      <c r="BO26" s="204">
        <v>2174.3889999999997</v>
      </c>
      <c r="BP26" s="204">
        <v>2210.8850000000002</v>
      </c>
      <c r="BQ26" s="204">
        <v>2247.6469999999999</v>
      </c>
      <c r="BR26" s="204">
        <v>2321.6999999999998</v>
      </c>
      <c r="BS26" s="204">
        <v>2387.1999999999998</v>
      </c>
      <c r="BT26" s="204">
        <v>2461</v>
      </c>
      <c r="BU26" s="205">
        <v>2349.4</v>
      </c>
    </row>
    <row r="27" spans="1:73">
      <c r="BS27" s="206"/>
      <c r="BT27" s="206"/>
    </row>
    <row r="28" spans="1:73">
      <c r="A28" s="88" t="s">
        <v>356</v>
      </c>
      <c r="BQ28" s="198"/>
    </row>
    <row r="29" spans="1:73">
      <c r="BQ29" s="198"/>
      <c r="BR29" s="198"/>
      <c r="BS29" s="198"/>
      <c r="BT29" s="198"/>
    </row>
    <row r="33" spans="69:72">
      <c r="BQ33" s="198"/>
      <c r="BR33" s="198"/>
      <c r="BS33" s="198"/>
      <c r="BT33" s="198"/>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V143"/>
  <sheetViews>
    <sheetView showGridLines="0" workbookViewId="0">
      <pane xSplit="1" ySplit="4" topLeftCell="B5" activePane="bottomRight" state="frozen"/>
      <selection pane="topRight"/>
      <selection pane="bottomLeft"/>
      <selection pane="bottomRight"/>
    </sheetView>
  </sheetViews>
  <sheetFormatPr baseColWidth="10" defaultRowHeight="12.75"/>
  <cols>
    <col min="1" max="1" width="20.85546875" customWidth="1"/>
    <col min="2" max="20" width="6.42578125" customWidth="1"/>
  </cols>
  <sheetData>
    <row r="1" spans="1:22">
      <c r="A1" s="424" t="s">
        <v>1017</v>
      </c>
      <c r="B1" s="455"/>
      <c r="C1" s="455"/>
      <c r="D1" s="455"/>
      <c r="E1" s="455"/>
      <c r="F1" s="455"/>
      <c r="G1" s="455"/>
      <c r="H1" s="455"/>
      <c r="I1" s="455"/>
      <c r="J1" s="455"/>
      <c r="K1" s="455"/>
      <c r="L1" s="455"/>
      <c r="M1" s="455"/>
      <c r="N1" s="455"/>
      <c r="O1" s="455"/>
      <c r="P1" s="455"/>
      <c r="Q1" s="456"/>
      <c r="R1" s="456"/>
      <c r="S1" s="455"/>
      <c r="T1" s="455"/>
      <c r="V1" s="720"/>
    </row>
    <row r="2" spans="1:22">
      <c r="A2" s="706" t="s">
        <v>749</v>
      </c>
      <c r="B2" s="455"/>
      <c r="C2" s="455"/>
      <c r="D2" s="455"/>
      <c r="E2" s="455"/>
      <c r="F2" s="455"/>
      <c r="G2" s="455"/>
      <c r="H2" s="455"/>
      <c r="I2" s="455"/>
      <c r="J2" s="455"/>
      <c r="K2" s="455"/>
      <c r="L2" s="455"/>
      <c r="M2" s="455"/>
      <c r="N2" s="455"/>
      <c r="O2" s="455"/>
      <c r="P2" s="455"/>
      <c r="Q2" s="456"/>
      <c r="R2" s="456"/>
      <c r="S2" s="455"/>
      <c r="T2" s="455"/>
      <c r="V2" s="720"/>
    </row>
    <row r="3" spans="1:22">
      <c r="B3" s="455"/>
      <c r="C3" s="455"/>
      <c r="D3" s="455"/>
      <c r="E3" s="455"/>
      <c r="F3" s="455"/>
      <c r="G3" s="455"/>
      <c r="H3" s="455"/>
      <c r="I3" s="455"/>
      <c r="J3" s="455"/>
      <c r="K3" s="455"/>
      <c r="L3" s="455"/>
      <c r="M3" s="455"/>
      <c r="N3" s="455"/>
      <c r="O3" s="455"/>
      <c r="P3" s="455"/>
      <c r="Q3" s="456"/>
      <c r="R3" s="456"/>
      <c r="S3" s="455"/>
      <c r="T3" s="427" t="s">
        <v>994</v>
      </c>
      <c r="V3" s="720"/>
    </row>
    <row r="4" spans="1:22">
      <c r="A4" s="428" t="s">
        <v>628</v>
      </c>
      <c r="B4" s="429">
        <v>2002</v>
      </c>
      <c r="C4" s="429">
        <v>2003</v>
      </c>
      <c r="D4" s="429">
        <v>2004</v>
      </c>
      <c r="E4" s="429">
        <v>2005</v>
      </c>
      <c r="F4" s="429">
        <v>2006</v>
      </c>
      <c r="G4" s="429">
        <v>2007</v>
      </c>
      <c r="H4" s="429">
        <v>2008</v>
      </c>
      <c r="I4" s="429">
        <v>2009</v>
      </c>
      <c r="J4" s="429">
        <v>2010</v>
      </c>
      <c r="K4" s="429">
        <v>2011</v>
      </c>
      <c r="L4" s="429">
        <v>2012</v>
      </c>
      <c r="M4" s="429">
        <v>2013</v>
      </c>
      <c r="N4" s="429">
        <v>2014</v>
      </c>
      <c r="O4" s="429">
        <v>2015</v>
      </c>
      <c r="P4" s="429">
        <v>2016</v>
      </c>
      <c r="Q4" s="429">
        <v>2017</v>
      </c>
      <c r="R4" s="429">
        <v>2018</v>
      </c>
      <c r="S4" s="429">
        <v>2019</v>
      </c>
      <c r="T4" s="430">
        <v>2020</v>
      </c>
      <c r="V4" s="720"/>
    </row>
    <row r="5" spans="1:22">
      <c r="A5" s="431" t="s">
        <v>629</v>
      </c>
      <c r="B5" s="435"/>
      <c r="C5" s="435"/>
      <c r="D5" s="435"/>
      <c r="E5" s="435"/>
      <c r="F5" s="435"/>
      <c r="G5" s="435"/>
      <c r="H5" s="435"/>
      <c r="I5" s="435"/>
      <c r="J5" s="435"/>
      <c r="K5" s="435"/>
      <c r="L5" s="435"/>
      <c r="M5" s="435"/>
      <c r="N5" s="435"/>
      <c r="O5" s="432"/>
      <c r="P5" s="432"/>
      <c r="Q5" s="433"/>
      <c r="R5" s="433"/>
      <c r="S5" s="433"/>
      <c r="T5" s="434"/>
      <c r="V5" s="720"/>
    </row>
    <row r="6" spans="1:22">
      <c r="A6" s="431" t="s">
        <v>630</v>
      </c>
      <c r="B6" s="435">
        <v>353</v>
      </c>
      <c r="C6" s="435">
        <v>353</v>
      </c>
      <c r="D6" s="435">
        <v>353</v>
      </c>
      <c r="E6" s="435">
        <v>0</v>
      </c>
      <c r="F6" s="435">
        <v>0</v>
      </c>
      <c r="G6" s="435">
        <v>0</v>
      </c>
      <c r="H6" s="435">
        <v>0</v>
      </c>
      <c r="I6" s="435">
        <v>0</v>
      </c>
      <c r="J6" s="435">
        <v>0</v>
      </c>
      <c r="K6" s="435">
        <v>0</v>
      </c>
      <c r="L6" s="435">
        <v>0</v>
      </c>
      <c r="M6" s="435">
        <v>0</v>
      </c>
      <c r="N6" s="435">
        <v>0</v>
      </c>
      <c r="O6" s="435">
        <v>0</v>
      </c>
      <c r="P6" s="435">
        <v>0</v>
      </c>
      <c r="Q6" s="436">
        <v>0</v>
      </c>
      <c r="R6" s="436">
        <v>0</v>
      </c>
      <c r="S6" s="436">
        <v>0</v>
      </c>
      <c r="T6" s="437">
        <v>0</v>
      </c>
      <c r="V6" s="720"/>
    </row>
    <row r="7" spans="1:22">
      <c r="A7" s="431" t="s">
        <v>631</v>
      </c>
      <c r="B7" s="435">
        <v>390</v>
      </c>
      <c r="C7" s="435">
        <v>392</v>
      </c>
      <c r="D7" s="435">
        <v>392</v>
      </c>
      <c r="E7" s="435">
        <v>245</v>
      </c>
      <c r="F7" s="435">
        <v>251</v>
      </c>
      <c r="G7" s="435">
        <v>220</v>
      </c>
      <c r="H7" s="435">
        <v>215</v>
      </c>
      <c r="I7" s="435">
        <v>213</v>
      </c>
      <c r="J7" s="435">
        <v>213</v>
      </c>
      <c r="K7" s="435">
        <v>213</v>
      </c>
      <c r="L7" s="435">
        <v>211</v>
      </c>
      <c r="M7" s="435">
        <v>211</v>
      </c>
      <c r="N7" s="435">
        <v>209.08600000000001</v>
      </c>
      <c r="O7" s="435">
        <v>208.38900000000001</v>
      </c>
      <c r="P7" s="435">
        <v>209.274</v>
      </c>
      <c r="Q7" s="436">
        <v>209.274</v>
      </c>
      <c r="R7" s="436">
        <v>209.26900000000001</v>
      </c>
      <c r="S7" s="436">
        <v>209.28100000000001</v>
      </c>
      <c r="T7" s="437">
        <v>223.52</v>
      </c>
    </row>
    <row r="8" spans="1:22">
      <c r="A8" s="431" t="s">
        <v>632</v>
      </c>
      <c r="B8" s="435">
        <v>296</v>
      </c>
      <c r="C8" s="435">
        <v>296</v>
      </c>
      <c r="D8" s="435">
        <v>297</v>
      </c>
      <c r="E8" s="435">
        <v>92</v>
      </c>
      <c r="F8" s="435">
        <v>90</v>
      </c>
      <c r="G8" s="435">
        <v>90</v>
      </c>
      <c r="H8" s="435">
        <v>90</v>
      </c>
      <c r="I8" s="435">
        <v>90</v>
      </c>
      <c r="J8" s="435">
        <v>90</v>
      </c>
      <c r="K8" s="435">
        <v>91</v>
      </c>
      <c r="L8" s="435">
        <v>91</v>
      </c>
      <c r="M8" s="435">
        <v>91</v>
      </c>
      <c r="N8" s="435">
        <v>91.251999999999995</v>
      </c>
      <c r="O8" s="435">
        <v>91.182000000000002</v>
      </c>
      <c r="P8" s="435">
        <v>91.182000000000002</v>
      </c>
      <c r="Q8" s="436">
        <v>91.126000000000005</v>
      </c>
      <c r="R8" s="436">
        <v>91.146000000000001</v>
      </c>
      <c r="S8" s="436">
        <v>91.146000000000001</v>
      </c>
      <c r="T8" s="437">
        <v>91.146000000000001</v>
      </c>
    </row>
    <row r="9" spans="1:22">
      <c r="A9" s="431" t="s">
        <v>633</v>
      </c>
      <c r="B9" s="435">
        <v>157</v>
      </c>
      <c r="C9" s="435">
        <v>157</v>
      </c>
      <c r="D9" s="435">
        <v>158</v>
      </c>
      <c r="E9" s="435">
        <v>128</v>
      </c>
      <c r="F9" s="435">
        <v>140</v>
      </c>
      <c r="G9" s="435">
        <v>128</v>
      </c>
      <c r="H9" s="435">
        <v>128</v>
      </c>
      <c r="I9" s="435">
        <v>128</v>
      </c>
      <c r="J9" s="435">
        <v>128</v>
      </c>
      <c r="K9" s="435">
        <v>128</v>
      </c>
      <c r="L9" s="435">
        <v>128</v>
      </c>
      <c r="M9" s="435">
        <v>128</v>
      </c>
      <c r="N9" s="435">
        <v>128.40700000000001</v>
      </c>
      <c r="O9" s="435">
        <v>128.40700000000001</v>
      </c>
      <c r="P9" s="435">
        <v>128.40700000000001</v>
      </c>
      <c r="Q9" s="436">
        <v>128.40700000000001</v>
      </c>
      <c r="R9" s="436">
        <v>128.40700000000001</v>
      </c>
      <c r="S9" s="436">
        <v>128.40700000000001</v>
      </c>
      <c r="T9" s="437">
        <v>128.40700000000001</v>
      </c>
    </row>
    <row r="10" spans="1:22">
      <c r="A10" s="431" t="s">
        <v>634</v>
      </c>
      <c r="B10" s="435">
        <v>190</v>
      </c>
      <c r="C10" s="435">
        <v>190</v>
      </c>
      <c r="D10" s="435">
        <v>191</v>
      </c>
      <c r="E10" s="435">
        <v>144</v>
      </c>
      <c r="F10" s="435">
        <v>144</v>
      </c>
      <c r="G10" s="435">
        <v>144</v>
      </c>
      <c r="H10" s="435">
        <v>144</v>
      </c>
      <c r="I10" s="435">
        <v>144</v>
      </c>
      <c r="J10" s="435">
        <v>144</v>
      </c>
      <c r="K10" s="435">
        <v>144</v>
      </c>
      <c r="L10" s="435">
        <v>144</v>
      </c>
      <c r="M10" s="435">
        <v>144</v>
      </c>
      <c r="N10" s="435">
        <v>144.14400000000001</v>
      </c>
      <c r="O10" s="435">
        <v>141.001</v>
      </c>
      <c r="P10" s="435">
        <v>141.001</v>
      </c>
      <c r="Q10" s="436">
        <v>141.001</v>
      </c>
      <c r="R10" s="436">
        <v>141.066</v>
      </c>
      <c r="S10" s="436">
        <v>141.066</v>
      </c>
      <c r="T10" s="437">
        <v>141.066</v>
      </c>
    </row>
    <row r="11" spans="1:22">
      <c r="A11" s="431" t="s">
        <v>635</v>
      </c>
      <c r="B11" s="435">
        <v>594</v>
      </c>
      <c r="C11" s="435">
        <v>594</v>
      </c>
      <c r="D11" s="435">
        <v>595</v>
      </c>
      <c r="E11" s="435">
        <v>103</v>
      </c>
      <c r="F11" s="435">
        <v>104</v>
      </c>
      <c r="G11" s="435">
        <v>104</v>
      </c>
      <c r="H11" s="435">
        <v>104</v>
      </c>
      <c r="I11" s="435">
        <v>104</v>
      </c>
      <c r="J11" s="435">
        <v>104</v>
      </c>
      <c r="K11" s="435">
        <v>109</v>
      </c>
      <c r="L11" s="435">
        <v>109</v>
      </c>
      <c r="M11" s="435">
        <v>109</v>
      </c>
      <c r="N11" s="435">
        <v>108.584</v>
      </c>
      <c r="O11" s="435">
        <v>106.837</v>
      </c>
      <c r="P11" s="435">
        <v>105.248</v>
      </c>
      <c r="Q11" s="436">
        <v>106.437</v>
      </c>
      <c r="R11" s="436">
        <v>106.61199999999999</v>
      </c>
      <c r="S11" s="436">
        <v>106.61199999999999</v>
      </c>
      <c r="T11" s="437">
        <v>106.61199999999999</v>
      </c>
    </row>
    <row r="12" spans="1:22">
      <c r="A12" s="431" t="s">
        <v>636</v>
      </c>
      <c r="B12" s="435">
        <v>267</v>
      </c>
      <c r="C12" s="435">
        <v>267</v>
      </c>
      <c r="D12" s="435">
        <v>267</v>
      </c>
      <c r="E12" s="435">
        <v>101</v>
      </c>
      <c r="F12" s="435">
        <v>104</v>
      </c>
      <c r="G12" s="435">
        <v>102</v>
      </c>
      <c r="H12" s="435">
        <v>102</v>
      </c>
      <c r="I12" s="435">
        <v>102</v>
      </c>
      <c r="J12" s="435">
        <v>102</v>
      </c>
      <c r="K12" s="435">
        <v>102</v>
      </c>
      <c r="L12" s="435">
        <v>102</v>
      </c>
      <c r="M12" s="435">
        <v>101</v>
      </c>
      <c r="N12" s="435">
        <v>100.63500000000001</v>
      </c>
      <c r="O12" s="435">
        <v>101.081</v>
      </c>
      <c r="P12" s="435">
        <v>100.667</v>
      </c>
      <c r="Q12" s="436">
        <v>100.67700000000001</v>
      </c>
      <c r="R12" s="436">
        <v>99.781000000000006</v>
      </c>
      <c r="S12" s="436">
        <v>99.781000000000006</v>
      </c>
      <c r="T12" s="437">
        <v>105.54</v>
      </c>
    </row>
    <row r="13" spans="1:22">
      <c r="A13" s="431" t="s">
        <v>637</v>
      </c>
      <c r="B13" s="435">
        <v>170</v>
      </c>
      <c r="C13" s="435">
        <v>170</v>
      </c>
      <c r="D13" s="435">
        <v>170</v>
      </c>
      <c r="E13" s="435">
        <v>169</v>
      </c>
      <c r="F13" s="435">
        <v>202</v>
      </c>
      <c r="G13" s="435">
        <v>170</v>
      </c>
      <c r="H13" s="435">
        <v>170</v>
      </c>
      <c r="I13" s="435">
        <v>170</v>
      </c>
      <c r="J13" s="435">
        <v>170</v>
      </c>
      <c r="K13" s="435">
        <v>170</v>
      </c>
      <c r="L13" s="435">
        <v>170</v>
      </c>
      <c r="M13" s="435">
        <v>170</v>
      </c>
      <c r="N13" s="435">
        <v>169.56399999999999</v>
      </c>
      <c r="O13" s="435">
        <v>169.56399999999999</v>
      </c>
      <c r="P13" s="435">
        <v>169.56399999999999</v>
      </c>
      <c r="Q13" s="436">
        <v>169.56399999999999</v>
      </c>
      <c r="R13" s="436">
        <v>169.15</v>
      </c>
      <c r="S13" s="436">
        <v>169.15700000000001</v>
      </c>
      <c r="T13" s="437">
        <v>170.47499999999999</v>
      </c>
    </row>
    <row r="14" spans="1:22">
      <c r="A14" s="431" t="s">
        <v>638</v>
      </c>
      <c r="B14" s="435">
        <v>224</v>
      </c>
      <c r="C14" s="435">
        <v>224</v>
      </c>
      <c r="D14" s="435">
        <v>225</v>
      </c>
      <c r="E14" s="435">
        <v>17</v>
      </c>
      <c r="F14" s="435">
        <v>8</v>
      </c>
      <c r="G14" s="435">
        <v>7</v>
      </c>
      <c r="H14" s="435">
        <v>1</v>
      </c>
      <c r="I14" s="435">
        <v>1</v>
      </c>
      <c r="J14" s="435">
        <v>1</v>
      </c>
      <c r="K14" s="435">
        <v>1</v>
      </c>
      <c r="L14" s="435">
        <v>1</v>
      </c>
      <c r="M14" s="435">
        <v>1</v>
      </c>
      <c r="N14" s="435">
        <v>1.077</v>
      </c>
      <c r="O14" s="435">
        <v>1.077</v>
      </c>
      <c r="P14" s="435">
        <v>1.077</v>
      </c>
      <c r="Q14" s="436">
        <v>1.077</v>
      </c>
      <c r="R14" s="436">
        <v>1.077</v>
      </c>
      <c r="S14" s="436">
        <v>1.077</v>
      </c>
      <c r="T14" s="437">
        <v>1.077</v>
      </c>
    </row>
    <row r="15" spans="1:22">
      <c r="A15" s="431" t="s">
        <v>639</v>
      </c>
      <c r="B15" s="435">
        <v>215</v>
      </c>
      <c r="C15" s="435">
        <v>219</v>
      </c>
      <c r="D15" s="435">
        <v>219</v>
      </c>
      <c r="E15" s="435">
        <v>63</v>
      </c>
      <c r="F15" s="435">
        <v>63</v>
      </c>
      <c r="G15" s="435">
        <v>63</v>
      </c>
      <c r="H15" s="435">
        <v>63</v>
      </c>
      <c r="I15" s="435">
        <v>63</v>
      </c>
      <c r="J15" s="435">
        <v>63</v>
      </c>
      <c r="K15" s="435">
        <v>63</v>
      </c>
      <c r="L15" s="435">
        <v>63</v>
      </c>
      <c r="M15" s="435">
        <v>61</v>
      </c>
      <c r="N15" s="435">
        <v>61.371000000000002</v>
      </c>
      <c r="O15" s="435">
        <v>60.658000000000001</v>
      </c>
      <c r="P15" s="435">
        <v>60.658000000000001</v>
      </c>
      <c r="Q15" s="436">
        <v>60.374000000000002</v>
      </c>
      <c r="R15" s="436">
        <v>55.353999999999999</v>
      </c>
      <c r="S15" s="436">
        <v>55.392000000000003</v>
      </c>
      <c r="T15" s="437">
        <v>56.308999999999997</v>
      </c>
    </row>
    <row r="16" spans="1:22">
      <c r="A16" s="431" t="s">
        <v>640</v>
      </c>
      <c r="B16" s="435">
        <v>397</v>
      </c>
      <c r="C16" s="435">
        <v>397</v>
      </c>
      <c r="D16" s="435">
        <v>397</v>
      </c>
      <c r="E16" s="435">
        <v>67</v>
      </c>
      <c r="F16" s="435">
        <v>72</v>
      </c>
      <c r="G16" s="435">
        <v>69</v>
      </c>
      <c r="H16" s="435">
        <v>72</v>
      </c>
      <c r="I16" s="435">
        <v>72</v>
      </c>
      <c r="J16" s="435">
        <v>72</v>
      </c>
      <c r="K16" s="435">
        <v>72</v>
      </c>
      <c r="L16" s="435">
        <v>72</v>
      </c>
      <c r="M16" s="435">
        <v>72</v>
      </c>
      <c r="N16" s="435">
        <v>71.581000000000003</v>
      </c>
      <c r="O16" s="435">
        <v>70.53</v>
      </c>
      <c r="P16" s="435">
        <v>70.53</v>
      </c>
      <c r="Q16" s="436">
        <v>70.569000000000003</v>
      </c>
      <c r="R16" s="436">
        <v>70.569000000000003</v>
      </c>
      <c r="S16" s="436">
        <v>70.569000000000003</v>
      </c>
      <c r="T16" s="437">
        <v>72.938999999999993</v>
      </c>
    </row>
    <row r="17" spans="1:20">
      <c r="A17" s="431" t="s">
        <v>641</v>
      </c>
      <c r="B17" s="435">
        <v>386</v>
      </c>
      <c r="C17" s="435">
        <v>386</v>
      </c>
      <c r="D17" s="435">
        <v>386</v>
      </c>
      <c r="E17" s="435">
        <v>16</v>
      </c>
      <c r="F17" s="435">
        <v>29</v>
      </c>
      <c r="G17" s="435">
        <v>28</v>
      </c>
      <c r="H17" s="435">
        <v>28</v>
      </c>
      <c r="I17" s="435">
        <v>28</v>
      </c>
      <c r="J17" s="435">
        <v>28</v>
      </c>
      <c r="K17" s="435">
        <v>28</v>
      </c>
      <c r="L17" s="435">
        <v>28</v>
      </c>
      <c r="M17" s="435">
        <v>28</v>
      </c>
      <c r="N17" s="435">
        <v>27.527999999999999</v>
      </c>
      <c r="O17" s="435">
        <v>27.527999999999999</v>
      </c>
      <c r="P17" s="435">
        <v>27.527999999999999</v>
      </c>
      <c r="Q17" s="436">
        <v>27.527999999999999</v>
      </c>
      <c r="R17" s="436">
        <v>27.707999999999998</v>
      </c>
      <c r="S17" s="436">
        <v>27.707999999999998</v>
      </c>
      <c r="T17" s="437">
        <v>27.707999999999998</v>
      </c>
    </row>
    <row r="18" spans="1:20">
      <c r="A18" s="438" t="s">
        <v>544</v>
      </c>
      <c r="B18" s="439">
        <v>3639</v>
      </c>
      <c r="C18" s="440">
        <v>3645</v>
      </c>
      <c r="D18" s="440">
        <v>3650</v>
      </c>
      <c r="E18" s="440">
        <v>1145</v>
      </c>
      <c r="F18" s="440">
        <v>1207</v>
      </c>
      <c r="G18" s="440">
        <v>1125</v>
      </c>
      <c r="H18" s="440">
        <v>1117</v>
      </c>
      <c r="I18" s="440">
        <v>1115</v>
      </c>
      <c r="J18" s="440">
        <v>1115</v>
      </c>
      <c r="K18" s="440">
        <v>1121</v>
      </c>
      <c r="L18" s="440">
        <v>1119</v>
      </c>
      <c r="M18" s="440">
        <v>1116</v>
      </c>
      <c r="N18" s="440">
        <v>1113.2289999999998</v>
      </c>
      <c r="O18" s="440">
        <v>1106.2540000000001</v>
      </c>
      <c r="P18" s="440">
        <v>1105.1360000000002</v>
      </c>
      <c r="Q18" s="441">
        <v>1106.0340000000001</v>
      </c>
      <c r="R18" s="441">
        <v>1100.1389999999999</v>
      </c>
      <c r="S18" s="441">
        <v>1100.1959999999999</v>
      </c>
      <c r="T18" s="442">
        <v>1124.7990000000002</v>
      </c>
    </row>
    <row r="19" spans="1:20">
      <c r="A19" s="431" t="s">
        <v>642</v>
      </c>
      <c r="B19" s="435"/>
      <c r="C19" s="435"/>
      <c r="D19" s="435"/>
      <c r="E19" s="435"/>
      <c r="F19" s="435"/>
      <c r="G19" s="435"/>
      <c r="H19" s="435"/>
      <c r="I19" s="435"/>
      <c r="J19" s="435"/>
      <c r="K19" s="435"/>
      <c r="L19" s="435"/>
      <c r="M19" s="435"/>
      <c r="N19" s="435"/>
      <c r="O19" s="435"/>
      <c r="P19" s="435"/>
      <c r="Q19" s="443"/>
      <c r="R19" s="443"/>
      <c r="S19" s="443"/>
      <c r="T19" s="444"/>
    </row>
    <row r="20" spans="1:20">
      <c r="A20" s="431" t="s">
        <v>643</v>
      </c>
      <c r="B20" s="435">
        <v>361</v>
      </c>
      <c r="C20" s="435">
        <v>361</v>
      </c>
      <c r="D20" s="435">
        <v>361</v>
      </c>
      <c r="E20" s="435">
        <v>20</v>
      </c>
      <c r="F20" s="435">
        <v>20</v>
      </c>
      <c r="G20" s="435">
        <v>12</v>
      </c>
      <c r="H20" s="435">
        <v>12</v>
      </c>
      <c r="I20" s="435">
        <v>12</v>
      </c>
      <c r="J20" s="435">
        <v>12</v>
      </c>
      <c r="K20" s="435">
        <v>12</v>
      </c>
      <c r="L20" s="435">
        <v>12</v>
      </c>
      <c r="M20" s="435">
        <v>18</v>
      </c>
      <c r="N20" s="435">
        <v>18.428000000000001</v>
      </c>
      <c r="O20" s="435">
        <v>18.138000000000002</v>
      </c>
      <c r="P20" s="435">
        <v>18.138000000000002</v>
      </c>
      <c r="Q20" s="436">
        <v>18.138000000000002</v>
      </c>
      <c r="R20" s="436">
        <v>18.138000000000002</v>
      </c>
      <c r="S20" s="436">
        <v>18.138000000000002</v>
      </c>
      <c r="T20" s="437">
        <v>18.138000000000002</v>
      </c>
    </row>
    <row r="21" spans="1:20">
      <c r="A21" s="431" t="s">
        <v>644</v>
      </c>
      <c r="B21" s="435">
        <v>269</v>
      </c>
      <c r="C21" s="435">
        <v>275</v>
      </c>
      <c r="D21" s="435">
        <v>257</v>
      </c>
      <c r="E21" s="435">
        <v>134</v>
      </c>
      <c r="F21" s="435">
        <v>129</v>
      </c>
      <c r="G21" s="435">
        <v>129</v>
      </c>
      <c r="H21" s="435">
        <v>129</v>
      </c>
      <c r="I21" s="435">
        <v>129</v>
      </c>
      <c r="J21" s="435">
        <v>129</v>
      </c>
      <c r="K21" s="435">
        <v>127</v>
      </c>
      <c r="L21" s="435">
        <v>127</v>
      </c>
      <c r="M21" s="435">
        <v>127</v>
      </c>
      <c r="N21" s="435">
        <v>126.70399999999999</v>
      </c>
      <c r="O21" s="435">
        <v>126.70399999999999</v>
      </c>
      <c r="P21" s="435">
        <v>126.70399999999999</v>
      </c>
      <c r="Q21" s="436">
        <v>126.70399999999999</v>
      </c>
      <c r="R21" s="436">
        <v>126.70399999999999</v>
      </c>
      <c r="S21" s="436">
        <v>126.70399999999999</v>
      </c>
      <c r="T21" s="437">
        <v>126.70699999999999</v>
      </c>
    </row>
    <row r="22" spans="1:20">
      <c r="A22" s="431" t="s">
        <v>645</v>
      </c>
      <c r="B22" s="435">
        <v>303</v>
      </c>
      <c r="C22" s="435">
        <v>303</v>
      </c>
      <c r="D22" s="435">
        <v>304</v>
      </c>
      <c r="E22" s="435">
        <v>96</v>
      </c>
      <c r="F22" s="435">
        <v>96</v>
      </c>
      <c r="G22" s="435">
        <v>96</v>
      </c>
      <c r="H22" s="435">
        <v>96</v>
      </c>
      <c r="I22" s="435">
        <v>96</v>
      </c>
      <c r="J22" s="435">
        <v>96</v>
      </c>
      <c r="K22" s="435">
        <v>96</v>
      </c>
      <c r="L22" s="435">
        <v>96</v>
      </c>
      <c r="M22" s="435">
        <v>96</v>
      </c>
      <c r="N22" s="435">
        <v>95.537000000000006</v>
      </c>
      <c r="O22" s="435">
        <v>94.153000000000006</v>
      </c>
      <c r="P22" s="435">
        <v>94.153000000000006</v>
      </c>
      <c r="Q22" s="436">
        <v>94.153000000000006</v>
      </c>
      <c r="R22" s="436">
        <v>94.153000000000006</v>
      </c>
      <c r="S22" s="436">
        <v>94.153000000000006</v>
      </c>
      <c r="T22" s="437">
        <v>94.153000000000006</v>
      </c>
    </row>
    <row r="23" spans="1:20">
      <c r="A23" s="431" t="s">
        <v>646</v>
      </c>
      <c r="B23" s="435">
        <v>226</v>
      </c>
      <c r="C23" s="435">
        <v>222</v>
      </c>
      <c r="D23" s="435">
        <v>220</v>
      </c>
      <c r="E23" s="435">
        <v>90</v>
      </c>
      <c r="F23" s="435">
        <v>90</v>
      </c>
      <c r="G23" s="435">
        <v>91</v>
      </c>
      <c r="H23" s="435">
        <v>91</v>
      </c>
      <c r="I23" s="435">
        <v>91</v>
      </c>
      <c r="J23" s="435">
        <v>91</v>
      </c>
      <c r="K23" s="435">
        <v>91</v>
      </c>
      <c r="L23" s="435">
        <v>95</v>
      </c>
      <c r="M23" s="435">
        <v>95</v>
      </c>
      <c r="N23" s="435">
        <v>94.594999999999999</v>
      </c>
      <c r="O23" s="435">
        <v>93.95</v>
      </c>
      <c r="P23" s="435">
        <v>94.123000000000005</v>
      </c>
      <c r="Q23" s="436">
        <v>94.06</v>
      </c>
      <c r="R23" s="436">
        <v>94.06</v>
      </c>
      <c r="S23" s="436">
        <v>94.06</v>
      </c>
      <c r="T23" s="437">
        <v>94.06</v>
      </c>
    </row>
    <row r="24" spans="1:20">
      <c r="A24" s="431" t="s">
        <v>647</v>
      </c>
      <c r="B24" s="435">
        <v>189</v>
      </c>
      <c r="C24" s="435">
        <v>189</v>
      </c>
      <c r="D24" s="435">
        <v>190</v>
      </c>
      <c r="E24" s="435">
        <v>180</v>
      </c>
      <c r="F24" s="435">
        <v>185</v>
      </c>
      <c r="G24" s="435">
        <v>181</v>
      </c>
      <c r="H24" s="435">
        <v>181</v>
      </c>
      <c r="I24" s="435">
        <v>180</v>
      </c>
      <c r="J24" s="435">
        <v>181</v>
      </c>
      <c r="K24" s="435">
        <v>181</v>
      </c>
      <c r="L24" s="435">
        <v>181</v>
      </c>
      <c r="M24" s="435">
        <v>181</v>
      </c>
      <c r="N24" s="435">
        <v>180.584</v>
      </c>
      <c r="O24" s="435">
        <v>181.792</v>
      </c>
      <c r="P24" s="435">
        <v>181.792</v>
      </c>
      <c r="Q24" s="436">
        <v>181.286</v>
      </c>
      <c r="R24" s="436">
        <v>181.309</v>
      </c>
      <c r="S24" s="436">
        <v>181.309</v>
      </c>
      <c r="T24" s="437">
        <v>181.309</v>
      </c>
    </row>
    <row r="25" spans="1:20">
      <c r="A25" s="431" t="s">
        <v>648</v>
      </c>
      <c r="B25" s="435">
        <v>411</v>
      </c>
      <c r="C25" s="435">
        <v>410</v>
      </c>
      <c r="D25" s="435">
        <v>411</v>
      </c>
      <c r="E25" s="435">
        <v>156</v>
      </c>
      <c r="F25" s="435">
        <v>166</v>
      </c>
      <c r="G25" s="435">
        <v>150</v>
      </c>
      <c r="H25" s="435">
        <v>149</v>
      </c>
      <c r="I25" s="435">
        <v>149</v>
      </c>
      <c r="J25" s="435">
        <v>149</v>
      </c>
      <c r="K25" s="435">
        <v>149</v>
      </c>
      <c r="L25" s="435">
        <v>149</v>
      </c>
      <c r="M25" s="435">
        <v>149</v>
      </c>
      <c r="N25" s="435">
        <v>149.16200000000001</v>
      </c>
      <c r="O25" s="435">
        <v>148.18899999999999</v>
      </c>
      <c r="P25" s="435">
        <v>148.29400000000001</v>
      </c>
      <c r="Q25" s="436">
        <v>148.29400000000001</v>
      </c>
      <c r="R25" s="436">
        <v>148.452</v>
      </c>
      <c r="S25" s="436">
        <v>148.45699999999999</v>
      </c>
      <c r="T25" s="437">
        <v>150.38399999999999</v>
      </c>
    </row>
    <row r="26" spans="1:20">
      <c r="A26" s="431" t="s">
        <v>649</v>
      </c>
      <c r="B26" s="435">
        <v>296</v>
      </c>
      <c r="C26" s="435">
        <v>297</v>
      </c>
      <c r="D26" s="435">
        <v>297</v>
      </c>
      <c r="E26" s="435">
        <v>95</v>
      </c>
      <c r="F26" s="435">
        <v>95</v>
      </c>
      <c r="G26" s="435">
        <v>91</v>
      </c>
      <c r="H26" s="435">
        <v>90</v>
      </c>
      <c r="I26" s="435">
        <v>90</v>
      </c>
      <c r="J26" s="435">
        <v>90</v>
      </c>
      <c r="K26" s="435">
        <v>97</v>
      </c>
      <c r="L26" s="435">
        <v>90</v>
      </c>
      <c r="M26" s="435">
        <v>89</v>
      </c>
      <c r="N26" s="435">
        <v>88.679000000000002</v>
      </c>
      <c r="O26" s="435">
        <v>88.679000000000002</v>
      </c>
      <c r="P26" s="435">
        <v>88.534999999999997</v>
      </c>
      <c r="Q26" s="436">
        <v>88.55</v>
      </c>
      <c r="R26" s="436">
        <v>88.55</v>
      </c>
      <c r="S26" s="436">
        <v>88.55</v>
      </c>
      <c r="T26" s="437">
        <v>88.55</v>
      </c>
    </row>
    <row r="27" spans="1:20">
      <c r="A27" s="431" t="s">
        <v>650</v>
      </c>
      <c r="B27" s="435">
        <v>68</v>
      </c>
      <c r="C27" s="435">
        <v>68</v>
      </c>
      <c r="D27" s="435">
        <v>68</v>
      </c>
      <c r="E27" s="435">
        <v>20</v>
      </c>
      <c r="F27" s="435">
        <v>21</v>
      </c>
      <c r="G27" s="435">
        <v>22</v>
      </c>
      <c r="H27" s="435">
        <v>21</v>
      </c>
      <c r="I27" s="435">
        <v>21</v>
      </c>
      <c r="J27" s="435">
        <v>21</v>
      </c>
      <c r="K27" s="435">
        <v>21</v>
      </c>
      <c r="L27" s="435">
        <v>0</v>
      </c>
      <c r="M27" s="435">
        <v>21</v>
      </c>
      <c r="N27" s="435">
        <v>21.178000000000001</v>
      </c>
      <c r="O27" s="435">
        <v>21.178000000000001</v>
      </c>
      <c r="P27" s="435">
        <v>21.178000000000001</v>
      </c>
      <c r="Q27" s="436">
        <v>21.178000000000001</v>
      </c>
      <c r="R27" s="436">
        <v>21.178000000000001</v>
      </c>
      <c r="S27" s="436">
        <v>21.178000000000001</v>
      </c>
      <c r="T27" s="437">
        <v>21.984999999999999</v>
      </c>
    </row>
    <row r="28" spans="1:20">
      <c r="A28" s="438" t="s">
        <v>544</v>
      </c>
      <c r="B28" s="439">
        <v>2123</v>
      </c>
      <c r="C28" s="440">
        <v>2125</v>
      </c>
      <c r="D28" s="440">
        <v>2108</v>
      </c>
      <c r="E28" s="440">
        <v>791</v>
      </c>
      <c r="F28" s="440">
        <v>802</v>
      </c>
      <c r="G28" s="440">
        <v>772</v>
      </c>
      <c r="H28" s="440">
        <v>769</v>
      </c>
      <c r="I28" s="440">
        <v>768</v>
      </c>
      <c r="J28" s="440">
        <v>769</v>
      </c>
      <c r="K28" s="440">
        <v>774</v>
      </c>
      <c r="L28" s="440">
        <v>750</v>
      </c>
      <c r="M28" s="440">
        <v>776</v>
      </c>
      <c r="N28" s="440">
        <v>774.86699999999996</v>
      </c>
      <c r="O28" s="440">
        <v>772.7829999999999</v>
      </c>
      <c r="P28" s="440">
        <v>772.91699999999992</v>
      </c>
      <c r="Q28" s="441">
        <v>772.36300000000006</v>
      </c>
      <c r="R28" s="441">
        <v>772.54399999999998</v>
      </c>
      <c r="S28" s="441">
        <v>772.54899999999998</v>
      </c>
      <c r="T28" s="442">
        <v>775.28599999999994</v>
      </c>
    </row>
    <row r="29" spans="1:20">
      <c r="A29" s="431" t="s">
        <v>651</v>
      </c>
      <c r="B29" s="435"/>
      <c r="C29" s="435"/>
      <c r="D29" s="435"/>
      <c r="E29" s="435"/>
      <c r="F29" s="435"/>
      <c r="G29" s="435"/>
      <c r="H29" s="435"/>
      <c r="I29" s="435"/>
      <c r="J29" s="435"/>
      <c r="K29" s="435"/>
      <c r="L29" s="435"/>
      <c r="M29" s="435"/>
      <c r="N29" s="435"/>
      <c r="O29" s="435"/>
      <c r="P29" s="435"/>
      <c r="Q29" s="443"/>
      <c r="R29" s="443"/>
      <c r="S29" s="443"/>
      <c r="T29" s="444"/>
    </row>
    <row r="30" spans="1:20">
      <c r="A30" s="431" t="s">
        <v>652</v>
      </c>
      <c r="B30" s="435">
        <v>269</v>
      </c>
      <c r="C30" s="435">
        <v>269</v>
      </c>
      <c r="D30" s="435">
        <v>269</v>
      </c>
      <c r="E30" s="435">
        <v>269</v>
      </c>
      <c r="F30" s="435">
        <v>269</v>
      </c>
      <c r="G30" s="435">
        <v>270</v>
      </c>
      <c r="H30" s="435">
        <v>270</v>
      </c>
      <c r="I30" s="435">
        <v>270</v>
      </c>
      <c r="J30" s="435">
        <v>269</v>
      </c>
      <c r="K30" s="435">
        <v>269</v>
      </c>
      <c r="L30" s="435">
        <v>269</v>
      </c>
      <c r="M30" s="435">
        <v>269</v>
      </c>
      <c r="N30" s="435">
        <v>268.76100000000002</v>
      </c>
      <c r="O30" s="435">
        <v>268.76100000000002</v>
      </c>
      <c r="P30" s="435">
        <v>268.76100000000002</v>
      </c>
      <c r="Q30" s="436">
        <v>268.75900000000001</v>
      </c>
      <c r="R30" s="436">
        <v>268.75900000000001</v>
      </c>
      <c r="S30" s="436">
        <v>268.75900000000001</v>
      </c>
      <c r="T30" s="437">
        <v>268.75900000000001</v>
      </c>
    </row>
    <row r="31" spans="1:20">
      <c r="A31" s="431" t="s">
        <v>653</v>
      </c>
      <c r="B31" s="435">
        <v>249</v>
      </c>
      <c r="C31" s="435">
        <v>249</v>
      </c>
      <c r="D31" s="435">
        <v>247</v>
      </c>
      <c r="E31" s="435">
        <v>233</v>
      </c>
      <c r="F31" s="435">
        <v>233</v>
      </c>
      <c r="G31" s="435">
        <v>233</v>
      </c>
      <c r="H31" s="435">
        <v>233</v>
      </c>
      <c r="I31" s="435">
        <v>233</v>
      </c>
      <c r="J31" s="435">
        <v>233</v>
      </c>
      <c r="K31" s="435">
        <v>233</v>
      </c>
      <c r="L31" s="435">
        <v>233</v>
      </c>
      <c r="M31" s="435">
        <v>233</v>
      </c>
      <c r="N31" s="435">
        <v>233.13300000000001</v>
      </c>
      <c r="O31" s="435">
        <v>233.13300000000001</v>
      </c>
      <c r="P31" s="435">
        <v>233.13300000000001</v>
      </c>
      <c r="Q31" s="436">
        <v>233.13300000000001</v>
      </c>
      <c r="R31" s="436">
        <v>233.04499999999999</v>
      </c>
      <c r="S31" s="436">
        <v>233.04499999999999</v>
      </c>
      <c r="T31" s="437">
        <v>233.94499999999999</v>
      </c>
    </row>
    <row r="32" spans="1:20">
      <c r="A32" s="431" t="s">
        <v>654</v>
      </c>
      <c r="B32" s="435">
        <v>347</v>
      </c>
      <c r="C32" s="435">
        <v>348</v>
      </c>
      <c r="D32" s="435">
        <v>321</v>
      </c>
      <c r="E32" s="435">
        <v>256</v>
      </c>
      <c r="F32" s="435">
        <v>262</v>
      </c>
      <c r="G32" s="435">
        <v>256</v>
      </c>
      <c r="H32" s="435">
        <v>256</v>
      </c>
      <c r="I32" s="435">
        <v>256</v>
      </c>
      <c r="J32" s="435">
        <v>261</v>
      </c>
      <c r="K32" s="435">
        <v>261</v>
      </c>
      <c r="L32" s="435">
        <v>264</v>
      </c>
      <c r="M32" s="435">
        <v>264</v>
      </c>
      <c r="N32" s="435">
        <v>264.20800000000003</v>
      </c>
      <c r="O32" s="435">
        <v>264.20800000000003</v>
      </c>
      <c r="P32" s="435">
        <v>264.20800000000003</v>
      </c>
      <c r="Q32" s="436">
        <v>264.20800000000003</v>
      </c>
      <c r="R32" s="436">
        <v>265.09500000000003</v>
      </c>
      <c r="S32" s="436">
        <v>259.94400000000002</v>
      </c>
      <c r="T32" s="437">
        <v>263.40699999999998</v>
      </c>
    </row>
    <row r="33" spans="1:20">
      <c r="A33" s="431" t="s">
        <v>655</v>
      </c>
      <c r="B33" s="435">
        <v>253</v>
      </c>
      <c r="C33" s="435">
        <v>253</v>
      </c>
      <c r="D33" s="435">
        <v>253</v>
      </c>
      <c r="E33" s="435">
        <v>247</v>
      </c>
      <c r="F33" s="435">
        <v>247</v>
      </c>
      <c r="G33" s="435">
        <v>247</v>
      </c>
      <c r="H33" s="435">
        <v>247</v>
      </c>
      <c r="I33" s="435">
        <v>248</v>
      </c>
      <c r="J33" s="435">
        <v>248</v>
      </c>
      <c r="K33" s="435">
        <v>248</v>
      </c>
      <c r="L33" s="435">
        <v>248</v>
      </c>
      <c r="M33" s="435">
        <v>248</v>
      </c>
      <c r="N33" s="435">
        <v>247.54599999999999</v>
      </c>
      <c r="O33" s="435">
        <v>247.54599999999999</v>
      </c>
      <c r="P33" s="435">
        <v>247.54599999999999</v>
      </c>
      <c r="Q33" s="436">
        <v>247.54599999999999</v>
      </c>
      <c r="R33" s="436">
        <v>247.56100000000001</v>
      </c>
      <c r="S33" s="436">
        <v>247.56100000000001</v>
      </c>
      <c r="T33" s="437">
        <v>247.56100000000001</v>
      </c>
    </row>
    <row r="34" spans="1:20">
      <c r="A34" s="438" t="s">
        <v>544</v>
      </c>
      <c r="B34" s="439">
        <v>1118</v>
      </c>
      <c r="C34" s="440">
        <v>1119</v>
      </c>
      <c r="D34" s="440">
        <v>1090</v>
      </c>
      <c r="E34" s="440">
        <v>1005</v>
      </c>
      <c r="F34" s="440">
        <v>1011</v>
      </c>
      <c r="G34" s="440">
        <v>1006</v>
      </c>
      <c r="H34" s="440">
        <v>1006</v>
      </c>
      <c r="I34" s="440">
        <v>1007</v>
      </c>
      <c r="J34" s="440">
        <v>1011</v>
      </c>
      <c r="K34" s="440">
        <v>1011</v>
      </c>
      <c r="L34" s="440">
        <v>1014</v>
      </c>
      <c r="M34" s="440">
        <v>1014</v>
      </c>
      <c r="N34" s="440">
        <v>1013.6480000000001</v>
      </c>
      <c r="O34" s="440">
        <v>1013.6480000000001</v>
      </c>
      <c r="P34" s="440">
        <v>1013.6480000000001</v>
      </c>
      <c r="Q34" s="441">
        <v>1013.646</v>
      </c>
      <c r="R34" s="441">
        <v>1014.46</v>
      </c>
      <c r="S34" s="441">
        <v>1009.309</v>
      </c>
      <c r="T34" s="442">
        <v>1013.672</v>
      </c>
    </row>
    <row r="35" spans="1:20">
      <c r="A35" s="431" t="s">
        <v>656</v>
      </c>
      <c r="B35" s="435"/>
      <c r="C35" s="435"/>
      <c r="D35" s="435"/>
      <c r="E35" s="435"/>
      <c r="F35" s="435"/>
      <c r="G35" s="435"/>
      <c r="H35" s="435"/>
      <c r="I35" s="435"/>
      <c r="J35" s="435"/>
      <c r="K35" s="435"/>
      <c r="L35" s="435"/>
      <c r="M35" s="435"/>
      <c r="N35" s="435"/>
      <c r="O35" s="435"/>
      <c r="P35" s="435"/>
      <c r="Q35" s="443"/>
      <c r="R35" s="443"/>
      <c r="S35" s="443"/>
      <c r="T35" s="444"/>
    </row>
    <row r="36" spans="1:20">
      <c r="A36" s="431" t="s">
        <v>657</v>
      </c>
      <c r="B36" s="435">
        <v>251</v>
      </c>
      <c r="C36" s="435">
        <v>251</v>
      </c>
      <c r="D36" s="435">
        <v>251</v>
      </c>
      <c r="E36" s="435">
        <v>113</v>
      </c>
      <c r="F36" s="435">
        <v>113</v>
      </c>
      <c r="G36" s="435">
        <v>81</v>
      </c>
      <c r="H36" s="435">
        <v>81</v>
      </c>
      <c r="I36" s="435">
        <v>82</v>
      </c>
      <c r="J36" s="435">
        <v>82</v>
      </c>
      <c r="K36" s="435">
        <v>82</v>
      </c>
      <c r="L36" s="435">
        <v>82</v>
      </c>
      <c r="M36" s="435">
        <v>82</v>
      </c>
      <c r="N36" s="435">
        <v>81.564999999999998</v>
      </c>
      <c r="O36" s="435">
        <v>81.564999999999998</v>
      </c>
      <c r="P36" s="435">
        <v>81.542000000000002</v>
      </c>
      <c r="Q36" s="436">
        <v>81.542000000000002</v>
      </c>
      <c r="R36" s="436">
        <v>81.486000000000004</v>
      </c>
      <c r="S36" s="436">
        <v>81.486000000000004</v>
      </c>
      <c r="T36" s="437">
        <v>81.489999999999995</v>
      </c>
    </row>
    <row r="37" spans="1:20">
      <c r="A37" s="431" t="s">
        <v>658</v>
      </c>
      <c r="B37" s="435">
        <v>287</v>
      </c>
      <c r="C37" s="435">
        <v>279</v>
      </c>
      <c r="D37" s="435">
        <v>279</v>
      </c>
      <c r="E37" s="435">
        <v>161</v>
      </c>
      <c r="F37" s="435">
        <v>165</v>
      </c>
      <c r="G37" s="435">
        <v>168</v>
      </c>
      <c r="H37" s="435">
        <v>169</v>
      </c>
      <c r="I37" s="435">
        <v>169</v>
      </c>
      <c r="J37" s="435">
        <v>165</v>
      </c>
      <c r="K37" s="435">
        <v>165</v>
      </c>
      <c r="L37" s="435">
        <v>157</v>
      </c>
      <c r="M37" s="435">
        <v>165</v>
      </c>
      <c r="N37" s="435">
        <v>164.50700000000001</v>
      </c>
      <c r="O37" s="435">
        <v>164.50700000000001</v>
      </c>
      <c r="P37" s="435">
        <v>164.50700000000001</v>
      </c>
      <c r="Q37" s="436">
        <v>164.86099999999999</v>
      </c>
      <c r="R37" s="436">
        <v>164.589</v>
      </c>
      <c r="S37" s="436">
        <v>164.589</v>
      </c>
      <c r="T37" s="437">
        <v>164.791</v>
      </c>
    </row>
    <row r="38" spans="1:20">
      <c r="A38" s="431" t="s">
        <v>659</v>
      </c>
      <c r="B38" s="435">
        <v>162</v>
      </c>
      <c r="C38" s="435">
        <v>162</v>
      </c>
      <c r="D38" s="435">
        <v>163</v>
      </c>
      <c r="E38" s="435">
        <v>45</v>
      </c>
      <c r="F38" s="435">
        <v>45</v>
      </c>
      <c r="G38" s="435">
        <v>46</v>
      </c>
      <c r="H38" s="435">
        <v>37</v>
      </c>
      <c r="I38" s="435">
        <v>37</v>
      </c>
      <c r="J38" s="435">
        <v>37</v>
      </c>
      <c r="K38" s="435">
        <v>37</v>
      </c>
      <c r="L38" s="435">
        <v>37</v>
      </c>
      <c r="M38" s="435">
        <v>37</v>
      </c>
      <c r="N38" s="435">
        <v>36.835000000000001</v>
      </c>
      <c r="O38" s="435">
        <v>36.835000000000001</v>
      </c>
      <c r="P38" s="435">
        <v>36.835000000000001</v>
      </c>
      <c r="Q38" s="436">
        <v>36.835000000000001</v>
      </c>
      <c r="R38" s="436">
        <v>36.835000000000001</v>
      </c>
      <c r="S38" s="436">
        <v>36.835000000000001</v>
      </c>
      <c r="T38" s="437">
        <v>36.835000000000001</v>
      </c>
    </row>
    <row r="39" spans="1:20">
      <c r="A39" s="431" t="s">
        <v>660</v>
      </c>
      <c r="B39" s="435">
        <v>287</v>
      </c>
      <c r="C39" s="435">
        <v>287</v>
      </c>
      <c r="D39" s="435">
        <v>287</v>
      </c>
      <c r="E39" s="435">
        <v>5</v>
      </c>
      <c r="F39" s="435">
        <v>14</v>
      </c>
      <c r="G39" s="435">
        <v>12</v>
      </c>
      <c r="H39" s="435">
        <v>12</v>
      </c>
      <c r="I39" s="435">
        <v>12</v>
      </c>
      <c r="J39" s="435">
        <v>12</v>
      </c>
      <c r="K39" s="435">
        <v>12</v>
      </c>
      <c r="L39" s="435">
        <v>12</v>
      </c>
      <c r="M39" s="435">
        <v>12</v>
      </c>
      <c r="N39" s="435">
        <v>12.173999999999999</v>
      </c>
      <c r="O39" s="435">
        <v>12.173999999999999</v>
      </c>
      <c r="P39" s="435">
        <v>12.173999999999999</v>
      </c>
      <c r="Q39" s="436">
        <v>12.173999999999999</v>
      </c>
      <c r="R39" s="436">
        <v>12.173999999999999</v>
      </c>
      <c r="S39" s="436">
        <v>12.173999999999999</v>
      </c>
      <c r="T39" s="437">
        <v>12.173999999999999</v>
      </c>
    </row>
    <row r="40" spans="1:20">
      <c r="A40" s="431" t="s">
        <v>661</v>
      </c>
      <c r="B40" s="435">
        <v>271</v>
      </c>
      <c r="C40" s="435">
        <v>271</v>
      </c>
      <c r="D40" s="435">
        <v>272</v>
      </c>
      <c r="E40" s="435">
        <v>46</v>
      </c>
      <c r="F40" s="435">
        <v>46</v>
      </c>
      <c r="G40" s="435">
        <v>47</v>
      </c>
      <c r="H40" s="435">
        <v>47</v>
      </c>
      <c r="I40" s="435">
        <v>47</v>
      </c>
      <c r="J40" s="435">
        <v>47</v>
      </c>
      <c r="K40" s="435">
        <v>47</v>
      </c>
      <c r="L40" s="435">
        <v>47</v>
      </c>
      <c r="M40" s="435">
        <v>47</v>
      </c>
      <c r="N40" s="435">
        <v>47.215000000000003</v>
      </c>
      <c r="O40" s="435">
        <v>47.215000000000003</v>
      </c>
      <c r="P40" s="435">
        <v>47.215000000000003</v>
      </c>
      <c r="Q40" s="436">
        <v>47.215000000000003</v>
      </c>
      <c r="R40" s="436">
        <v>47.215000000000003</v>
      </c>
      <c r="S40" s="436">
        <v>47.215000000000003</v>
      </c>
      <c r="T40" s="437">
        <v>47.213999999999999</v>
      </c>
    </row>
    <row r="41" spans="1:20">
      <c r="A41" s="431" t="s">
        <v>662</v>
      </c>
      <c r="B41" s="435">
        <v>355</v>
      </c>
      <c r="C41" s="435">
        <v>355</v>
      </c>
      <c r="D41" s="435">
        <v>354</v>
      </c>
      <c r="E41" s="435">
        <v>0</v>
      </c>
      <c r="F41" s="435">
        <v>0</v>
      </c>
      <c r="G41" s="435">
        <v>0</v>
      </c>
      <c r="H41" s="435">
        <v>0</v>
      </c>
      <c r="I41" s="435">
        <v>0</v>
      </c>
      <c r="J41" s="435">
        <v>0</v>
      </c>
      <c r="K41" s="435">
        <v>0</v>
      </c>
      <c r="L41" s="435">
        <v>0</v>
      </c>
      <c r="M41" s="435">
        <v>0</v>
      </c>
      <c r="N41" s="435">
        <v>0</v>
      </c>
      <c r="O41" s="435">
        <v>0</v>
      </c>
      <c r="P41" s="435">
        <v>0</v>
      </c>
      <c r="Q41" s="436">
        <v>0</v>
      </c>
      <c r="R41" s="436">
        <v>0</v>
      </c>
      <c r="S41" s="436">
        <v>0</v>
      </c>
      <c r="T41" s="437">
        <v>0</v>
      </c>
    </row>
    <row r="42" spans="1:20">
      <c r="A42" s="438" t="s">
        <v>544</v>
      </c>
      <c r="B42" s="439">
        <v>1613</v>
      </c>
      <c r="C42" s="440">
        <v>1605</v>
      </c>
      <c r="D42" s="440">
        <v>1606</v>
      </c>
      <c r="E42" s="440">
        <v>370</v>
      </c>
      <c r="F42" s="440">
        <v>383</v>
      </c>
      <c r="G42" s="440">
        <v>354</v>
      </c>
      <c r="H42" s="440">
        <v>346</v>
      </c>
      <c r="I42" s="440">
        <v>347</v>
      </c>
      <c r="J42" s="440">
        <v>343</v>
      </c>
      <c r="K42" s="440">
        <v>343</v>
      </c>
      <c r="L42" s="440">
        <v>335</v>
      </c>
      <c r="M42" s="440">
        <v>343</v>
      </c>
      <c r="N42" s="440">
        <v>342.29599999999994</v>
      </c>
      <c r="O42" s="440">
        <v>342.29599999999994</v>
      </c>
      <c r="P42" s="440">
        <v>342.27300000000002</v>
      </c>
      <c r="Q42" s="441">
        <v>342.62700000000001</v>
      </c>
      <c r="R42" s="441">
        <v>342.29899999999998</v>
      </c>
      <c r="S42" s="441">
        <v>342.29899999999998</v>
      </c>
      <c r="T42" s="442">
        <v>342.50399999999996</v>
      </c>
    </row>
    <row r="43" spans="1:20">
      <c r="A43" s="431" t="s">
        <v>663</v>
      </c>
      <c r="B43" s="435"/>
      <c r="C43" s="435"/>
      <c r="D43" s="435"/>
      <c r="E43" s="435"/>
      <c r="F43" s="435"/>
      <c r="G43" s="435"/>
      <c r="H43" s="435"/>
      <c r="I43" s="435"/>
      <c r="J43" s="435"/>
      <c r="K43" s="435"/>
      <c r="L43" s="435"/>
      <c r="M43" s="435"/>
      <c r="N43" s="435"/>
      <c r="O43" s="435"/>
      <c r="P43" s="435"/>
      <c r="Q43" s="443"/>
      <c r="R43" s="443"/>
      <c r="S43" s="443"/>
      <c r="T43" s="444"/>
    </row>
    <row r="44" spans="1:20">
      <c r="A44" s="431" t="s">
        <v>664</v>
      </c>
      <c r="B44" s="435">
        <v>245</v>
      </c>
      <c r="C44" s="435">
        <v>245</v>
      </c>
      <c r="D44" s="435">
        <v>245</v>
      </c>
      <c r="E44" s="435">
        <v>245</v>
      </c>
      <c r="F44" s="435">
        <v>245</v>
      </c>
      <c r="G44" s="435">
        <v>245</v>
      </c>
      <c r="H44" s="435">
        <v>245</v>
      </c>
      <c r="I44" s="435">
        <v>245</v>
      </c>
      <c r="J44" s="435">
        <v>245</v>
      </c>
      <c r="K44" s="435">
        <v>245</v>
      </c>
      <c r="L44" s="435">
        <v>245</v>
      </c>
      <c r="M44" s="435">
        <v>245</v>
      </c>
      <c r="N44" s="435">
        <v>245</v>
      </c>
      <c r="O44" s="435">
        <v>245</v>
      </c>
      <c r="P44" s="435">
        <v>245</v>
      </c>
      <c r="Q44" s="436">
        <v>0</v>
      </c>
      <c r="R44" s="436">
        <v>0</v>
      </c>
      <c r="S44" s="436">
        <v>0</v>
      </c>
      <c r="T44" s="437">
        <v>0</v>
      </c>
    </row>
    <row r="45" spans="1:20">
      <c r="A45" s="431" t="s">
        <v>665</v>
      </c>
      <c r="B45" s="435">
        <v>331</v>
      </c>
      <c r="C45" s="435">
        <v>331</v>
      </c>
      <c r="D45" s="435">
        <v>331</v>
      </c>
      <c r="E45" s="435">
        <v>331</v>
      </c>
      <c r="F45" s="435">
        <v>331</v>
      </c>
      <c r="G45" s="435">
        <v>331</v>
      </c>
      <c r="H45" s="435">
        <v>331</v>
      </c>
      <c r="I45" s="435">
        <v>331</v>
      </c>
      <c r="J45" s="435">
        <v>331</v>
      </c>
      <c r="K45" s="435">
        <v>331</v>
      </c>
      <c r="L45" s="435">
        <v>331</v>
      </c>
      <c r="M45" s="435">
        <v>331</v>
      </c>
      <c r="N45" s="435">
        <v>331</v>
      </c>
      <c r="O45" s="435">
        <v>331</v>
      </c>
      <c r="P45" s="435">
        <v>331</v>
      </c>
      <c r="Q45" s="436">
        <v>0</v>
      </c>
      <c r="R45" s="436">
        <v>0</v>
      </c>
      <c r="S45" s="436">
        <v>0</v>
      </c>
      <c r="T45" s="437">
        <v>0</v>
      </c>
    </row>
    <row r="46" spans="1:20">
      <c r="A46" s="438" t="s">
        <v>544</v>
      </c>
      <c r="B46" s="439">
        <v>576</v>
      </c>
      <c r="C46" s="440">
        <v>576</v>
      </c>
      <c r="D46" s="440">
        <v>576</v>
      </c>
      <c r="E46" s="440">
        <v>576</v>
      </c>
      <c r="F46" s="440">
        <v>576</v>
      </c>
      <c r="G46" s="440">
        <v>576</v>
      </c>
      <c r="H46" s="440">
        <v>576</v>
      </c>
      <c r="I46" s="440">
        <v>576</v>
      </c>
      <c r="J46" s="440">
        <v>576</v>
      </c>
      <c r="K46" s="440">
        <v>576</v>
      </c>
      <c r="L46" s="440">
        <v>576</v>
      </c>
      <c r="M46" s="440">
        <v>576</v>
      </c>
      <c r="N46" s="440">
        <v>576</v>
      </c>
      <c r="O46" s="440">
        <v>576</v>
      </c>
      <c r="P46" s="440">
        <v>576</v>
      </c>
      <c r="Q46" s="441">
        <v>0</v>
      </c>
      <c r="R46" s="441">
        <v>0</v>
      </c>
      <c r="S46" s="441">
        <v>0</v>
      </c>
      <c r="T46" s="442">
        <v>0</v>
      </c>
    </row>
    <row r="47" spans="1:20">
      <c r="A47" s="431" t="s">
        <v>666</v>
      </c>
      <c r="B47" s="435"/>
      <c r="C47" s="435"/>
      <c r="D47" s="435"/>
      <c r="E47" s="435"/>
      <c r="F47" s="435"/>
      <c r="G47" s="435"/>
      <c r="H47" s="435"/>
      <c r="I47" s="435"/>
      <c r="J47" s="435"/>
      <c r="K47" s="435"/>
      <c r="L47" s="435"/>
      <c r="M47" s="435"/>
      <c r="N47" s="435"/>
      <c r="O47" s="435"/>
      <c r="P47" s="435"/>
      <c r="Q47" s="443"/>
      <c r="R47" s="443"/>
      <c r="S47" s="443"/>
      <c r="T47" s="444"/>
    </row>
    <row r="48" spans="1:20">
      <c r="A48" s="431" t="s">
        <v>667</v>
      </c>
      <c r="B48" s="435">
        <v>165</v>
      </c>
      <c r="C48" s="435">
        <v>165</v>
      </c>
      <c r="D48" s="435">
        <v>165</v>
      </c>
      <c r="E48" s="435">
        <v>75</v>
      </c>
      <c r="F48" s="435">
        <v>80</v>
      </c>
      <c r="G48" s="435">
        <v>75</v>
      </c>
      <c r="H48" s="435">
        <v>75</v>
      </c>
      <c r="I48" s="435">
        <v>76</v>
      </c>
      <c r="J48" s="435">
        <v>76</v>
      </c>
      <c r="K48" s="435">
        <v>76</v>
      </c>
      <c r="L48" s="435">
        <v>70</v>
      </c>
      <c r="M48" s="435">
        <v>76</v>
      </c>
      <c r="N48" s="435">
        <v>75.697999999999993</v>
      </c>
      <c r="O48" s="435">
        <v>75.697999999999993</v>
      </c>
      <c r="P48" s="435">
        <v>75.599000000000004</v>
      </c>
      <c r="Q48" s="436">
        <v>74.774000000000001</v>
      </c>
      <c r="R48" s="436">
        <v>69.722999999999999</v>
      </c>
      <c r="S48" s="436">
        <v>49.179000000000002</v>
      </c>
      <c r="T48" s="437">
        <v>54.179000000000002</v>
      </c>
    </row>
    <row r="49" spans="1:20">
      <c r="A49" s="431" t="s">
        <v>668</v>
      </c>
      <c r="B49" s="435">
        <v>288</v>
      </c>
      <c r="C49" s="435">
        <v>288</v>
      </c>
      <c r="D49" s="435">
        <v>289</v>
      </c>
      <c r="E49" s="435">
        <v>32</v>
      </c>
      <c r="F49" s="435">
        <v>32</v>
      </c>
      <c r="G49" s="435">
        <v>33</v>
      </c>
      <c r="H49" s="435">
        <v>33</v>
      </c>
      <c r="I49" s="435">
        <v>33</v>
      </c>
      <c r="J49" s="435">
        <v>33</v>
      </c>
      <c r="K49" s="435">
        <v>33</v>
      </c>
      <c r="L49" s="435">
        <v>33</v>
      </c>
      <c r="M49" s="435">
        <v>33</v>
      </c>
      <c r="N49" s="435">
        <v>32.701000000000001</v>
      </c>
      <c r="O49" s="435">
        <v>32.667000000000002</v>
      </c>
      <c r="P49" s="435">
        <v>32.667000000000002</v>
      </c>
      <c r="Q49" s="436">
        <v>32.667000000000002</v>
      </c>
      <c r="R49" s="436">
        <v>32.627000000000002</v>
      </c>
      <c r="S49" s="436">
        <v>32.627000000000002</v>
      </c>
      <c r="T49" s="437">
        <v>32.627000000000002</v>
      </c>
    </row>
    <row r="50" spans="1:20">
      <c r="A50" s="431" t="s">
        <v>669</v>
      </c>
      <c r="B50" s="435">
        <v>384</v>
      </c>
      <c r="C50" s="435">
        <v>385</v>
      </c>
      <c r="D50" s="435">
        <v>385</v>
      </c>
      <c r="E50" s="435">
        <v>195</v>
      </c>
      <c r="F50" s="435">
        <v>200</v>
      </c>
      <c r="G50" s="435">
        <v>195</v>
      </c>
      <c r="H50" s="435">
        <v>195</v>
      </c>
      <c r="I50" s="435">
        <v>195</v>
      </c>
      <c r="J50" s="435">
        <v>195</v>
      </c>
      <c r="K50" s="435">
        <v>195</v>
      </c>
      <c r="L50" s="435">
        <v>195</v>
      </c>
      <c r="M50" s="435">
        <v>195</v>
      </c>
      <c r="N50" s="435">
        <v>195.08</v>
      </c>
      <c r="O50" s="435">
        <v>194.95099999999999</v>
      </c>
      <c r="P50" s="435">
        <v>194.947</v>
      </c>
      <c r="Q50" s="436">
        <v>194.947</v>
      </c>
      <c r="R50" s="436">
        <v>183.44300000000001</v>
      </c>
      <c r="S50" s="436">
        <v>183.446</v>
      </c>
      <c r="T50" s="437">
        <v>183.446</v>
      </c>
    </row>
    <row r="51" spans="1:20">
      <c r="A51" s="431" t="s">
        <v>670</v>
      </c>
      <c r="B51" s="435">
        <v>259</v>
      </c>
      <c r="C51" s="435">
        <v>258</v>
      </c>
      <c r="D51" s="435">
        <v>259</v>
      </c>
      <c r="E51" s="435">
        <v>133</v>
      </c>
      <c r="F51" s="435">
        <v>144</v>
      </c>
      <c r="G51" s="435">
        <v>134</v>
      </c>
      <c r="H51" s="435">
        <v>134</v>
      </c>
      <c r="I51" s="435">
        <v>134</v>
      </c>
      <c r="J51" s="435">
        <v>134</v>
      </c>
      <c r="K51" s="435">
        <v>134</v>
      </c>
      <c r="L51" s="435">
        <v>136</v>
      </c>
      <c r="M51" s="435">
        <v>136</v>
      </c>
      <c r="N51" s="435">
        <v>135.786</v>
      </c>
      <c r="O51" s="435">
        <v>135.786</v>
      </c>
      <c r="P51" s="435">
        <v>135.786</v>
      </c>
      <c r="Q51" s="436">
        <v>135.786</v>
      </c>
      <c r="R51" s="436">
        <v>135.786</v>
      </c>
      <c r="S51" s="436">
        <v>135.786</v>
      </c>
      <c r="T51" s="437">
        <v>135.786</v>
      </c>
    </row>
    <row r="52" spans="1:20">
      <c r="A52" s="431" t="s">
        <v>671</v>
      </c>
      <c r="B52" s="435">
        <v>348</v>
      </c>
      <c r="C52" s="435">
        <v>348</v>
      </c>
      <c r="D52" s="435">
        <v>348</v>
      </c>
      <c r="E52" s="435">
        <v>130</v>
      </c>
      <c r="F52" s="435">
        <v>144</v>
      </c>
      <c r="G52" s="435">
        <v>127</v>
      </c>
      <c r="H52" s="435">
        <v>127</v>
      </c>
      <c r="I52" s="435">
        <v>130</v>
      </c>
      <c r="J52" s="435">
        <v>130</v>
      </c>
      <c r="K52" s="435">
        <v>130</v>
      </c>
      <c r="L52" s="435">
        <v>130</v>
      </c>
      <c r="M52" s="435">
        <v>130</v>
      </c>
      <c r="N52" s="435">
        <v>130.054</v>
      </c>
      <c r="O52" s="435">
        <v>130.054</v>
      </c>
      <c r="P52" s="435">
        <v>130.054</v>
      </c>
      <c r="Q52" s="436">
        <v>130.054</v>
      </c>
      <c r="R52" s="436">
        <v>130.054</v>
      </c>
      <c r="S52" s="436">
        <v>130.054</v>
      </c>
      <c r="T52" s="437">
        <v>130.054</v>
      </c>
    </row>
    <row r="53" spans="1:20">
      <c r="A53" s="431" t="s">
        <v>672</v>
      </c>
      <c r="B53" s="435">
        <v>258</v>
      </c>
      <c r="C53" s="435">
        <v>262</v>
      </c>
      <c r="D53" s="435">
        <v>263</v>
      </c>
      <c r="E53" s="435">
        <v>88</v>
      </c>
      <c r="F53" s="435">
        <v>82</v>
      </c>
      <c r="G53" s="435">
        <v>83</v>
      </c>
      <c r="H53" s="435">
        <v>83</v>
      </c>
      <c r="I53" s="435">
        <v>77</v>
      </c>
      <c r="J53" s="435">
        <v>77</v>
      </c>
      <c r="K53" s="435">
        <v>77</v>
      </c>
      <c r="L53" s="435">
        <v>71</v>
      </c>
      <c r="M53" s="435">
        <v>77</v>
      </c>
      <c r="N53" s="435">
        <v>76.924000000000007</v>
      </c>
      <c r="O53" s="435">
        <v>76.941999999999993</v>
      </c>
      <c r="P53" s="435">
        <v>76.941999999999993</v>
      </c>
      <c r="Q53" s="436">
        <v>76.941999999999993</v>
      </c>
      <c r="R53" s="436">
        <v>76.941999999999993</v>
      </c>
      <c r="S53" s="436">
        <v>76.236999999999995</v>
      </c>
      <c r="T53" s="437">
        <v>76.236999999999995</v>
      </c>
    </row>
    <row r="54" spans="1:20">
      <c r="A54" s="431" t="s">
        <v>673</v>
      </c>
      <c r="B54" s="435">
        <v>423</v>
      </c>
      <c r="C54" s="435">
        <v>421</v>
      </c>
      <c r="D54" s="435">
        <v>431</v>
      </c>
      <c r="E54" s="435">
        <v>130</v>
      </c>
      <c r="F54" s="435">
        <v>105</v>
      </c>
      <c r="G54" s="435">
        <v>102</v>
      </c>
      <c r="H54" s="435">
        <v>90</v>
      </c>
      <c r="I54" s="435">
        <v>91</v>
      </c>
      <c r="J54" s="435">
        <v>90</v>
      </c>
      <c r="K54" s="435">
        <v>90</v>
      </c>
      <c r="L54" s="435">
        <v>90</v>
      </c>
      <c r="M54" s="435">
        <v>90</v>
      </c>
      <c r="N54" s="435">
        <v>89.805000000000007</v>
      </c>
      <c r="O54" s="435">
        <v>89.805000000000007</v>
      </c>
      <c r="P54" s="435">
        <v>89.805000000000007</v>
      </c>
      <c r="Q54" s="436">
        <v>89.805000000000007</v>
      </c>
      <c r="R54" s="436">
        <v>89.805000000000007</v>
      </c>
      <c r="S54" s="436">
        <v>89.805000000000007</v>
      </c>
      <c r="T54" s="437">
        <v>90.05</v>
      </c>
    </row>
    <row r="55" spans="1:20">
      <c r="A55" s="431" t="s">
        <v>674</v>
      </c>
      <c r="B55" s="435">
        <v>257</v>
      </c>
      <c r="C55" s="435">
        <v>256</v>
      </c>
      <c r="D55" s="435">
        <v>256</v>
      </c>
      <c r="E55" s="435">
        <v>37</v>
      </c>
      <c r="F55" s="435">
        <v>37</v>
      </c>
      <c r="G55" s="435">
        <v>39</v>
      </c>
      <c r="H55" s="435">
        <v>39</v>
      </c>
      <c r="I55" s="435">
        <v>35</v>
      </c>
      <c r="J55" s="435">
        <v>27</v>
      </c>
      <c r="K55" s="435">
        <v>27</v>
      </c>
      <c r="L55" s="435">
        <v>24</v>
      </c>
      <c r="M55" s="435">
        <v>27</v>
      </c>
      <c r="N55" s="435">
        <v>25.812999999999999</v>
      </c>
      <c r="O55" s="435">
        <v>25.812999999999999</v>
      </c>
      <c r="P55" s="435">
        <v>25.812999999999999</v>
      </c>
      <c r="Q55" s="436">
        <v>25.812999999999999</v>
      </c>
      <c r="R55" s="436">
        <v>25.812999999999999</v>
      </c>
      <c r="S55" s="436">
        <v>25.765000000000001</v>
      </c>
      <c r="T55" s="437">
        <v>29.407</v>
      </c>
    </row>
    <row r="56" spans="1:20">
      <c r="A56" s="431" t="s">
        <v>675</v>
      </c>
      <c r="B56" s="435">
        <v>204</v>
      </c>
      <c r="C56" s="435">
        <v>202</v>
      </c>
      <c r="D56" s="435">
        <v>196</v>
      </c>
      <c r="E56" s="435">
        <v>60</v>
      </c>
      <c r="F56" s="435">
        <v>63</v>
      </c>
      <c r="G56" s="435">
        <v>63</v>
      </c>
      <c r="H56" s="435">
        <v>63</v>
      </c>
      <c r="I56" s="435">
        <v>63</v>
      </c>
      <c r="J56" s="435">
        <v>63</v>
      </c>
      <c r="K56" s="435">
        <v>63</v>
      </c>
      <c r="L56" s="435">
        <v>63</v>
      </c>
      <c r="M56" s="435">
        <v>62</v>
      </c>
      <c r="N56" s="435">
        <v>62.423000000000002</v>
      </c>
      <c r="O56" s="435">
        <v>62.438000000000002</v>
      </c>
      <c r="P56" s="435">
        <v>62.475000000000001</v>
      </c>
      <c r="Q56" s="436">
        <v>62.475000000000001</v>
      </c>
      <c r="R56" s="436">
        <v>62.475000000000001</v>
      </c>
      <c r="S56" s="436">
        <v>62.423999999999999</v>
      </c>
      <c r="T56" s="437">
        <v>62.423999999999999</v>
      </c>
    </row>
    <row r="57" spans="1:20">
      <c r="A57" s="431" t="s">
        <v>676</v>
      </c>
      <c r="B57" s="435">
        <v>265</v>
      </c>
      <c r="C57" s="435">
        <v>265</v>
      </c>
      <c r="D57" s="435">
        <v>265</v>
      </c>
      <c r="E57" s="435">
        <v>140</v>
      </c>
      <c r="F57" s="435">
        <v>149</v>
      </c>
      <c r="G57" s="435">
        <v>149</v>
      </c>
      <c r="H57" s="435">
        <v>150</v>
      </c>
      <c r="I57" s="435">
        <v>150</v>
      </c>
      <c r="J57" s="435">
        <v>150</v>
      </c>
      <c r="K57" s="435">
        <v>150</v>
      </c>
      <c r="L57" s="435">
        <v>150</v>
      </c>
      <c r="M57" s="435">
        <v>150</v>
      </c>
      <c r="N57" s="435">
        <v>149.57400000000001</v>
      </c>
      <c r="O57" s="435">
        <v>149.57400000000001</v>
      </c>
      <c r="P57" s="435">
        <v>149.57400000000001</v>
      </c>
      <c r="Q57" s="436">
        <v>149.57400000000001</v>
      </c>
      <c r="R57" s="436">
        <v>149.57400000000001</v>
      </c>
      <c r="S57" s="436">
        <v>149.57400000000001</v>
      </c>
      <c r="T57" s="437">
        <v>150.262</v>
      </c>
    </row>
    <row r="58" spans="1:20">
      <c r="A58" s="438" t="s">
        <v>544</v>
      </c>
      <c r="B58" s="439">
        <v>2851</v>
      </c>
      <c r="C58" s="440">
        <v>2850</v>
      </c>
      <c r="D58" s="440">
        <v>2857</v>
      </c>
      <c r="E58" s="440">
        <v>1020</v>
      </c>
      <c r="F58" s="440">
        <v>1036</v>
      </c>
      <c r="G58" s="440">
        <v>1000</v>
      </c>
      <c r="H58" s="440">
        <v>989</v>
      </c>
      <c r="I58" s="440">
        <v>984</v>
      </c>
      <c r="J58" s="440">
        <v>975</v>
      </c>
      <c r="K58" s="440">
        <v>975</v>
      </c>
      <c r="L58" s="440">
        <v>962</v>
      </c>
      <c r="M58" s="440">
        <v>976</v>
      </c>
      <c r="N58" s="440">
        <v>973.85799999999995</v>
      </c>
      <c r="O58" s="440">
        <v>973.72800000000007</v>
      </c>
      <c r="P58" s="440">
        <v>973.66200000000003</v>
      </c>
      <c r="Q58" s="441">
        <v>972.83699999999999</v>
      </c>
      <c r="R58" s="441">
        <v>956.24199999999996</v>
      </c>
      <c r="S58" s="441">
        <v>934.89700000000005</v>
      </c>
      <c r="T58" s="442">
        <v>944.47199999999998</v>
      </c>
    </row>
    <row r="59" spans="1:20">
      <c r="A59" s="431" t="s">
        <v>677</v>
      </c>
      <c r="B59" s="435"/>
      <c r="C59" s="435"/>
      <c r="D59" s="435"/>
      <c r="E59" s="435"/>
      <c r="F59" s="435"/>
      <c r="G59" s="435"/>
      <c r="H59" s="435"/>
      <c r="I59" s="435"/>
      <c r="J59" s="435"/>
      <c r="K59" s="435"/>
      <c r="L59" s="435"/>
      <c r="M59" s="435"/>
      <c r="N59" s="435"/>
      <c r="O59" s="435"/>
      <c r="P59" s="435"/>
      <c r="Q59" s="443"/>
      <c r="R59" s="443"/>
      <c r="S59" s="443"/>
      <c r="T59" s="444"/>
    </row>
    <row r="60" spans="1:20">
      <c r="A60" s="431" t="s">
        <v>678</v>
      </c>
      <c r="B60" s="435">
        <v>442</v>
      </c>
      <c r="C60" s="435">
        <v>442</v>
      </c>
      <c r="D60" s="435">
        <v>442</v>
      </c>
      <c r="E60" s="435">
        <v>176</v>
      </c>
      <c r="F60" s="435">
        <v>181</v>
      </c>
      <c r="G60" s="435">
        <v>165</v>
      </c>
      <c r="H60" s="435">
        <v>164</v>
      </c>
      <c r="I60" s="435">
        <v>164</v>
      </c>
      <c r="J60" s="435">
        <v>164</v>
      </c>
      <c r="K60" s="435">
        <v>164</v>
      </c>
      <c r="L60" s="435">
        <v>164</v>
      </c>
      <c r="M60" s="435">
        <v>164</v>
      </c>
      <c r="N60" s="435">
        <v>164.381</v>
      </c>
      <c r="O60" s="435">
        <v>163.57900000000001</v>
      </c>
      <c r="P60" s="435">
        <v>163.57900000000001</v>
      </c>
      <c r="Q60" s="436">
        <v>163.57900000000001</v>
      </c>
      <c r="R60" s="436">
        <v>163.57900000000001</v>
      </c>
      <c r="S60" s="436">
        <v>163.577</v>
      </c>
      <c r="T60" s="437">
        <v>163.61699999999999</v>
      </c>
    </row>
    <row r="61" spans="1:20">
      <c r="A61" s="431" t="s">
        <v>679</v>
      </c>
      <c r="B61" s="435">
        <v>492</v>
      </c>
      <c r="C61" s="435">
        <v>492</v>
      </c>
      <c r="D61" s="435">
        <v>488</v>
      </c>
      <c r="E61" s="435">
        <v>123</v>
      </c>
      <c r="F61" s="435">
        <v>126</v>
      </c>
      <c r="G61" s="435">
        <v>121</v>
      </c>
      <c r="H61" s="435">
        <v>90</v>
      </c>
      <c r="I61" s="435">
        <v>90</v>
      </c>
      <c r="J61" s="435">
        <v>89</v>
      </c>
      <c r="K61" s="435">
        <v>89</v>
      </c>
      <c r="L61" s="435">
        <v>89</v>
      </c>
      <c r="M61" s="435">
        <v>89</v>
      </c>
      <c r="N61" s="435">
        <v>88.82</v>
      </c>
      <c r="O61" s="435">
        <v>88.786000000000001</v>
      </c>
      <c r="P61" s="435">
        <v>88.694000000000003</v>
      </c>
      <c r="Q61" s="436">
        <v>88.588999999999999</v>
      </c>
      <c r="R61" s="436">
        <v>88.588999999999999</v>
      </c>
      <c r="S61" s="436">
        <v>88.631</v>
      </c>
      <c r="T61" s="437">
        <v>88.631</v>
      </c>
    </row>
    <row r="62" spans="1:20">
      <c r="A62" s="431" t="s">
        <v>680</v>
      </c>
      <c r="B62" s="435">
        <v>404</v>
      </c>
      <c r="C62" s="435">
        <v>404</v>
      </c>
      <c r="D62" s="435">
        <v>404</v>
      </c>
      <c r="E62" s="435">
        <v>161</v>
      </c>
      <c r="F62" s="435">
        <v>164</v>
      </c>
      <c r="G62" s="435">
        <v>156</v>
      </c>
      <c r="H62" s="435">
        <v>160</v>
      </c>
      <c r="I62" s="435">
        <v>160</v>
      </c>
      <c r="J62" s="435">
        <v>160</v>
      </c>
      <c r="K62" s="435">
        <v>161</v>
      </c>
      <c r="L62" s="435">
        <v>162</v>
      </c>
      <c r="M62" s="435">
        <v>162</v>
      </c>
      <c r="N62" s="435">
        <v>162.18299999999999</v>
      </c>
      <c r="O62" s="435">
        <v>161.94999999999999</v>
      </c>
      <c r="P62" s="435">
        <v>161.94999999999999</v>
      </c>
      <c r="Q62" s="436">
        <v>161.94999999999999</v>
      </c>
      <c r="R62" s="436">
        <v>161.94999999999999</v>
      </c>
      <c r="S62" s="436">
        <v>162.19999999999999</v>
      </c>
      <c r="T62" s="437">
        <v>162.22300000000001</v>
      </c>
    </row>
    <row r="63" spans="1:20">
      <c r="A63" s="431" t="s">
        <v>681</v>
      </c>
      <c r="B63" s="435">
        <v>480</v>
      </c>
      <c r="C63" s="435">
        <v>480</v>
      </c>
      <c r="D63" s="435">
        <v>482</v>
      </c>
      <c r="E63" s="435">
        <v>110</v>
      </c>
      <c r="F63" s="435">
        <v>108</v>
      </c>
      <c r="G63" s="435">
        <v>106</v>
      </c>
      <c r="H63" s="435">
        <v>107</v>
      </c>
      <c r="I63" s="435">
        <v>107</v>
      </c>
      <c r="J63" s="435">
        <v>106</v>
      </c>
      <c r="K63" s="435">
        <v>106</v>
      </c>
      <c r="L63" s="435">
        <v>106</v>
      </c>
      <c r="M63" s="435">
        <v>106</v>
      </c>
      <c r="N63" s="435">
        <v>105.58</v>
      </c>
      <c r="O63" s="435">
        <v>105.248</v>
      </c>
      <c r="P63" s="435">
        <v>105.241</v>
      </c>
      <c r="Q63" s="436">
        <v>105.012</v>
      </c>
      <c r="R63" s="436">
        <v>105.012</v>
      </c>
      <c r="S63" s="436">
        <v>105.09399999999999</v>
      </c>
      <c r="T63" s="437">
        <v>104.622</v>
      </c>
    </row>
    <row r="64" spans="1:20">
      <c r="A64" s="431" t="s">
        <v>682</v>
      </c>
      <c r="B64" s="435">
        <v>301</v>
      </c>
      <c r="C64" s="435">
        <v>301</v>
      </c>
      <c r="D64" s="435">
        <v>302</v>
      </c>
      <c r="E64" s="435">
        <v>54</v>
      </c>
      <c r="F64" s="435">
        <v>47</v>
      </c>
      <c r="G64" s="435">
        <v>47</v>
      </c>
      <c r="H64" s="435">
        <v>47</v>
      </c>
      <c r="I64" s="435">
        <v>47</v>
      </c>
      <c r="J64" s="435">
        <v>47</v>
      </c>
      <c r="K64" s="435">
        <v>47</v>
      </c>
      <c r="L64" s="435">
        <v>47</v>
      </c>
      <c r="M64" s="435">
        <v>47</v>
      </c>
      <c r="N64" s="435">
        <v>47.389000000000003</v>
      </c>
      <c r="O64" s="435">
        <v>47.389000000000003</v>
      </c>
      <c r="P64" s="435">
        <v>47.389000000000003</v>
      </c>
      <c r="Q64" s="436">
        <v>47.389000000000003</v>
      </c>
      <c r="R64" s="436">
        <v>47.389000000000003</v>
      </c>
      <c r="S64" s="436">
        <v>47.018999999999998</v>
      </c>
      <c r="T64" s="437">
        <v>46.850999999999999</v>
      </c>
    </row>
    <row r="65" spans="1:20">
      <c r="A65" s="438" t="s">
        <v>544</v>
      </c>
      <c r="B65" s="439">
        <v>2119</v>
      </c>
      <c r="C65" s="440">
        <v>2119</v>
      </c>
      <c r="D65" s="440">
        <v>2118</v>
      </c>
      <c r="E65" s="440">
        <v>624</v>
      </c>
      <c r="F65" s="440">
        <v>626</v>
      </c>
      <c r="G65" s="440">
        <v>595</v>
      </c>
      <c r="H65" s="440">
        <v>568</v>
      </c>
      <c r="I65" s="440">
        <v>568</v>
      </c>
      <c r="J65" s="440">
        <v>566</v>
      </c>
      <c r="K65" s="440">
        <v>567</v>
      </c>
      <c r="L65" s="440">
        <v>568</v>
      </c>
      <c r="M65" s="440">
        <v>568</v>
      </c>
      <c r="N65" s="440">
        <v>568.35300000000007</v>
      </c>
      <c r="O65" s="440">
        <v>566.952</v>
      </c>
      <c r="P65" s="440">
        <v>566.85300000000007</v>
      </c>
      <c r="Q65" s="441">
        <v>566.51900000000001</v>
      </c>
      <c r="R65" s="441">
        <v>566.51900000000001</v>
      </c>
      <c r="S65" s="441">
        <v>566.52099999999996</v>
      </c>
      <c r="T65" s="442">
        <v>565.94399999999996</v>
      </c>
    </row>
    <row r="66" spans="1:20">
      <c r="A66" s="431" t="s">
        <v>683</v>
      </c>
      <c r="B66" s="435"/>
      <c r="C66" s="435"/>
      <c r="D66" s="435"/>
      <c r="E66" s="435"/>
      <c r="F66" s="435"/>
      <c r="G66" s="435"/>
      <c r="H66" s="435"/>
      <c r="I66" s="435"/>
      <c r="J66" s="435"/>
      <c r="K66" s="435"/>
      <c r="L66" s="435"/>
      <c r="M66" s="435"/>
      <c r="N66" s="435"/>
      <c r="O66" s="435"/>
      <c r="P66" s="435"/>
      <c r="Q66" s="443"/>
      <c r="R66" s="443"/>
      <c r="S66" s="443"/>
      <c r="T66" s="444"/>
    </row>
    <row r="67" spans="1:20">
      <c r="A67" s="431" t="s">
        <v>684</v>
      </c>
      <c r="B67" s="435">
        <v>0</v>
      </c>
      <c r="C67" s="435">
        <v>0</v>
      </c>
      <c r="D67" s="435">
        <v>0</v>
      </c>
      <c r="E67" s="435">
        <v>0</v>
      </c>
      <c r="F67" s="435">
        <v>0</v>
      </c>
      <c r="G67" s="435">
        <v>0</v>
      </c>
      <c r="H67" s="435">
        <v>0</v>
      </c>
      <c r="I67" s="435">
        <v>0</v>
      </c>
      <c r="J67" s="435">
        <v>0</v>
      </c>
      <c r="K67" s="435">
        <v>0</v>
      </c>
      <c r="L67" s="435">
        <v>0</v>
      </c>
      <c r="M67" s="435">
        <v>0</v>
      </c>
      <c r="N67" s="435">
        <v>0</v>
      </c>
      <c r="O67" s="435">
        <v>0</v>
      </c>
      <c r="P67" s="435">
        <v>0</v>
      </c>
      <c r="Q67" s="436">
        <v>0</v>
      </c>
      <c r="R67" s="436">
        <v>0</v>
      </c>
      <c r="S67" s="436">
        <v>0</v>
      </c>
      <c r="T67" s="437">
        <v>0</v>
      </c>
    </row>
    <row r="68" spans="1:20">
      <c r="A68" s="431" t="s">
        <v>685</v>
      </c>
      <c r="B68" s="435">
        <v>526</v>
      </c>
      <c r="C68" s="435">
        <v>526</v>
      </c>
      <c r="D68" s="435">
        <v>526</v>
      </c>
      <c r="E68" s="435">
        <v>196</v>
      </c>
      <c r="F68" s="435">
        <v>189</v>
      </c>
      <c r="G68" s="435">
        <v>190</v>
      </c>
      <c r="H68" s="435">
        <v>190</v>
      </c>
      <c r="I68" s="435">
        <v>190</v>
      </c>
      <c r="J68" s="435">
        <v>196</v>
      </c>
      <c r="K68" s="435">
        <v>195</v>
      </c>
      <c r="L68" s="435">
        <v>188</v>
      </c>
      <c r="M68" s="435">
        <v>195</v>
      </c>
      <c r="N68" s="435">
        <v>194.38800000000001</v>
      </c>
      <c r="O68" s="435">
        <v>194.38800000000001</v>
      </c>
      <c r="P68" s="435">
        <v>194.38800000000001</v>
      </c>
      <c r="Q68" s="436">
        <v>194.99799999999999</v>
      </c>
      <c r="R68" s="436">
        <v>194.90100000000001</v>
      </c>
      <c r="S68" s="436">
        <v>194.90100000000001</v>
      </c>
      <c r="T68" s="437">
        <v>194.90100000000001</v>
      </c>
    </row>
    <row r="69" spans="1:20">
      <c r="A69" s="431" t="s">
        <v>686</v>
      </c>
      <c r="B69" s="435">
        <v>159</v>
      </c>
      <c r="C69" s="435">
        <v>159</v>
      </c>
      <c r="D69" s="435">
        <v>160</v>
      </c>
      <c r="E69" s="435">
        <v>121</v>
      </c>
      <c r="F69" s="435">
        <v>129</v>
      </c>
      <c r="G69" s="435">
        <v>121</v>
      </c>
      <c r="H69" s="435">
        <v>121</v>
      </c>
      <c r="I69" s="435">
        <v>121</v>
      </c>
      <c r="J69" s="435">
        <v>123</v>
      </c>
      <c r="K69" s="435">
        <v>123</v>
      </c>
      <c r="L69" s="435">
        <v>123</v>
      </c>
      <c r="M69" s="435">
        <v>123</v>
      </c>
      <c r="N69" s="435">
        <v>122.798</v>
      </c>
      <c r="O69" s="435">
        <v>122.798</v>
      </c>
      <c r="P69" s="435">
        <v>122.798</v>
      </c>
      <c r="Q69" s="436">
        <v>122.864</v>
      </c>
      <c r="R69" s="436">
        <v>122.748</v>
      </c>
      <c r="S69" s="436">
        <v>122.748</v>
      </c>
      <c r="T69" s="437">
        <v>122.748</v>
      </c>
    </row>
    <row r="70" spans="1:20">
      <c r="A70" s="431" t="s">
        <v>687</v>
      </c>
      <c r="B70" s="435">
        <v>273</v>
      </c>
      <c r="C70" s="435">
        <v>273</v>
      </c>
      <c r="D70" s="435">
        <v>273</v>
      </c>
      <c r="E70" s="435">
        <v>73</v>
      </c>
      <c r="F70" s="435">
        <v>74</v>
      </c>
      <c r="G70" s="435">
        <v>73</v>
      </c>
      <c r="H70" s="435">
        <v>73</v>
      </c>
      <c r="I70" s="435">
        <v>73</v>
      </c>
      <c r="J70" s="435">
        <v>73</v>
      </c>
      <c r="K70" s="435">
        <v>73</v>
      </c>
      <c r="L70" s="435">
        <v>73</v>
      </c>
      <c r="M70" s="435">
        <v>73</v>
      </c>
      <c r="N70" s="435">
        <v>72.671999999999997</v>
      </c>
      <c r="O70" s="435">
        <v>72.671999999999997</v>
      </c>
      <c r="P70" s="435">
        <v>72.671999999999997</v>
      </c>
      <c r="Q70" s="436">
        <v>72.671999999999997</v>
      </c>
      <c r="R70" s="436">
        <v>72.667000000000002</v>
      </c>
      <c r="S70" s="436">
        <v>72.667000000000002</v>
      </c>
      <c r="T70" s="437">
        <v>72.331999999999994</v>
      </c>
    </row>
    <row r="71" spans="1:20">
      <c r="A71" s="431" t="s">
        <v>688</v>
      </c>
      <c r="B71" s="435">
        <v>55</v>
      </c>
      <c r="C71" s="435">
        <v>55</v>
      </c>
      <c r="D71" s="435">
        <v>55</v>
      </c>
      <c r="E71" s="435">
        <v>22</v>
      </c>
      <c r="F71" s="435">
        <v>21</v>
      </c>
      <c r="G71" s="435">
        <v>22</v>
      </c>
      <c r="H71" s="435">
        <v>22</v>
      </c>
      <c r="I71" s="435">
        <v>22</v>
      </c>
      <c r="J71" s="435">
        <v>22</v>
      </c>
      <c r="K71" s="435">
        <v>22</v>
      </c>
      <c r="L71" s="435">
        <v>20</v>
      </c>
      <c r="M71" s="435">
        <v>22</v>
      </c>
      <c r="N71" s="435">
        <v>21.658999999999999</v>
      </c>
      <c r="O71" s="435">
        <v>21.658999999999999</v>
      </c>
      <c r="P71" s="435">
        <v>21.667999999999999</v>
      </c>
      <c r="Q71" s="436">
        <v>18.852</v>
      </c>
      <c r="R71" s="436">
        <v>18.829999999999998</v>
      </c>
      <c r="S71" s="436">
        <v>18.829999999999998</v>
      </c>
      <c r="T71" s="437">
        <v>18.829999999999998</v>
      </c>
    </row>
    <row r="72" spans="1:20">
      <c r="A72" s="431" t="s">
        <v>689</v>
      </c>
      <c r="B72" s="435">
        <v>122</v>
      </c>
      <c r="C72" s="435">
        <v>121</v>
      </c>
      <c r="D72" s="435">
        <v>122</v>
      </c>
      <c r="E72" s="435">
        <v>121</v>
      </c>
      <c r="F72" s="435">
        <v>1</v>
      </c>
      <c r="G72" s="435">
        <v>1</v>
      </c>
      <c r="H72" s="435">
        <v>1</v>
      </c>
      <c r="I72" s="435">
        <v>1</v>
      </c>
      <c r="J72" s="435">
        <v>1</v>
      </c>
      <c r="K72" s="435">
        <v>1</v>
      </c>
      <c r="L72" s="435">
        <v>1</v>
      </c>
      <c r="M72" s="435">
        <v>1</v>
      </c>
      <c r="N72" s="435">
        <v>1.4690000000000001</v>
      </c>
      <c r="O72" s="435">
        <v>1.4690000000000001</v>
      </c>
      <c r="P72" s="435">
        <v>1.4690000000000001</v>
      </c>
      <c r="Q72" s="436">
        <v>1.4690000000000001</v>
      </c>
      <c r="R72" s="436">
        <v>1.4690000000000001</v>
      </c>
      <c r="S72" s="436">
        <v>1.4690000000000001</v>
      </c>
      <c r="T72" s="437">
        <v>1.4690000000000001</v>
      </c>
    </row>
    <row r="73" spans="1:20">
      <c r="A73" s="431" t="s">
        <v>690</v>
      </c>
      <c r="B73" s="435">
        <v>99</v>
      </c>
      <c r="C73" s="435">
        <v>99</v>
      </c>
      <c r="D73" s="435">
        <v>99</v>
      </c>
      <c r="E73" s="435">
        <v>26</v>
      </c>
      <c r="F73" s="435">
        <v>26</v>
      </c>
      <c r="G73" s="435">
        <v>26</v>
      </c>
      <c r="H73" s="435">
        <v>26</v>
      </c>
      <c r="I73" s="435">
        <v>24</v>
      </c>
      <c r="J73" s="435">
        <v>27</v>
      </c>
      <c r="K73" s="435">
        <v>27</v>
      </c>
      <c r="L73" s="435">
        <v>27</v>
      </c>
      <c r="M73" s="435">
        <v>27</v>
      </c>
      <c r="N73" s="435">
        <v>27.242000000000001</v>
      </c>
      <c r="O73" s="435">
        <v>27.242000000000001</v>
      </c>
      <c r="P73" s="435">
        <v>27.242000000000001</v>
      </c>
      <c r="Q73" s="436">
        <v>26.303000000000001</v>
      </c>
      <c r="R73" s="436">
        <v>26.297000000000001</v>
      </c>
      <c r="S73" s="436">
        <v>26.297000000000001</v>
      </c>
      <c r="T73" s="437">
        <v>26.297000000000001</v>
      </c>
    </row>
    <row r="74" spans="1:20">
      <c r="A74" s="431" t="s">
        <v>691</v>
      </c>
      <c r="B74" s="435">
        <v>125</v>
      </c>
      <c r="C74" s="435">
        <v>126</v>
      </c>
      <c r="D74" s="435">
        <v>127</v>
      </c>
      <c r="E74" s="435">
        <v>56</v>
      </c>
      <c r="F74" s="435">
        <v>56</v>
      </c>
      <c r="G74" s="435">
        <v>56</v>
      </c>
      <c r="H74" s="435">
        <v>56</v>
      </c>
      <c r="I74" s="435">
        <v>56</v>
      </c>
      <c r="J74" s="435">
        <v>56</v>
      </c>
      <c r="K74" s="435">
        <v>56</v>
      </c>
      <c r="L74" s="435">
        <v>56</v>
      </c>
      <c r="M74" s="435">
        <v>56</v>
      </c>
      <c r="N74" s="435">
        <v>56.298000000000002</v>
      </c>
      <c r="O74" s="435">
        <v>56.298000000000002</v>
      </c>
      <c r="P74" s="435">
        <v>56.298000000000002</v>
      </c>
      <c r="Q74" s="436">
        <v>56.079000000000001</v>
      </c>
      <c r="R74" s="436">
        <v>56.079000000000001</v>
      </c>
      <c r="S74" s="436">
        <v>52.198</v>
      </c>
      <c r="T74" s="437">
        <v>51.527000000000001</v>
      </c>
    </row>
    <row r="75" spans="1:20">
      <c r="A75" s="438" t="s">
        <v>544</v>
      </c>
      <c r="B75" s="439">
        <v>1359</v>
      </c>
      <c r="C75" s="440">
        <v>1359</v>
      </c>
      <c r="D75" s="440">
        <v>1362</v>
      </c>
      <c r="E75" s="440">
        <v>615</v>
      </c>
      <c r="F75" s="440">
        <v>496</v>
      </c>
      <c r="G75" s="440">
        <v>489</v>
      </c>
      <c r="H75" s="440">
        <v>489</v>
      </c>
      <c r="I75" s="440">
        <v>487</v>
      </c>
      <c r="J75" s="440">
        <v>498</v>
      </c>
      <c r="K75" s="440">
        <v>497</v>
      </c>
      <c r="L75" s="440">
        <v>488</v>
      </c>
      <c r="M75" s="440">
        <v>497</v>
      </c>
      <c r="N75" s="440">
        <v>496.52600000000007</v>
      </c>
      <c r="O75" s="445">
        <v>496.52600000000007</v>
      </c>
      <c r="P75" s="440">
        <v>496.53500000000008</v>
      </c>
      <c r="Q75" s="441">
        <v>493.23700000000002</v>
      </c>
      <c r="R75" s="441">
        <v>492.99099999999999</v>
      </c>
      <c r="S75" s="441">
        <v>489.11</v>
      </c>
      <c r="T75" s="442">
        <v>488.10399999999998</v>
      </c>
    </row>
    <row r="76" spans="1:20">
      <c r="A76" s="431" t="s">
        <v>692</v>
      </c>
      <c r="B76" s="435"/>
      <c r="C76" s="435"/>
      <c r="D76" s="435"/>
      <c r="E76" s="435"/>
      <c r="F76" s="435"/>
      <c r="G76" s="435"/>
      <c r="H76" s="435"/>
      <c r="I76" s="435"/>
      <c r="J76" s="435"/>
      <c r="K76" s="435"/>
      <c r="L76" s="435"/>
      <c r="M76" s="435"/>
      <c r="N76" s="435"/>
      <c r="O76" s="435"/>
      <c r="P76" s="435"/>
      <c r="Q76" s="443"/>
      <c r="R76" s="443"/>
      <c r="S76" s="443"/>
      <c r="T76" s="444"/>
    </row>
    <row r="77" spans="1:20">
      <c r="A77" s="431" t="s">
        <v>693</v>
      </c>
      <c r="B77" s="435">
        <v>266</v>
      </c>
      <c r="C77" s="435">
        <v>266</v>
      </c>
      <c r="D77" s="435">
        <v>267</v>
      </c>
      <c r="E77" s="435">
        <v>118</v>
      </c>
      <c r="F77" s="435">
        <v>121</v>
      </c>
      <c r="G77" s="435">
        <v>119</v>
      </c>
      <c r="H77" s="435">
        <v>119</v>
      </c>
      <c r="I77" s="435">
        <v>119</v>
      </c>
      <c r="J77" s="435">
        <v>118</v>
      </c>
      <c r="K77" s="435">
        <v>118</v>
      </c>
      <c r="L77" s="435">
        <v>118</v>
      </c>
      <c r="M77" s="435">
        <v>118</v>
      </c>
      <c r="N77" s="435">
        <v>122.411</v>
      </c>
      <c r="O77" s="435">
        <v>122.411</v>
      </c>
      <c r="P77" s="435">
        <v>122.503</v>
      </c>
      <c r="Q77" s="436">
        <v>122.503</v>
      </c>
      <c r="R77" s="436">
        <v>122.503</v>
      </c>
      <c r="S77" s="436">
        <v>120.753</v>
      </c>
      <c r="T77" s="437">
        <v>133.279</v>
      </c>
    </row>
    <row r="78" spans="1:20">
      <c r="A78" s="431" t="s">
        <v>694</v>
      </c>
      <c r="B78" s="435">
        <v>400</v>
      </c>
      <c r="C78" s="435">
        <v>400</v>
      </c>
      <c r="D78" s="435">
        <v>401</v>
      </c>
      <c r="E78" s="435">
        <v>128</v>
      </c>
      <c r="F78" s="435">
        <v>120</v>
      </c>
      <c r="G78" s="435">
        <v>109</v>
      </c>
      <c r="H78" s="435">
        <v>112</v>
      </c>
      <c r="I78" s="435">
        <v>111</v>
      </c>
      <c r="J78" s="435">
        <v>111</v>
      </c>
      <c r="K78" s="435">
        <v>111</v>
      </c>
      <c r="L78" s="435">
        <v>105</v>
      </c>
      <c r="M78" s="435">
        <v>111</v>
      </c>
      <c r="N78" s="435">
        <v>111.074</v>
      </c>
      <c r="O78" s="435">
        <v>111.074</v>
      </c>
      <c r="P78" s="435">
        <v>111.074</v>
      </c>
      <c r="Q78" s="436">
        <v>112.422</v>
      </c>
      <c r="R78" s="436">
        <v>112.422</v>
      </c>
      <c r="S78" s="436">
        <v>113.273</v>
      </c>
      <c r="T78" s="437">
        <v>113.25</v>
      </c>
    </row>
    <row r="79" spans="1:20">
      <c r="A79" s="431" t="s">
        <v>695</v>
      </c>
      <c r="B79" s="435">
        <v>207</v>
      </c>
      <c r="C79" s="435">
        <v>198</v>
      </c>
      <c r="D79" s="435">
        <v>187</v>
      </c>
      <c r="E79" s="435">
        <v>140</v>
      </c>
      <c r="F79" s="435">
        <v>140</v>
      </c>
      <c r="G79" s="435">
        <v>140</v>
      </c>
      <c r="H79" s="435">
        <v>140</v>
      </c>
      <c r="I79" s="435">
        <v>140</v>
      </c>
      <c r="J79" s="435">
        <v>141</v>
      </c>
      <c r="K79" s="435">
        <v>141</v>
      </c>
      <c r="L79" s="435">
        <v>139</v>
      </c>
      <c r="M79" s="435">
        <v>139</v>
      </c>
      <c r="N79" s="435">
        <v>138.71600000000001</v>
      </c>
      <c r="O79" s="435">
        <v>138.71600000000001</v>
      </c>
      <c r="P79" s="435">
        <v>138.71600000000001</v>
      </c>
      <c r="Q79" s="436">
        <v>138.762</v>
      </c>
      <c r="R79" s="436">
        <v>138.762</v>
      </c>
      <c r="S79" s="436">
        <v>138.762</v>
      </c>
      <c r="T79" s="437">
        <v>138.76300000000001</v>
      </c>
    </row>
    <row r="80" spans="1:20">
      <c r="A80" s="431" t="s">
        <v>696</v>
      </c>
      <c r="B80" s="435">
        <v>300</v>
      </c>
      <c r="C80" s="435">
        <v>300</v>
      </c>
      <c r="D80" s="435">
        <v>300</v>
      </c>
      <c r="E80" s="435">
        <v>80</v>
      </c>
      <c r="F80" s="435">
        <v>80</v>
      </c>
      <c r="G80" s="435">
        <v>81</v>
      </c>
      <c r="H80" s="435">
        <v>81</v>
      </c>
      <c r="I80" s="435">
        <v>81</v>
      </c>
      <c r="J80" s="435">
        <v>81</v>
      </c>
      <c r="K80" s="435">
        <v>81</v>
      </c>
      <c r="L80" s="435">
        <v>81</v>
      </c>
      <c r="M80" s="435">
        <v>81</v>
      </c>
      <c r="N80" s="435">
        <v>80.92</v>
      </c>
      <c r="O80" s="435">
        <v>80.92</v>
      </c>
      <c r="P80" s="435">
        <v>80.92</v>
      </c>
      <c r="Q80" s="436">
        <v>80.92</v>
      </c>
      <c r="R80" s="436">
        <v>80.92</v>
      </c>
      <c r="S80" s="436">
        <v>80.92</v>
      </c>
      <c r="T80" s="437">
        <v>90.552999999999997</v>
      </c>
    </row>
    <row r="81" spans="1:20">
      <c r="A81" s="431" t="s">
        <v>697</v>
      </c>
      <c r="B81" s="435">
        <v>329</v>
      </c>
      <c r="C81" s="435">
        <v>331</v>
      </c>
      <c r="D81" s="435">
        <v>339</v>
      </c>
      <c r="E81" s="435">
        <v>114</v>
      </c>
      <c r="F81" s="435">
        <v>119</v>
      </c>
      <c r="G81" s="435">
        <v>119</v>
      </c>
      <c r="H81" s="435">
        <v>122</v>
      </c>
      <c r="I81" s="435">
        <v>121</v>
      </c>
      <c r="J81" s="435">
        <v>121</v>
      </c>
      <c r="K81" s="435">
        <v>121</v>
      </c>
      <c r="L81" s="435">
        <v>116</v>
      </c>
      <c r="M81" s="435">
        <v>121</v>
      </c>
      <c r="N81" s="435">
        <v>115.443</v>
      </c>
      <c r="O81" s="435">
        <v>115.625</v>
      </c>
      <c r="P81" s="435">
        <v>114.523</v>
      </c>
      <c r="Q81" s="436">
        <v>114.523</v>
      </c>
      <c r="R81" s="436">
        <v>114.523</v>
      </c>
      <c r="S81" s="436">
        <v>116.264</v>
      </c>
      <c r="T81" s="437">
        <v>118.44499999999999</v>
      </c>
    </row>
    <row r="82" spans="1:20">
      <c r="A82" s="438" t="s">
        <v>544</v>
      </c>
      <c r="B82" s="439">
        <v>1502</v>
      </c>
      <c r="C82" s="440">
        <v>1495</v>
      </c>
      <c r="D82" s="440">
        <v>1494</v>
      </c>
      <c r="E82" s="440">
        <v>580</v>
      </c>
      <c r="F82" s="440">
        <v>580</v>
      </c>
      <c r="G82" s="440">
        <v>568</v>
      </c>
      <c r="H82" s="440">
        <v>574</v>
      </c>
      <c r="I82" s="440">
        <v>572</v>
      </c>
      <c r="J82" s="440">
        <v>572</v>
      </c>
      <c r="K82" s="440">
        <v>572</v>
      </c>
      <c r="L82" s="440">
        <v>559</v>
      </c>
      <c r="M82" s="440">
        <v>570</v>
      </c>
      <c r="N82" s="440">
        <v>568.56400000000008</v>
      </c>
      <c r="O82" s="440">
        <v>568.74600000000009</v>
      </c>
      <c r="P82" s="440">
        <v>567.73599999999999</v>
      </c>
      <c r="Q82" s="441">
        <v>569.13</v>
      </c>
      <c r="R82" s="441">
        <v>569.13</v>
      </c>
      <c r="S82" s="441">
        <v>569.97199999999998</v>
      </c>
      <c r="T82" s="442">
        <v>594.29</v>
      </c>
    </row>
    <row r="83" spans="1:20">
      <c r="A83" s="431" t="s">
        <v>698</v>
      </c>
      <c r="B83" s="435"/>
      <c r="C83" s="435"/>
      <c r="D83" s="435"/>
      <c r="E83" s="435"/>
      <c r="F83" s="435"/>
      <c r="G83" s="435"/>
      <c r="H83" s="435"/>
      <c r="I83" s="435"/>
      <c r="J83" s="435"/>
      <c r="K83" s="435"/>
      <c r="L83" s="435"/>
      <c r="M83" s="435"/>
      <c r="N83" s="435"/>
      <c r="O83" s="435"/>
      <c r="P83" s="435"/>
      <c r="Q83" s="443"/>
      <c r="R83" s="443"/>
      <c r="S83" s="443"/>
      <c r="T83" s="444"/>
    </row>
    <row r="84" spans="1:20">
      <c r="A84" s="431" t="s">
        <v>699</v>
      </c>
      <c r="B84" s="435">
        <v>212</v>
      </c>
      <c r="C84" s="435">
        <v>212</v>
      </c>
      <c r="D84" s="435">
        <v>213</v>
      </c>
      <c r="E84" s="435">
        <v>212</v>
      </c>
      <c r="F84" s="435">
        <v>238</v>
      </c>
      <c r="G84" s="435">
        <v>216</v>
      </c>
      <c r="H84" s="435">
        <v>216</v>
      </c>
      <c r="I84" s="435">
        <v>218</v>
      </c>
      <c r="J84" s="435">
        <v>218</v>
      </c>
      <c r="K84" s="435">
        <v>217</v>
      </c>
      <c r="L84" s="435">
        <v>213</v>
      </c>
      <c r="M84" s="435">
        <v>218</v>
      </c>
      <c r="N84" s="435">
        <v>217.422</v>
      </c>
      <c r="O84" s="435">
        <v>217.422</v>
      </c>
      <c r="P84" s="435">
        <v>217.37799999999999</v>
      </c>
      <c r="Q84" s="436">
        <v>217.41</v>
      </c>
      <c r="R84" s="436">
        <v>217.41</v>
      </c>
      <c r="S84" s="436">
        <v>217.41399999999999</v>
      </c>
      <c r="T84" s="437">
        <v>220.428</v>
      </c>
    </row>
    <row r="85" spans="1:20">
      <c r="A85" s="431" t="s">
        <v>700</v>
      </c>
      <c r="B85" s="435">
        <v>298</v>
      </c>
      <c r="C85" s="435">
        <v>298</v>
      </c>
      <c r="D85" s="435">
        <v>299</v>
      </c>
      <c r="E85" s="435">
        <v>147</v>
      </c>
      <c r="F85" s="435">
        <v>147</v>
      </c>
      <c r="G85" s="435">
        <v>130</v>
      </c>
      <c r="H85" s="435">
        <v>127</v>
      </c>
      <c r="I85" s="435">
        <v>127</v>
      </c>
      <c r="J85" s="435">
        <v>127</v>
      </c>
      <c r="K85" s="435">
        <v>127</v>
      </c>
      <c r="L85" s="435">
        <v>124</v>
      </c>
      <c r="M85" s="435">
        <v>124</v>
      </c>
      <c r="N85" s="435">
        <v>124.124</v>
      </c>
      <c r="O85" s="435">
        <v>124.124</v>
      </c>
      <c r="P85" s="435">
        <v>124.155</v>
      </c>
      <c r="Q85" s="436">
        <v>124.155</v>
      </c>
      <c r="R85" s="436">
        <v>124.155</v>
      </c>
      <c r="S85" s="436">
        <v>124.157</v>
      </c>
      <c r="T85" s="437">
        <v>144.642</v>
      </c>
    </row>
    <row r="86" spans="1:20">
      <c r="A86" s="431" t="s">
        <v>701</v>
      </c>
      <c r="B86" s="435">
        <v>198</v>
      </c>
      <c r="C86" s="435">
        <v>198</v>
      </c>
      <c r="D86" s="435">
        <v>199</v>
      </c>
      <c r="E86" s="435">
        <v>0</v>
      </c>
      <c r="F86" s="435">
        <v>0</v>
      </c>
      <c r="G86" s="435">
        <v>0</v>
      </c>
      <c r="H86" s="435">
        <v>0</v>
      </c>
      <c r="I86" s="435">
        <v>0</v>
      </c>
      <c r="J86" s="435">
        <v>0</v>
      </c>
      <c r="K86" s="435">
        <v>0</v>
      </c>
      <c r="L86" s="435">
        <v>0</v>
      </c>
      <c r="M86" s="435">
        <v>0</v>
      </c>
      <c r="N86" s="435">
        <v>0</v>
      </c>
      <c r="O86" s="435">
        <v>0</v>
      </c>
      <c r="P86" s="435">
        <v>0</v>
      </c>
      <c r="Q86" s="436">
        <v>0</v>
      </c>
      <c r="R86" s="436">
        <v>0</v>
      </c>
      <c r="S86" s="436">
        <v>0</v>
      </c>
      <c r="T86" s="437">
        <v>0</v>
      </c>
    </row>
    <row r="87" spans="1:20">
      <c r="A87" s="431" t="s">
        <v>702</v>
      </c>
      <c r="B87" s="435">
        <v>171</v>
      </c>
      <c r="C87" s="435">
        <v>171</v>
      </c>
      <c r="D87" s="435">
        <v>172</v>
      </c>
      <c r="E87" s="435">
        <v>88</v>
      </c>
      <c r="F87" s="435">
        <v>100</v>
      </c>
      <c r="G87" s="435">
        <v>89</v>
      </c>
      <c r="H87" s="435">
        <v>89</v>
      </c>
      <c r="I87" s="435">
        <v>89</v>
      </c>
      <c r="J87" s="435">
        <v>89</v>
      </c>
      <c r="K87" s="435">
        <v>89</v>
      </c>
      <c r="L87" s="435">
        <v>89</v>
      </c>
      <c r="M87" s="435">
        <v>89</v>
      </c>
      <c r="N87" s="435">
        <v>88.981999999999999</v>
      </c>
      <c r="O87" s="435">
        <v>88.981999999999999</v>
      </c>
      <c r="P87" s="435">
        <v>88.981999999999999</v>
      </c>
      <c r="Q87" s="436">
        <v>88.981999999999999</v>
      </c>
      <c r="R87" s="436">
        <v>88.981999999999999</v>
      </c>
      <c r="S87" s="436">
        <v>88.981999999999999</v>
      </c>
      <c r="T87" s="437">
        <v>88.981999999999999</v>
      </c>
    </row>
    <row r="88" spans="1:20">
      <c r="A88" s="431" t="s">
        <v>703</v>
      </c>
      <c r="B88" s="435">
        <v>256</v>
      </c>
      <c r="C88" s="435">
        <v>256</v>
      </c>
      <c r="D88" s="435">
        <v>240</v>
      </c>
      <c r="E88" s="435">
        <v>128</v>
      </c>
      <c r="F88" s="435">
        <v>137</v>
      </c>
      <c r="G88" s="435">
        <v>129</v>
      </c>
      <c r="H88" s="435">
        <v>129</v>
      </c>
      <c r="I88" s="435">
        <v>129</v>
      </c>
      <c r="J88" s="435">
        <v>129</v>
      </c>
      <c r="K88" s="435">
        <v>123</v>
      </c>
      <c r="L88" s="435">
        <v>114</v>
      </c>
      <c r="M88" s="435">
        <v>123</v>
      </c>
      <c r="N88" s="435">
        <v>122.94799999999999</v>
      </c>
      <c r="O88" s="435">
        <v>123.032</v>
      </c>
      <c r="P88" s="435">
        <v>123.032</v>
      </c>
      <c r="Q88" s="436">
        <v>123.04900000000001</v>
      </c>
      <c r="R88" s="436">
        <v>123.04900000000001</v>
      </c>
      <c r="S88" s="436">
        <v>123.04900000000001</v>
      </c>
      <c r="T88" s="437">
        <v>123.01300000000001</v>
      </c>
    </row>
    <row r="89" spans="1:20">
      <c r="A89" s="431" t="s">
        <v>704</v>
      </c>
      <c r="B89" s="435">
        <v>444</v>
      </c>
      <c r="C89" s="435">
        <v>443</v>
      </c>
      <c r="D89" s="435">
        <v>444</v>
      </c>
      <c r="E89" s="435">
        <v>124</v>
      </c>
      <c r="F89" s="435">
        <v>91</v>
      </c>
      <c r="G89" s="435">
        <v>92</v>
      </c>
      <c r="H89" s="435">
        <v>92</v>
      </c>
      <c r="I89" s="435">
        <v>92</v>
      </c>
      <c r="J89" s="435">
        <v>92</v>
      </c>
      <c r="K89" s="435">
        <v>92</v>
      </c>
      <c r="L89" s="435">
        <v>92</v>
      </c>
      <c r="M89" s="435">
        <v>89</v>
      </c>
      <c r="N89" s="435">
        <v>89.043999999999997</v>
      </c>
      <c r="O89" s="435">
        <v>89.043999999999997</v>
      </c>
      <c r="P89" s="435">
        <v>89.043999999999997</v>
      </c>
      <c r="Q89" s="436">
        <v>89.043999999999997</v>
      </c>
      <c r="R89" s="436">
        <v>89.043999999999997</v>
      </c>
      <c r="S89" s="436">
        <v>89.043999999999997</v>
      </c>
      <c r="T89" s="437">
        <v>89.043999999999997</v>
      </c>
    </row>
    <row r="90" spans="1:20">
      <c r="A90" s="431" t="s">
        <v>705</v>
      </c>
      <c r="B90" s="435">
        <v>387</v>
      </c>
      <c r="C90" s="435">
        <v>387</v>
      </c>
      <c r="D90" s="435">
        <v>385</v>
      </c>
      <c r="E90" s="435">
        <v>125</v>
      </c>
      <c r="F90" s="435">
        <v>130</v>
      </c>
      <c r="G90" s="435">
        <v>132</v>
      </c>
      <c r="H90" s="435">
        <v>132</v>
      </c>
      <c r="I90" s="435">
        <v>131</v>
      </c>
      <c r="J90" s="435">
        <v>131</v>
      </c>
      <c r="K90" s="435">
        <v>131</v>
      </c>
      <c r="L90" s="435">
        <v>131</v>
      </c>
      <c r="M90" s="435">
        <v>42</v>
      </c>
      <c r="N90" s="435">
        <v>41.805</v>
      </c>
      <c r="O90" s="435">
        <v>41.805</v>
      </c>
      <c r="P90" s="435">
        <v>41.802</v>
      </c>
      <c r="Q90" s="436">
        <v>41.802</v>
      </c>
      <c r="R90" s="436">
        <v>41.802</v>
      </c>
      <c r="S90" s="436">
        <v>41.802</v>
      </c>
      <c r="T90" s="437">
        <v>41.802</v>
      </c>
    </row>
    <row r="91" spans="1:20">
      <c r="A91" s="431" t="s">
        <v>706</v>
      </c>
      <c r="B91" s="435">
        <v>181</v>
      </c>
      <c r="C91" s="435">
        <v>182</v>
      </c>
      <c r="D91" s="435">
        <v>189</v>
      </c>
      <c r="E91" s="435">
        <v>96</v>
      </c>
      <c r="F91" s="435">
        <v>98</v>
      </c>
      <c r="G91" s="435">
        <v>97</v>
      </c>
      <c r="H91" s="435">
        <v>97</v>
      </c>
      <c r="I91" s="435">
        <v>97</v>
      </c>
      <c r="J91" s="435">
        <v>97</v>
      </c>
      <c r="K91" s="435">
        <v>96</v>
      </c>
      <c r="L91" s="435">
        <v>84</v>
      </c>
      <c r="M91" s="435">
        <v>96</v>
      </c>
      <c r="N91" s="435">
        <v>95.61</v>
      </c>
      <c r="O91" s="435">
        <v>95.626999999999995</v>
      </c>
      <c r="P91" s="435">
        <v>95.626999999999995</v>
      </c>
      <c r="Q91" s="436">
        <v>95.626999999999995</v>
      </c>
      <c r="R91" s="436">
        <v>95.626999999999995</v>
      </c>
      <c r="S91" s="436">
        <v>95.626999999999995</v>
      </c>
      <c r="T91" s="437">
        <v>97.212000000000003</v>
      </c>
    </row>
    <row r="92" spans="1:20">
      <c r="A92" s="431" t="s">
        <v>707</v>
      </c>
      <c r="B92" s="435">
        <v>265</v>
      </c>
      <c r="C92" s="435">
        <v>268</v>
      </c>
      <c r="D92" s="435">
        <v>269</v>
      </c>
      <c r="E92" s="435">
        <v>88</v>
      </c>
      <c r="F92" s="435">
        <v>92</v>
      </c>
      <c r="G92" s="435">
        <v>88</v>
      </c>
      <c r="H92" s="435">
        <v>88</v>
      </c>
      <c r="I92" s="435">
        <v>88</v>
      </c>
      <c r="J92" s="435">
        <v>88</v>
      </c>
      <c r="K92" s="435">
        <v>88</v>
      </c>
      <c r="L92" s="435">
        <v>84</v>
      </c>
      <c r="M92" s="435">
        <v>88</v>
      </c>
      <c r="N92" s="435">
        <v>87.879000000000005</v>
      </c>
      <c r="O92" s="435">
        <v>87.879000000000005</v>
      </c>
      <c r="P92" s="435">
        <v>87.965999999999994</v>
      </c>
      <c r="Q92" s="436">
        <v>87.965999999999994</v>
      </c>
      <c r="R92" s="436">
        <v>87.965999999999994</v>
      </c>
      <c r="S92" s="436">
        <v>87.965999999999994</v>
      </c>
      <c r="T92" s="437">
        <v>88.801000000000002</v>
      </c>
    </row>
    <row r="93" spans="1:20">
      <c r="A93" s="431" t="s">
        <v>708</v>
      </c>
      <c r="B93" s="435">
        <v>199</v>
      </c>
      <c r="C93" s="435">
        <v>199</v>
      </c>
      <c r="D93" s="435">
        <v>196</v>
      </c>
      <c r="E93" s="435">
        <v>109</v>
      </c>
      <c r="F93" s="435">
        <v>109</v>
      </c>
      <c r="G93" s="435">
        <v>109</v>
      </c>
      <c r="H93" s="435">
        <v>109</v>
      </c>
      <c r="I93" s="435">
        <v>109</v>
      </c>
      <c r="J93" s="435">
        <v>108</v>
      </c>
      <c r="K93" s="435">
        <v>108</v>
      </c>
      <c r="L93" s="435">
        <v>108</v>
      </c>
      <c r="M93" s="435">
        <v>108</v>
      </c>
      <c r="N93" s="435">
        <v>107.848</v>
      </c>
      <c r="O93" s="435">
        <v>107.848</v>
      </c>
      <c r="P93" s="435">
        <v>107.83799999999999</v>
      </c>
      <c r="Q93" s="436">
        <v>107.83799999999999</v>
      </c>
      <c r="R93" s="436">
        <v>107.83799999999999</v>
      </c>
      <c r="S93" s="436">
        <v>108.27500000000001</v>
      </c>
      <c r="T93" s="437">
        <v>108.27500000000001</v>
      </c>
    </row>
    <row r="94" spans="1:20">
      <c r="A94" s="431" t="s">
        <v>709</v>
      </c>
      <c r="B94" s="435">
        <v>340</v>
      </c>
      <c r="C94" s="435">
        <v>340</v>
      </c>
      <c r="D94" s="435">
        <v>341</v>
      </c>
      <c r="E94" s="435">
        <v>150</v>
      </c>
      <c r="F94" s="435">
        <v>150</v>
      </c>
      <c r="G94" s="435">
        <v>140</v>
      </c>
      <c r="H94" s="435">
        <v>140</v>
      </c>
      <c r="I94" s="435">
        <v>140</v>
      </c>
      <c r="J94" s="435">
        <v>140</v>
      </c>
      <c r="K94" s="435">
        <v>139</v>
      </c>
      <c r="L94" s="435">
        <v>139</v>
      </c>
      <c r="M94" s="435">
        <v>139</v>
      </c>
      <c r="N94" s="435">
        <v>138.739</v>
      </c>
      <c r="O94" s="435">
        <v>138.739</v>
      </c>
      <c r="P94" s="435">
        <v>139.72900000000001</v>
      </c>
      <c r="Q94" s="436">
        <v>139.684</v>
      </c>
      <c r="R94" s="436">
        <v>139.684</v>
      </c>
      <c r="S94" s="436">
        <v>139.684</v>
      </c>
      <c r="T94" s="437">
        <v>139.66200000000001</v>
      </c>
    </row>
    <row r="95" spans="1:20">
      <c r="A95" s="431" t="s">
        <v>710</v>
      </c>
      <c r="B95" s="435">
        <v>212</v>
      </c>
      <c r="C95" s="435">
        <v>212</v>
      </c>
      <c r="D95" s="435">
        <v>212</v>
      </c>
      <c r="E95" s="435">
        <v>177</v>
      </c>
      <c r="F95" s="435">
        <v>167</v>
      </c>
      <c r="G95" s="435">
        <v>168</v>
      </c>
      <c r="H95" s="435">
        <v>168</v>
      </c>
      <c r="I95" s="435">
        <v>169</v>
      </c>
      <c r="J95" s="435">
        <v>169</v>
      </c>
      <c r="K95" s="435">
        <v>169</v>
      </c>
      <c r="L95" s="435">
        <v>169</v>
      </c>
      <c r="M95" s="435">
        <v>168</v>
      </c>
      <c r="N95" s="435">
        <v>168.292</v>
      </c>
      <c r="O95" s="435">
        <v>168.19200000000001</v>
      </c>
      <c r="P95" s="435">
        <v>168.191</v>
      </c>
      <c r="Q95" s="436">
        <v>168.191</v>
      </c>
      <c r="R95" s="436">
        <v>168.191</v>
      </c>
      <c r="S95" s="436">
        <v>168.191</v>
      </c>
      <c r="T95" s="437">
        <v>168.19</v>
      </c>
    </row>
    <row r="96" spans="1:20">
      <c r="A96" s="438" t="s">
        <v>544</v>
      </c>
      <c r="B96" s="439">
        <v>3163</v>
      </c>
      <c r="C96" s="440">
        <v>3166</v>
      </c>
      <c r="D96" s="440">
        <v>3159</v>
      </c>
      <c r="E96" s="440">
        <v>1444</v>
      </c>
      <c r="F96" s="440">
        <v>1459</v>
      </c>
      <c r="G96" s="440">
        <v>1390</v>
      </c>
      <c r="H96" s="440">
        <v>1387</v>
      </c>
      <c r="I96" s="440">
        <v>1389</v>
      </c>
      <c r="J96" s="440">
        <v>1388</v>
      </c>
      <c r="K96" s="440">
        <v>1379</v>
      </c>
      <c r="L96" s="440">
        <v>1347</v>
      </c>
      <c r="M96" s="440">
        <v>1284</v>
      </c>
      <c r="N96" s="440">
        <v>1282.6929999999998</v>
      </c>
      <c r="O96" s="440">
        <v>1282.694</v>
      </c>
      <c r="P96" s="440">
        <v>1283.7439999999999</v>
      </c>
      <c r="Q96" s="441">
        <v>1283.748</v>
      </c>
      <c r="R96" s="441">
        <v>1283.748</v>
      </c>
      <c r="S96" s="441">
        <v>1284.191</v>
      </c>
      <c r="T96" s="442">
        <v>1310.0510000000002</v>
      </c>
    </row>
    <row r="97" spans="1:20">
      <c r="A97" s="431" t="s">
        <v>711</v>
      </c>
      <c r="B97" s="435"/>
      <c r="C97" s="435"/>
      <c r="D97" s="435"/>
      <c r="E97" s="435"/>
      <c r="F97" s="435"/>
      <c r="G97" s="435"/>
      <c r="H97" s="435"/>
      <c r="I97" s="435"/>
      <c r="J97" s="435"/>
      <c r="K97" s="435"/>
      <c r="L97" s="435"/>
      <c r="M97" s="435"/>
      <c r="N97" s="435"/>
      <c r="O97" s="435"/>
      <c r="P97" s="435"/>
      <c r="Q97" s="443"/>
      <c r="R97" s="443"/>
      <c r="S97" s="443"/>
      <c r="T97" s="444"/>
    </row>
    <row r="98" spans="1:20">
      <c r="A98" s="431" t="s">
        <v>712</v>
      </c>
      <c r="B98" s="435">
        <v>105</v>
      </c>
      <c r="C98" s="435">
        <v>105</v>
      </c>
      <c r="D98" s="435">
        <v>105</v>
      </c>
      <c r="E98" s="435">
        <v>89</v>
      </c>
      <c r="F98" s="435">
        <v>90</v>
      </c>
      <c r="G98" s="435">
        <v>91</v>
      </c>
      <c r="H98" s="435">
        <v>91</v>
      </c>
      <c r="I98" s="435">
        <v>90</v>
      </c>
      <c r="J98" s="435">
        <v>90</v>
      </c>
      <c r="K98" s="435">
        <v>91</v>
      </c>
      <c r="L98" s="435">
        <v>91</v>
      </c>
      <c r="M98" s="435">
        <v>91</v>
      </c>
      <c r="N98" s="435">
        <v>90.555999999999997</v>
      </c>
      <c r="O98" s="435">
        <v>90.555999999999997</v>
      </c>
      <c r="P98" s="435">
        <v>89.92</v>
      </c>
      <c r="Q98" s="436">
        <v>89.92</v>
      </c>
      <c r="R98" s="436">
        <v>89.92</v>
      </c>
      <c r="S98" s="436">
        <v>89.92</v>
      </c>
      <c r="T98" s="437">
        <v>89.92</v>
      </c>
    </row>
    <row r="99" spans="1:20">
      <c r="A99" s="431" t="s">
        <v>713</v>
      </c>
      <c r="B99" s="435">
        <v>173</v>
      </c>
      <c r="C99" s="435">
        <v>176</v>
      </c>
      <c r="D99" s="435">
        <v>177</v>
      </c>
      <c r="E99" s="435">
        <v>5</v>
      </c>
      <c r="F99" s="435">
        <v>7</v>
      </c>
      <c r="G99" s="435">
        <v>5</v>
      </c>
      <c r="H99" s="435">
        <v>5</v>
      </c>
      <c r="I99" s="435">
        <v>5</v>
      </c>
      <c r="J99" s="435">
        <v>5</v>
      </c>
      <c r="K99" s="435">
        <v>5</v>
      </c>
      <c r="L99" s="435">
        <v>5</v>
      </c>
      <c r="M99" s="435">
        <v>5</v>
      </c>
      <c r="N99" s="435">
        <v>5.484</v>
      </c>
      <c r="O99" s="435">
        <v>5.484</v>
      </c>
      <c r="P99" s="435">
        <v>5.484</v>
      </c>
      <c r="Q99" s="436">
        <v>5.484</v>
      </c>
      <c r="R99" s="436">
        <v>0</v>
      </c>
      <c r="S99" s="436">
        <v>0</v>
      </c>
      <c r="T99" s="437">
        <v>0</v>
      </c>
    </row>
    <row r="100" spans="1:20">
      <c r="A100" s="431" t="s">
        <v>714</v>
      </c>
      <c r="B100" s="435">
        <v>177</v>
      </c>
      <c r="C100" s="435">
        <v>177</v>
      </c>
      <c r="D100" s="435">
        <v>163</v>
      </c>
      <c r="E100" s="435">
        <v>89</v>
      </c>
      <c r="F100" s="435">
        <v>89</v>
      </c>
      <c r="G100" s="435">
        <v>89</v>
      </c>
      <c r="H100" s="435">
        <v>89</v>
      </c>
      <c r="I100" s="435">
        <v>89</v>
      </c>
      <c r="J100" s="435">
        <v>89</v>
      </c>
      <c r="K100" s="435">
        <v>89</v>
      </c>
      <c r="L100" s="435">
        <v>89</v>
      </c>
      <c r="M100" s="435">
        <v>89</v>
      </c>
      <c r="N100" s="435">
        <v>89.358999999999995</v>
      </c>
      <c r="O100" s="435">
        <v>88.905000000000001</v>
      </c>
      <c r="P100" s="435">
        <v>88.905000000000001</v>
      </c>
      <c r="Q100" s="436">
        <v>88.905000000000001</v>
      </c>
      <c r="R100" s="436">
        <v>88.905000000000001</v>
      </c>
      <c r="S100" s="436">
        <v>89.119</v>
      </c>
      <c r="T100" s="437">
        <v>109.831</v>
      </c>
    </row>
    <row r="101" spans="1:20">
      <c r="A101" s="431" t="s">
        <v>715</v>
      </c>
      <c r="B101" s="435">
        <v>303</v>
      </c>
      <c r="C101" s="435">
        <v>303</v>
      </c>
      <c r="D101" s="435">
        <v>303</v>
      </c>
      <c r="E101" s="435">
        <v>144</v>
      </c>
      <c r="F101" s="435">
        <v>133</v>
      </c>
      <c r="G101" s="435">
        <v>132</v>
      </c>
      <c r="H101" s="435">
        <v>133</v>
      </c>
      <c r="I101" s="435">
        <v>133</v>
      </c>
      <c r="J101" s="435">
        <v>133</v>
      </c>
      <c r="K101" s="435">
        <v>133</v>
      </c>
      <c r="L101" s="435">
        <v>133</v>
      </c>
      <c r="M101" s="435">
        <v>133</v>
      </c>
      <c r="N101" s="435">
        <v>133.21100000000001</v>
      </c>
      <c r="O101" s="435">
        <v>133.21100000000001</v>
      </c>
      <c r="P101" s="435">
        <v>133.21100000000001</v>
      </c>
      <c r="Q101" s="436">
        <v>133.21100000000001</v>
      </c>
      <c r="R101" s="436">
        <v>133.21100000000001</v>
      </c>
      <c r="S101" s="436">
        <v>133.06399999999999</v>
      </c>
      <c r="T101" s="437">
        <v>133.06399999999999</v>
      </c>
    </row>
    <row r="102" spans="1:20">
      <c r="A102" s="431" t="s">
        <v>716</v>
      </c>
      <c r="B102" s="435">
        <v>282</v>
      </c>
      <c r="C102" s="435">
        <v>282</v>
      </c>
      <c r="D102" s="435">
        <v>283</v>
      </c>
      <c r="E102" s="435">
        <v>72</v>
      </c>
      <c r="F102" s="435">
        <v>72</v>
      </c>
      <c r="G102" s="435">
        <v>63</v>
      </c>
      <c r="H102" s="435">
        <v>59</v>
      </c>
      <c r="I102" s="435">
        <v>74</v>
      </c>
      <c r="J102" s="435">
        <v>74</v>
      </c>
      <c r="K102" s="435">
        <v>73</v>
      </c>
      <c r="L102" s="435">
        <v>73</v>
      </c>
      <c r="M102" s="435">
        <v>73</v>
      </c>
      <c r="N102" s="435">
        <v>72.792000000000002</v>
      </c>
      <c r="O102" s="435">
        <v>72.792000000000002</v>
      </c>
      <c r="P102" s="435">
        <v>72.792000000000002</v>
      </c>
      <c r="Q102" s="436">
        <v>72.792000000000002</v>
      </c>
      <c r="R102" s="436">
        <v>73.356999999999999</v>
      </c>
      <c r="S102" s="436">
        <v>73.356999999999999</v>
      </c>
      <c r="T102" s="437">
        <v>75.320999999999998</v>
      </c>
    </row>
    <row r="103" spans="1:20">
      <c r="A103" s="431" t="s">
        <v>717</v>
      </c>
      <c r="B103" s="435">
        <v>271</v>
      </c>
      <c r="C103" s="435">
        <v>272</v>
      </c>
      <c r="D103" s="435">
        <v>275</v>
      </c>
      <c r="E103" s="435">
        <v>236</v>
      </c>
      <c r="F103" s="435">
        <v>244</v>
      </c>
      <c r="G103" s="435">
        <v>237</v>
      </c>
      <c r="H103" s="435">
        <v>239</v>
      </c>
      <c r="I103" s="435">
        <v>238</v>
      </c>
      <c r="J103" s="435">
        <v>237</v>
      </c>
      <c r="K103" s="435">
        <v>237</v>
      </c>
      <c r="L103" s="435">
        <v>236</v>
      </c>
      <c r="M103" s="435">
        <v>237</v>
      </c>
      <c r="N103" s="435">
        <v>236.88800000000001</v>
      </c>
      <c r="O103" s="435">
        <v>236.85499999999999</v>
      </c>
      <c r="P103" s="435">
        <v>236.82599999999999</v>
      </c>
      <c r="Q103" s="436">
        <v>236.82599999999999</v>
      </c>
      <c r="R103" s="436">
        <v>236.857</v>
      </c>
      <c r="S103" s="436">
        <v>236.857</v>
      </c>
      <c r="T103" s="437">
        <v>237.36099999999999</v>
      </c>
    </row>
    <row r="104" spans="1:20">
      <c r="A104" s="431" t="s">
        <v>718</v>
      </c>
      <c r="B104" s="435">
        <v>349</v>
      </c>
      <c r="C104" s="435">
        <v>326</v>
      </c>
      <c r="D104" s="435">
        <v>327</v>
      </c>
      <c r="E104" s="435">
        <v>62</v>
      </c>
      <c r="F104" s="435">
        <v>68</v>
      </c>
      <c r="G104" s="435">
        <v>63</v>
      </c>
      <c r="H104" s="435">
        <v>54</v>
      </c>
      <c r="I104" s="435">
        <v>45</v>
      </c>
      <c r="J104" s="435">
        <v>29</v>
      </c>
      <c r="K104" s="435">
        <v>29</v>
      </c>
      <c r="L104" s="435">
        <v>28</v>
      </c>
      <c r="M104" s="435">
        <v>28</v>
      </c>
      <c r="N104" s="435">
        <v>23.684000000000001</v>
      </c>
      <c r="O104" s="435">
        <v>23.684000000000001</v>
      </c>
      <c r="P104" s="435">
        <v>23.684000000000001</v>
      </c>
      <c r="Q104" s="436">
        <v>23.684000000000001</v>
      </c>
      <c r="R104" s="436">
        <v>23.684000000000001</v>
      </c>
      <c r="S104" s="436">
        <v>23.591999999999999</v>
      </c>
      <c r="T104" s="437">
        <v>39.847000000000001</v>
      </c>
    </row>
    <row r="105" spans="1:20">
      <c r="A105" s="431" t="s">
        <v>719</v>
      </c>
      <c r="B105" s="435">
        <v>207</v>
      </c>
      <c r="C105" s="435">
        <v>207</v>
      </c>
      <c r="D105" s="435">
        <v>208</v>
      </c>
      <c r="E105" s="435">
        <v>16</v>
      </c>
      <c r="F105" s="435">
        <v>16</v>
      </c>
      <c r="G105" s="435">
        <v>16</v>
      </c>
      <c r="H105" s="435">
        <v>16</v>
      </c>
      <c r="I105" s="435">
        <v>16</v>
      </c>
      <c r="J105" s="435">
        <v>16</v>
      </c>
      <c r="K105" s="435">
        <v>16</v>
      </c>
      <c r="L105" s="435">
        <v>16</v>
      </c>
      <c r="M105" s="435">
        <v>16</v>
      </c>
      <c r="N105" s="435">
        <v>16.382000000000001</v>
      </c>
      <c r="O105" s="435">
        <v>16.382000000000001</v>
      </c>
      <c r="P105" s="435">
        <v>16.382000000000001</v>
      </c>
      <c r="Q105" s="436">
        <v>16.382000000000001</v>
      </c>
      <c r="R105" s="436">
        <v>16.382000000000001</v>
      </c>
      <c r="S105" s="436">
        <v>16.382000000000001</v>
      </c>
      <c r="T105" s="437">
        <v>16.382000000000001</v>
      </c>
    </row>
    <row r="106" spans="1:20">
      <c r="A106" s="431" t="s">
        <v>720</v>
      </c>
      <c r="B106" s="435">
        <v>214</v>
      </c>
      <c r="C106" s="435">
        <v>214</v>
      </c>
      <c r="D106" s="435">
        <v>215</v>
      </c>
      <c r="E106" s="435">
        <v>157</v>
      </c>
      <c r="F106" s="435">
        <v>159</v>
      </c>
      <c r="G106" s="435">
        <v>159</v>
      </c>
      <c r="H106" s="435">
        <v>157</v>
      </c>
      <c r="I106" s="435">
        <v>156</v>
      </c>
      <c r="J106" s="435">
        <v>157</v>
      </c>
      <c r="K106" s="435">
        <v>157</v>
      </c>
      <c r="L106" s="435">
        <v>155</v>
      </c>
      <c r="M106" s="435">
        <v>157</v>
      </c>
      <c r="N106" s="435">
        <v>155.49299999999999</v>
      </c>
      <c r="O106" s="435">
        <v>155.49299999999999</v>
      </c>
      <c r="P106" s="435">
        <v>155.47200000000001</v>
      </c>
      <c r="Q106" s="436">
        <v>155.47200000000001</v>
      </c>
      <c r="R106" s="436">
        <v>155.47200000000001</v>
      </c>
      <c r="S106" s="436">
        <v>155.47200000000001</v>
      </c>
      <c r="T106" s="437">
        <v>155.47200000000001</v>
      </c>
    </row>
    <row r="107" spans="1:20">
      <c r="A107" s="431" t="s">
        <v>721</v>
      </c>
      <c r="B107" s="435">
        <v>117</v>
      </c>
      <c r="C107" s="435">
        <v>117</v>
      </c>
      <c r="D107" s="435">
        <v>117</v>
      </c>
      <c r="E107" s="435">
        <v>44</v>
      </c>
      <c r="F107" s="435">
        <v>44</v>
      </c>
      <c r="G107" s="435">
        <v>45</v>
      </c>
      <c r="H107" s="435">
        <v>43</v>
      </c>
      <c r="I107" s="435">
        <v>43</v>
      </c>
      <c r="J107" s="435">
        <v>43</v>
      </c>
      <c r="K107" s="435">
        <v>43</v>
      </c>
      <c r="L107" s="435">
        <v>43</v>
      </c>
      <c r="M107" s="435">
        <v>43</v>
      </c>
      <c r="N107" s="435">
        <v>43.073999999999998</v>
      </c>
      <c r="O107" s="435">
        <v>43.073999999999998</v>
      </c>
      <c r="P107" s="435">
        <v>43.073999999999998</v>
      </c>
      <c r="Q107" s="436">
        <v>43.12</v>
      </c>
      <c r="R107" s="436">
        <v>43.12</v>
      </c>
      <c r="S107" s="436">
        <v>43.12</v>
      </c>
      <c r="T107" s="437">
        <v>43.12</v>
      </c>
    </row>
    <row r="108" spans="1:20">
      <c r="A108" s="431" t="s">
        <v>722</v>
      </c>
      <c r="B108" s="435">
        <v>245</v>
      </c>
      <c r="C108" s="435">
        <v>245</v>
      </c>
      <c r="D108" s="435">
        <v>245</v>
      </c>
      <c r="E108" s="435">
        <v>135</v>
      </c>
      <c r="F108" s="435">
        <v>141</v>
      </c>
      <c r="G108" s="435">
        <v>140</v>
      </c>
      <c r="H108" s="435">
        <v>140</v>
      </c>
      <c r="I108" s="435">
        <v>140</v>
      </c>
      <c r="J108" s="435">
        <v>140</v>
      </c>
      <c r="K108" s="435">
        <v>140</v>
      </c>
      <c r="L108" s="435">
        <v>140</v>
      </c>
      <c r="M108" s="435">
        <v>140</v>
      </c>
      <c r="N108" s="435">
        <v>140.04</v>
      </c>
      <c r="O108" s="435">
        <v>140.04</v>
      </c>
      <c r="P108" s="435">
        <v>140.04</v>
      </c>
      <c r="Q108" s="436">
        <v>140.04</v>
      </c>
      <c r="R108" s="436">
        <v>139.96</v>
      </c>
      <c r="S108" s="436">
        <v>139.96</v>
      </c>
      <c r="T108" s="437">
        <v>139.96</v>
      </c>
    </row>
    <row r="109" spans="1:20">
      <c r="A109" s="431" t="s">
        <v>723</v>
      </c>
      <c r="B109" s="435">
        <v>167</v>
      </c>
      <c r="C109" s="435">
        <v>167</v>
      </c>
      <c r="D109" s="435">
        <v>168</v>
      </c>
      <c r="E109" s="435">
        <v>99</v>
      </c>
      <c r="F109" s="435">
        <v>113</v>
      </c>
      <c r="G109" s="435">
        <v>96</v>
      </c>
      <c r="H109" s="435">
        <v>96</v>
      </c>
      <c r="I109" s="435">
        <v>106</v>
      </c>
      <c r="J109" s="435">
        <v>106</v>
      </c>
      <c r="K109" s="435">
        <v>106</v>
      </c>
      <c r="L109" s="435">
        <v>106</v>
      </c>
      <c r="M109" s="435">
        <v>106</v>
      </c>
      <c r="N109" s="435">
        <v>105.99</v>
      </c>
      <c r="O109" s="435">
        <v>105.991</v>
      </c>
      <c r="P109" s="435">
        <v>105.991</v>
      </c>
      <c r="Q109" s="436">
        <v>105.991</v>
      </c>
      <c r="R109" s="436">
        <v>105.991</v>
      </c>
      <c r="S109" s="436">
        <v>105.991</v>
      </c>
      <c r="T109" s="437">
        <v>107.434</v>
      </c>
    </row>
    <row r="110" spans="1:20">
      <c r="A110" s="431" t="s">
        <v>724</v>
      </c>
      <c r="B110" s="435">
        <v>111</v>
      </c>
      <c r="C110" s="435">
        <v>111</v>
      </c>
      <c r="D110" s="435">
        <v>112</v>
      </c>
      <c r="E110" s="435">
        <v>0</v>
      </c>
      <c r="F110" s="435">
        <v>8</v>
      </c>
      <c r="G110" s="435">
        <v>0</v>
      </c>
      <c r="H110" s="435">
        <v>0</v>
      </c>
      <c r="I110" s="435">
        <v>0</v>
      </c>
      <c r="J110" s="435">
        <v>0</v>
      </c>
      <c r="K110" s="435">
        <v>0</v>
      </c>
      <c r="L110" s="435">
        <v>0</v>
      </c>
      <c r="M110" s="435">
        <v>0</v>
      </c>
      <c r="N110" s="435">
        <v>0</v>
      </c>
      <c r="O110" s="435">
        <v>0</v>
      </c>
      <c r="P110" s="435">
        <v>0</v>
      </c>
      <c r="Q110" s="436">
        <v>0</v>
      </c>
      <c r="R110" s="436">
        <v>0</v>
      </c>
      <c r="S110" s="436">
        <v>0</v>
      </c>
      <c r="T110" s="437">
        <v>0</v>
      </c>
    </row>
    <row r="111" spans="1:20">
      <c r="A111" s="438" t="s">
        <v>544</v>
      </c>
      <c r="B111" s="439">
        <v>2721</v>
      </c>
      <c r="C111" s="440">
        <v>2702</v>
      </c>
      <c r="D111" s="440">
        <v>2698</v>
      </c>
      <c r="E111" s="440">
        <v>1148</v>
      </c>
      <c r="F111" s="440">
        <v>1184</v>
      </c>
      <c r="G111" s="440">
        <v>1136</v>
      </c>
      <c r="H111" s="440">
        <v>1122</v>
      </c>
      <c r="I111" s="440">
        <v>1135</v>
      </c>
      <c r="J111" s="440">
        <v>1119</v>
      </c>
      <c r="K111" s="440">
        <v>1119</v>
      </c>
      <c r="L111" s="440">
        <v>1115</v>
      </c>
      <c r="M111" s="440">
        <v>1118</v>
      </c>
      <c r="N111" s="440">
        <v>1112.9529999999997</v>
      </c>
      <c r="O111" s="440">
        <v>1112.4669999999999</v>
      </c>
      <c r="P111" s="440">
        <v>1111.7809999999999</v>
      </c>
      <c r="Q111" s="441">
        <v>1111.827</v>
      </c>
      <c r="R111" s="441">
        <v>1106.8589999999999</v>
      </c>
      <c r="S111" s="441">
        <v>1106.8340000000001</v>
      </c>
      <c r="T111" s="442">
        <v>1147.7119999999998</v>
      </c>
    </row>
    <row r="112" spans="1:20">
      <c r="A112" s="431" t="s">
        <v>725</v>
      </c>
      <c r="B112" s="435"/>
      <c r="C112" s="435"/>
      <c r="D112" s="435"/>
      <c r="E112" s="435"/>
      <c r="F112" s="435"/>
      <c r="G112" s="435"/>
      <c r="H112" s="435"/>
      <c r="I112" s="435"/>
      <c r="J112" s="435"/>
      <c r="K112" s="435"/>
      <c r="L112" s="435"/>
      <c r="M112" s="435"/>
      <c r="N112" s="435"/>
      <c r="O112" s="435"/>
      <c r="P112" s="435"/>
      <c r="Q112" s="443"/>
      <c r="R112" s="443"/>
      <c r="S112" s="443"/>
      <c r="T112" s="444"/>
    </row>
    <row r="113" spans="1:20">
      <c r="A113" s="431" t="s">
        <v>726</v>
      </c>
      <c r="B113" s="435">
        <v>261</v>
      </c>
      <c r="C113" s="435">
        <v>261</v>
      </c>
      <c r="D113" s="435">
        <v>259</v>
      </c>
      <c r="E113" s="435">
        <v>99</v>
      </c>
      <c r="F113" s="435">
        <v>99</v>
      </c>
      <c r="G113" s="435">
        <v>100</v>
      </c>
      <c r="H113" s="435">
        <v>99</v>
      </c>
      <c r="I113" s="435">
        <v>99</v>
      </c>
      <c r="J113" s="435">
        <v>99</v>
      </c>
      <c r="K113" s="435">
        <v>99</v>
      </c>
      <c r="L113" s="435">
        <v>99</v>
      </c>
      <c r="M113" s="435">
        <v>99</v>
      </c>
      <c r="N113" s="435">
        <v>99.284000000000006</v>
      </c>
      <c r="O113" s="435">
        <v>99.227999999999994</v>
      </c>
      <c r="P113" s="435">
        <v>99.227999999999994</v>
      </c>
      <c r="Q113" s="436">
        <v>99.227999999999994</v>
      </c>
      <c r="R113" s="436">
        <v>99.227999999999994</v>
      </c>
      <c r="S113" s="436">
        <v>99.227999999999994</v>
      </c>
      <c r="T113" s="437">
        <v>99.227999999999994</v>
      </c>
    </row>
    <row r="114" spans="1:20">
      <c r="A114" s="431" t="s">
        <v>727</v>
      </c>
      <c r="B114" s="435">
        <v>276</v>
      </c>
      <c r="C114" s="435">
        <v>276</v>
      </c>
      <c r="D114" s="435">
        <v>276</v>
      </c>
      <c r="E114" s="435">
        <v>156</v>
      </c>
      <c r="F114" s="435">
        <v>157</v>
      </c>
      <c r="G114" s="435">
        <v>153</v>
      </c>
      <c r="H114" s="435">
        <v>154</v>
      </c>
      <c r="I114" s="435">
        <v>153</v>
      </c>
      <c r="J114" s="435">
        <v>153</v>
      </c>
      <c r="K114" s="435">
        <v>153</v>
      </c>
      <c r="L114" s="435">
        <v>153</v>
      </c>
      <c r="M114" s="435">
        <v>153</v>
      </c>
      <c r="N114" s="435">
        <v>152.70099999999999</v>
      </c>
      <c r="O114" s="435">
        <v>152.70099999999999</v>
      </c>
      <c r="P114" s="435">
        <v>152.70099999999999</v>
      </c>
      <c r="Q114" s="436">
        <v>152.70099999999999</v>
      </c>
      <c r="R114" s="436">
        <v>152.70099999999999</v>
      </c>
      <c r="S114" s="436">
        <v>152.70099999999999</v>
      </c>
      <c r="T114" s="437">
        <v>152.70099999999999</v>
      </c>
    </row>
    <row r="115" spans="1:20">
      <c r="A115" s="431" t="s">
        <v>728</v>
      </c>
      <c r="B115" s="435">
        <v>316</v>
      </c>
      <c r="C115" s="435">
        <v>311</v>
      </c>
      <c r="D115" s="435">
        <v>309</v>
      </c>
      <c r="E115" s="435">
        <v>62</v>
      </c>
      <c r="F115" s="435">
        <v>1</v>
      </c>
      <c r="G115" s="435">
        <v>0</v>
      </c>
      <c r="H115" s="435">
        <v>0</v>
      </c>
      <c r="I115" s="435">
        <v>0</v>
      </c>
      <c r="J115" s="435">
        <v>0</v>
      </c>
      <c r="K115" s="435">
        <v>0</v>
      </c>
      <c r="L115" s="435">
        <v>0</v>
      </c>
      <c r="M115" s="435">
        <v>0</v>
      </c>
      <c r="N115" s="435">
        <v>0</v>
      </c>
      <c r="O115" s="435">
        <v>0</v>
      </c>
      <c r="P115" s="435">
        <v>0</v>
      </c>
      <c r="Q115" s="436">
        <v>0</v>
      </c>
      <c r="R115" s="436">
        <v>0</v>
      </c>
      <c r="S115" s="436">
        <v>0</v>
      </c>
      <c r="T115" s="437">
        <v>0</v>
      </c>
    </row>
    <row r="116" spans="1:20">
      <c r="A116" s="431" t="s">
        <v>729</v>
      </c>
      <c r="B116" s="435">
        <v>487</v>
      </c>
      <c r="C116" s="435">
        <v>486</v>
      </c>
      <c r="D116" s="435">
        <v>487</v>
      </c>
      <c r="E116" s="435">
        <v>130</v>
      </c>
      <c r="F116" s="435">
        <v>175</v>
      </c>
      <c r="G116" s="435">
        <v>113</v>
      </c>
      <c r="H116" s="435">
        <v>93</v>
      </c>
      <c r="I116" s="435">
        <v>92</v>
      </c>
      <c r="J116" s="435">
        <v>92</v>
      </c>
      <c r="K116" s="435">
        <v>92</v>
      </c>
      <c r="L116" s="435">
        <v>77</v>
      </c>
      <c r="M116" s="435">
        <v>92</v>
      </c>
      <c r="N116" s="435">
        <v>93.055000000000007</v>
      </c>
      <c r="O116" s="435">
        <v>92.79</v>
      </c>
      <c r="P116" s="435">
        <v>92.79</v>
      </c>
      <c r="Q116" s="436">
        <v>93.1</v>
      </c>
      <c r="R116" s="436">
        <v>89.385999999999996</v>
      </c>
      <c r="S116" s="436">
        <v>89.37</v>
      </c>
      <c r="T116" s="437">
        <v>132.328</v>
      </c>
    </row>
    <row r="117" spans="1:20">
      <c r="A117" s="431" t="s">
        <v>730</v>
      </c>
      <c r="B117" s="435">
        <v>334</v>
      </c>
      <c r="C117" s="435">
        <v>334</v>
      </c>
      <c r="D117" s="435">
        <v>306</v>
      </c>
      <c r="E117" s="435">
        <v>4</v>
      </c>
      <c r="F117" s="435">
        <v>4</v>
      </c>
      <c r="G117" s="435">
        <v>4</v>
      </c>
      <c r="H117" s="435">
        <v>4</v>
      </c>
      <c r="I117" s="435">
        <v>4</v>
      </c>
      <c r="J117" s="435">
        <v>4</v>
      </c>
      <c r="K117" s="435">
        <v>4</v>
      </c>
      <c r="L117" s="435">
        <v>3</v>
      </c>
      <c r="M117" s="435">
        <v>4</v>
      </c>
      <c r="N117" s="435">
        <v>4.3899999999999997</v>
      </c>
      <c r="O117" s="435">
        <v>4.3899999999999997</v>
      </c>
      <c r="P117" s="435">
        <v>1.1599999999999999</v>
      </c>
      <c r="Q117" s="436">
        <v>1.1599999999999999</v>
      </c>
      <c r="R117" s="436">
        <v>1.1599999999999999</v>
      </c>
      <c r="S117" s="436">
        <v>1.1599999999999999</v>
      </c>
      <c r="T117" s="437">
        <v>1.1599999999999999</v>
      </c>
    </row>
    <row r="118" spans="1:20">
      <c r="A118" s="431" t="s">
        <v>731</v>
      </c>
      <c r="B118" s="435">
        <v>153</v>
      </c>
      <c r="C118" s="435">
        <v>153</v>
      </c>
      <c r="D118" s="435">
        <v>146</v>
      </c>
      <c r="E118" s="435">
        <v>42</v>
      </c>
      <c r="F118" s="435">
        <v>50</v>
      </c>
      <c r="G118" s="435">
        <v>47</v>
      </c>
      <c r="H118" s="435">
        <v>46</v>
      </c>
      <c r="I118" s="435">
        <v>41</v>
      </c>
      <c r="J118" s="435">
        <v>44</v>
      </c>
      <c r="K118" s="435">
        <v>44</v>
      </c>
      <c r="L118" s="435">
        <v>41</v>
      </c>
      <c r="M118" s="435">
        <v>44</v>
      </c>
      <c r="N118" s="435">
        <v>44.145000000000003</v>
      </c>
      <c r="O118" s="435">
        <v>44.145000000000003</v>
      </c>
      <c r="P118" s="435">
        <v>44.146000000000001</v>
      </c>
      <c r="Q118" s="436">
        <v>44.146000000000001</v>
      </c>
      <c r="R118" s="436">
        <v>44.1</v>
      </c>
      <c r="S118" s="436">
        <v>44.1</v>
      </c>
      <c r="T118" s="437">
        <v>43.21</v>
      </c>
    </row>
    <row r="119" spans="1:20">
      <c r="A119" s="438" t="s">
        <v>544</v>
      </c>
      <c r="B119" s="439">
        <v>1827</v>
      </c>
      <c r="C119" s="440">
        <v>1821</v>
      </c>
      <c r="D119" s="440">
        <v>1783</v>
      </c>
      <c r="E119" s="440">
        <v>493</v>
      </c>
      <c r="F119" s="440">
        <v>486</v>
      </c>
      <c r="G119" s="440">
        <v>417</v>
      </c>
      <c r="H119" s="440">
        <v>396</v>
      </c>
      <c r="I119" s="440">
        <v>389</v>
      </c>
      <c r="J119" s="440">
        <v>392</v>
      </c>
      <c r="K119" s="440">
        <v>392</v>
      </c>
      <c r="L119" s="440">
        <v>373</v>
      </c>
      <c r="M119" s="440">
        <v>392</v>
      </c>
      <c r="N119" s="440">
        <v>393.57499999999999</v>
      </c>
      <c r="O119" s="440">
        <v>393.25399999999996</v>
      </c>
      <c r="P119" s="440">
        <v>390.02500000000003</v>
      </c>
      <c r="Q119" s="441">
        <v>390.33499999999998</v>
      </c>
      <c r="R119" s="441">
        <v>386.57499999999999</v>
      </c>
      <c r="S119" s="441">
        <v>386.55900000000003</v>
      </c>
      <c r="T119" s="442">
        <v>428.62699999999995</v>
      </c>
    </row>
    <row r="120" spans="1:20">
      <c r="A120" s="431" t="s">
        <v>732</v>
      </c>
      <c r="B120" s="435"/>
      <c r="C120" s="435"/>
      <c r="D120" s="435"/>
      <c r="E120" s="435"/>
      <c r="F120" s="435"/>
      <c r="G120" s="435"/>
      <c r="H120" s="435"/>
      <c r="I120" s="435"/>
      <c r="J120" s="435"/>
      <c r="K120" s="435"/>
      <c r="L120" s="435"/>
      <c r="M120" s="435"/>
      <c r="N120" s="435"/>
      <c r="O120" s="435"/>
      <c r="P120" s="435"/>
      <c r="Q120" s="443"/>
      <c r="R120" s="443"/>
      <c r="S120" s="443"/>
      <c r="T120" s="444"/>
    </row>
    <row r="121" spans="1:20">
      <c r="A121" s="431" t="s">
        <v>733</v>
      </c>
      <c r="B121" s="435">
        <v>398</v>
      </c>
      <c r="C121" s="435">
        <v>398</v>
      </c>
      <c r="D121" s="435">
        <v>407</v>
      </c>
      <c r="E121" s="435">
        <v>244</v>
      </c>
      <c r="F121" s="435">
        <v>253</v>
      </c>
      <c r="G121" s="435">
        <v>242</v>
      </c>
      <c r="H121" s="435">
        <v>235</v>
      </c>
      <c r="I121" s="435">
        <v>234</v>
      </c>
      <c r="J121" s="435">
        <v>230</v>
      </c>
      <c r="K121" s="435">
        <v>230</v>
      </c>
      <c r="L121" s="435">
        <v>230</v>
      </c>
      <c r="M121" s="435">
        <v>230</v>
      </c>
      <c r="N121" s="435">
        <v>230.374</v>
      </c>
      <c r="O121" s="435">
        <v>230.374</v>
      </c>
      <c r="P121" s="435">
        <v>230.29400000000001</v>
      </c>
      <c r="Q121" s="436">
        <v>230.29400000000001</v>
      </c>
      <c r="R121" s="436">
        <v>230.29400000000001</v>
      </c>
      <c r="S121" s="436">
        <v>230.29400000000001</v>
      </c>
      <c r="T121" s="437">
        <v>233.08199999999999</v>
      </c>
    </row>
    <row r="122" spans="1:20">
      <c r="A122" s="431" t="s">
        <v>734</v>
      </c>
      <c r="B122" s="435">
        <v>315</v>
      </c>
      <c r="C122" s="435">
        <v>315</v>
      </c>
      <c r="D122" s="435">
        <v>315</v>
      </c>
      <c r="E122" s="435">
        <v>88</v>
      </c>
      <c r="F122" s="435">
        <v>72</v>
      </c>
      <c r="G122" s="435">
        <v>41</v>
      </c>
      <c r="H122" s="435">
        <v>41</v>
      </c>
      <c r="I122" s="435">
        <v>47</v>
      </c>
      <c r="J122" s="435">
        <v>48</v>
      </c>
      <c r="K122" s="435">
        <v>48</v>
      </c>
      <c r="L122" s="435">
        <v>47</v>
      </c>
      <c r="M122" s="435">
        <v>47</v>
      </c>
      <c r="N122" s="435">
        <v>46.883000000000003</v>
      </c>
      <c r="O122" s="435">
        <v>46.883000000000003</v>
      </c>
      <c r="P122" s="435">
        <v>46.883000000000003</v>
      </c>
      <c r="Q122" s="436">
        <v>46.883000000000003</v>
      </c>
      <c r="R122" s="436">
        <v>46.883000000000003</v>
      </c>
      <c r="S122" s="436">
        <v>46.445999999999998</v>
      </c>
      <c r="T122" s="437">
        <v>46.445999999999998</v>
      </c>
    </row>
    <row r="123" spans="1:20">
      <c r="A123" s="431" t="s">
        <v>735</v>
      </c>
      <c r="B123" s="435">
        <v>253</v>
      </c>
      <c r="C123" s="435">
        <v>253</v>
      </c>
      <c r="D123" s="435">
        <v>253</v>
      </c>
      <c r="E123" s="435">
        <v>144</v>
      </c>
      <c r="F123" s="435">
        <v>143</v>
      </c>
      <c r="G123" s="435">
        <v>144</v>
      </c>
      <c r="H123" s="435">
        <v>144</v>
      </c>
      <c r="I123" s="435">
        <v>144</v>
      </c>
      <c r="J123" s="435">
        <v>147</v>
      </c>
      <c r="K123" s="435">
        <v>147</v>
      </c>
      <c r="L123" s="435">
        <v>142</v>
      </c>
      <c r="M123" s="435">
        <v>145</v>
      </c>
      <c r="N123" s="435">
        <v>145.01900000000001</v>
      </c>
      <c r="O123" s="435">
        <v>145.02699999999999</v>
      </c>
      <c r="P123" s="435">
        <v>145.02699999999999</v>
      </c>
      <c r="Q123" s="436">
        <v>144.53700000000001</v>
      </c>
      <c r="R123" s="436">
        <v>144.59</v>
      </c>
      <c r="S123" s="436">
        <v>144.59</v>
      </c>
      <c r="T123" s="437">
        <v>144.59</v>
      </c>
    </row>
    <row r="124" spans="1:20">
      <c r="A124" s="431" t="s">
        <v>736</v>
      </c>
      <c r="B124" s="435">
        <v>287</v>
      </c>
      <c r="C124" s="435">
        <v>287</v>
      </c>
      <c r="D124" s="435">
        <v>288</v>
      </c>
      <c r="E124" s="435">
        <v>0</v>
      </c>
      <c r="F124" s="435">
        <v>0</v>
      </c>
      <c r="G124" s="435">
        <v>0</v>
      </c>
      <c r="H124" s="435">
        <v>0</v>
      </c>
      <c r="I124" s="435">
        <v>0</v>
      </c>
      <c r="J124" s="435">
        <v>0</v>
      </c>
      <c r="K124" s="435">
        <v>0</v>
      </c>
      <c r="L124" s="435">
        <v>0</v>
      </c>
      <c r="M124" s="435">
        <v>0</v>
      </c>
      <c r="N124" s="435">
        <v>0</v>
      </c>
      <c r="O124" s="435">
        <v>0</v>
      </c>
      <c r="P124" s="435">
        <v>0</v>
      </c>
      <c r="Q124" s="436">
        <v>0</v>
      </c>
      <c r="R124" s="436">
        <v>0</v>
      </c>
      <c r="S124" s="436">
        <v>0</v>
      </c>
      <c r="T124" s="437">
        <v>0</v>
      </c>
    </row>
    <row r="125" spans="1:20">
      <c r="A125" s="431" t="s">
        <v>737</v>
      </c>
      <c r="B125" s="435">
        <v>247</v>
      </c>
      <c r="C125" s="435">
        <v>247</v>
      </c>
      <c r="D125" s="435">
        <v>251</v>
      </c>
      <c r="E125" s="435">
        <v>5</v>
      </c>
      <c r="F125" s="435">
        <v>5</v>
      </c>
      <c r="G125" s="435">
        <v>6</v>
      </c>
      <c r="H125" s="435">
        <v>6</v>
      </c>
      <c r="I125" s="435">
        <v>6</v>
      </c>
      <c r="J125" s="435">
        <v>6</v>
      </c>
      <c r="K125" s="435">
        <v>6</v>
      </c>
      <c r="L125" s="435">
        <v>6</v>
      </c>
      <c r="M125" s="435">
        <v>6</v>
      </c>
      <c r="N125" s="435">
        <v>5.8319999999999999</v>
      </c>
      <c r="O125" s="435">
        <v>5.8319999999999999</v>
      </c>
      <c r="P125" s="435">
        <v>0</v>
      </c>
      <c r="Q125" s="436">
        <v>0</v>
      </c>
      <c r="R125" s="436">
        <v>0</v>
      </c>
      <c r="S125" s="436">
        <v>0</v>
      </c>
      <c r="T125" s="437">
        <v>0</v>
      </c>
    </row>
    <row r="126" spans="1:20">
      <c r="A126" s="438" t="s">
        <v>544</v>
      </c>
      <c r="B126" s="439">
        <v>1500</v>
      </c>
      <c r="C126" s="440">
        <v>1500</v>
      </c>
      <c r="D126" s="440">
        <v>1514</v>
      </c>
      <c r="E126" s="440">
        <v>481</v>
      </c>
      <c r="F126" s="440">
        <v>473</v>
      </c>
      <c r="G126" s="440">
        <v>433</v>
      </c>
      <c r="H126" s="440">
        <v>426</v>
      </c>
      <c r="I126" s="440">
        <v>431</v>
      </c>
      <c r="J126" s="440">
        <v>431</v>
      </c>
      <c r="K126" s="440">
        <v>431</v>
      </c>
      <c r="L126" s="440">
        <v>425</v>
      </c>
      <c r="M126" s="440">
        <v>428</v>
      </c>
      <c r="N126" s="440">
        <v>428.108</v>
      </c>
      <c r="O126" s="440">
        <v>428.11599999999999</v>
      </c>
      <c r="P126" s="440">
        <v>422.20400000000001</v>
      </c>
      <c r="Q126" s="441">
        <v>421.714</v>
      </c>
      <c r="R126" s="441">
        <v>421.767</v>
      </c>
      <c r="S126" s="441">
        <v>421.33</v>
      </c>
      <c r="T126" s="442">
        <v>424.11800000000005</v>
      </c>
    </row>
    <row r="127" spans="1:20">
      <c r="A127" s="438" t="s">
        <v>738</v>
      </c>
      <c r="B127" s="439">
        <v>26111</v>
      </c>
      <c r="C127" s="440">
        <v>26082</v>
      </c>
      <c r="D127" s="440">
        <v>26015</v>
      </c>
      <c r="E127" s="440">
        <v>10292</v>
      </c>
      <c r="F127" s="440">
        <v>10319</v>
      </c>
      <c r="G127" s="440">
        <v>9861</v>
      </c>
      <c r="H127" s="440">
        <v>9765</v>
      </c>
      <c r="I127" s="440">
        <v>9768</v>
      </c>
      <c r="J127" s="440">
        <v>9755</v>
      </c>
      <c r="K127" s="440">
        <v>9757</v>
      </c>
      <c r="L127" s="440">
        <v>9631</v>
      </c>
      <c r="M127" s="440">
        <v>9658</v>
      </c>
      <c r="N127" s="440">
        <v>9644.67</v>
      </c>
      <c r="O127" s="440">
        <v>9633.4640000000018</v>
      </c>
      <c r="P127" s="440">
        <v>9622.514000000001</v>
      </c>
      <c r="Q127" s="441">
        <v>9044.0169999999998</v>
      </c>
      <c r="R127" s="441">
        <v>9013.2729999999992</v>
      </c>
      <c r="S127" s="441">
        <v>8983.7669999999998</v>
      </c>
      <c r="T127" s="442">
        <v>9159.5789999999997</v>
      </c>
    </row>
    <row r="128" spans="1:20">
      <c r="A128" s="431" t="s">
        <v>739</v>
      </c>
      <c r="B128" s="435"/>
      <c r="C128" s="435"/>
      <c r="D128" s="435"/>
      <c r="E128" s="435"/>
      <c r="F128" s="435"/>
      <c r="G128" s="435"/>
      <c r="H128" s="435"/>
      <c r="I128" s="435"/>
      <c r="J128" s="435"/>
      <c r="K128" s="435"/>
      <c r="L128" s="435"/>
      <c r="M128" s="435"/>
      <c r="N128" s="435"/>
      <c r="O128" s="435"/>
      <c r="P128" s="435"/>
      <c r="Q128" s="446"/>
      <c r="R128" s="446"/>
      <c r="S128" s="446"/>
      <c r="T128" s="447"/>
    </row>
    <row r="129" spans="1:20">
      <c r="A129" s="431" t="s">
        <v>740</v>
      </c>
      <c r="B129" s="448">
        <v>0</v>
      </c>
      <c r="C129" s="449">
        <v>0</v>
      </c>
      <c r="D129" s="449">
        <v>0</v>
      </c>
      <c r="E129" s="449">
        <v>0</v>
      </c>
      <c r="F129" s="449">
        <v>0</v>
      </c>
      <c r="G129" s="449">
        <v>0</v>
      </c>
      <c r="H129" s="449">
        <v>0</v>
      </c>
      <c r="I129" s="449">
        <v>0</v>
      </c>
      <c r="J129" s="449">
        <v>0</v>
      </c>
      <c r="K129" s="449">
        <v>0</v>
      </c>
      <c r="L129" s="449">
        <v>0</v>
      </c>
      <c r="M129" s="449">
        <v>0</v>
      </c>
      <c r="N129" s="449">
        <v>0</v>
      </c>
      <c r="O129" s="449">
        <v>0</v>
      </c>
      <c r="P129" s="449">
        <v>0</v>
      </c>
      <c r="Q129" s="436">
        <v>0</v>
      </c>
      <c r="R129" s="436">
        <v>0</v>
      </c>
      <c r="S129" s="436">
        <v>0</v>
      </c>
      <c r="T129" s="437">
        <v>0</v>
      </c>
    </row>
    <row r="130" spans="1:20">
      <c r="A130" s="431" t="s">
        <v>741</v>
      </c>
      <c r="B130" s="448">
        <v>0</v>
      </c>
      <c r="C130" s="449">
        <v>0</v>
      </c>
      <c r="D130" s="449">
        <v>0</v>
      </c>
      <c r="E130" s="449">
        <v>0</v>
      </c>
      <c r="F130" s="449">
        <v>0</v>
      </c>
      <c r="G130" s="449">
        <v>0</v>
      </c>
      <c r="H130" s="449">
        <v>0</v>
      </c>
      <c r="I130" s="449">
        <v>0</v>
      </c>
      <c r="J130" s="449">
        <v>0</v>
      </c>
      <c r="K130" s="449">
        <v>0</v>
      </c>
      <c r="L130" s="449">
        <v>0</v>
      </c>
      <c r="M130" s="449">
        <v>0</v>
      </c>
      <c r="N130" s="449">
        <v>0</v>
      </c>
      <c r="O130" s="449">
        <v>0</v>
      </c>
      <c r="P130" s="449">
        <v>0</v>
      </c>
      <c r="Q130" s="436">
        <v>0</v>
      </c>
      <c r="R130" s="436">
        <v>0</v>
      </c>
      <c r="S130" s="436">
        <v>0</v>
      </c>
      <c r="T130" s="437">
        <v>0</v>
      </c>
    </row>
    <row r="131" spans="1:20">
      <c r="A131" s="431" t="s">
        <v>742</v>
      </c>
      <c r="B131" s="448">
        <v>0</v>
      </c>
      <c r="C131" s="449">
        <v>0</v>
      </c>
      <c r="D131" s="449">
        <v>0</v>
      </c>
      <c r="E131" s="449">
        <v>0</v>
      </c>
      <c r="F131" s="449">
        <v>0</v>
      </c>
      <c r="G131" s="449">
        <v>0</v>
      </c>
      <c r="H131" s="449">
        <v>0</v>
      </c>
      <c r="I131" s="449">
        <v>0</v>
      </c>
      <c r="J131" s="449">
        <v>0</v>
      </c>
      <c r="K131" s="449">
        <v>0</v>
      </c>
      <c r="L131" s="449">
        <v>0</v>
      </c>
      <c r="M131" s="449">
        <v>0</v>
      </c>
      <c r="N131" s="449">
        <v>0</v>
      </c>
      <c r="O131" s="449">
        <v>0</v>
      </c>
      <c r="P131" s="449">
        <v>0</v>
      </c>
      <c r="Q131" s="436">
        <v>0</v>
      </c>
      <c r="R131" s="436">
        <v>438.81799999999998</v>
      </c>
      <c r="S131" s="436">
        <v>438.81799999999998</v>
      </c>
      <c r="T131" s="437">
        <v>438.81799999999998</v>
      </c>
    </row>
    <row r="132" spans="1:20">
      <c r="A132" s="431" t="s">
        <v>743</v>
      </c>
      <c r="B132" s="448">
        <v>0</v>
      </c>
      <c r="C132" s="449">
        <v>0</v>
      </c>
      <c r="D132" s="449">
        <v>0</v>
      </c>
      <c r="E132" s="449">
        <v>0</v>
      </c>
      <c r="F132" s="449">
        <v>0</v>
      </c>
      <c r="G132" s="449">
        <v>0</v>
      </c>
      <c r="H132" s="449">
        <v>0</v>
      </c>
      <c r="I132" s="449">
        <v>0</v>
      </c>
      <c r="J132" s="449">
        <v>0</v>
      </c>
      <c r="K132" s="449">
        <v>0</v>
      </c>
      <c r="L132" s="449">
        <v>0</v>
      </c>
      <c r="M132" s="449">
        <v>0</v>
      </c>
      <c r="N132" s="449">
        <v>0</v>
      </c>
      <c r="O132" s="449">
        <v>0</v>
      </c>
      <c r="P132" s="449">
        <v>0</v>
      </c>
      <c r="Q132" s="436">
        <v>0</v>
      </c>
      <c r="R132" s="436">
        <v>0</v>
      </c>
      <c r="S132" s="436">
        <v>0</v>
      </c>
      <c r="T132" s="437">
        <v>0</v>
      </c>
    </row>
    <row r="133" spans="1:20">
      <c r="A133" s="431" t="s">
        <v>744</v>
      </c>
      <c r="B133" s="448">
        <v>0</v>
      </c>
      <c r="C133" s="449">
        <v>0</v>
      </c>
      <c r="D133" s="449">
        <v>0</v>
      </c>
      <c r="E133" s="449">
        <v>0</v>
      </c>
      <c r="F133" s="449">
        <v>0</v>
      </c>
      <c r="G133" s="449">
        <v>0</v>
      </c>
      <c r="H133" s="449">
        <v>0</v>
      </c>
      <c r="I133" s="449">
        <v>0</v>
      </c>
      <c r="J133" s="449">
        <v>0</v>
      </c>
      <c r="K133" s="449">
        <v>0</v>
      </c>
      <c r="L133" s="449">
        <v>0</v>
      </c>
      <c r="M133" s="449">
        <v>0</v>
      </c>
      <c r="N133" s="449">
        <v>0</v>
      </c>
      <c r="O133" s="449">
        <v>0</v>
      </c>
      <c r="P133" s="449">
        <v>0</v>
      </c>
      <c r="Q133" s="436">
        <v>0</v>
      </c>
      <c r="R133" s="436">
        <v>13.211</v>
      </c>
      <c r="S133" s="436">
        <v>13.211</v>
      </c>
      <c r="T133" s="437">
        <v>13.211</v>
      </c>
    </row>
    <row r="134" spans="1:20">
      <c r="A134" s="431" t="s">
        <v>745</v>
      </c>
      <c r="B134" s="448">
        <v>0</v>
      </c>
      <c r="C134" s="449">
        <v>0</v>
      </c>
      <c r="D134" s="449">
        <v>0</v>
      </c>
      <c r="E134" s="449">
        <v>0</v>
      </c>
      <c r="F134" s="449">
        <v>0</v>
      </c>
      <c r="G134" s="449">
        <v>0</v>
      </c>
      <c r="H134" s="449">
        <v>0</v>
      </c>
      <c r="I134" s="449">
        <v>0</v>
      </c>
      <c r="J134" s="449">
        <v>0</v>
      </c>
      <c r="K134" s="449">
        <v>0</v>
      </c>
      <c r="L134" s="449">
        <v>0</v>
      </c>
      <c r="M134" s="449">
        <v>0</v>
      </c>
      <c r="N134" s="449">
        <v>0</v>
      </c>
      <c r="O134" s="449">
        <v>0</v>
      </c>
      <c r="P134" s="449">
        <v>0</v>
      </c>
      <c r="Q134" s="436">
        <v>0</v>
      </c>
      <c r="R134" s="436">
        <v>86.11</v>
      </c>
      <c r="S134" s="436">
        <v>86.11</v>
      </c>
      <c r="T134" s="437">
        <v>86.11</v>
      </c>
    </row>
    <row r="135" spans="1:20">
      <c r="A135" s="450" t="s">
        <v>746</v>
      </c>
      <c r="B135" s="439">
        <v>0</v>
      </c>
      <c r="C135" s="440">
        <v>0</v>
      </c>
      <c r="D135" s="440">
        <v>0</v>
      </c>
      <c r="E135" s="440">
        <v>0</v>
      </c>
      <c r="F135" s="440">
        <v>0</v>
      </c>
      <c r="G135" s="440">
        <v>0</v>
      </c>
      <c r="H135" s="440">
        <v>0</v>
      </c>
      <c r="I135" s="440">
        <v>0</v>
      </c>
      <c r="J135" s="440">
        <v>0</v>
      </c>
      <c r="K135" s="440">
        <v>0</v>
      </c>
      <c r="L135" s="440">
        <v>0</v>
      </c>
      <c r="M135" s="440">
        <v>0</v>
      </c>
      <c r="N135" s="440">
        <v>0</v>
      </c>
      <c r="O135" s="440">
        <v>0</v>
      </c>
      <c r="P135" s="440">
        <v>0</v>
      </c>
      <c r="Q135" s="441">
        <v>0</v>
      </c>
      <c r="R135" s="441">
        <v>538.13900000000001</v>
      </c>
      <c r="S135" s="441">
        <v>538.13900000000001</v>
      </c>
      <c r="T135" s="442">
        <v>538.13900000000001</v>
      </c>
    </row>
    <row r="136" spans="1:20">
      <c r="A136" s="451" t="s">
        <v>747</v>
      </c>
      <c r="B136" s="439">
        <v>26111</v>
      </c>
      <c r="C136" s="440">
        <v>26082</v>
      </c>
      <c r="D136" s="440">
        <v>26015</v>
      </c>
      <c r="E136" s="440">
        <v>10292</v>
      </c>
      <c r="F136" s="440">
        <v>10319</v>
      </c>
      <c r="G136" s="440">
        <v>9861</v>
      </c>
      <c r="H136" s="440">
        <v>9765</v>
      </c>
      <c r="I136" s="440">
        <v>9768</v>
      </c>
      <c r="J136" s="440">
        <v>9755</v>
      </c>
      <c r="K136" s="440">
        <v>9757</v>
      </c>
      <c r="L136" s="440">
        <v>9631</v>
      </c>
      <c r="M136" s="440">
        <v>9658</v>
      </c>
      <c r="N136" s="440">
        <v>9644.67</v>
      </c>
      <c r="O136" s="440">
        <v>9633.4640000000018</v>
      </c>
      <c r="P136" s="440">
        <v>9622.514000000001</v>
      </c>
      <c r="Q136" s="441">
        <v>9044.0169999999998</v>
      </c>
      <c r="R136" s="441">
        <v>9551.4120000000003</v>
      </c>
      <c r="S136" s="441">
        <v>9521.905999999999</v>
      </c>
      <c r="T136" s="442">
        <v>9697.7179999999989</v>
      </c>
    </row>
    <row r="137" spans="1:20">
      <c r="A137" s="426"/>
      <c r="B137" s="425"/>
      <c r="C137" s="425"/>
      <c r="D137" s="425"/>
      <c r="E137" s="425"/>
      <c r="F137" s="425"/>
      <c r="G137" s="425"/>
      <c r="H137" s="425"/>
      <c r="I137" s="425"/>
      <c r="J137" s="425"/>
      <c r="K137" s="425"/>
      <c r="L137" s="425"/>
      <c r="M137" s="425"/>
      <c r="N137" s="425"/>
      <c r="O137" s="425"/>
      <c r="P137" s="425"/>
      <c r="Q137" s="452"/>
      <c r="R137" s="452"/>
      <c r="S137" s="425"/>
      <c r="T137" s="425"/>
    </row>
    <row r="138" spans="1:20">
      <c r="A138" s="453" t="s">
        <v>748</v>
      </c>
      <c r="B138" s="452"/>
      <c r="C138" s="452"/>
      <c r="D138" s="452"/>
      <c r="E138" s="452"/>
      <c r="F138" s="452"/>
      <c r="G138" s="452"/>
      <c r="H138" s="452"/>
      <c r="I138" s="452"/>
      <c r="J138" s="452"/>
      <c r="K138" s="452"/>
      <c r="L138" s="452"/>
      <c r="M138" s="452"/>
      <c r="N138" s="452"/>
      <c r="O138" s="452"/>
      <c r="P138" s="452"/>
      <c r="Q138" s="426"/>
      <c r="R138" s="426"/>
      <c r="S138" s="452"/>
      <c r="T138" s="452"/>
    </row>
    <row r="139" spans="1:20">
      <c r="A139" s="454" t="s">
        <v>993</v>
      </c>
      <c r="B139" s="425"/>
      <c r="C139" s="425"/>
      <c r="D139" s="425"/>
      <c r="E139" s="425"/>
      <c r="F139" s="425"/>
      <c r="G139" s="425"/>
      <c r="H139" s="425"/>
      <c r="I139" s="425"/>
      <c r="J139" s="425"/>
      <c r="K139" s="425"/>
      <c r="L139" s="425"/>
      <c r="M139" s="425"/>
      <c r="N139" s="425"/>
      <c r="O139" s="425"/>
      <c r="P139" s="425"/>
      <c r="Q139" s="452"/>
      <c r="R139" s="452"/>
      <c r="S139" s="425"/>
      <c r="T139" s="425"/>
    </row>
    <row r="140" spans="1:20">
      <c r="B140" s="425"/>
      <c r="C140" s="425"/>
      <c r="D140" s="425"/>
      <c r="E140" s="425"/>
      <c r="F140" s="425"/>
      <c r="G140" s="425"/>
      <c r="H140" s="425"/>
      <c r="I140" s="425"/>
      <c r="J140" s="425"/>
      <c r="K140" s="425"/>
      <c r="L140" s="425"/>
      <c r="M140" s="425"/>
      <c r="N140" s="425"/>
      <c r="O140" s="425"/>
      <c r="P140" s="425"/>
      <c r="Q140" s="452"/>
      <c r="R140" s="452"/>
      <c r="S140" s="425"/>
      <c r="T140" s="425"/>
    </row>
    <row r="141" spans="1:20">
      <c r="A141" s="426"/>
      <c r="B141" s="425"/>
      <c r="C141" s="425"/>
      <c r="D141" s="425"/>
      <c r="E141" s="425"/>
      <c r="F141" s="425"/>
      <c r="G141" s="425"/>
      <c r="H141" s="425"/>
      <c r="I141" s="425"/>
      <c r="J141" s="425"/>
      <c r="K141" s="425"/>
      <c r="L141" s="425"/>
      <c r="M141" s="425"/>
      <c r="N141" s="425"/>
      <c r="O141" s="425"/>
      <c r="P141" s="425"/>
      <c r="Q141" s="452"/>
      <c r="R141" s="452"/>
      <c r="S141" s="425"/>
      <c r="T141" s="425"/>
    </row>
    <row r="142" spans="1:20">
      <c r="A142" s="426"/>
      <c r="B142" s="425"/>
      <c r="C142" s="425"/>
      <c r="D142" s="425"/>
      <c r="E142" s="425"/>
      <c r="F142" s="425"/>
      <c r="G142" s="425"/>
      <c r="H142" s="425"/>
      <c r="I142" s="425"/>
      <c r="J142" s="425"/>
      <c r="K142" s="425"/>
      <c r="L142" s="425"/>
      <c r="M142" s="425"/>
      <c r="N142" s="425"/>
      <c r="O142" s="425"/>
      <c r="P142" s="425"/>
      <c r="Q142" s="452"/>
      <c r="R142" s="452"/>
      <c r="S142" s="425"/>
      <c r="T142" s="425"/>
    </row>
    <row r="143" spans="1:20">
      <c r="A143" s="426"/>
      <c r="B143" s="425"/>
      <c r="C143" s="425"/>
      <c r="D143" s="425"/>
      <c r="E143" s="425"/>
      <c r="F143" s="425"/>
      <c r="G143" s="425"/>
      <c r="H143" s="425"/>
      <c r="I143" s="425"/>
      <c r="J143" s="425"/>
      <c r="K143" s="425"/>
      <c r="L143" s="425"/>
      <c r="M143" s="425"/>
      <c r="N143" s="425"/>
      <c r="O143" s="425"/>
      <c r="P143" s="425"/>
      <c r="Q143" s="452"/>
      <c r="R143" s="452"/>
      <c r="S143" s="425"/>
      <c r="T143" s="42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V141"/>
  <sheetViews>
    <sheetView showGridLines="0" workbookViewId="0">
      <pane xSplit="1" ySplit="4" topLeftCell="B5" activePane="bottomRight" state="frozen"/>
      <selection pane="topRight"/>
      <selection pane="bottomLeft"/>
      <selection pane="bottomRight"/>
    </sheetView>
  </sheetViews>
  <sheetFormatPr baseColWidth="10" defaultRowHeight="12.75"/>
  <cols>
    <col min="1" max="1" width="22.42578125" customWidth="1"/>
    <col min="2" max="20" width="6.7109375" customWidth="1"/>
  </cols>
  <sheetData>
    <row r="1" spans="1:22">
      <c r="A1" s="458" t="s">
        <v>1018</v>
      </c>
      <c r="B1" s="457"/>
      <c r="C1" s="478"/>
      <c r="D1" s="478"/>
      <c r="E1" s="478"/>
      <c r="F1" s="478"/>
      <c r="G1" s="478"/>
      <c r="H1" s="478"/>
      <c r="I1" s="478"/>
      <c r="J1" s="478"/>
      <c r="K1" s="478"/>
      <c r="L1" s="478"/>
      <c r="M1" s="478"/>
      <c r="N1" s="478"/>
      <c r="O1" s="478"/>
      <c r="P1" s="478"/>
      <c r="Q1" s="478"/>
      <c r="R1" s="478"/>
      <c r="S1" s="478"/>
      <c r="T1" s="478"/>
      <c r="U1" s="720"/>
      <c r="V1" s="720"/>
    </row>
    <row r="2" spans="1:22">
      <c r="A2" s="707" t="s">
        <v>749</v>
      </c>
      <c r="B2" s="457"/>
      <c r="C2" s="478"/>
      <c r="D2" s="478"/>
      <c r="E2" s="478"/>
      <c r="F2" s="478"/>
      <c r="G2" s="478"/>
      <c r="H2" s="478"/>
      <c r="I2" s="478"/>
      <c r="J2" s="478"/>
      <c r="K2" s="478"/>
      <c r="L2" s="478"/>
      <c r="M2" s="478"/>
      <c r="N2" s="478"/>
      <c r="O2" s="478"/>
      <c r="P2" s="478"/>
      <c r="Q2" s="478"/>
      <c r="R2" s="478"/>
      <c r="S2" s="478"/>
      <c r="T2" s="478"/>
      <c r="U2" s="720"/>
      <c r="V2" s="720"/>
    </row>
    <row r="3" spans="1:22">
      <c r="B3" s="478"/>
      <c r="C3" s="455"/>
      <c r="D3" s="455"/>
      <c r="E3" s="455"/>
      <c r="F3" s="455"/>
      <c r="G3" s="455"/>
      <c r="H3" s="455"/>
      <c r="I3" s="455"/>
      <c r="J3" s="455"/>
      <c r="K3" s="455"/>
      <c r="L3" s="455"/>
      <c r="M3" s="455"/>
      <c r="N3" s="455"/>
      <c r="O3" s="455"/>
      <c r="P3" s="455"/>
      <c r="Q3" s="455"/>
      <c r="R3" s="455"/>
      <c r="S3" s="455"/>
      <c r="T3" s="427" t="s">
        <v>990</v>
      </c>
      <c r="U3" s="720"/>
      <c r="V3" s="720"/>
    </row>
    <row r="4" spans="1:22">
      <c r="A4" s="459" t="s">
        <v>628</v>
      </c>
      <c r="B4" s="460">
        <v>2002</v>
      </c>
      <c r="C4" s="460">
        <v>2003</v>
      </c>
      <c r="D4" s="460">
        <v>2004</v>
      </c>
      <c r="E4" s="460">
        <v>2005</v>
      </c>
      <c r="F4" s="460">
        <v>2006</v>
      </c>
      <c r="G4" s="460">
        <v>2007</v>
      </c>
      <c r="H4" s="460">
        <v>2008</v>
      </c>
      <c r="I4" s="460">
        <v>2009</v>
      </c>
      <c r="J4" s="460">
        <v>2010</v>
      </c>
      <c r="K4" s="460">
        <v>2011</v>
      </c>
      <c r="L4" s="460">
        <v>2012</v>
      </c>
      <c r="M4" s="460">
        <v>2013</v>
      </c>
      <c r="N4" s="460">
        <v>2014</v>
      </c>
      <c r="O4" s="460">
        <v>2015</v>
      </c>
      <c r="P4" s="460">
        <v>2016</v>
      </c>
      <c r="Q4" s="460">
        <v>2017</v>
      </c>
      <c r="R4" s="460">
        <v>2018</v>
      </c>
      <c r="S4" s="460">
        <v>2019</v>
      </c>
      <c r="T4" s="461">
        <v>2020</v>
      </c>
      <c r="U4" s="720"/>
      <c r="V4" s="720"/>
    </row>
    <row r="5" spans="1:22">
      <c r="A5" s="462" t="s">
        <v>629</v>
      </c>
      <c r="B5" s="464"/>
      <c r="C5" s="435"/>
      <c r="D5" s="435"/>
      <c r="E5" s="435"/>
      <c r="F5" s="435"/>
      <c r="G5" s="435"/>
      <c r="H5" s="435"/>
      <c r="I5" s="435"/>
      <c r="J5" s="435"/>
      <c r="K5" s="435"/>
      <c r="L5" s="435"/>
      <c r="M5" s="435"/>
      <c r="N5" s="435"/>
      <c r="O5" s="432"/>
      <c r="P5" s="432"/>
      <c r="Q5" s="433"/>
      <c r="R5" s="433"/>
      <c r="S5" s="433"/>
      <c r="T5" s="463"/>
      <c r="U5" s="720"/>
      <c r="V5" s="720"/>
    </row>
    <row r="6" spans="1:22">
      <c r="A6" s="462" t="s">
        <v>630</v>
      </c>
      <c r="B6" s="464">
        <v>212</v>
      </c>
      <c r="C6" s="464">
        <v>212</v>
      </c>
      <c r="D6" s="464">
        <v>213</v>
      </c>
      <c r="E6" s="464">
        <v>212</v>
      </c>
      <c r="F6" s="464">
        <v>212</v>
      </c>
      <c r="G6" s="464">
        <v>213</v>
      </c>
      <c r="H6" s="464">
        <v>213</v>
      </c>
      <c r="I6" s="464">
        <v>213</v>
      </c>
      <c r="J6" s="464">
        <v>213</v>
      </c>
      <c r="K6" s="464">
        <v>232</v>
      </c>
      <c r="L6" s="464">
        <v>232</v>
      </c>
      <c r="M6" s="464">
        <v>232</v>
      </c>
      <c r="N6" s="464">
        <v>232.095</v>
      </c>
      <c r="O6" s="464">
        <v>232.17400000000001</v>
      </c>
      <c r="P6" s="464">
        <v>232.17400000000001</v>
      </c>
      <c r="Q6" s="436">
        <v>232.17400000000001</v>
      </c>
      <c r="R6" s="436">
        <v>232.17400000000001</v>
      </c>
      <c r="S6" s="436">
        <v>232.17400000000001</v>
      </c>
      <c r="T6" s="465">
        <v>232.17400000000001</v>
      </c>
    </row>
    <row r="7" spans="1:22">
      <c r="A7" s="462" t="s">
        <v>631</v>
      </c>
      <c r="B7" s="464">
        <v>88</v>
      </c>
      <c r="C7" s="464">
        <v>88</v>
      </c>
      <c r="D7" s="464">
        <v>88</v>
      </c>
      <c r="E7" s="464">
        <v>88</v>
      </c>
      <c r="F7" s="464">
        <v>88</v>
      </c>
      <c r="G7" s="464">
        <v>88</v>
      </c>
      <c r="H7" s="464">
        <v>98</v>
      </c>
      <c r="I7" s="464">
        <v>98</v>
      </c>
      <c r="J7" s="464">
        <v>98</v>
      </c>
      <c r="K7" s="464">
        <v>98</v>
      </c>
      <c r="L7" s="464">
        <v>98</v>
      </c>
      <c r="M7" s="464">
        <v>98</v>
      </c>
      <c r="N7" s="464">
        <v>97.927999999999997</v>
      </c>
      <c r="O7" s="464">
        <v>110.89</v>
      </c>
      <c r="P7" s="464">
        <v>110.89</v>
      </c>
      <c r="Q7" s="436">
        <v>110.89</v>
      </c>
      <c r="R7" s="436">
        <v>110.89</v>
      </c>
      <c r="S7" s="436">
        <v>110.89</v>
      </c>
      <c r="T7" s="465">
        <v>110.89</v>
      </c>
    </row>
    <row r="8" spans="1:22">
      <c r="A8" s="462" t="s">
        <v>632</v>
      </c>
      <c r="B8" s="464">
        <v>0</v>
      </c>
      <c r="C8" s="464">
        <v>0</v>
      </c>
      <c r="D8" s="464">
        <v>0</v>
      </c>
      <c r="E8" s="464">
        <v>0</v>
      </c>
      <c r="F8" s="464">
        <v>0</v>
      </c>
      <c r="G8" s="464">
        <v>0</v>
      </c>
      <c r="H8" s="464">
        <v>0</v>
      </c>
      <c r="I8" s="464">
        <v>0</v>
      </c>
      <c r="J8" s="464">
        <v>0</v>
      </c>
      <c r="K8" s="464">
        <v>0</v>
      </c>
      <c r="L8" s="464">
        <v>0</v>
      </c>
      <c r="M8" s="464">
        <v>0</v>
      </c>
      <c r="N8" s="464">
        <v>0</v>
      </c>
      <c r="O8" s="464">
        <v>0</v>
      </c>
      <c r="P8" s="464">
        <v>0</v>
      </c>
      <c r="Q8" s="436">
        <v>0</v>
      </c>
      <c r="R8" s="436">
        <v>0</v>
      </c>
      <c r="S8" s="436">
        <v>0</v>
      </c>
      <c r="T8" s="465">
        <v>0</v>
      </c>
    </row>
    <row r="9" spans="1:22">
      <c r="A9" s="462" t="s">
        <v>633</v>
      </c>
      <c r="B9" s="464">
        <v>50</v>
      </c>
      <c r="C9" s="464">
        <v>50</v>
      </c>
      <c r="D9" s="464">
        <v>50</v>
      </c>
      <c r="E9" s="464">
        <v>50</v>
      </c>
      <c r="F9" s="464">
        <v>50</v>
      </c>
      <c r="G9" s="464">
        <v>50</v>
      </c>
      <c r="H9" s="464">
        <v>50</v>
      </c>
      <c r="I9" s="464">
        <v>50</v>
      </c>
      <c r="J9" s="464">
        <v>50</v>
      </c>
      <c r="K9" s="464">
        <v>50</v>
      </c>
      <c r="L9" s="464">
        <v>50</v>
      </c>
      <c r="M9" s="464">
        <v>50</v>
      </c>
      <c r="N9" s="464">
        <v>50.491</v>
      </c>
      <c r="O9" s="464">
        <v>50.491</v>
      </c>
      <c r="P9" s="464">
        <v>50.491</v>
      </c>
      <c r="Q9" s="436">
        <v>50.491</v>
      </c>
      <c r="R9" s="436">
        <v>50.491</v>
      </c>
      <c r="S9" s="436">
        <v>50.491</v>
      </c>
      <c r="T9" s="465">
        <v>50.491</v>
      </c>
    </row>
    <row r="10" spans="1:22">
      <c r="A10" s="462" t="s">
        <v>634</v>
      </c>
      <c r="B10" s="464">
        <v>133</v>
      </c>
      <c r="C10" s="464">
        <v>133</v>
      </c>
      <c r="D10" s="464">
        <v>134</v>
      </c>
      <c r="E10" s="464">
        <v>133</v>
      </c>
      <c r="F10" s="464">
        <v>133</v>
      </c>
      <c r="G10" s="464">
        <v>134</v>
      </c>
      <c r="H10" s="464">
        <v>134</v>
      </c>
      <c r="I10" s="464">
        <v>134</v>
      </c>
      <c r="J10" s="464">
        <v>134</v>
      </c>
      <c r="K10" s="464">
        <v>134</v>
      </c>
      <c r="L10" s="464">
        <v>134</v>
      </c>
      <c r="M10" s="464">
        <v>134</v>
      </c>
      <c r="N10" s="464">
        <v>133.72999999999999</v>
      </c>
      <c r="O10" s="464">
        <v>133.72999999999999</v>
      </c>
      <c r="P10" s="464">
        <v>133.72999999999999</v>
      </c>
      <c r="Q10" s="436">
        <v>133.72999999999999</v>
      </c>
      <c r="R10" s="436">
        <v>133.72999999999999</v>
      </c>
      <c r="S10" s="436">
        <v>133.72999999999999</v>
      </c>
      <c r="T10" s="465">
        <v>133.72999999999999</v>
      </c>
    </row>
    <row r="11" spans="1:22">
      <c r="A11" s="462" t="s">
        <v>635</v>
      </c>
      <c r="B11" s="464">
        <v>249</v>
      </c>
      <c r="C11" s="464">
        <v>251</v>
      </c>
      <c r="D11" s="464">
        <v>252</v>
      </c>
      <c r="E11" s="464">
        <v>251</v>
      </c>
      <c r="F11" s="464">
        <v>251</v>
      </c>
      <c r="G11" s="464">
        <v>262</v>
      </c>
      <c r="H11" s="464">
        <v>262</v>
      </c>
      <c r="I11" s="464">
        <v>262</v>
      </c>
      <c r="J11" s="464">
        <v>262</v>
      </c>
      <c r="K11" s="464">
        <v>258</v>
      </c>
      <c r="L11" s="464">
        <v>258</v>
      </c>
      <c r="M11" s="464">
        <v>258</v>
      </c>
      <c r="N11" s="464">
        <v>257.66899999999998</v>
      </c>
      <c r="O11" s="464">
        <v>258.57</v>
      </c>
      <c r="P11" s="464">
        <v>258.57</v>
      </c>
      <c r="Q11" s="436">
        <v>258.57</v>
      </c>
      <c r="R11" s="436">
        <v>258.57</v>
      </c>
      <c r="S11" s="436">
        <v>258.57</v>
      </c>
      <c r="T11" s="465">
        <v>258.57</v>
      </c>
    </row>
    <row r="12" spans="1:22">
      <c r="A12" s="462" t="s">
        <v>636</v>
      </c>
      <c r="B12" s="464">
        <v>113</v>
      </c>
      <c r="C12" s="464">
        <v>113</v>
      </c>
      <c r="D12" s="464">
        <v>113</v>
      </c>
      <c r="E12" s="464">
        <v>113</v>
      </c>
      <c r="F12" s="464">
        <v>113</v>
      </c>
      <c r="G12" s="464">
        <v>113</v>
      </c>
      <c r="H12" s="464">
        <v>113</v>
      </c>
      <c r="I12" s="464">
        <v>113</v>
      </c>
      <c r="J12" s="464">
        <v>113</v>
      </c>
      <c r="K12" s="464">
        <v>113</v>
      </c>
      <c r="L12" s="464">
        <v>113</v>
      </c>
      <c r="M12" s="464">
        <v>132</v>
      </c>
      <c r="N12" s="464">
        <v>132.304</v>
      </c>
      <c r="O12" s="464">
        <v>132.017</v>
      </c>
      <c r="P12" s="464">
        <v>132.017</v>
      </c>
      <c r="Q12" s="436">
        <v>132.017</v>
      </c>
      <c r="R12" s="436">
        <v>132.017</v>
      </c>
      <c r="S12" s="436">
        <v>132.017</v>
      </c>
      <c r="T12" s="465">
        <v>132.017</v>
      </c>
    </row>
    <row r="13" spans="1:22">
      <c r="A13" s="462" t="s">
        <v>637</v>
      </c>
      <c r="B13" s="464">
        <v>14</v>
      </c>
      <c r="C13" s="464">
        <v>15</v>
      </c>
      <c r="D13" s="464">
        <v>15</v>
      </c>
      <c r="E13" s="464">
        <v>15</v>
      </c>
      <c r="F13" s="464">
        <v>15</v>
      </c>
      <c r="G13" s="464">
        <v>15</v>
      </c>
      <c r="H13" s="464">
        <v>15</v>
      </c>
      <c r="I13" s="464">
        <v>15</v>
      </c>
      <c r="J13" s="464">
        <v>15</v>
      </c>
      <c r="K13" s="464">
        <v>15</v>
      </c>
      <c r="L13" s="464">
        <v>15</v>
      </c>
      <c r="M13" s="464">
        <v>15</v>
      </c>
      <c r="N13" s="464">
        <v>14.997</v>
      </c>
      <c r="O13" s="464">
        <v>14.997</v>
      </c>
      <c r="P13" s="464">
        <v>14.997</v>
      </c>
      <c r="Q13" s="436">
        <v>14.997</v>
      </c>
      <c r="R13" s="436">
        <v>14.997</v>
      </c>
      <c r="S13" s="436">
        <v>14.997</v>
      </c>
      <c r="T13" s="465">
        <v>14.997</v>
      </c>
    </row>
    <row r="14" spans="1:22">
      <c r="A14" s="462" t="s">
        <v>638</v>
      </c>
      <c r="B14" s="464">
        <v>164</v>
      </c>
      <c r="C14" s="464">
        <v>164</v>
      </c>
      <c r="D14" s="464">
        <v>165</v>
      </c>
      <c r="E14" s="464">
        <v>164</v>
      </c>
      <c r="F14" s="464">
        <v>216</v>
      </c>
      <c r="G14" s="464">
        <v>217</v>
      </c>
      <c r="H14" s="464">
        <v>217</v>
      </c>
      <c r="I14" s="464">
        <v>217</v>
      </c>
      <c r="J14" s="464">
        <v>217</v>
      </c>
      <c r="K14" s="464">
        <v>217</v>
      </c>
      <c r="L14" s="464">
        <v>217</v>
      </c>
      <c r="M14" s="464">
        <v>217</v>
      </c>
      <c r="N14" s="464">
        <v>216.983</v>
      </c>
      <c r="O14" s="464">
        <v>216.983</v>
      </c>
      <c r="P14" s="464">
        <v>216.983</v>
      </c>
      <c r="Q14" s="436">
        <v>216.983</v>
      </c>
      <c r="R14" s="436">
        <v>216.983</v>
      </c>
      <c r="S14" s="436">
        <v>216.983</v>
      </c>
      <c r="T14" s="465">
        <v>216.983</v>
      </c>
    </row>
    <row r="15" spans="1:22">
      <c r="A15" s="462" t="s">
        <v>639</v>
      </c>
      <c r="B15" s="464">
        <v>167</v>
      </c>
      <c r="C15" s="464">
        <v>172</v>
      </c>
      <c r="D15" s="464">
        <v>172</v>
      </c>
      <c r="E15" s="464">
        <v>172</v>
      </c>
      <c r="F15" s="464">
        <v>172</v>
      </c>
      <c r="G15" s="464">
        <v>172</v>
      </c>
      <c r="H15" s="464">
        <v>172</v>
      </c>
      <c r="I15" s="464">
        <v>172</v>
      </c>
      <c r="J15" s="464">
        <v>172</v>
      </c>
      <c r="K15" s="464">
        <v>172</v>
      </c>
      <c r="L15" s="464">
        <v>171</v>
      </c>
      <c r="M15" s="464">
        <v>202</v>
      </c>
      <c r="N15" s="464">
        <v>202.17599999999999</v>
      </c>
      <c r="O15" s="464">
        <v>207.06200000000001</v>
      </c>
      <c r="P15" s="464">
        <v>207.023</v>
      </c>
      <c r="Q15" s="436">
        <v>206.977</v>
      </c>
      <c r="R15" s="436">
        <v>212.542</v>
      </c>
      <c r="S15" s="436">
        <v>212.542</v>
      </c>
      <c r="T15" s="465">
        <v>196.078</v>
      </c>
    </row>
    <row r="16" spans="1:22">
      <c r="A16" s="462" t="s">
        <v>640</v>
      </c>
      <c r="B16" s="464">
        <v>163</v>
      </c>
      <c r="C16" s="464">
        <v>163</v>
      </c>
      <c r="D16" s="464">
        <v>163</v>
      </c>
      <c r="E16" s="464">
        <v>163</v>
      </c>
      <c r="F16" s="464">
        <v>163</v>
      </c>
      <c r="G16" s="464">
        <v>163</v>
      </c>
      <c r="H16" s="464">
        <v>163</v>
      </c>
      <c r="I16" s="464">
        <v>163</v>
      </c>
      <c r="J16" s="464">
        <v>163</v>
      </c>
      <c r="K16" s="464">
        <v>163</v>
      </c>
      <c r="L16" s="464">
        <v>163</v>
      </c>
      <c r="M16" s="464">
        <v>163</v>
      </c>
      <c r="N16" s="464">
        <v>163.46199999999999</v>
      </c>
      <c r="O16" s="464">
        <v>163.46199999999999</v>
      </c>
      <c r="P16" s="464">
        <v>163.46199999999999</v>
      </c>
      <c r="Q16" s="436">
        <v>163.46199999999999</v>
      </c>
      <c r="R16" s="436">
        <v>163.46199999999999</v>
      </c>
      <c r="S16" s="436">
        <v>163.46199999999999</v>
      </c>
      <c r="T16" s="465">
        <v>163.46199999999999</v>
      </c>
    </row>
    <row r="17" spans="1:20">
      <c r="A17" s="462" t="s">
        <v>641</v>
      </c>
      <c r="B17" s="464">
        <v>153</v>
      </c>
      <c r="C17" s="464">
        <v>153</v>
      </c>
      <c r="D17" s="464">
        <v>154</v>
      </c>
      <c r="E17" s="464">
        <v>153</v>
      </c>
      <c r="F17" s="464">
        <v>153</v>
      </c>
      <c r="G17" s="464">
        <v>154</v>
      </c>
      <c r="H17" s="464">
        <v>154</v>
      </c>
      <c r="I17" s="464">
        <v>154</v>
      </c>
      <c r="J17" s="464">
        <v>173</v>
      </c>
      <c r="K17" s="464">
        <v>173</v>
      </c>
      <c r="L17" s="464">
        <v>173</v>
      </c>
      <c r="M17" s="464">
        <v>173</v>
      </c>
      <c r="N17" s="464">
        <v>172.59299999999999</v>
      </c>
      <c r="O17" s="464">
        <v>172.59299999999999</v>
      </c>
      <c r="P17" s="464">
        <v>172.59299999999999</v>
      </c>
      <c r="Q17" s="436">
        <v>172.59299999999999</v>
      </c>
      <c r="R17" s="436">
        <v>172.59299999999999</v>
      </c>
      <c r="S17" s="436">
        <v>172.32599999999999</v>
      </c>
      <c r="T17" s="465">
        <v>172.32599999999999</v>
      </c>
    </row>
    <row r="18" spans="1:20">
      <c r="A18" s="438" t="s">
        <v>544</v>
      </c>
      <c r="B18" s="466">
        <v>1506</v>
      </c>
      <c r="C18" s="440">
        <v>1514</v>
      </c>
      <c r="D18" s="440">
        <v>1519</v>
      </c>
      <c r="E18" s="440">
        <v>1514</v>
      </c>
      <c r="F18" s="440">
        <v>1566</v>
      </c>
      <c r="G18" s="440">
        <v>1581</v>
      </c>
      <c r="H18" s="440">
        <v>1591</v>
      </c>
      <c r="I18" s="440">
        <v>1591</v>
      </c>
      <c r="J18" s="440">
        <v>1610</v>
      </c>
      <c r="K18" s="440">
        <v>1625</v>
      </c>
      <c r="L18" s="440">
        <v>1624</v>
      </c>
      <c r="M18" s="440">
        <v>1674</v>
      </c>
      <c r="N18" s="440">
        <v>1674.4279999999999</v>
      </c>
      <c r="O18" s="440">
        <v>1692.9690000000003</v>
      </c>
      <c r="P18" s="440">
        <v>1692.93</v>
      </c>
      <c r="Q18" s="441">
        <v>1692.884</v>
      </c>
      <c r="R18" s="441">
        <v>1698.4490000000001</v>
      </c>
      <c r="S18" s="441">
        <v>1698.182</v>
      </c>
      <c r="T18" s="467">
        <v>1681.7180000000001</v>
      </c>
    </row>
    <row r="19" spans="1:20">
      <c r="A19" s="462" t="s">
        <v>642</v>
      </c>
      <c r="B19" s="464"/>
      <c r="C19" s="435"/>
      <c r="D19" s="435"/>
      <c r="E19" s="435"/>
      <c r="F19" s="435"/>
      <c r="G19" s="435"/>
      <c r="H19" s="435"/>
      <c r="I19" s="435"/>
      <c r="J19" s="435"/>
      <c r="K19" s="435"/>
      <c r="L19" s="435"/>
      <c r="M19" s="435"/>
      <c r="N19" s="435"/>
      <c r="O19" s="432"/>
      <c r="P19" s="432"/>
      <c r="Q19" s="468"/>
      <c r="R19" s="468"/>
      <c r="S19" s="468"/>
      <c r="T19" s="469"/>
    </row>
    <row r="20" spans="1:20">
      <c r="A20" s="462" t="s">
        <v>643</v>
      </c>
      <c r="B20" s="464">
        <v>297</v>
      </c>
      <c r="C20" s="464">
        <v>297</v>
      </c>
      <c r="D20" s="464">
        <v>298</v>
      </c>
      <c r="E20" s="464">
        <v>297</v>
      </c>
      <c r="F20" s="464">
        <v>297</v>
      </c>
      <c r="G20" s="464">
        <v>298</v>
      </c>
      <c r="H20" s="464">
        <v>298</v>
      </c>
      <c r="I20" s="464">
        <v>298</v>
      </c>
      <c r="J20" s="464">
        <v>298</v>
      </c>
      <c r="K20" s="464">
        <v>298</v>
      </c>
      <c r="L20" s="464">
        <v>298</v>
      </c>
      <c r="M20" s="464">
        <v>298</v>
      </c>
      <c r="N20" s="464">
        <v>298.23700000000002</v>
      </c>
      <c r="O20" s="464">
        <v>298.23700000000002</v>
      </c>
      <c r="P20" s="464">
        <v>298.173</v>
      </c>
      <c r="Q20" s="436">
        <v>298.173</v>
      </c>
      <c r="R20" s="436">
        <v>298.173</v>
      </c>
      <c r="S20" s="436">
        <v>298.173</v>
      </c>
      <c r="T20" s="465">
        <v>298.173</v>
      </c>
    </row>
    <row r="21" spans="1:20">
      <c r="A21" s="462" t="s">
        <v>644</v>
      </c>
      <c r="B21" s="464">
        <v>101</v>
      </c>
      <c r="C21" s="464">
        <v>101</v>
      </c>
      <c r="D21" s="464">
        <v>101</v>
      </c>
      <c r="E21" s="464">
        <v>101</v>
      </c>
      <c r="F21" s="464">
        <v>101</v>
      </c>
      <c r="G21" s="464">
        <v>101</v>
      </c>
      <c r="H21" s="464">
        <v>101</v>
      </c>
      <c r="I21" s="464">
        <v>101</v>
      </c>
      <c r="J21" s="464">
        <v>101</v>
      </c>
      <c r="K21" s="464">
        <v>101</v>
      </c>
      <c r="L21" s="464">
        <v>101</v>
      </c>
      <c r="M21" s="464">
        <v>101</v>
      </c>
      <c r="N21" s="464">
        <v>101.07</v>
      </c>
      <c r="O21" s="464">
        <v>101.07</v>
      </c>
      <c r="P21" s="464">
        <v>101.07</v>
      </c>
      <c r="Q21" s="436">
        <v>101.07</v>
      </c>
      <c r="R21" s="436">
        <v>101.07</v>
      </c>
      <c r="S21" s="436">
        <v>101.07</v>
      </c>
      <c r="T21" s="465">
        <v>101.07</v>
      </c>
    </row>
    <row r="22" spans="1:20">
      <c r="A22" s="462" t="s">
        <v>645</v>
      </c>
      <c r="B22" s="464">
        <v>93</v>
      </c>
      <c r="C22" s="464">
        <v>93</v>
      </c>
      <c r="D22" s="464">
        <v>93</v>
      </c>
      <c r="E22" s="464">
        <v>93</v>
      </c>
      <c r="F22" s="464">
        <v>93</v>
      </c>
      <c r="G22" s="464">
        <v>93</v>
      </c>
      <c r="H22" s="464">
        <v>93</v>
      </c>
      <c r="I22" s="464">
        <v>93</v>
      </c>
      <c r="J22" s="464">
        <v>93</v>
      </c>
      <c r="K22" s="464">
        <v>93</v>
      </c>
      <c r="L22" s="464">
        <v>93</v>
      </c>
      <c r="M22" s="464">
        <v>93</v>
      </c>
      <c r="N22" s="464">
        <v>93.441999999999993</v>
      </c>
      <c r="O22" s="464">
        <v>93.441999999999993</v>
      </c>
      <c r="P22" s="464">
        <v>93.441999999999993</v>
      </c>
      <c r="Q22" s="436">
        <v>93.441999999999993</v>
      </c>
      <c r="R22" s="436">
        <v>93.441999999999993</v>
      </c>
      <c r="S22" s="436">
        <v>93.441999999999993</v>
      </c>
      <c r="T22" s="465">
        <v>93.441999999999993</v>
      </c>
    </row>
    <row r="23" spans="1:20">
      <c r="A23" s="462" t="s">
        <v>646</v>
      </c>
      <c r="B23" s="464">
        <v>53</v>
      </c>
      <c r="C23" s="464">
        <v>57</v>
      </c>
      <c r="D23" s="464">
        <v>60</v>
      </c>
      <c r="E23" s="464">
        <v>82</v>
      </c>
      <c r="F23" s="464">
        <v>82</v>
      </c>
      <c r="G23" s="464">
        <v>82</v>
      </c>
      <c r="H23" s="464">
        <v>82</v>
      </c>
      <c r="I23" s="464">
        <v>82</v>
      </c>
      <c r="J23" s="464">
        <v>82</v>
      </c>
      <c r="K23" s="464">
        <v>82</v>
      </c>
      <c r="L23" s="464">
        <v>79</v>
      </c>
      <c r="M23" s="464">
        <v>79</v>
      </c>
      <c r="N23" s="464">
        <v>78.716999999999999</v>
      </c>
      <c r="O23" s="464">
        <v>78.716999999999999</v>
      </c>
      <c r="P23" s="464">
        <v>78.221000000000004</v>
      </c>
      <c r="Q23" s="436">
        <v>78.221000000000004</v>
      </c>
      <c r="R23" s="436">
        <v>78.221000000000004</v>
      </c>
      <c r="S23" s="436">
        <v>78.221000000000004</v>
      </c>
      <c r="T23" s="465">
        <v>78.221000000000004</v>
      </c>
    </row>
    <row r="24" spans="1:20">
      <c r="A24" s="462" t="s">
        <v>647</v>
      </c>
      <c r="B24" s="464">
        <v>0</v>
      </c>
      <c r="C24" s="464">
        <v>0</v>
      </c>
      <c r="D24" s="464">
        <v>0</v>
      </c>
      <c r="E24" s="464">
        <v>0</v>
      </c>
      <c r="F24" s="464">
        <v>0</v>
      </c>
      <c r="G24" s="464">
        <v>0</v>
      </c>
      <c r="H24" s="464">
        <v>0</v>
      </c>
      <c r="I24" s="464">
        <v>0</v>
      </c>
      <c r="J24" s="464">
        <v>0</v>
      </c>
      <c r="K24" s="464">
        <v>0</v>
      </c>
      <c r="L24" s="464">
        <v>0</v>
      </c>
      <c r="M24" s="464">
        <v>0</v>
      </c>
      <c r="N24" s="464">
        <v>0</v>
      </c>
      <c r="O24" s="464">
        <v>0</v>
      </c>
      <c r="P24" s="464">
        <v>0</v>
      </c>
      <c r="Q24" s="436">
        <v>0</v>
      </c>
      <c r="R24" s="436">
        <v>0</v>
      </c>
      <c r="S24" s="436">
        <v>0</v>
      </c>
      <c r="T24" s="465">
        <v>0</v>
      </c>
    </row>
    <row r="25" spans="1:20">
      <c r="A25" s="462" t="s">
        <v>648</v>
      </c>
      <c r="B25" s="464">
        <v>119</v>
      </c>
      <c r="C25" s="464">
        <v>119</v>
      </c>
      <c r="D25" s="464">
        <v>120</v>
      </c>
      <c r="E25" s="464">
        <v>119</v>
      </c>
      <c r="F25" s="464">
        <v>119</v>
      </c>
      <c r="G25" s="464">
        <v>120</v>
      </c>
      <c r="H25" s="464">
        <v>120</v>
      </c>
      <c r="I25" s="464">
        <v>120</v>
      </c>
      <c r="J25" s="464">
        <v>120</v>
      </c>
      <c r="K25" s="464">
        <v>121</v>
      </c>
      <c r="L25" s="464">
        <v>121</v>
      </c>
      <c r="M25" s="464">
        <v>121</v>
      </c>
      <c r="N25" s="464">
        <v>121.116</v>
      </c>
      <c r="O25" s="464">
        <v>121.116</v>
      </c>
      <c r="P25" s="464">
        <v>121.116</v>
      </c>
      <c r="Q25" s="436">
        <v>121.116</v>
      </c>
      <c r="R25" s="436">
        <v>121.116</v>
      </c>
      <c r="S25" s="436">
        <v>121.116</v>
      </c>
      <c r="T25" s="465">
        <v>121.011</v>
      </c>
    </row>
    <row r="26" spans="1:20">
      <c r="A26" s="462" t="s">
        <v>649</v>
      </c>
      <c r="B26" s="464">
        <v>185</v>
      </c>
      <c r="C26" s="464">
        <v>185</v>
      </c>
      <c r="D26" s="464">
        <v>186</v>
      </c>
      <c r="E26" s="464">
        <v>185</v>
      </c>
      <c r="F26" s="464">
        <v>185</v>
      </c>
      <c r="G26" s="464">
        <v>186</v>
      </c>
      <c r="H26" s="464">
        <v>186</v>
      </c>
      <c r="I26" s="464">
        <v>185</v>
      </c>
      <c r="J26" s="464">
        <v>185</v>
      </c>
      <c r="K26" s="464">
        <v>185</v>
      </c>
      <c r="L26" s="464">
        <v>185</v>
      </c>
      <c r="M26" s="464">
        <v>185</v>
      </c>
      <c r="N26" s="464">
        <v>185.03399999999999</v>
      </c>
      <c r="O26" s="464">
        <v>185.03399999999999</v>
      </c>
      <c r="P26" s="464">
        <v>185.03399999999999</v>
      </c>
      <c r="Q26" s="436">
        <v>185.03399999999999</v>
      </c>
      <c r="R26" s="436">
        <v>185.03399999999999</v>
      </c>
      <c r="S26" s="436">
        <v>185.03399999999999</v>
      </c>
      <c r="T26" s="465">
        <v>185.03399999999999</v>
      </c>
    </row>
    <row r="27" spans="1:20">
      <c r="A27" s="462" t="s">
        <v>650</v>
      </c>
      <c r="B27" s="464">
        <v>23</v>
      </c>
      <c r="C27" s="464">
        <v>23</v>
      </c>
      <c r="D27" s="464">
        <v>24</v>
      </c>
      <c r="E27" s="464">
        <v>23</v>
      </c>
      <c r="F27" s="464">
        <v>23</v>
      </c>
      <c r="G27" s="464">
        <v>24</v>
      </c>
      <c r="H27" s="464">
        <v>24</v>
      </c>
      <c r="I27" s="464">
        <v>24</v>
      </c>
      <c r="J27" s="464">
        <v>24</v>
      </c>
      <c r="K27" s="464">
        <v>24</v>
      </c>
      <c r="L27" s="464">
        <v>24</v>
      </c>
      <c r="M27" s="464">
        <v>24</v>
      </c>
      <c r="N27" s="464">
        <v>23.9</v>
      </c>
      <c r="O27" s="464">
        <v>23.9</v>
      </c>
      <c r="P27" s="464">
        <v>23.9</v>
      </c>
      <c r="Q27" s="436">
        <v>23.9</v>
      </c>
      <c r="R27" s="436">
        <v>23.9</v>
      </c>
      <c r="S27" s="436">
        <v>23.9</v>
      </c>
      <c r="T27" s="465">
        <v>23.9</v>
      </c>
    </row>
    <row r="28" spans="1:20">
      <c r="A28" s="438" t="s">
        <v>544</v>
      </c>
      <c r="B28" s="466">
        <v>871</v>
      </c>
      <c r="C28" s="440">
        <v>875</v>
      </c>
      <c r="D28" s="440">
        <v>882</v>
      </c>
      <c r="E28" s="440">
        <v>900</v>
      </c>
      <c r="F28" s="440">
        <v>900</v>
      </c>
      <c r="G28" s="440">
        <v>904</v>
      </c>
      <c r="H28" s="440">
        <v>904</v>
      </c>
      <c r="I28" s="440">
        <v>903</v>
      </c>
      <c r="J28" s="440">
        <v>903</v>
      </c>
      <c r="K28" s="440">
        <v>904</v>
      </c>
      <c r="L28" s="440">
        <v>901</v>
      </c>
      <c r="M28" s="440">
        <v>901</v>
      </c>
      <c r="N28" s="440">
        <v>901.51599999999996</v>
      </c>
      <c r="O28" s="440">
        <v>901.51599999999996</v>
      </c>
      <c r="P28" s="440">
        <v>900.9559999999999</v>
      </c>
      <c r="Q28" s="441">
        <v>900.95600000000002</v>
      </c>
      <c r="R28" s="441">
        <v>900.95600000000002</v>
      </c>
      <c r="S28" s="441">
        <v>900.95600000000002</v>
      </c>
      <c r="T28" s="467">
        <v>900.85099999999989</v>
      </c>
    </row>
    <row r="29" spans="1:20">
      <c r="A29" s="462" t="s">
        <v>651</v>
      </c>
      <c r="B29" s="464"/>
      <c r="C29" s="435"/>
      <c r="D29" s="435"/>
      <c r="E29" s="435"/>
      <c r="F29" s="435"/>
      <c r="G29" s="435"/>
      <c r="H29" s="435"/>
      <c r="I29" s="435"/>
      <c r="J29" s="435"/>
      <c r="K29" s="435"/>
      <c r="L29" s="435"/>
      <c r="M29" s="435"/>
      <c r="N29" s="435"/>
      <c r="O29" s="435"/>
      <c r="P29" s="435"/>
      <c r="Q29" s="443"/>
      <c r="R29" s="443"/>
      <c r="S29" s="443"/>
      <c r="T29" s="465"/>
    </row>
    <row r="30" spans="1:20">
      <c r="A30" s="462" t="s">
        <v>652</v>
      </c>
      <c r="B30" s="464">
        <v>0</v>
      </c>
      <c r="C30" s="464">
        <v>0</v>
      </c>
      <c r="D30" s="464">
        <v>0</v>
      </c>
      <c r="E30" s="464">
        <v>0</v>
      </c>
      <c r="F30" s="464">
        <v>0</v>
      </c>
      <c r="G30" s="464">
        <v>0</v>
      </c>
      <c r="H30" s="464">
        <v>0</v>
      </c>
      <c r="I30" s="464">
        <v>0</v>
      </c>
      <c r="J30" s="464">
        <v>0</v>
      </c>
      <c r="K30" s="464">
        <v>0</v>
      </c>
      <c r="L30" s="464">
        <v>0</v>
      </c>
      <c r="M30" s="464">
        <v>0</v>
      </c>
      <c r="N30" s="464">
        <v>0</v>
      </c>
      <c r="O30" s="464">
        <v>0</v>
      </c>
      <c r="P30" s="464">
        <v>0</v>
      </c>
      <c r="Q30" s="436">
        <v>0</v>
      </c>
      <c r="R30" s="436">
        <v>0</v>
      </c>
      <c r="S30" s="436">
        <v>0</v>
      </c>
      <c r="T30" s="465">
        <v>0</v>
      </c>
    </row>
    <row r="31" spans="1:20">
      <c r="A31" s="462" t="s">
        <v>653</v>
      </c>
      <c r="B31" s="464">
        <v>0</v>
      </c>
      <c r="C31" s="464">
        <v>0</v>
      </c>
      <c r="D31" s="464">
        <v>0</v>
      </c>
      <c r="E31" s="464">
        <v>0</v>
      </c>
      <c r="F31" s="464">
        <v>0</v>
      </c>
      <c r="G31" s="464">
        <v>0</v>
      </c>
      <c r="H31" s="464">
        <v>0</v>
      </c>
      <c r="I31" s="464">
        <v>0</v>
      </c>
      <c r="J31" s="464">
        <v>0</v>
      </c>
      <c r="K31" s="464">
        <v>0</v>
      </c>
      <c r="L31" s="464">
        <v>0</v>
      </c>
      <c r="M31" s="464">
        <v>0</v>
      </c>
      <c r="N31" s="464">
        <v>0</v>
      </c>
      <c r="O31" s="464">
        <v>0</v>
      </c>
      <c r="P31" s="464">
        <v>0</v>
      </c>
      <c r="Q31" s="436">
        <v>0</v>
      </c>
      <c r="R31" s="436">
        <v>0</v>
      </c>
      <c r="S31" s="436">
        <v>0</v>
      </c>
      <c r="T31" s="465">
        <v>0</v>
      </c>
    </row>
    <row r="32" spans="1:20">
      <c r="A32" s="462" t="s">
        <v>654</v>
      </c>
      <c r="B32" s="464">
        <v>49</v>
      </c>
      <c r="C32" s="464">
        <v>49</v>
      </c>
      <c r="D32" s="464">
        <v>50</v>
      </c>
      <c r="E32" s="464">
        <v>49</v>
      </c>
      <c r="F32" s="464">
        <v>49</v>
      </c>
      <c r="G32" s="464">
        <v>50</v>
      </c>
      <c r="H32" s="464">
        <v>50</v>
      </c>
      <c r="I32" s="464">
        <v>50</v>
      </c>
      <c r="J32" s="464">
        <v>50</v>
      </c>
      <c r="K32" s="464">
        <v>50</v>
      </c>
      <c r="L32" s="464">
        <v>50</v>
      </c>
      <c r="M32" s="464">
        <v>50</v>
      </c>
      <c r="N32" s="464">
        <v>49.75</v>
      </c>
      <c r="O32" s="464">
        <v>49.75</v>
      </c>
      <c r="P32" s="464">
        <v>49.75</v>
      </c>
      <c r="Q32" s="436">
        <v>49.75</v>
      </c>
      <c r="R32" s="436">
        <v>49.75</v>
      </c>
      <c r="S32" s="436">
        <v>49.75</v>
      </c>
      <c r="T32" s="465">
        <v>49.75</v>
      </c>
    </row>
    <row r="33" spans="1:20">
      <c r="A33" s="462" t="s">
        <v>655</v>
      </c>
      <c r="B33" s="464">
        <v>0</v>
      </c>
      <c r="C33" s="464">
        <v>0</v>
      </c>
      <c r="D33" s="464">
        <v>0</v>
      </c>
      <c r="E33" s="464">
        <v>0</v>
      </c>
      <c r="F33" s="464">
        <v>0</v>
      </c>
      <c r="G33" s="464">
        <v>0</v>
      </c>
      <c r="H33" s="464">
        <v>0</v>
      </c>
      <c r="I33" s="464">
        <v>0</v>
      </c>
      <c r="J33" s="464">
        <v>0</v>
      </c>
      <c r="K33" s="464">
        <v>0</v>
      </c>
      <c r="L33" s="464">
        <v>0</v>
      </c>
      <c r="M33" s="464">
        <v>0</v>
      </c>
      <c r="N33" s="464">
        <v>0</v>
      </c>
      <c r="O33" s="464">
        <v>0</v>
      </c>
      <c r="P33" s="464">
        <v>0</v>
      </c>
      <c r="Q33" s="436">
        <v>0</v>
      </c>
      <c r="R33" s="436">
        <v>0</v>
      </c>
      <c r="S33" s="436">
        <v>0</v>
      </c>
      <c r="T33" s="465">
        <v>0</v>
      </c>
    </row>
    <row r="34" spans="1:20">
      <c r="A34" s="438" t="s">
        <v>544</v>
      </c>
      <c r="B34" s="466">
        <v>49</v>
      </c>
      <c r="C34" s="440">
        <v>49</v>
      </c>
      <c r="D34" s="440">
        <v>50</v>
      </c>
      <c r="E34" s="440">
        <v>49</v>
      </c>
      <c r="F34" s="440">
        <v>49</v>
      </c>
      <c r="G34" s="440">
        <v>50</v>
      </c>
      <c r="H34" s="440">
        <v>50</v>
      </c>
      <c r="I34" s="440">
        <v>50</v>
      </c>
      <c r="J34" s="440">
        <v>50</v>
      </c>
      <c r="K34" s="440">
        <v>50</v>
      </c>
      <c r="L34" s="440">
        <v>50</v>
      </c>
      <c r="M34" s="440">
        <v>50</v>
      </c>
      <c r="N34" s="440">
        <v>49.75</v>
      </c>
      <c r="O34" s="440">
        <v>49.75</v>
      </c>
      <c r="P34" s="440">
        <v>49.75</v>
      </c>
      <c r="Q34" s="441">
        <v>49.75</v>
      </c>
      <c r="R34" s="441">
        <v>49.75</v>
      </c>
      <c r="S34" s="441">
        <v>49.75</v>
      </c>
      <c r="T34" s="467">
        <v>49.75</v>
      </c>
    </row>
    <row r="35" spans="1:20">
      <c r="A35" s="462" t="s">
        <v>656</v>
      </c>
      <c r="B35" s="464"/>
      <c r="C35" s="435"/>
      <c r="D35" s="435"/>
      <c r="E35" s="435"/>
      <c r="F35" s="435"/>
      <c r="G35" s="435"/>
      <c r="H35" s="435"/>
      <c r="I35" s="435"/>
      <c r="J35" s="435"/>
      <c r="K35" s="435"/>
      <c r="L35" s="435"/>
      <c r="M35" s="435"/>
      <c r="N35" s="435"/>
      <c r="O35" s="432"/>
      <c r="P35" s="432"/>
      <c r="Q35" s="468"/>
      <c r="R35" s="468"/>
      <c r="S35" s="468"/>
      <c r="T35" s="469"/>
    </row>
    <row r="36" spans="1:20">
      <c r="A36" s="462" t="s">
        <v>657</v>
      </c>
      <c r="B36" s="464">
        <v>123</v>
      </c>
      <c r="C36" s="464">
        <v>123</v>
      </c>
      <c r="D36" s="464">
        <v>124</v>
      </c>
      <c r="E36" s="464">
        <v>123</v>
      </c>
      <c r="F36" s="464">
        <v>123</v>
      </c>
      <c r="G36" s="464">
        <v>124</v>
      </c>
      <c r="H36" s="464">
        <v>124</v>
      </c>
      <c r="I36" s="464">
        <v>124</v>
      </c>
      <c r="J36" s="464">
        <v>124</v>
      </c>
      <c r="K36" s="464">
        <v>124</v>
      </c>
      <c r="L36" s="464">
        <v>124</v>
      </c>
      <c r="M36" s="464">
        <v>124</v>
      </c>
      <c r="N36" s="464">
        <v>123.53400000000001</v>
      </c>
      <c r="O36" s="464">
        <v>123.53400000000001</v>
      </c>
      <c r="P36" s="464">
        <v>123.53400000000001</v>
      </c>
      <c r="Q36" s="436">
        <v>123.53400000000001</v>
      </c>
      <c r="R36" s="436">
        <v>123.53400000000001</v>
      </c>
      <c r="S36" s="436">
        <v>123.53400000000001</v>
      </c>
      <c r="T36" s="465">
        <v>123.53400000000001</v>
      </c>
    </row>
    <row r="37" spans="1:20">
      <c r="A37" s="462" t="s">
        <v>658</v>
      </c>
      <c r="B37" s="464">
        <v>125</v>
      </c>
      <c r="C37" s="464">
        <v>125</v>
      </c>
      <c r="D37" s="464">
        <v>125</v>
      </c>
      <c r="E37" s="464">
        <v>125</v>
      </c>
      <c r="F37" s="464">
        <v>125</v>
      </c>
      <c r="G37" s="464">
        <v>125</v>
      </c>
      <c r="H37" s="464">
        <v>125</v>
      </c>
      <c r="I37" s="464">
        <v>125</v>
      </c>
      <c r="J37" s="464">
        <v>125</v>
      </c>
      <c r="K37" s="464">
        <v>125</v>
      </c>
      <c r="L37" s="464">
        <v>125</v>
      </c>
      <c r="M37" s="464">
        <v>125</v>
      </c>
      <c r="N37" s="464">
        <v>125.245</v>
      </c>
      <c r="O37" s="464">
        <v>125.245</v>
      </c>
      <c r="P37" s="464">
        <v>125.245</v>
      </c>
      <c r="Q37" s="436">
        <v>125.245</v>
      </c>
      <c r="R37" s="436">
        <v>125.245</v>
      </c>
      <c r="S37" s="436">
        <v>125.245</v>
      </c>
      <c r="T37" s="465">
        <v>125.245</v>
      </c>
    </row>
    <row r="38" spans="1:20">
      <c r="A38" s="462" t="s">
        <v>659</v>
      </c>
      <c r="B38" s="464">
        <v>97</v>
      </c>
      <c r="C38" s="464">
        <v>97</v>
      </c>
      <c r="D38" s="464">
        <v>98</v>
      </c>
      <c r="E38" s="464">
        <v>97</v>
      </c>
      <c r="F38" s="464">
        <v>97</v>
      </c>
      <c r="G38" s="464">
        <v>98</v>
      </c>
      <c r="H38" s="464">
        <v>98</v>
      </c>
      <c r="I38" s="464">
        <v>98</v>
      </c>
      <c r="J38" s="464">
        <v>98</v>
      </c>
      <c r="K38" s="464">
        <v>98</v>
      </c>
      <c r="L38" s="464">
        <v>98</v>
      </c>
      <c r="M38" s="464">
        <v>98</v>
      </c>
      <c r="N38" s="464">
        <v>97.68</v>
      </c>
      <c r="O38" s="464">
        <v>97.68</v>
      </c>
      <c r="P38" s="464">
        <v>97.68</v>
      </c>
      <c r="Q38" s="436">
        <v>97.68</v>
      </c>
      <c r="R38" s="436">
        <v>97.68</v>
      </c>
      <c r="S38" s="436">
        <v>97.68</v>
      </c>
      <c r="T38" s="465">
        <v>97.68</v>
      </c>
    </row>
    <row r="39" spans="1:20">
      <c r="A39" s="462" t="s">
        <v>660</v>
      </c>
      <c r="B39" s="464">
        <v>100</v>
      </c>
      <c r="C39" s="464">
        <v>110</v>
      </c>
      <c r="D39" s="464">
        <v>111</v>
      </c>
      <c r="E39" s="464">
        <v>142</v>
      </c>
      <c r="F39" s="464">
        <v>134</v>
      </c>
      <c r="G39" s="464">
        <v>205</v>
      </c>
      <c r="H39" s="464">
        <v>205</v>
      </c>
      <c r="I39" s="464">
        <v>205</v>
      </c>
      <c r="J39" s="464">
        <v>205</v>
      </c>
      <c r="K39" s="464">
        <v>204</v>
      </c>
      <c r="L39" s="464">
        <v>204</v>
      </c>
      <c r="M39" s="464">
        <v>204</v>
      </c>
      <c r="N39" s="464">
        <v>203.654</v>
      </c>
      <c r="O39" s="464">
        <v>203.654</v>
      </c>
      <c r="P39" s="464">
        <v>203.654</v>
      </c>
      <c r="Q39" s="436">
        <v>203.654</v>
      </c>
      <c r="R39" s="436">
        <v>203.654</v>
      </c>
      <c r="S39" s="436">
        <v>203.654</v>
      </c>
      <c r="T39" s="465">
        <v>203.654</v>
      </c>
    </row>
    <row r="40" spans="1:20">
      <c r="A40" s="462" t="s">
        <v>661</v>
      </c>
      <c r="B40" s="464">
        <v>114</v>
      </c>
      <c r="C40" s="464">
        <v>146</v>
      </c>
      <c r="D40" s="464">
        <v>147</v>
      </c>
      <c r="E40" s="464">
        <v>147</v>
      </c>
      <c r="F40" s="464">
        <v>147</v>
      </c>
      <c r="G40" s="464">
        <v>165</v>
      </c>
      <c r="H40" s="464">
        <v>165</v>
      </c>
      <c r="I40" s="464">
        <v>165</v>
      </c>
      <c r="J40" s="464">
        <v>165</v>
      </c>
      <c r="K40" s="464">
        <v>165</v>
      </c>
      <c r="L40" s="464">
        <v>165</v>
      </c>
      <c r="M40" s="464">
        <v>165</v>
      </c>
      <c r="N40" s="464">
        <v>164.86199999999999</v>
      </c>
      <c r="O40" s="464">
        <v>164.86199999999999</v>
      </c>
      <c r="P40" s="464">
        <v>164.86199999999999</v>
      </c>
      <c r="Q40" s="436">
        <v>164.86199999999999</v>
      </c>
      <c r="R40" s="436">
        <v>164.86199999999999</v>
      </c>
      <c r="S40" s="436">
        <v>164.86199999999999</v>
      </c>
      <c r="T40" s="465">
        <v>164.86199999999999</v>
      </c>
    </row>
    <row r="41" spans="1:20">
      <c r="A41" s="462" t="s">
        <v>662</v>
      </c>
      <c r="B41" s="464">
        <v>169</v>
      </c>
      <c r="C41" s="464">
        <v>169</v>
      </c>
      <c r="D41" s="464">
        <v>169</v>
      </c>
      <c r="E41" s="464">
        <v>169</v>
      </c>
      <c r="F41" s="464">
        <v>166</v>
      </c>
      <c r="G41" s="464">
        <v>167</v>
      </c>
      <c r="H41" s="464">
        <v>167</v>
      </c>
      <c r="I41" s="464">
        <v>266</v>
      </c>
      <c r="J41" s="464">
        <v>266</v>
      </c>
      <c r="K41" s="464">
        <v>266</v>
      </c>
      <c r="L41" s="464">
        <v>266</v>
      </c>
      <c r="M41" s="464">
        <v>266</v>
      </c>
      <c r="N41" s="464">
        <v>265.654</v>
      </c>
      <c r="O41" s="464">
        <v>265.654</v>
      </c>
      <c r="P41" s="464">
        <v>265.654</v>
      </c>
      <c r="Q41" s="436">
        <v>264.66899999999998</v>
      </c>
      <c r="R41" s="436">
        <v>264.66899999999998</v>
      </c>
      <c r="S41" s="436">
        <v>264.66899999999998</v>
      </c>
      <c r="T41" s="465">
        <v>264.66899999999998</v>
      </c>
    </row>
    <row r="42" spans="1:20">
      <c r="A42" s="438" t="s">
        <v>544</v>
      </c>
      <c r="B42" s="466">
        <v>728</v>
      </c>
      <c r="C42" s="440">
        <v>770</v>
      </c>
      <c r="D42" s="440">
        <v>774</v>
      </c>
      <c r="E42" s="440">
        <v>803</v>
      </c>
      <c r="F42" s="440">
        <v>792</v>
      </c>
      <c r="G42" s="440">
        <v>884</v>
      </c>
      <c r="H42" s="440">
        <v>884</v>
      </c>
      <c r="I42" s="440">
        <v>983</v>
      </c>
      <c r="J42" s="440">
        <v>983</v>
      </c>
      <c r="K42" s="440">
        <v>982</v>
      </c>
      <c r="L42" s="440">
        <v>982</v>
      </c>
      <c r="M42" s="440">
        <v>982</v>
      </c>
      <c r="N42" s="440">
        <v>980.62900000000002</v>
      </c>
      <c r="O42" s="440">
        <v>980.62900000000002</v>
      </c>
      <c r="P42" s="440">
        <v>980.62900000000002</v>
      </c>
      <c r="Q42" s="441">
        <v>979.64400000000001</v>
      </c>
      <c r="R42" s="441">
        <v>979.64400000000001</v>
      </c>
      <c r="S42" s="441">
        <v>979.64400000000001</v>
      </c>
      <c r="T42" s="467">
        <v>979.64400000000001</v>
      </c>
    </row>
    <row r="43" spans="1:20">
      <c r="A43" s="462" t="s">
        <v>663</v>
      </c>
      <c r="B43" s="464"/>
      <c r="C43" s="435"/>
      <c r="D43" s="435"/>
      <c r="E43" s="435"/>
      <c r="F43" s="435"/>
      <c r="G43" s="435"/>
      <c r="H43" s="435"/>
      <c r="I43" s="435"/>
      <c r="J43" s="435"/>
      <c r="K43" s="435"/>
      <c r="L43" s="435"/>
      <c r="M43" s="435"/>
      <c r="N43" s="435"/>
      <c r="O43" s="432"/>
      <c r="P43" s="432"/>
      <c r="Q43" s="468"/>
      <c r="R43" s="468"/>
      <c r="S43" s="468"/>
      <c r="T43" s="469"/>
    </row>
    <row r="44" spans="1:20">
      <c r="A44" s="462" t="s">
        <v>664</v>
      </c>
      <c r="B44" s="464">
        <v>0</v>
      </c>
      <c r="C44" s="464">
        <v>0</v>
      </c>
      <c r="D44" s="464">
        <v>0</v>
      </c>
      <c r="E44" s="464">
        <v>0</v>
      </c>
      <c r="F44" s="464">
        <v>0</v>
      </c>
      <c r="G44" s="464">
        <v>0</v>
      </c>
      <c r="H44" s="464">
        <v>0</v>
      </c>
      <c r="I44" s="464">
        <v>0</v>
      </c>
      <c r="J44" s="464">
        <v>0</v>
      </c>
      <c r="K44" s="464">
        <v>0</v>
      </c>
      <c r="L44" s="464">
        <v>0</v>
      </c>
      <c r="M44" s="464">
        <v>0</v>
      </c>
      <c r="N44" s="464">
        <v>0</v>
      </c>
      <c r="O44" s="464">
        <v>0</v>
      </c>
      <c r="P44" s="464">
        <v>0</v>
      </c>
      <c r="Q44" s="436">
        <v>0</v>
      </c>
      <c r="R44" s="436">
        <v>0</v>
      </c>
      <c r="S44" s="436">
        <v>0</v>
      </c>
      <c r="T44" s="437">
        <v>0</v>
      </c>
    </row>
    <row r="45" spans="1:20">
      <c r="A45" s="462" t="s">
        <v>665</v>
      </c>
      <c r="B45" s="464">
        <v>0</v>
      </c>
      <c r="C45" s="464">
        <v>0</v>
      </c>
      <c r="D45" s="464">
        <v>0</v>
      </c>
      <c r="E45" s="464">
        <v>0</v>
      </c>
      <c r="F45" s="464">
        <v>0</v>
      </c>
      <c r="G45" s="464">
        <v>0</v>
      </c>
      <c r="H45" s="464">
        <v>0</v>
      </c>
      <c r="I45" s="464">
        <v>0</v>
      </c>
      <c r="J45" s="464">
        <v>0</v>
      </c>
      <c r="K45" s="464">
        <v>0</v>
      </c>
      <c r="L45" s="464">
        <v>0</v>
      </c>
      <c r="M45" s="464">
        <v>0</v>
      </c>
      <c r="N45" s="464">
        <v>0</v>
      </c>
      <c r="O45" s="464">
        <v>0</v>
      </c>
      <c r="P45" s="464">
        <v>0</v>
      </c>
      <c r="Q45" s="436">
        <v>0</v>
      </c>
      <c r="R45" s="436">
        <v>0</v>
      </c>
      <c r="S45" s="436">
        <v>0</v>
      </c>
      <c r="T45" s="437">
        <v>0</v>
      </c>
    </row>
    <row r="46" spans="1:20">
      <c r="A46" s="438" t="s">
        <v>544</v>
      </c>
      <c r="B46" s="466">
        <v>0</v>
      </c>
      <c r="C46" s="440">
        <v>0</v>
      </c>
      <c r="D46" s="440">
        <v>0</v>
      </c>
      <c r="E46" s="440">
        <v>0</v>
      </c>
      <c r="F46" s="440">
        <v>0</v>
      </c>
      <c r="G46" s="440">
        <v>0</v>
      </c>
      <c r="H46" s="440">
        <v>0</v>
      </c>
      <c r="I46" s="440">
        <v>0</v>
      </c>
      <c r="J46" s="440">
        <v>0</v>
      </c>
      <c r="K46" s="440">
        <v>0</v>
      </c>
      <c r="L46" s="440">
        <v>0</v>
      </c>
      <c r="M46" s="440">
        <v>0</v>
      </c>
      <c r="N46" s="440">
        <v>0</v>
      </c>
      <c r="O46" s="440">
        <v>0</v>
      </c>
      <c r="P46" s="440">
        <v>0</v>
      </c>
      <c r="Q46" s="441">
        <v>0</v>
      </c>
      <c r="R46" s="441">
        <v>0</v>
      </c>
      <c r="S46" s="441">
        <v>0</v>
      </c>
      <c r="T46" s="467">
        <v>0</v>
      </c>
    </row>
    <row r="47" spans="1:20">
      <c r="A47" s="462" t="s">
        <v>666</v>
      </c>
      <c r="B47" s="464"/>
      <c r="C47" s="435"/>
      <c r="D47" s="435"/>
      <c r="E47" s="435"/>
      <c r="F47" s="435"/>
      <c r="G47" s="435"/>
      <c r="H47" s="435"/>
      <c r="I47" s="435"/>
      <c r="J47" s="435"/>
      <c r="K47" s="435"/>
      <c r="L47" s="435"/>
      <c r="M47" s="435"/>
      <c r="N47" s="435"/>
      <c r="O47" s="432"/>
      <c r="P47" s="432"/>
      <c r="Q47" s="468"/>
      <c r="R47" s="468"/>
      <c r="S47" s="468"/>
      <c r="T47" s="469"/>
    </row>
    <row r="48" spans="1:20">
      <c r="A48" s="462" t="s">
        <v>667</v>
      </c>
      <c r="B48" s="464">
        <v>41</v>
      </c>
      <c r="C48" s="464">
        <v>50</v>
      </c>
      <c r="D48" s="464">
        <v>50</v>
      </c>
      <c r="E48" s="464">
        <v>50</v>
      </c>
      <c r="F48" s="464">
        <v>50</v>
      </c>
      <c r="G48" s="464">
        <v>50</v>
      </c>
      <c r="H48" s="464">
        <v>50</v>
      </c>
      <c r="I48" s="464">
        <v>50</v>
      </c>
      <c r="J48" s="464">
        <v>50</v>
      </c>
      <c r="K48" s="464">
        <v>50</v>
      </c>
      <c r="L48" s="464">
        <v>50</v>
      </c>
      <c r="M48" s="464">
        <v>50</v>
      </c>
      <c r="N48" s="464">
        <v>50.195</v>
      </c>
      <c r="O48" s="464">
        <v>50.402999999999999</v>
      </c>
      <c r="P48" s="464">
        <v>50.064</v>
      </c>
      <c r="Q48" s="436">
        <v>57.371000000000002</v>
      </c>
      <c r="R48" s="436">
        <v>79.903000000000006</v>
      </c>
      <c r="S48" s="436">
        <v>80.209000000000003</v>
      </c>
      <c r="T48" s="465">
        <v>80.209000000000003</v>
      </c>
    </row>
    <row r="49" spans="1:20">
      <c r="A49" s="462" t="s">
        <v>668</v>
      </c>
      <c r="B49" s="464">
        <v>151</v>
      </c>
      <c r="C49" s="464">
        <v>151</v>
      </c>
      <c r="D49" s="464">
        <v>152</v>
      </c>
      <c r="E49" s="464">
        <v>151</v>
      </c>
      <c r="F49" s="464">
        <v>151</v>
      </c>
      <c r="G49" s="464">
        <v>152</v>
      </c>
      <c r="H49" s="464">
        <v>152</v>
      </c>
      <c r="I49" s="464">
        <v>152</v>
      </c>
      <c r="J49" s="464">
        <v>152</v>
      </c>
      <c r="K49" s="464">
        <v>152</v>
      </c>
      <c r="L49" s="464">
        <v>152</v>
      </c>
      <c r="M49" s="464">
        <v>152</v>
      </c>
      <c r="N49" s="464">
        <v>151.75899999999999</v>
      </c>
      <c r="O49" s="464">
        <v>151.75899999999999</v>
      </c>
      <c r="P49" s="464">
        <v>151.75899999999999</v>
      </c>
      <c r="Q49" s="436">
        <v>151.75899999999999</v>
      </c>
      <c r="R49" s="436">
        <v>151.75899999999999</v>
      </c>
      <c r="S49" s="436">
        <v>151.75899999999999</v>
      </c>
      <c r="T49" s="465">
        <v>151.75899999999999</v>
      </c>
    </row>
    <row r="50" spans="1:20">
      <c r="A50" s="462" t="s">
        <v>669</v>
      </c>
      <c r="B50" s="464">
        <v>185</v>
      </c>
      <c r="C50" s="464">
        <v>185</v>
      </c>
      <c r="D50" s="464">
        <v>186</v>
      </c>
      <c r="E50" s="464">
        <v>185</v>
      </c>
      <c r="F50" s="464">
        <v>185</v>
      </c>
      <c r="G50" s="464">
        <v>186</v>
      </c>
      <c r="H50" s="464">
        <v>186</v>
      </c>
      <c r="I50" s="464">
        <v>186</v>
      </c>
      <c r="J50" s="464">
        <v>199</v>
      </c>
      <c r="K50" s="464">
        <v>199</v>
      </c>
      <c r="L50" s="464">
        <v>199</v>
      </c>
      <c r="M50" s="464">
        <v>198</v>
      </c>
      <c r="N50" s="464">
        <v>197.87799999999999</v>
      </c>
      <c r="O50" s="464">
        <v>197.87799999999999</v>
      </c>
      <c r="P50" s="464">
        <v>197.864</v>
      </c>
      <c r="Q50" s="436">
        <v>197.864</v>
      </c>
      <c r="R50" s="436">
        <v>195.96899999999999</v>
      </c>
      <c r="S50" s="436">
        <v>195.96899999999999</v>
      </c>
      <c r="T50" s="465">
        <v>195.96899999999999</v>
      </c>
    </row>
    <row r="51" spans="1:20">
      <c r="A51" s="462" t="s">
        <v>670</v>
      </c>
      <c r="B51" s="464">
        <v>114</v>
      </c>
      <c r="C51" s="464">
        <v>114</v>
      </c>
      <c r="D51" s="464">
        <v>115</v>
      </c>
      <c r="E51" s="464">
        <v>114</v>
      </c>
      <c r="F51" s="464">
        <v>114</v>
      </c>
      <c r="G51" s="464">
        <v>115</v>
      </c>
      <c r="H51" s="464">
        <v>115</v>
      </c>
      <c r="I51" s="464">
        <v>115</v>
      </c>
      <c r="J51" s="464">
        <v>115</v>
      </c>
      <c r="K51" s="464">
        <v>115</v>
      </c>
      <c r="L51" s="464">
        <v>115</v>
      </c>
      <c r="M51" s="464">
        <v>115</v>
      </c>
      <c r="N51" s="464">
        <v>114.85899999999999</v>
      </c>
      <c r="O51" s="464">
        <v>114.85899999999999</v>
      </c>
      <c r="P51" s="464">
        <v>114.85899999999999</v>
      </c>
      <c r="Q51" s="436">
        <v>114.85899999999999</v>
      </c>
      <c r="R51" s="436">
        <v>114.85899999999999</v>
      </c>
      <c r="S51" s="436">
        <v>114.85899999999999</v>
      </c>
      <c r="T51" s="465">
        <v>114.85899999999999</v>
      </c>
    </row>
    <row r="52" spans="1:20">
      <c r="A52" s="462" t="s">
        <v>671</v>
      </c>
      <c r="B52" s="464">
        <v>135</v>
      </c>
      <c r="C52" s="464">
        <v>135</v>
      </c>
      <c r="D52" s="464">
        <v>135</v>
      </c>
      <c r="E52" s="464">
        <v>135</v>
      </c>
      <c r="F52" s="464">
        <v>135</v>
      </c>
      <c r="G52" s="464">
        <v>135</v>
      </c>
      <c r="H52" s="464">
        <v>135</v>
      </c>
      <c r="I52" s="464">
        <v>132</v>
      </c>
      <c r="J52" s="464">
        <v>132</v>
      </c>
      <c r="K52" s="464">
        <v>132</v>
      </c>
      <c r="L52" s="464">
        <v>132</v>
      </c>
      <c r="M52" s="464">
        <v>132</v>
      </c>
      <c r="N52" s="464">
        <v>132.44499999999999</v>
      </c>
      <c r="O52" s="464">
        <v>132.34200000000001</v>
      </c>
      <c r="P52" s="464">
        <v>132.34200000000001</v>
      </c>
      <c r="Q52" s="436">
        <v>132.34200000000001</v>
      </c>
      <c r="R52" s="436">
        <v>132.34200000000001</v>
      </c>
      <c r="S52" s="436">
        <v>132.34200000000001</v>
      </c>
      <c r="T52" s="465">
        <v>132.34200000000001</v>
      </c>
    </row>
    <row r="53" spans="1:20">
      <c r="A53" s="462" t="s">
        <v>672</v>
      </c>
      <c r="B53" s="464">
        <v>58</v>
      </c>
      <c r="C53" s="464">
        <v>58</v>
      </c>
      <c r="D53" s="464">
        <v>59</v>
      </c>
      <c r="E53" s="464">
        <v>58</v>
      </c>
      <c r="F53" s="464">
        <v>58</v>
      </c>
      <c r="G53" s="464">
        <v>59</v>
      </c>
      <c r="H53" s="464">
        <v>59</v>
      </c>
      <c r="I53" s="464">
        <v>59</v>
      </c>
      <c r="J53" s="464">
        <v>59</v>
      </c>
      <c r="K53" s="464">
        <v>59</v>
      </c>
      <c r="L53" s="464">
        <v>59</v>
      </c>
      <c r="M53" s="464">
        <v>59</v>
      </c>
      <c r="N53" s="464">
        <v>58.942</v>
      </c>
      <c r="O53" s="464">
        <v>58.942</v>
      </c>
      <c r="P53" s="464">
        <v>58.942</v>
      </c>
      <c r="Q53" s="436">
        <v>58.942</v>
      </c>
      <c r="R53" s="436">
        <v>58.942</v>
      </c>
      <c r="S53" s="436">
        <v>58.942</v>
      </c>
      <c r="T53" s="465">
        <v>58.942</v>
      </c>
    </row>
    <row r="54" spans="1:20">
      <c r="A54" s="462" t="s">
        <v>673</v>
      </c>
      <c r="B54" s="464">
        <v>220</v>
      </c>
      <c r="C54" s="464">
        <v>220</v>
      </c>
      <c r="D54" s="464">
        <v>220</v>
      </c>
      <c r="E54" s="464">
        <v>220</v>
      </c>
      <c r="F54" s="464">
        <v>219</v>
      </c>
      <c r="G54" s="464">
        <v>220</v>
      </c>
      <c r="H54" s="464">
        <v>220</v>
      </c>
      <c r="I54" s="464">
        <v>220</v>
      </c>
      <c r="J54" s="464">
        <v>220</v>
      </c>
      <c r="K54" s="464">
        <v>220</v>
      </c>
      <c r="L54" s="464">
        <v>220</v>
      </c>
      <c r="M54" s="464">
        <v>220</v>
      </c>
      <c r="N54" s="464">
        <v>219.715</v>
      </c>
      <c r="O54" s="464">
        <v>219.715</v>
      </c>
      <c r="P54" s="464">
        <v>219.715</v>
      </c>
      <c r="Q54" s="436">
        <v>219.715</v>
      </c>
      <c r="R54" s="436">
        <v>219.715</v>
      </c>
      <c r="S54" s="436">
        <v>219.715</v>
      </c>
      <c r="T54" s="465">
        <v>219.82499999999999</v>
      </c>
    </row>
    <row r="55" spans="1:20">
      <c r="A55" s="462" t="s">
        <v>674</v>
      </c>
      <c r="B55" s="464">
        <v>195</v>
      </c>
      <c r="C55" s="464">
        <v>194</v>
      </c>
      <c r="D55" s="464">
        <v>194</v>
      </c>
      <c r="E55" s="464">
        <v>194</v>
      </c>
      <c r="F55" s="464">
        <v>194</v>
      </c>
      <c r="G55" s="464">
        <v>193</v>
      </c>
      <c r="H55" s="464">
        <v>193</v>
      </c>
      <c r="I55" s="464">
        <v>193</v>
      </c>
      <c r="J55" s="464">
        <v>194</v>
      </c>
      <c r="K55" s="464">
        <v>194</v>
      </c>
      <c r="L55" s="464">
        <v>194</v>
      </c>
      <c r="M55" s="464">
        <v>194</v>
      </c>
      <c r="N55" s="464">
        <v>193.72399999999999</v>
      </c>
      <c r="O55" s="464">
        <v>192.48599999999999</v>
      </c>
      <c r="P55" s="464">
        <v>192.48599999999999</v>
      </c>
      <c r="Q55" s="436">
        <v>192.48599999999999</v>
      </c>
      <c r="R55" s="436">
        <v>192.48599999999999</v>
      </c>
      <c r="S55" s="436">
        <v>192.48599999999999</v>
      </c>
      <c r="T55" s="465">
        <v>192.48599999999999</v>
      </c>
    </row>
    <row r="56" spans="1:20">
      <c r="A56" s="462" t="s">
        <v>675</v>
      </c>
      <c r="B56" s="464">
        <v>106</v>
      </c>
      <c r="C56" s="464">
        <v>107</v>
      </c>
      <c r="D56" s="464">
        <v>108</v>
      </c>
      <c r="E56" s="464">
        <v>107</v>
      </c>
      <c r="F56" s="464">
        <v>107</v>
      </c>
      <c r="G56" s="464">
        <v>108</v>
      </c>
      <c r="H56" s="464">
        <v>108</v>
      </c>
      <c r="I56" s="464">
        <v>108</v>
      </c>
      <c r="J56" s="464">
        <v>108</v>
      </c>
      <c r="K56" s="464">
        <v>108</v>
      </c>
      <c r="L56" s="464">
        <v>108</v>
      </c>
      <c r="M56" s="464">
        <v>108</v>
      </c>
      <c r="N56" s="464">
        <v>107.84099999999999</v>
      </c>
      <c r="O56" s="464">
        <v>107.84099999999999</v>
      </c>
      <c r="P56" s="464">
        <v>107.806</v>
      </c>
      <c r="Q56" s="436">
        <v>107.806</v>
      </c>
      <c r="R56" s="436">
        <v>107.806</v>
      </c>
      <c r="S56" s="436">
        <v>107.806</v>
      </c>
      <c r="T56" s="465">
        <v>107.806</v>
      </c>
    </row>
    <row r="57" spans="1:20">
      <c r="A57" s="462" t="s">
        <v>676</v>
      </c>
      <c r="B57" s="464">
        <v>50</v>
      </c>
      <c r="C57" s="464">
        <v>50</v>
      </c>
      <c r="D57" s="464">
        <v>51</v>
      </c>
      <c r="E57" s="464">
        <v>50</v>
      </c>
      <c r="F57" s="464">
        <v>50</v>
      </c>
      <c r="G57" s="464">
        <v>51</v>
      </c>
      <c r="H57" s="464">
        <v>51</v>
      </c>
      <c r="I57" s="464">
        <v>51</v>
      </c>
      <c r="J57" s="464">
        <v>51</v>
      </c>
      <c r="K57" s="464">
        <v>51</v>
      </c>
      <c r="L57" s="464">
        <v>51</v>
      </c>
      <c r="M57" s="464">
        <v>51</v>
      </c>
      <c r="N57" s="464">
        <v>50.527000000000001</v>
      </c>
      <c r="O57" s="464">
        <v>50.527000000000001</v>
      </c>
      <c r="P57" s="464">
        <v>50.527000000000001</v>
      </c>
      <c r="Q57" s="436">
        <v>50.527000000000001</v>
      </c>
      <c r="R57" s="436">
        <v>50.527000000000001</v>
      </c>
      <c r="S57" s="436">
        <v>50.527000000000001</v>
      </c>
      <c r="T57" s="465">
        <v>50.527000000000001</v>
      </c>
    </row>
    <row r="58" spans="1:20">
      <c r="A58" s="438" t="s">
        <v>544</v>
      </c>
      <c r="B58" s="466">
        <v>1255</v>
      </c>
      <c r="C58" s="440">
        <v>1264</v>
      </c>
      <c r="D58" s="440">
        <v>1270</v>
      </c>
      <c r="E58" s="440">
        <v>1264</v>
      </c>
      <c r="F58" s="440">
        <v>1263</v>
      </c>
      <c r="G58" s="440">
        <v>1269</v>
      </c>
      <c r="H58" s="440">
        <v>1269</v>
      </c>
      <c r="I58" s="440">
        <v>1266</v>
      </c>
      <c r="J58" s="440">
        <v>1280</v>
      </c>
      <c r="K58" s="440">
        <v>1280</v>
      </c>
      <c r="L58" s="440">
        <v>1280</v>
      </c>
      <c r="M58" s="440">
        <v>1279</v>
      </c>
      <c r="N58" s="440">
        <v>1277.885</v>
      </c>
      <c r="O58" s="440">
        <v>1276.752</v>
      </c>
      <c r="P58" s="440">
        <v>1276.364</v>
      </c>
      <c r="Q58" s="441">
        <v>1283.671</v>
      </c>
      <c r="R58" s="441">
        <v>1304.308</v>
      </c>
      <c r="S58" s="441">
        <v>1304.614</v>
      </c>
      <c r="T58" s="467">
        <v>1304.7240000000002</v>
      </c>
    </row>
    <row r="59" spans="1:20">
      <c r="A59" s="462" t="s">
        <v>677</v>
      </c>
      <c r="B59" s="464"/>
      <c r="C59" s="435"/>
      <c r="D59" s="435"/>
      <c r="E59" s="435"/>
      <c r="F59" s="435"/>
      <c r="G59" s="435"/>
      <c r="H59" s="435"/>
      <c r="I59" s="435"/>
      <c r="J59" s="435"/>
      <c r="K59" s="435"/>
      <c r="L59" s="435"/>
      <c r="M59" s="435"/>
      <c r="N59" s="435"/>
      <c r="O59" s="432"/>
      <c r="P59" s="432"/>
      <c r="Q59" s="468"/>
      <c r="R59" s="468"/>
      <c r="S59" s="468"/>
      <c r="T59" s="469"/>
    </row>
    <row r="60" spans="1:20">
      <c r="A60" s="462" t="s">
        <v>678</v>
      </c>
      <c r="B60" s="464">
        <v>145</v>
      </c>
      <c r="C60" s="464">
        <v>145</v>
      </c>
      <c r="D60" s="464">
        <v>145</v>
      </c>
      <c r="E60" s="464">
        <v>145</v>
      </c>
      <c r="F60" s="464">
        <v>145</v>
      </c>
      <c r="G60" s="464">
        <v>145</v>
      </c>
      <c r="H60" s="464">
        <v>145</v>
      </c>
      <c r="I60" s="464">
        <v>145</v>
      </c>
      <c r="J60" s="464">
        <v>145</v>
      </c>
      <c r="K60" s="464">
        <v>145</v>
      </c>
      <c r="L60" s="464">
        <v>145</v>
      </c>
      <c r="M60" s="464">
        <v>145</v>
      </c>
      <c r="N60" s="464">
        <v>145.49600000000001</v>
      </c>
      <c r="O60" s="464">
        <v>145.49600000000001</v>
      </c>
      <c r="P60" s="464">
        <v>145.49600000000001</v>
      </c>
      <c r="Q60" s="436">
        <v>145.49600000000001</v>
      </c>
      <c r="R60" s="436">
        <v>147.39099999999999</v>
      </c>
      <c r="S60" s="436">
        <v>147.39099999999999</v>
      </c>
      <c r="T60" s="465">
        <v>147.39099999999999</v>
      </c>
    </row>
    <row r="61" spans="1:20">
      <c r="A61" s="462" t="s">
        <v>679</v>
      </c>
      <c r="B61" s="464">
        <v>257</v>
      </c>
      <c r="C61" s="464">
        <v>259</v>
      </c>
      <c r="D61" s="464">
        <v>261</v>
      </c>
      <c r="E61" s="464">
        <v>260</v>
      </c>
      <c r="F61" s="464">
        <v>260</v>
      </c>
      <c r="G61" s="464">
        <v>261</v>
      </c>
      <c r="H61" s="464">
        <v>291</v>
      </c>
      <c r="I61" s="464">
        <v>291</v>
      </c>
      <c r="J61" s="464">
        <v>291</v>
      </c>
      <c r="K61" s="464">
        <v>291</v>
      </c>
      <c r="L61" s="464">
        <v>291</v>
      </c>
      <c r="M61" s="464">
        <v>291</v>
      </c>
      <c r="N61" s="464">
        <v>290.94799999999998</v>
      </c>
      <c r="O61" s="464">
        <v>290.94799999999998</v>
      </c>
      <c r="P61" s="464">
        <v>290.56</v>
      </c>
      <c r="Q61" s="436">
        <v>290.57</v>
      </c>
      <c r="R61" s="436">
        <v>289.286</v>
      </c>
      <c r="S61" s="436">
        <v>289.39</v>
      </c>
      <c r="T61" s="465">
        <v>289.39</v>
      </c>
    </row>
    <row r="62" spans="1:20">
      <c r="A62" s="462" t="s">
        <v>680</v>
      </c>
      <c r="B62" s="464">
        <v>130</v>
      </c>
      <c r="C62" s="464">
        <v>130</v>
      </c>
      <c r="D62" s="464">
        <v>130</v>
      </c>
      <c r="E62" s="464">
        <v>130</v>
      </c>
      <c r="F62" s="464">
        <v>130</v>
      </c>
      <c r="G62" s="464">
        <v>130</v>
      </c>
      <c r="H62" s="464">
        <v>130</v>
      </c>
      <c r="I62" s="464">
        <v>130</v>
      </c>
      <c r="J62" s="464">
        <v>130</v>
      </c>
      <c r="K62" s="464">
        <v>130</v>
      </c>
      <c r="L62" s="464">
        <v>130</v>
      </c>
      <c r="M62" s="464">
        <v>130</v>
      </c>
      <c r="N62" s="464">
        <v>130.22499999999999</v>
      </c>
      <c r="O62" s="464">
        <v>130.22499999999999</v>
      </c>
      <c r="P62" s="464">
        <v>130.22499999999999</v>
      </c>
      <c r="Q62" s="436">
        <v>130.22499999999999</v>
      </c>
      <c r="R62" s="436">
        <v>130.22499999999999</v>
      </c>
      <c r="S62" s="436">
        <v>130.22499999999999</v>
      </c>
      <c r="T62" s="465">
        <v>130.22499999999999</v>
      </c>
    </row>
    <row r="63" spans="1:20">
      <c r="A63" s="462" t="s">
        <v>681</v>
      </c>
      <c r="B63" s="464">
        <v>337</v>
      </c>
      <c r="C63" s="464">
        <v>337</v>
      </c>
      <c r="D63" s="464">
        <v>336</v>
      </c>
      <c r="E63" s="464">
        <v>336</v>
      </c>
      <c r="F63" s="464">
        <v>336</v>
      </c>
      <c r="G63" s="464">
        <v>336</v>
      </c>
      <c r="H63" s="464">
        <v>336</v>
      </c>
      <c r="I63" s="464">
        <v>336</v>
      </c>
      <c r="J63" s="464">
        <v>336</v>
      </c>
      <c r="K63" s="464">
        <v>336</v>
      </c>
      <c r="L63" s="464">
        <v>336</v>
      </c>
      <c r="M63" s="464">
        <v>336</v>
      </c>
      <c r="N63" s="464">
        <v>336.24900000000002</v>
      </c>
      <c r="O63" s="464">
        <v>336.24900000000002</v>
      </c>
      <c r="P63" s="464">
        <v>335.39600000000002</v>
      </c>
      <c r="Q63" s="436">
        <v>335.50299999999999</v>
      </c>
      <c r="R63" s="436">
        <v>336.78699999999998</v>
      </c>
      <c r="S63" s="436">
        <v>336.78699999999998</v>
      </c>
      <c r="T63" s="465">
        <v>336.78699999999998</v>
      </c>
    </row>
    <row r="64" spans="1:20">
      <c r="A64" s="462" t="s">
        <v>682</v>
      </c>
      <c r="B64" s="464">
        <v>238</v>
      </c>
      <c r="C64" s="464">
        <v>238</v>
      </c>
      <c r="D64" s="464">
        <v>239</v>
      </c>
      <c r="E64" s="464">
        <v>274</v>
      </c>
      <c r="F64" s="464">
        <v>274</v>
      </c>
      <c r="G64" s="464">
        <v>275</v>
      </c>
      <c r="H64" s="464">
        <v>275</v>
      </c>
      <c r="I64" s="464">
        <v>275</v>
      </c>
      <c r="J64" s="464">
        <v>275</v>
      </c>
      <c r="K64" s="464">
        <v>275</v>
      </c>
      <c r="L64" s="464">
        <v>275</v>
      </c>
      <c r="M64" s="464">
        <v>275</v>
      </c>
      <c r="N64" s="464">
        <v>274.99700000000001</v>
      </c>
      <c r="O64" s="464">
        <v>275.09399999999999</v>
      </c>
      <c r="P64" s="464">
        <v>275.09399999999999</v>
      </c>
      <c r="Q64" s="436">
        <v>275.09399999999999</v>
      </c>
      <c r="R64" s="436">
        <v>275.09399999999999</v>
      </c>
      <c r="S64" s="436">
        <v>275.09399999999999</v>
      </c>
      <c r="T64" s="465">
        <v>275.09399999999999</v>
      </c>
    </row>
    <row r="65" spans="1:20">
      <c r="A65" s="438" t="s">
        <v>544</v>
      </c>
      <c r="B65" s="466">
        <v>1107</v>
      </c>
      <c r="C65" s="440">
        <v>1109</v>
      </c>
      <c r="D65" s="440">
        <v>1111</v>
      </c>
      <c r="E65" s="440">
        <v>1145</v>
      </c>
      <c r="F65" s="440">
        <v>1145</v>
      </c>
      <c r="G65" s="440">
        <v>1147</v>
      </c>
      <c r="H65" s="440">
        <v>1177</v>
      </c>
      <c r="I65" s="440">
        <v>1177</v>
      </c>
      <c r="J65" s="440">
        <v>1177</v>
      </c>
      <c r="K65" s="440">
        <v>1177</v>
      </c>
      <c r="L65" s="440">
        <v>1177</v>
      </c>
      <c r="M65" s="440">
        <v>1177</v>
      </c>
      <c r="N65" s="440">
        <v>1177.915</v>
      </c>
      <c r="O65" s="440">
        <v>1178.0119999999999</v>
      </c>
      <c r="P65" s="440">
        <v>1176.7710000000002</v>
      </c>
      <c r="Q65" s="441">
        <v>1176.8879999999999</v>
      </c>
      <c r="R65" s="441">
        <v>1178.7829999999999</v>
      </c>
      <c r="S65" s="441">
        <v>1178.8869999999999</v>
      </c>
      <c r="T65" s="467">
        <v>1178.8869999999999</v>
      </c>
    </row>
    <row r="66" spans="1:20">
      <c r="A66" s="462" t="s">
        <v>683</v>
      </c>
      <c r="B66" s="464"/>
      <c r="C66" s="435"/>
      <c r="D66" s="435"/>
      <c r="E66" s="435"/>
      <c r="F66" s="435"/>
      <c r="G66" s="435"/>
      <c r="H66" s="435"/>
      <c r="I66" s="435"/>
      <c r="J66" s="435"/>
      <c r="K66" s="435"/>
      <c r="L66" s="435"/>
      <c r="M66" s="435"/>
      <c r="N66" s="435"/>
      <c r="O66" s="432"/>
      <c r="P66" s="432"/>
      <c r="Q66" s="468"/>
      <c r="R66" s="468"/>
      <c r="S66" s="468"/>
      <c r="T66" s="469"/>
    </row>
    <row r="67" spans="1:20">
      <c r="A67" s="462" t="s">
        <v>684</v>
      </c>
      <c r="B67" s="464">
        <v>1</v>
      </c>
      <c r="C67" s="464">
        <v>1</v>
      </c>
      <c r="D67" s="464">
        <v>0</v>
      </c>
      <c r="E67" s="464">
        <v>0</v>
      </c>
      <c r="F67" s="464">
        <v>0</v>
      </c>
      <c r="G67" s="464">
        <v>0</v>
      </c>
      <c r="H67" s="464">
        <v>0</v>
      </c>
      <c r="I67" s="464">
        <v>0</v>
      </c>
      <c r="J67" s="464">
        <v>1</v>
      </c>
      <c r="K67" s="464">
        <v>1</v>
      </c>
      <c r="L67" s="464">
        <v>1</v>
      </c>
      <c r="M67" s="464">
        <v>1</v>
      </c>
      <c r="N67" s="464">
        <v>1.1850000000000001</v>
      </c>
      <c r="O67" s="464">
        <v>1.1850000000000001</v>
      </c>
      <c r="P67" s="464">
        <v>1.1850000000000001</v>
      </c>
      <c r="Q67" s="436">
        <v>1.1850000000000001</v>
      </c>
      <c r="R67" s="436">
        <v>1.1850000000000001</v>
      </c>
      <c r="S67" s="436">
        <v>1.1850000000000001</v>
      </c>
      <c r="T67" s="465">
        <v>1.2050000000000001</v>
      </c>
    </row>
    <row r="68" spans="1:20">
      <c r="A68" s="462" t="s">
        <v>685</v>
      </c>
      <c r="B68" s="464">
        <v>212</v>
      </c>
      <c r="C68" s="464">
        <v>212</v>
      </c>
      <c r="D68" s="464">
        <v>213</v>
      </c>
      <c r="E68" s="464">
        <v>212</v>
      </c>
      <c r="F68" s="464">
        <v>211</v>
      </c>
      <c r="G68" s="464">
        <v>211</v>
      </c>
      <c r="H68" s="464">
        <v>209</v>
      </c>
      <c r="I68" s="464">
        <v>210</v>
      </c>
      <c r="J68" s="464">
        <v>210</v>
      </c>
      <c r="K68" s="464">
        <v>210</v>
      </c>
      <c r="L68" s="464">
        <v>210</v>
      </c>
      <c r="M68" s="464">
        <v>210</v>
      </c>
      <c r="N68" s="464">
        <v>210.04599999999999</v>
      </c>
      <c r="O68" s="464">
        <v>210.04599999999999</v>
      </c>
      <c r="P68" s="464">
        <v>210.04599999999999</v>
      </c>
      <c r="Q68" s="436">
        <v>210.24600000000001</v>
      </c>
      <c r="R68" s="436">
        <v>210.24600000000001</v>
      </c>
      <c r="S68" s="436">
        <v>209.74100000000001</v>
      </c>
      <c r="T68" s="465">
        <v>209.74100000000001</v>
      </c>
    </row>
    <row r="69" spans="1:20">
      <c r="A69" s="462" t="s">
        <v>686</v>
      </c>
      <c r="B69" s="464">
        <v>123</v>
      </c>
      <c r="C69" s="464">
        <v>123</v>
      </c>
      <c r="D69" s="464">
        <v>123</v>
      </c>
      <c r="E69" s="464">
        <v>123</v>
      </c>
      <c r="F69" s="464">
        <v>123</v>
      </c>
      <c r="G69" s="464">
        <v>123</v>
      </c>
      <c r="H69" s="464">
        <v>123</v>
      </c>
      <c r="I69" s="464">
        <v>124</v>
      </c>
      <c r="J69" s="464">
        <v>124</v>
      </c>
      <c r="K69" s="464">
        <v>129</v>
      </c>
      <c r="L69" s="464">
        <v>129</v>
      </c>
      <c r="M69" s="464">
        <v>129</v>
      </c>
      <c r="N69" s="464">
        <v>129.161</v>
      </c>
      <c r="O69" s="464">
        <v>129.161</v>
      </c>
      <c r="P69" s="464">
        <v>129.161</v>
      </c>
      <c r="Q69" s="436">
        <v>129.161</v>
      </c>
      <c r="R69" s="436">
        <v>129.161</v>
      </c>
      <c r="S69" s="436">
        <v>129.161</v>
      </c>
      <c r="T69" s="465">
        <v>129.161</v>
      </c>
    </row>
    <row r="70" spans="1:20">
      <c r="A70" s="462" t="s">
        <v>687</v>
      </c>
      <c r="B70" s="464">
        <v>67</v>
      </c>
      <c r="C70" s="464">
        <v>67</v>
      </c>
      <c r="D70" s="464">
        <v>68</v>
      </c>
      <c r="E70" s="464">
        <v>68</v>
      </c>
      <c r="F70" s="464">
        <v>68</v>
      </c>
      <c r="G70" s="464">
        <v>68</v>
      </c>
      <c r="H70" s="464">
        <v>68</v>
      </c>
      <c r="I70" s="464">
        <v>68</v>
      </c>
      <c r="J70" s="464">
        <v>68</v>
      </c>
      <c r="K70" s="464">
        <v>68</v>
      </c>
      <c r="L70" s="464">
        <v>68</v>
      </c>
      <c r="M70" s="464">
        <v>68</v>
      </c>
      <c r="N70" s="464">
        <v>67.948999999999998</v>
      </c>
      <c r="O70" s="464">
        <v>67.948999999999998</v>
      </c>
      <c r="P70" s="464">
        <v>67.948999999999998</v>
      </c>
      <c r="Q70" s="436">
        <v>67.948999999999998</v>
      </c>
      <c r="R70" s="436">
        <v>67.948999999999998</v>
      </c>
      <c r="S70" s="436">
        <v>67.948999999999998</v>
      </c>
      <c r="T70" s="465">
        <v>67.948999999999998</v>
      </c>
    </row>
    <row r="71" spans="1:20">
      <c r="A71" s="462" t="s">
        <v>688</v>
      </c>
      <c r="B71" s="464">
        <v>32</v>
      </c>
      <c r="C71" s="464">
        <v>32</v>
      </c>
      <c r="D71" s="464">
        <v>33</v>
      </c>
      <c r="E71" s="464">
        <v>35</v>
      </c>
      <c r="F71" s="464">
        <v>31</v>
      </c>
      <c r="G71" s="464">
        <v>32</v>
      </c>
      <c r="H71" s="464">
        <v>32</v>
      </c>
      <c r="I71" s="464">
        <v>32</v>
      </c>
      <c r="J71" s="464">
        <v>34</v>
      </c>
      <c r="K71" s="464">
        <v>37</v>
      </c>
      <c r="L71" s="464">
        <v>37</v>
      </c>
      <c r="M71" s="464">
        <v>37</v>
      </c>
      <c r="N71" s="464">
        <v>36.549999999999997</v>
      </c>
      <c r="O71" s="464">
        <v>36.549999999999997</v>
      </c>
      <c r="P71" s="464">
        <v>36.549999999999997</v>
      </c>
      <c r="Q71" s="436">
        <v>36.549999999999997</v>
      </c>
      <c r="R71" s="436">
        <v>36.392000000000003</v>
      </c>
      <c r="S71" s="436">
        <v>36.392000000000003</v>
      </c>
      <c r="T71" s="465">
        <v>36.377000000000002</v>
      </c>
    </row>
    <row r="72" spans="1:20">
      <c r="A72" s="462" t="s">
        <v>689</v>
      </c>
      <c r="B72" s="464">
        <v>59</v>
      </c>
      <c r="C72" s="464">
        <v>61</v>
      </c>
      <c r="D72" s="464">
        <v>61</v>
      </c>
      <c r="E72" s="464">
        <v>61</v>
      </c>
      <c r="F72" s="464">
        <v>61</v>
      </c>
      <c r="G72" s="464">
        <v>59</v>
      </c>
      <c r="H72" s="464">
        <v>59</v>
      </c>
      <c r="I72" s="464">
        <v>58</v>
      </c>
      <c r="J72" s="464">
        <v>58</v>
      </c>
      <c r="K72" s="464">
        <v>58</v>
      </c>
      <c r="L72" s="464">
        <v>58</v>
      </c>
      <c r="M72" s="464">
        <v>58</v>
      </c>
      <c r="N72" s="464">
        <v>57.557000000000002</v>
      </c>
      <c r="O72" s="464">
        <v>57.557000000000002</v>
      </c>
      <c r="P72" s="464">
        <v>57.557000000000002</v>
      </c>
      <c r="Q72" s="436">
        <v>57.908999999999999</v>
      </c>
      <c r="R72" s="436">
        <v>57.904000000000003</v>
      </c>
      <c r="S72" s="436">
        <v>57.904000000000003</v>
      </c>
      <c r="T72" s="465">
        <v>57.904000000000003</v>
      </c>
    </row>
    <row r="73" spans="1:20">
      <c r="A73" s="462" t="s">
        <v>690</v>
      </c>
      <c r="B73" s="464">
        <v>55</v>
      </c>
      <c r="C73" s="464">
        <v>55</v>
      </c>
      <c r="D73" s="464">
        <v>55</v>
      </c>
      <c r="E73" s="464">
        <v>55</v>
      </c>
      <c r="F73" s="464">
        <v>55</v>
      </c>
      <c r="G73" s="464">
        <v>56</v>
      </c>
      <c r="H73" s="464">
        <v>56</v>
      </c>
      <c r="I73" s="464">
        <v>55</v>
      </c>
      <c r="J73" s="464">
        <v>52</v>
      </c>
      <c r="K73" s="464">
        <v>52</v>
      </c>
      <c r="L73" s="464">
        <v>52</v>
      </c>
      <c r="M73" s="464">
        <v>52</v>
      </c>
      <c r="N73" s="464">
        <v>52.301000000000002</v>
      </c>
      <c r="O73" s="464">
        <v>52.301000000000002</v>
      </c>
      <c r="P73" s="464">
        <v>52.301000000000002</v>
      </c>
      <c r="Q73" s="436">
        <v>52.301000000000002</v>
      </c>
      <c r="R73" s="436">
        <v>52.024999999999999</v>
      </c>
      <c r="S73" s="436">
        <v>52.024999999999999</v>
      </c>
      <c r="T73" s="465">
        <v>52.024999999999999</v>
      </c>
    </row>
    <row r="74" spans="1:20">
      <c r="A74" s="462" t="s">
        <v>691</v>
      </c>
      <c r="B74" s="464">
        <v>54</v>
      </c>
      <c r="C74" s="464">
        <v>54</v>
      </c>
      <c r="D74" s="464">
        <v>58</v>
      </c>
      <c r="E74" s="464">
        <v>58</v>
      </c>
      <c r="F74" s="464">
        <v>58</v>
      </c>
      <c r="G74" s="464">
        <v>58</v>
      </c>
      <c r="H74" s="464">
        <v>58</v>
      </c>
      <c r="I74" s="464">
        <v>58</v>
      </c>
      <c r="J74" s="464">
        <v>58</v>
      </c>
      <c r="K74" s="464">
        <v>58</v>
      </c>
      <c r="L74" s="464">
        <v>58</v>
      </c>
      <c r="M74" s="464">
        <v>58</v>
      </c>
      <c r="N74" s="464">
        <v>58.256</v>
      </c>
      <c r="O74" s="464">
        <v>58.256</v>
      </c>
      <c r="P74" s="464">
        <v>58.256</v>
      </c>
      <c r="Q74" s="436">
        <v>58.256</v>
      </c>
      <c r="R74" s="436">
        <v>58.136000000000003</v>
      </c>
      <c r="S74" s="436">
        <v>65.936000000000007</v>
      </c>
      <c r="T74" s="465">
        <v>65.936000000000007</v>
      </c>
    </row>
    <row r="75" spans="1:20">
      <c r="A75" s="438" t="s">
        <v>544</v>
      </c>
      <c r="B75" s="466">
        <v>603</v>
      </c>
      <c r="C75" s="440">
        <v>605</v>
      </c>
      <c r="D75" s="440">
        <v>611</v>
      </c>
      <c r="E75" s="440">
        <v>612</v>
      </c>
      <c r="F75" s="440">
        <v>607</v>
      </c>
      <c r="G75" s="440">
        <v>607</v>
      </c>
      <c r="H75" s="440">
        <v>605</v>
      </c>
      <c r="I75" s="440">
        <v>605</v>
      </c>
      <c r="J75" s="440">
        <v>605</v>
      </c>
      <c r="K75" s="440">
        <v>613</v>
      </c>
      <c r="L75" s="440">
        <v>613</v>
      </c>
      <c r="M75" s="440">
        <v>613</v>
      </c>
      <c r="N75" s="440">
        <v>613.005</v>
      </c>
      <c r="O75" s="440">
        <v>613.005</v>
      </c>
      <c r="P75" s="440">
        <v>613.005</v>
      </c>
      <c r="Q75" s="441">
        <v>613.55700000000002</v>
      </c>
      <c r="R75" s="441">
        <v>612.99800000000005</v>
      </c>
      <c r="S75" s="441">
        <v>620.29300000000001</v>
      </c>
      <c r="T75" s="467">
        <v>620.29800000000012</v>
      </c>
    </row>
    <row r="76" spans="1:20">
      <c r="A76" s="462" t="s">
        <v>692</v>
      </c>
      <c r="B76" s="464"/>
      <c r="C76" s="435"/>
      <c r="D76" s="435"/>
      <c r="E76" s="435"/>
      <c r="F76" s="435"/>
      <c r="G76" s="435"/>
      <c r="H76" s="435"/>
      <c r="I76" s="435"/>
      <c r="J76" s="435"/>
      <c r="K76" s="435"/>
      <c r="L76" s="435"/>
      <c r="M76" s="435"/>
      <c r="N76" s="435"/>
      <c r="O76" s="432"/>
      <c r="P76" s="432"/>
      <c r="Q76" s="468"/>
      <c r="R76" s="468"/>
      <c r="S76" s="468"/>
      <c r="T76" s="469"/>
    </row>
    <row r="77" spans="1:20">
      <c r="A77" s="462" t="s">
        <v>693</v>
      </c>
      <c r="B77" s="464">
        <v>118</v>
      </c>
      <c r="C77" s="464">
        <v>118</v>
      </c>
      <c r="D77" s="464">
        <v>118</v>
      </c>
      <c r="E77" s="464">
        <v>118</v>
      </c>
      <c r="F77" s="464">
        <v>118</v>
      </c>
      <c r="G77" s="464">
        <v>119</v>
      </c>
      <c r="H77" s="464">
        <v>119</v>
      </c>
      <c r="I77" s="464">
        <v>119</v>
      </c>
      <c r="J77" s="464">
        <v>129</v>
      </c>
      <c r="K77" s="464">
        <v>128</v>
      </c>
      <c r="L77" s="464">
        <v>132</v>
      </c>
      <c r="M77" s="464">
        <v>132</v>
      </c>
      <c r="N77" s="464">
        <v>131.696</v>
      </c>
      <c r="O77" s="464">
        <v>131.696</v>
      </c>
      <c r="P77" s="464">
        <v>131.696</v>
      </c>
      <c r="Q77" s="436">
        <v>131.696</v>
      </c>
      <c r="R77" s="436">
        <v>131.696</v>
      </c>
      <c r="S77" s="436">
        <v>131.696</v>
      </c>
      <c r="T77" s="465">
        <v>131.696</v>
      </c>
    </row>
    <row r="78" spans="1:20">
      <c r="A78" s="462" t="s">
        <v>694</v>
      </c>
      <c r="B78" s="464">
        <v>113</v>
      </c>
      <c r="C78" s="464">
        <v>113</v>
      </c>
      <c r="D78" s="464">
        <v>113</v>
      </c>
      <c r="E78" s="464">
        <v>181</v>
      </c>
      <c r="F78" s="464">
        <v>181</v>
      </c>
      <c r="G78" s="464">
        <v>182</v>
      </c>
      <c r="H78" s="464">
        <v>182</v>
      </c>
      <c r="I78" s="464">
        <v>182</v>
      </c>
      <c r="J78" s="464">
        <v>182</v>
      </c>
      <c r="K78" s="464">
        <v>182</v>
      </c>
      <c r="L78" s="464">
        <v>182</v>
      </c>
      <c r="M78" s="464">
        <v>182</v>
      </c>
      <c r="N78" s="464">
        <v>181.65899999999999</v>
      </c>
      <c r="O78" s="464">
        <v>181.65899999999999</v>
      </c>
      <c r="P78" s="464">
        <v>181.65899999999999</v>
      </c>
      <c r="Q78" s="436">
        <v>181.65899999999999</v>
      </c>
      <c r="R78" s="436">
        <v>181.79900000000001</v>
      </c>
      <c r="S78" s="436">
        <v>181.10900000000001</v>
      </c>
      <c r="T78" s="465">
        <v>181.10900000000001</v>
      </c>
    </row>
    <row r="79" spans="1:20">
      <c r="A79" s="462" t="s">
        <v>695</v>
      </c>
      <c r="B79" s="464">
        <v>48</v>
      </c>
      <c r="C79" s="464">
        <v>60</v>
      </c>
      <c r="D79" s="464">
        <v>61</v>
      </c>
      <c r="E79" s="464">
        <v>60</v>
      </c>
      <c r="F79" s="464">
        <v>60</v>
      </c>
      <c r="G79" s="464">
        <v>61</v>
      </c>
      <c r="H79" s="464">
        <v>61</v>
      </c>
      <c r="I79" s="464">
        <v>61</v>
      </c>
      <c r="J79" s="464">
        <v>61</v>
      </c>
      <c r="K79" s="464">
        <v>61</v>
      </c>
      <c r="L79" s="464">
        <v>61</v>
      </c>
      <c r="M79" s="464">
        <v>61</v>
      </c>
      <c r="N79" s="464">
        <v>60.587000000000003</v>
      </c>
      <c r="O79" s="464">
        <v>60.587000000000003</v>
      </c>
      <c r="P79" s="464">
        <v>60.587000000000003</v>
      </c>
      <c r="Q79" s="436">
        <v>60.587000000000003</v>
      </c>
      <c r="R79" s="436">
        <v>60.587000000000003</v>
      </c>
      <c r="S79" s="436">
        <v>60.587000000000003</v>
      </c>
      <c r="T79" s="465">
        <v>60.587000000000003</v>
      </c>
    </row>
    <row r="80" spans="1:20">
      <c r="A80" s="462" t="s">
        <v>696</v>
      </c>
      <c r="B80" s="464">
        <v>2</v>
      </c>
      <c r="C80" s="464">
        <v>2</v>
      </c>
      <c r="D80" s="464">
        <v>3</v>
      </c>
      <c r="E80" s="464">
        <v>59</v>
      </c>
      <c r="F80" s="464">
        <v>59</v>
      </c>
      <c r="G80" s="464">
        <v>60</v>
      </c>
      <c r="H80" s="464">
        <v>75</v>
      </c>
      <c r="I80" s="464">
        <v>75</v>
      </c>
      <c r="J80" s="464">
        <v>94</v>
      </c>
      <c r="K80" s="464">
        <v>94</v>
      </c>
      <c r="L80" s="464">
        <v>94</v>
      </c>
      <c r="M80" s="464">
        <v>94</v>
      </c>
      <c r="N80" s="464">
        <v>94.44</v>
      </c>
      <c r="O80" s="464">
        <v>94.44</v>
      </c>
      <c r="P80" s="464">
        <v>94.44</v>
      </c>
      <c r="Q80" s="436">
        <v>94.44</v>
      </c>
      <c r="R80" s="436">
        <v>94.44</v>
      </c>
      <c r="S80" s="436">
        <v>94.44</v>
      </c>
      <c r="T80" s="465">
        <v>94.44</v>
      </c>
    </row>
    <row r="81" spans="1:20">
      <c r="A81" s="462" t="s">
        <v>697</v>
      </c>
      <c r="B81" s="464">
        <v>223</v>
      </c>
      <c r="C81" s="464">
        <v>223</v>
      </c>
      <c r="D81" s="464">
        <v>224</v>
      </c>
      <c r="E81" s="464">
        <v>245</v>
      </c>
      <c r="F81" s="464">
        <v>245</v>
      </c>
      <c r="G81" s="464">
        <v>246</v>
      </c>
      <c r="H81" s="464">
        <v>246</v>
      </c>
      <c r="I81" s="464">
        <v>245</v>
      </c>
      <c r="J81" s="464">
        <v>245</v>
      </c>
      <c r="K81" s="464">
        <v>245</v>
      </c>
      <c r="L81" s="464">
        <v>245</v>
      </c>
      <c r="M81" s="464">
        <v>245</v>
      </c>
      <c r="N81" s="464">
        <v>245.17500000000001</v>
      </c>
      <c r="O81" s="464">
        <v>261.00400000000002</v>
      </c>
      <c r="P81" s="464">
        <v>261.00400000000002</v>
      </c>
      <c r="Q81" s="436">
        <v>261.00700000000001</v>
      </c>
      <c r="R81" s="436">
        <v>261.00700000000001</v>
      </c>
      <c r="S81" s="436">
        <v>260.61</v>
      </c>
      <c r="T81" s="465">
        <v>260.61</v>
      </c>
    </row>
    <row r="82" spans="1:20">
      <c r="A82" s="438" t="s">
        <v>544</v>
      </c>
      <c r="B82" s="466">
        <v>504</v>
      </c>
      <c r="C82" s="440">
        <v>516</v>
      </c>
      <c r="D82" s="440">
        <v>519</v>
      </c>
      <c r="E82" s="440">
        <v>663</v>
      </c>
      <c r="F82" s="440">
        <v>663</v>
      </c>
      <c r="G82" s="440">
        <v>668</v>
      </c>
      <c r="H82" s="440">
        <v>683</v>
      </c>
      <c r="I82" s="440">
        <v>682</v>
      </c>
      <c r="J82" s="440">
        <v>711</v>
      </c>
      <c r="K82" s="440">
        <v>710</v>
      </c>
      <c r="L82" s="440">
        <v>714</v>
      </c>
      <c r="M82" s="440">
        <v>714</v>
      </c>
      <c r="N82" s="440">
        <v>713.55700000000002</v>
      </c>
      <c r="O82" s="440">
        <v>729.38599999999997</v>
      </c>
      <c r="P82" s="440">
        <v>729.38599999999997</v>
      </c>
      <c r="Q82" s="441">
        <v>729.38900000000001</v>
      </c>
      <c r="R82" s="441">
        <v>729.529</v>
      </c>
      <c r="S82" s="441">
        <v>728.44200000000001</v>
      </c>
      <c r="T82" s="467">
        <v>728.44200000000001</v>
      </c>
    </row>
    <row r="83" spans="1:20">
      <c r="A83" s="462" t="s">
        <v>698</v>
      </c>
      <c r="B83" s="464"/>
      <c r="C83" s="435"/>
      <c r="D83" s="435"/>
      <c r="E83" s="435"/>
      <c r="F83" s="435"/>
      <c r="G83" s="435"/>
      <c r="H83" s="435"/>
      <c r="I83" s="435"/>
      <c r="J83" s="435"/>
      <c r="K83" s="435"/>
      <c r="L83" s="435"/>
      <c r="M83" s="435"/>
      <c r="N83" s="435"/>
      <c r="O83" s="432"/>
      <c r="P83" s="432"/>
      <c r="Q83" s="468"/>
      <c r="R83" s="468"/>
      <c r="S83" s="468"/>
      <c r="T83" s="469"/>
    </row>
    <row r="84" spans="1:20">
      <c r="A84" s="462" t="s">
        <v>699</v>
      </c>
      <c r="B84" s="464">
        <v>0</v>
      </c>
      <c r="C84" s="464">
        <v>0</v>
      </c>
      <c r="D84" s="464">
        <v>0</v>
      </c>
      <c r="E84" s="464">
        <v>0</v>
      </c>
      <c r="F84" s="464">
        <v>0</v>
      </c>
      <c r="G84" s="464">
        <v>0</v>
      </c>
      <c r="H84" s="464">
        <v>0</v>
      </c>
      <c r="I84" s="464">
        <v>0</v>
      </c>
      <c r="J84" s="464">
        <v>0</v>
      </c>
      <c r="K84" s="464">
        <v>0</v>
      </c>
      <c r="L84" s="464">
        <v>0</v>
      </c>
      <c r="M84" s="464">
        <v>0</v>
      </c>
      <c r="N84" s="464">
        <v>0</v>
      </c>
      <c r="O84" s="464">
        <v>0</v>
      </c>
      <c r="P84" s="464">
        <v>0</v>
      </c>
      <c r="Q84" s="436">
        <v>0</v>
      </c>
      <c r="R84" s="436">
        <v>0</v>
      </c>
      <c r="S84" s="436">
        <v>0</v>
      </c>
      <c r="T84" s="465">
        <v>0</v>
      </c>
    </row>
    <row r="85" spans="1:20">
      <c r="A85" s="462" t="s">
        <v>700</v>
      </c>
      <c r="B85" s="464">
        <v>132</v>
      </c>
      <c r="C85" s="464">
        <v>132</v>
      </c>
      <c r="D85" s="464">
        <v>136</v>
      </c>
      <c r="E85" s="464">
        <v>135</v>
      </c>
      <c r="F85" s="464">
        <v>135</v>
      </c>
      <c r="G85" s="464">
        <v>136</v>
      </c>
      <c r="H85" s="464">
        <v>136</v>
      </c>
      <c r="I85" s="464">
        <v>136</v>
      </c>
      <c r="J85" s="464">
        <v>136</v>
      </c>
      <c r="K85" s="464">
        <v>136</v>
      </c>
      <c r="L85" s="464">
        <v>136</v>
      </c>
      <c r="M85" s="464">
        <v>136</v>
      </c>
      <c r="N85" s="464">
        <v>135.78100000000001</v>
      </c>
      <c r="O85" s="464">
        <v>135.78100000000001</v>
      </c>
      <c r="P85" s="464">
        <v>135.78100000000001</v>
      </c>
      <c r="Q85" s="436">
        <v>135.78100000000001</v>
      </c>
      <c r="R85" s="436">
        <v>135.78100000000001</v>
      </c>
      <c r="S85" s="436">
        <v>135.78100000000001</v>
      </c>
      <c r="T85" s="465">
        <v>135.78100000000001</v>
      </c>
    </row>
    <row r="86" spans="1:20">
      <c r="A86" s="462" t="s">
        <v>701</v>
      </c>
      <c r="B86" s="464">
        <v>131</v>
      </c>
      <c r="C86" s="464">
        <v>152</v>
      </c>
      <c r="D86" s="464">
        <v>153</v>
      </c>
      <c r="E86" s="464">
        <v>152</v>
      </c>
      <c r="F86" s="464">
        <v>163</v>
      </c>
      <c r="G86" s="464">
        <v>163</v>
      </c>
      <c r="H86" s="464">
        <v>163</v>
      </c>
      <c r="I86" s="464">
        <v>174</v>
      </c>
      <c r="J86" s="464">
        <v>174</v>
      </c>
      <c r="K86" s="464">
        <v>174</v>
      </c>
      <c r="L86" s="464">
        <v>174</v>
      </c>
      <c r="M86" s="464">
        <v>174</v>
      </c>
      <c r="N86" s="464">
        <v>174.15199999999999</v>
      </c>
      <c r="O86" s="464">
        <v>179.49600000000001</v>
      </c>
      <c r="P86" s="464">
        <v>179.49199999999999</v>
      </c>
      <c r="Q86" s="436">
        <v>179.49199999999999</v>
      </c>
      <c r="R86" s="436">
        <v>179.49199999999999</v>
      </c>
      <c r="S86" s="436">
        <v>179.49199999999999</v>
      </c>
      <c r="T86" s="465">
        <v>179.49199999999999</v>
      </c>
    </row>
    <row r="87" spans="1:20">
      <c r="A87" s="462" t="s">
        <v>702</v>
      </c>
      <c r="B87" s="464">
        <v>3</v>
      </c>
      <c r="C87" s="464">
        <v>3</v>
      </c>
      <c r="D87" s="464">
        <v>4</v>
      </c>
      <c r="E87" s="464">
        <v>3</v>
      </c>
      <c r="F87" s="464">
        <v>3</v>
      </c>
      <c r="G87" s="464">
        <v>4</v>
      </c>
      <c r="H87" s="464">
        <v>4</v>
      </c>
      <c r="I87" s="464">
        <v>4</v>
      </c>
      <c r="J87" s="464">
        <v>4</v>
      </c>
      <c r="K87" s="464">
        <v>4</v>
      </c>
      <c r="L87" s="464">
        <v>4</v>
      </c>
      <c r="M87" s="464">
        <v>4</v>
      </c>
      <c r="N87" s="464">
        <v>3.7949999999999999</v>
      </c>
      <c r="O87" s="464">
        <v>3.7949999999999999</v>
      </c>
      <c r="P87" s="464">
        <v>3.7949999999999999</v>
      </c>
      <c r="Q87" s="436">
        <v>3.7949999999999999</v>
      </c>
      <c r="R87" s="436">
        <v>3.7949999999999999</v>
      </c>
      <c r="S87" s="436">
        <v>3.7949999999999999</v>
      </c>
      <c r="T87" s="465">
        <v>3.7949999999999999</v>
      </c>
    </row>
    <row r="88" spans="1:20">
      <c r="A88" s="462" t="s">
        <v>703</v>
      </c>
      <c r="B88" s="464">
        <v>36</v>
      </c>
      <c r="C88" s="464">
        <v>36</v>
      </c>
      <c r="D88" s="464">
        <v>103</v>
      </c>
      <c r="E88" s="464">
        <v>102</v>
      </c>
      <c r="F88" s="464">
        <v>102</v>
      </c>
      <c r="G88" s="464">
        <v>103</v>
      </c>
      <c r="H88" s="464">
        <v>103</v>
      </c>
      <c r="I88" s="464">
        <v>110</v>
      </c>
      <c r="J88" s="464">
        <v>110</v>
      </c>
      <c r="K88" s="464">
        <v>110</v>
      </c>
      <c r="L88" s="464">
        <v>110</v>
      </c>
      <c r="M88" s="464">
        <v>110</v>
      </c>
      <c r="N88" s="464">
        <v>110.206</v>
      </c>
      <c r="O88" s="464">
        <v>110.206</v>
      </c>
      <c r="P88" s="464">
        <v>110.206</v>
      </c>
      <c r="Q88" s="436">
        <v>110.206</v>
      </c>
      <c r="R88" s="436">
        <v>110.206</v>
      </c>
      <c r="S88" s="436">
        <v>110.206</v>
      </c>
      <c r="T88" s="465">
        <v>110.206</v>
      </c>
    </row>
    <row r="89" spans="1:20">
      <c r="A89" s="462" t="s">
        <v>704</v>
      </c>
      <c r="B89" s="464">
        <v>251</v>
      </c>
      <c r="C89" s="464">
        <v>251</v>
      </c>
      <c r="D89" s="464">
        <v>251</v>
      </c>
      <c r="E89" s="464">
        <v>251</v>
      </c>
      <c r="F89" s="464">
        <v>250</v>
      </c>
      <c r="G89" s="464">
        <v>250</v>
      </c>
      <c r="H89" s="464">
        <v>250</v>
      </c>
      <c r="I89" s="464">
        <v>250</v>
      </c>
      <c r="J89" s="464">
        <v>291</v>
      </c>
      <c r="K89" s="464">
        <v>291</v>
      </c>
      <c r="L89" s="464">
        <v>291</v>
      </c>
      <c r="M89" s="464">
        <v>292</v>
      </c>
      <c r="N89" s="464">
        <v>292.12200000000001</v>
      </c>
      <c r="O89" s="464">
        <v>292.12200000000001</v>
      </c>
      <c r="P89" s="464">
        <v>292.12200000000001</v>
      </c>
      <c r="Q89" s="436">
        <v>290.72899999999998</v>
      </c>
      <c r="R89" s="436">
        <v>290.72899999999998</v>
      </c>
      <c r="S89" s="436">
        <v>290.72899999999998</v>
      </c>
      <c r="T89" s="465">
        <v>290.72899999999998</v>
      </c>
    </row>
    <row r="90" spans="1:20">
      <c r="A90" s="462" t="s">
        <v>705</v>
      </c>
      <c r="B90" s="464">
        <v>44</v>
      </c>
      <c r="C90" s="464">
        <v>44</v>
      </c>
      <c r="D90" s="464">
        <v>45</v>
      </c>
      <c r="E90" s="464">
        <v>44</v>
      </c>
      <c r="F90" s="464">
        <v>44</v>
      </c>
      <c r="G90" s="464">
        <v>45</v>
      </c>
      <c r="H90" s="464">
        <v>45</v>
      </c>
      <c r="I90" s="464">
        <v>45</v>
      </c>
      <c r="J90" s="464">
        <v>122</v>
      </c>
      <c r="K90" s="464">
        <v>121</v>
      </c>
      <c r="L90" s="464">
        <v>121</v>
      </c>
      <c r="M90" s="464">
        <v>210</v>
      </c>
      <c r="N90" s="464">
        <v>210.45699999999999</v>
      </c>
      <c r="O90" s="464">
        <v>210.45699999999999</v>
      </c>
      <c r="P90" s="464">
        <v>210.45699999999999</v>
      </c>
      <c r="Q90" s="436">
        <v>210.45699999999999</v>
      </c>
      <c r="R90" s="436">
        <v>210.45699999999999</v>
      </c>
      <c r="S90" s="436">
        <v>210.45699999999999</v>
      </c>
      <c r="T90" s="465">
        <v>210.45699999999999</v>
      </c>
    </row>
    <row r="91" spans="1:20">
      <c r="A91" s="462" t="s">
        <v>706</v>
      </c>
      <c r="B91" s="464">
        <v>81</v>
      </c>
      <c r="C91" s="464">
        <v>81</v>
      </c>
      <c r="D91" s="464">
        <v>82</v>
      </c>
      <c r="E91" s="464">
        <v>81</v>
      </c>
      <c r="F91" s="464">
        <v>81</v>
      </c>
      <c r="G91" s="464">
        <v>82</v>
      </c>
      <c r="H91" s="464">
        <v>82</v>
      </c>
      <c r="I91" s="464">
        <v>82</v>
      </c>
      <c r="J91" s="464">
        <v>82</v>
      </c>
      <c r="K91" s="464">
        <v>82</v>
      </c>
      <c r="L91" s="464">
        <v>82</v>
      </c>
      <c r="M91" s="464">
        <v>82</v>
      </c>
      <c r="N91" s="464">
        <v>81.67</v>
      </c>
      <c r="O91" s="464">
        <v>81.67</v>
      </c>
      <c r="P91" s="464">
        <v>81.67</v>
      </c>
      <c r="Q91" s="436">
        <v>81.67</v>
      </c>
      <c r="R91" s="436">
        <v>81.67</v>
      </c>
      <c r="S91" s="436">
        <v>81.67</v>
      </c>
      <c r="T91" s="465">
        <v>81.67</v>
      </c>
    </row>
    <row r="92" spans="1:20">
      <c r="A92" s="462" t="s">
        <v>707</v>
      </c>
      <c r="B92" s="464">
        <v>147</v>
      </c>
      <c r="C92" s="464">
        <v>147</v>
      </c>
      <c r="D92" s="464">
        <v>148</v>
      </c>
      <c r="E92" s="464">
        <v>147</v>
      </c>
      <c r="F92" s="464">
        <v>147</v>
      </c>
      <c r="G92" s="464">
        <v>148</v>
      </c>
      <c r="H92" s="464">
        <v>148</v>
      </c>
      <c r="I92" s="464">
        <v>148</v>
      </c>
      <c r="J92" s="464">
        <v>180</v>
      </c>
      <c r="K92" s="464">
        <v>181</v>
      </c>
      <c r="L92" s="464">
        <v>181</v>
      </c>
      <c r="M92" s="464">
        <v>181</v>
      </c>
      <c r="N92" s="464">
        <v>181.25399999999999</v>
      </c>
      <c r="O92" s="464">
        <v>181.25399999999999</v>
      </c>
      <c r="P92" s="464">
        <v>192.374</v>
      </c>
      <c r="Q92" s="436">
        <v>192.374</v>
      </c>
      <c r="R92" s="436">
        <v>192.374</v>
      </c>
      <c r="S92" s="436">
        <v>192.374</v>
      </c>
      <c r="T92" s="465">
        <v>192.374</v>
      </c>
    </row>
    <row r="93" spans="1:20">
      <c r="A93" s="462" t="s">
        <v>708</v>
      </c>
      <c r="B93" s="464">
        <v>87</v>
      </c>
      <c r="C93" s="464">
        <v>87</v>
      </c>
      <c r="D93" s="464">
        <v>84</v>
      </c>
      <c r="E93" s="464">
        <v>84</v>
      </c>
      <c r="F93" s="464">
        <v>84</v>
      </c>
      <c r="G93" s="464">
        <v>84</v>
      </c>
      <c r="H93" s="464">
        <v>84</v>
      </c>
      <c r="I93" s="464">
        <v>84</v>
      </c>
      <c r="J93" s="464">
        <v>84</v>
      </c>
      <c r="K93" s="464">
        <v>84</v>
      </c>
      <c r="L93" s="464">
        <v>84</v>
      </c>
      <c r="M93" s="464">
        <v>84</v>
      </c>
      <c r="N93" s="464">
        <v>84.048000000000002</v>
      </c>
      <c r="O93" s="464">
        <v>84.048000000000002</v>
      </c>
      <c r="P93" s="464">
        <v>84.048000000000002</v>
      </c>
      <c r="Q93" s="436">
        <v>84.048000000000002</v>
      </c>
      <c r="R93" s="436">
        <v>84.048000000000002</v>
      </c>
      <c r="S93" s="436">
        <v>84.048000000000002</v>
      </c>
      <c r="T93" s="465">
        <v>84.048000000000002</v>
      </c>
    </row>
    <row r="94" spans="1:20">
      <c r="A94" s="462" t="s">
        <v>709</v>
      </c>
      <c r="B94" s="464">
        <v>79</v>
      </c>
      <c r="C94" s="464">
        <v>79</v>
      </c>
      <c r="D94" s="464">
        <v>80</v>
      </c>
      <c r="E94" s="464">
        <v>79</v>
      </c>
      <c r="F94" s="464">
        <v>79</v>
      </c>
      <c r="G94" s="464">
        <v>80</v>
      </c>
      <c r="H94" s="464">
        <v>80</v>
      </c>
      <c r="I94" s="464">
        <v>80</v>
      </c>
      <c r="J94" s="464">
        <v>80</v>
      </c>
      <c r="K94" s="464">
        <v>80</v>
      </c>
      <c r="L94" s="464">
        <v>80</v>
      </c>
      <c r="M94" s="464">
        <v>80</v>
      </c>
      <c r="N94" s="464">
        <v>79.91</v>
      </c>
      <c r="O94" s="464">
        <v>79.91</v>
      </c>
      <c r="P94" s="464">
        <v>79.91</v>
      </c>
      <c r="Q94" s="436">
        <v>79.91</v>
      </c>
      <c r="R94" s="436">
        <v>79.91</v>
      </c>
      <c r="S94" s="436">
        <v>79.91</v>
      </c>
      <c r="T94" s="465">
        <v>79.91</v>
      </c>
    </row>
    <row r="95" spans="1:20">
      <c r="A95" s="462" t="s">
        <v>710</v>
      </c>
      <c r="B95" s="464">
        <v>96</v>
      </c>
      <c r="C95" s="464">
        <v>96</v>
      </c>
      <c r="D95" s="464">
        <v>96</v>
      </c>
      <c r="E95" s="464">
        <v>96</v>
      </c>
      <c r="F95" s="464">
        <v>96</v>
      </c>
      <c r="G95" s="464">
        <v>96</v>
      </c>
      <c r="H95" s="464">
        <v>96</v>
      </c>
      <c r="I95" s="464">
        <v>96</v>
      </c>
      <c r="J95" s="464">
        <v>96</v>
      </c>
      <c r="K95" s="464">
        <v>96</v>
      </c>
      <c r="L95" s="464">
        <v>96</v>
      </c>
      <c r="M95" s="464">
        <v>96</v>
      </c>
      <c r="N95" s="464">
        <v>96.088999999999999</v>
      </c>
      <c r="O95" s="464">
        <v>96.088999999999999</v>
      </c>
      <c r="P95" s="464">
        <v>96.088999999999999</v>
      </c>
      <c r="Q95" s="436">
        <v>96.088999999999999</v>
      </c>
      <c r="R95" s="436">
        <v>96.088999999999999</v>
      </c>
      <c r="S95" s="436">
        <v>96.088999999999999</v>
      </c>
      <c r="T95" s="465">
        <v>96.088999999999999</v>
      </c>
    </row>
    <row r="96" spans="1:20">
      <c r="A96" s="438" t="s">
        <v>544</v>
      </c>
      <c r="B96" s="466">
        <v>1087</v>
      </c>
      <c r="C96" s="440">
        <v>1108</v>
      </c>
      <c r="D96" s="440">
        <v>1182</v>
      </c>
      <c r="E96" s="440">
        <v>1174</v>
      </c>
      <c r="F96" s="440">
        <v>1184</v>
      </c>
      <c r="G96" s="440">
        <v>1191</v>
      </c>
      <c r="H96" s="440">
        <v>1191</v>
      </c>
      <c r="I96" s="440">
        <v>1209</v>
      </c>
      <c r="J96" s="440">
        <v>1359</v>
      </c>
      <c r="K96" s="440">
        <v>1359</v>
      </c>
      <c r="L96" s="440">
        <v>1359</v>
      </c>
      <c r="M96" s="440">
        <v>1449</v>
      </c>
      <c r="N96" s="440">
        <v>1449.4839999999999</v>
      </c>
      <c r="O96" s="440">
        <v>1454.828</v>
      </c>
      <c r="P96" s="440">
        <v>1465.944</v>
      </c>
      <c r="Q96" s="441">
        <v>1464.5509999999999</v>
      </c>
      <c r="R96" s="441">
        <v>1464.5509999999999</v>
      </c>
      <c r="S96" s="441">
        <v>1464.5509999999999</v>
      </c>
      <c r="T96" s="467">
        <v>1464.5509999999999</v>
      </c>
    </row>
    <row r="97" spans="1:20">
      <c r="A97" s="462" t="s">
        <v>711</v>
      </c>
      <c r="B97" s="464"/>
      <c r="C97" s="435"/>
      <c r="D97" s="435"/>
      <c r="E97" s="435"/>
      <c r="F97" s="435"/>
      <c r="G97" s="435"/>
      <c r="H97" s="435"/>
      <c r="I97" s="435"/>
      <c r="J97" s="435"/>
      <c r="K97" s="435"/>
      <c r="L97" s="435"/>
      <c r="M97" s="435"/>
      <c r="N97" s="435"/>
      <c r="O97" s="432"/>
      <c r="P97" s="432"/>
      <c r="Q97" s="468"/>
      <c r="R97" s="468"/>
      <c r="S97" s="468"/>
      <c r="T97" s="469"/>
    </row>
    <row r="98" spans="1:20">
      <c r="A98" s="462" t="s">
        <v>712</v>
      </c>
      <c r="B98" s="464">
        <v>16</v>
      </c>
      <c r="C98" s="464">
        <v>16</v>
      </c>
      <c r="D98" s="464">
        <v>16</v>
      </c>
      <c r="E98" s="464">
        <v>16</v>
      </c>
      <c r="F98" s="464">
        <v>16</v>
      </c>
      <c r="G98" s="464">
        <v>16</v>
      </c>
      <c r="H98" s="464">
        <v>16</v>
      </c>
      <c r="I98" s="464">
        <v>16</v>
      </c>
      <c r="J98" s="464">
        <v>16</v>
      </c>
      <c r="K98" s="464">
        <v>16</v>
      </c>
      <c r="L98" s="464">
        <v>16</v>
      </c>
      <c r="M98" s="464">
        <v>16</v>
      </c>
      <c r="N98" s="464">
        <v>16.283999999999999</v>
      </c>
      <c r="O98" s="464">
        <v>16.283999999999999</v>
      </c>
      <c r="P98" s="464">
        <v>16.283999999999999</v>
      </c>
      <c r="Q98" s="436">
        <v>16.283999999999999</v>
      </c>
      <c r="R98" s="436">
        <v>16.283999999999999</v>
      </c>
      <c r="S98" s="436">
        <v>16.283999999999999</v>
      </c>
      <c r="T98" s="465">
        <v>16.283999999999999</v>
      </c>
    </row>
    <row r="99" spans="1:20">
      <c r="A99" s="462" t="s">
        <v>713</v>
      </c>
      <c r="B99" s="464">
        <v>155</v>
      </c>
      <c r="C99" s="464">
        <v>155</v>
      </c>
      <c r="D99" s="464">
        <v>155</v>
      </c>
      <c r="E99" s="464">
        <v>155</v>
      </c>
      <c r="F99" s="464">
        <v>155</v>
      </c>
      <c r="G99" s="464">
        <v>155</v>
      </c>
      <c r="H99" s="464">
        <v>155</v>
      </c>
      <c r="I99" s="464">
        <v>155</v>
      </c>
      <c r="J99" s="464">
        <v>155</v>
      </c>
      <c r="K99" s="464">
        <v>155</v>
      </c>
      <c r="L99" s="464">
        <v>155</v>
      </c>
      <c r="M99" s="464">
        <v>155</v>
      </c>
      <c r="N99" s="464">
        <v>155.4</v>
      </c>
      <c r="O99" s="464">
        <v>155.4</v>
      </c>
      <c r="P99" s="464">
        <v>155.4</v>
      </c>
      <c r="Q99" s="436">
        <v>155.4</v>
      </c>
      <c r="R99" s="436">
        <v>155.4</v>
      </c>
      <c r="S99" s="436">
        <v>155.4</v>
      </c>
      <c r="T99" s="465">
        <v>155.4</v>
      </c>
    </row>
    <row r="100" spans="1:20">
      <c r="A100" s="462" t="s">
        <v>714</v>
      </c>
      <c r="B100" s="464">
        <v>38</v>
      </c>
      <c r="C100" s="464">
        <v>38</v>
      </c>
      <c r="D100" s="464">
        <v>74</v>
      </c>
      <c r="E100" s="464">
        <v>73</v>
      </c>
      <c r="F100" s="464">
        <v>73</v>
      </c>
      <c r="G100" s="464">
        <v>74</v>
      </c>
      <c r="H100" s="464">
        <v>74</v>
      </c>
      <c r="I100" s="464">
        <v>74</v>
      </c>
      <c r="J100" s="464">
        <v>74</v>
      </c>
      <c r="K100" s="464">
        <v>74</v>
      </c>
      <c r="L100" s="464">
        <v>74</v>
      </c>
      <c r="M100" s="464">
        <v>74</v>
      </c>
      <c r="N100" s="464">
        <v>73.977000000000004</v>
      </c>
      <c r="O100" s="464">
        <v>73.977000000000004</v>
      </c>
      <c r="P100" s="464">
        <v>73.977000000000004</v>
      </c>
      <c r="Q100" s="436">
        <v>73.977000000000004</v>
      </c>
      <c r="R100" s="436">
        <v>73.977000000000004</v>
      </c>
      <c r="S100" s="436">
        <v>73.977000000000004</v>
      </c>
      <c r="T100" s="465">
        <v>73.977000000000004</v>
      </c>
    </row>
    <row r="101" spans="1:20">
      <c r="A101" s="462" t="s">
        <v>715</v>
      </c>
      <c r="B101" s="464">
        <v>87</v>
      </c>
      <c r="C101" s="464">
        <v>87</v>
      </c>
      <c r="D101" s="464">
        <v>87</v>
      </c>
      <c r="E101" s="464">
        <v>87</v>
      </c>
      <c r="F101" s="464">
        <v>87</v>
      </c>
      <c r="G101" s="464">
        <v>87</v>
      </c>
      <c r="H101" s="464">
        <v>87</v>
      </c>
      <c r="I101" s="464">
        <v>87</v>
      </c>
      <c r="J101" s="464">
        <v>87</v>
      </c>
      <c r="K101" s="464">
        <v>87</v>
      </c>
      <c r="L101" s="464">
        <v>87</v>
      </c>
      <c r="M101" s="464">
        <v>87</v>
      </c>
      <c r="N101" s="464">
        <v>87.382000000000005</v>
      </c>
      <c r="O101" s="464">
        <v>87.382000000000005</v>
      </c>
      <c r="P101" s="464">
        <v>87.382000000000005</v>
      </c>
      <c r="Q101" s="436">
        <v>87.382000000000005</v>
      </c>
      <c r="R101" s="436">
        <v>87.382000000000005</v>
      </c>
      <c r="S101" s="436">
        <v>87.382000000000005</v>
      </c>
      <c r="T101" s="465">
        <v>87.382000000000005</v>
      </c>
    </row>
    <row r="102" spans="1:20">
      <c r="A102" s="462" t="s">
        <v>716</v>
      </c>
      <c r="B102" s="464">
        <v>256</v>
      </c>
      <c r="C102" s="464">
        <v>256</v>
      </c>
      <c r="D102" s="464">
        <v>262</v>
      </c>
      <c r="E102" s="464">
        <v>261</v>
      </c>
      <c r="F102" s="464">
        <v>262</v>
      </c>
      <c r="G102" s="464">
        <v>263</v>
      </c>
      <c r="H102" s="464">
        <v>261</v>
      </c>
      <c r="I102" s="464">
        <v>261</v>
      </c>
      <c r="J102" s="464">
        <v>261</v>
      </c>
      <c r="K102" s="464">
        <v>260</v>
      </c>
      <c r="L102" s="464">
        <v>260</v>
      </c>
      <c r="M102" s="464">
        <v>260</v>
      </c>
      <c r="N102" s="464">
        <v>260.42200000000003</v>
      </c>
      <c r="O102" s="464">
        <v>260.42200000000003</v>
      </c>
      <c r="P102" s="464">
        <v>260.209</v>
      </c>
      <c r="Q102" s="436">
        <v>260.30200000000002</v>
      </c>
      <c r="R102" s="436">
        <v>260.30200000000002</v>
      </c>
      <c r="S102" s="436">
        <v>260.10700000000003</v>
      </c>
      <c r="T102" s="465">
        <v>260.10700000000003</v>
      </c>
    </row>
    <row r="103" spans="1:20">
      <c r="A103" s="462" t="s">
        <v>717</v>
      </c>
      <c r="B103" s="464">
        <v>0</v>
      </c>
      <c r="C103" s="464">
        <v>0</v>
      </c>
      <c r="D103" s="464">
        <v>0</v>
      </c>
      <c r="E103" s="464">
        <v>0</v>
      </c>
      <c r="F103" s="464">
        <v>0</v>
      </c>
      <c r="G103" s="464">
        <v>0</v>
      </c>
      <c r="H103" s="464">
        <v>0</v>
      </c>
      <c r="I103" s="464">
        <v>0</v>
      </c>
      <c r="J103" s="464">
        <v>0</v>
      </c>
      <c r="K103" s="464">
        <v>0</v>
      </c>
      <c r="L103" s="464">
        <v>0</v>
      </c>
      <c r="M103" s="464">
        <v>0</v>
      </c>
      <c r="N103" s="464">
        <v>0</v>
      </c>
      <c r="O103" s="464">
        <v>0</v>
      </c>
      <c r="P103" s="464">
        <v>0</v>
      </c>
      <c r="Q103" s="436">
        <v>0</v>
      </c>
      <c r="R103" s="436">
        <v>0</v>
      </c>
      <c r="S103" s="436">
        <v>0</v>
      </c>
      <c r="T103" s="465">
        <v>0</v>
      </c>
    </row>
    <row r="104" spans="1:20">
      <c r="A104" s="462" t="s">
        <v>718</v>
      </c>
      <c r="B104" s="464">
        <v>145</v>
      </c>
      <c r="C104" s="464">
        <v>145</v>
      </c>
      <c r="D104" s="464">
        <v>146</v>
      </c>
      <c r="E104" s="464">
        <v>172</v>
      </c>
      <c r="F104" s="464">
        <v>172</v>
      </c>
      <c r="G104" s="464">
        <v>171</v>
      </c>
      <c r="H104" s="464">
        <v>176</v>
      </c>
      <c r="I104" s="464">
        <v>186</v>
      </c>
      <c r="J104" s="464">
        <v>201</v>
      </c>
      <c r="K104" s="464">
        <v>203</v>
      </c>
      <c r="L104" s="464">
        <v>203</v>
      </c>
      <c r="M104" s="464">
        <v>203</v>
      </c>
      <c r="N104" s="464">
        <v>207.81800000000001</v>
      </c>
      <c r="O104" s="464">
        <v>207.81800000000001</v>
      </c>
      <c r="P104" s="464">
        <v>207.81800000000001</v>
      </c>
      <c r="Q104" s="436">
        <v>207.81800000000001</v>
      </c>
      <c r="R104" s="436">
        <v>229.095</v>
      </c>
      <c r="S104" s="436">
        <v>229.095</v>
      </c>
      <c r="T104" s="465">
        <v>229.095</v>
      </c>
    </row>
    <row r="105" spans="1:20">
      <c r="A105" s="462" t="s">
        <v>719</v>
      </c>
      <c r="B105" s="464">
        <v>70</v>
      </c>
      <c r="C105" s="464">
        <v>93</v>
      </c>
      <c r="D105" s="464">
        <v>93</v>
      </c>
      <c r="E105" s="464">
        <v>93</v>
      </c>
      <c r="F105" s="464">
        <v>93</v>
      </c>
      <c r="G105" s="464">
        <v>93</v>
      </c>
      <c r="H105" s="464">
        <v>93</v>
      </c>
      <c r="I105" s="464">
        <v>93</v>
      </c>
      <c r="J105" s="464">
        <v>94</v>
      </c>
      <c r="K105" s="464">
        <v>94</v>
      </c>
      <c r="L105" s="464">
        <v>94</v>
      </c>
      <c r="M105" s="464">
        <v>94</v>
      </c>
      <c r="N105" s="464">
        <v>93.671999999999997</v>
      </c>
      <c r="O105" s="464">
        <v>93.671999999999997</v>
      </c>
      <c r="P105" s="464">
        <v>93.671999999999997</v>
      </c>
      <c r="Q105" s="436">
        <v>93.671999999999997</v>
      </c>
      <c r="R105" s="436">
        <v>93.671999999999997</v>
      </c>
      <c r="S105" s="436">
        <v>93.671999999999997</v>
      </c>
      <c r="T105" s="465">
        <v>93.671999999999997</v>
      </c>
    </row>
    <row r="106" spans="1:20">
      <c r="A106" s="462" t="s">
        <v>720</v>
      </c>
      <c r="B106" s="464">
        <v>64</v>
      </c>
      <c r="C106" s="464">
        <v>64</v>
      </c>
      <c r="D106" s="464">
        <v>65</v>
      </c>
      <c r="E106" s="464">
        <v>64</v>
      </c>
      <c r="F106" s="464">
        <v>64</v>
      </c>
      <c r="G106" s="464">
        <v>65</v>
      </c>
      <c r="H106" s="464">
        <v>65</v>
      </c>
      <c r="I106" s="464">
        <v>65</v>
      </c>
      <c r="J106" s="464">
        <v>65</v>
      </c>
      <c r="K106" s="464">
        <v>65</v>
      </c>
      <c r="L106" s="464">
        <v>65</v>
      </c>
      <c r="M106" s="464">
        <v>65</v>
      </c>
      <c r="N106" s="464">
        <v>64.686999999999998</v>
      </c>
      <c r="O106" s="464">
        <v>64.686999999999998</v>
      </c>
      <c r="P106" s="464">
        <v>64.686999999999998</v>
      </c>
      <c r="Q106" s="436">
        <v>64.686999999999998</v>
      </c>
      <c r="R106" s="436">
        <v>64.686999999999998</v>
      </c>
      <c r="S106" s="436">
        <v>64.686999999999998</v>
      </c>
      <c r="T106" s="465">
        <v>64.686999999999998</v>
      </c>
    </row>
    <row r="107" spans="1:20">
      <c r="A107" s="462" t="s">
        <v>721</v>
      </c>
      <c r="B107" s="464">
        <v>57</v>
      </c>
      <c r="C107" s="464">
        <v>57</v>
      </c>
      <c r="D107" s="464">
        <v>57</v>
      </c>
      <c r="E107" s="464">
        <v>57</v>
      </c>
      <c r="F107" s="464">
        <v>57</v>
      </c>
      <c r="G107" s="464">
        <v>57</v>
      </c>
      <c r="H107" s="464">
        <v>57</v>
      </c>
      <c r="I107" s="464">
        <v>57</v>
      </c>
      <c r="J107" s="464">
        <v>57</v>
      </c>
      <c r="K107" s="464">
        <v>57</v>
      </c>
      <c r="L107" s="464">
        <v>57</v>
      </c>
      <c r="M107" s="464">
        <v>57</v>
      </c>
      <c r="N107" s="464">
        <v>57.17</v>
      </c>
      <c r="O107" s="464">
        <v>57.17</v>
      </c>
      <c r="P107" s="464">
        <v>57.17</v>
      </c>
      <c r="Q107" s="436">
        <v>57.17</v>
      </c>
      <c r="R107" s="436">
        <v>57.17</v>
      </c>
      <c r="S107" s="436">
        <v>57.17</v>
      </c>
      <c r="T107" s="465">
        <v>57.17</v>
      </c>
    </row>
    <row r="108" spans="1:20">
      <c r="A108" s="462" t="s">
        <v>722</v>
      </c>
      <c r="B108" s="464">
        <v>52</v>
      </c>
      <c r="C108" s="464">
        <v>52</v>
      </c>
      <c r="D108" s="464">
        <v>53</v>
      </c>
      <c r="E108" s="464">
        <v>52</v>
      </c>
      <c r="F108" s="464">
        <v>52</v>
      </c>
      <c r="G108" s="464">
        <v>53</v>
      </c>
      <c r="H108" s="464">
        <v>53</v>
      </c>
      <c r="I108" s="464">
        <v>53</v>
      </c>
      <c r="J108" s="464">
        <v>53</v>
      </c>
      <c r="K108" s="464">
        <v>53</v>
      </c>
      <c r="L108" s="464">
        <v>53</v>
      </c>
      <c r="M108" s="464">
        <v>53</v>
      </c>
      <c r="N108" s="464">
        <v>52.500999999999998</v>
      </c>
      <c r="O108" s="464">
        <v>52.500999999999998</v>
      </c>
      <c r="P108" s="464">
        <v>52.500999999999998</v>
      </c>
      <c r="Q108" s="436">
        <v>52.500999999999998</v>
      </c>
      <c r="R108" s="436">
        <v>52.500999999999998</v>
      </c>
      <c r="S108" s="436">
        <v>52.500999999999998</v>
      </c>
      <c r="T108" s="465">
        <v>52.500999999999998</v>
      </c>
    </row>
    <row r="109" spans="1:20">
      <c r="A109" s="462" t="s">
        <v>723</v>
      </c>
      <c r="B109" s="464">
        <v>39</v>
      </c>
      <c r="C109" s="464">
        <v>39</v>
      </c>
      <c r="D109" s="464">
        <v>40</v>
      </c>
      <c r="E109" s="464">
        <v>39</v>
      </c>
      <c r="F109" s="464">
        <v>39</v>
      </c>
      <c r="G109" s="464">
        <v>40</v>
      </c>
      <c r="H109" s="464">
        <v>40</v>
      </c>
      <c r="I109" s="464">
        <v>40</v>
      </c>
      <c r="J109" s="464">
        <v>40</v>
      </c>
      <c r="K109" s="464">
        <v>40</v>
      </c>
      <c r="L109" s="464">
        <v>40</v>
      </c>
      <c r="M109" s="464">
        <v>40</v>
      </c>
      <c r="N109" s="464">
        <v>39.866999999999997</v>
      </c>
      <c r="O109" s="464">
        <v>39.866999999999997</v>
      </c>
      <c r="P109" s="464">
        <v>39.868000000000002</v>
      </c>
      <c r="Q109" s="436">
        <v>39.868000000000002</v>
      </c>
      <c r="R109" s="436">
        <v>39.868000000000002</v>
      </c>
      <c r="S109" s="436">
        <v>39.868000000000002</v>
      </c>
      <c r="T109" s="465">
        <v>39.868000000000002</v>
      </c>
    </row>
    <row r="110" spans="1:20">
      <c r="A110" s="462" t="s">
        <v>724</v>
      </c>
      <c r="B110" s="464">
        <v>111</v>
      </c>
      <c r="C110" s="464">
        <v>111</v>
      </c>
      <c r="D110" s="464">
        <v>111</v>
      </c>
      <c r="E110" s="464">
        <v>111</v>
      </c>
      <c r="F110" s="464">
        <v>111</v>
      </c>
      <c r="G110" s="464">
        <v>111</v>
      </c>
      <c r="H110" s="464">
        <v>111</v>
      </c>
      <c r="I110" s="464">
        <v>111</v>
      </c>
      <c r="J110" s="464">
        <v>111</v>
      </c>
      <c r="K110" s="464">
        <v>111</v>
      </c>
      <c r="L110" s="464">
        <v>111</v>
      </c>
      <c r="M110" s="464">
        <v>111</v>
      </c>
      <c r="N110" s="464">
        <v>111.38800000000001</v>
      </c>
      <c r="O110" s="464">
        <v>111.38800000000001</v>
      </c>
      <c r="P110" s="464">
        <v>111.38800000000001</v>
      </c>
      <c r="Q110" s="436">
        <v>111.38800000000001</v>
      </c>
      <c r="R110" s="436">
        <v>111.38800000000001</v>
      </c>
      <c r="S110" s="436">
        <v>111.38800000000001</v>
      </c>
      <c r="T110" s="465">
        <v>111.38800000000001</v>
      </c>
    </row>
    <row r="111" spans="1:20">
      <c r="A111" s="470" t="s">
        <v>544</v>
      </c>
      <c r="B111" s="466">
        <v>1090</v>
      </c>
      <c r="C111" s="440">
        <v>1113</v>
      </c>
      <c r="D111" s="440">
        <v>1159</v>
      </c>
      <c r="E111" s="440">
        <v>1180</v>
      </c>
      <c r="F111" s="440">
        <v>1181</v>
      </c>
      <c r="G111" s="440">
        <v>1185</v>
      </c>
      <c r="H111" s="440">
        <v>1188</v>
      </c>
      <c r="I111" s="440">
        <v>1198</v>
      </c>
      <c r="J111" s="440">
        <v>1214</v>
      </c>
      <c r="K111" s="440">
        <v>1215</v>
      </c>
      <c r="L111" s="440">
        <v>1215</v>
      </c>
      <c r="M111" s="440">
        <v>1215</v>
      </c>
      <c r="N111" s="440">
        <v>1220.568</v>
      </c>
      <c r="O111" s="440">
        <v>1220.568</v>
      </c>
      <c r="P111" s="440">
        <v>1220.3559999999998</v>
      </c>
      <c r="Q111" s="441">
        <v>1220.4490000000001</v>
      </c>
      <c r="R111" s="441">
        <v>1241.7260000000001</v>
      </c>
      <c r="S111" s="441">
        <v>1241.5309999999999</v>
      </c>
      <c r="T111" s="467">
        <v>1241.5309999999999</v>
      </c>
    </row>
    <row r="112" spans="1:20">
      <c r="A112" s="462" t="s">
        <v>725</v>
      </c>
      <c r="B112" s="464"/>
      <c r="C112" s="435"/>
      <c r="D112" s="435"/>
      <c r="E112" s="435"/>
      <c r="F112" s="435"/>
      <c r="G112" s="435"/>
      <c r="H112" s="435"/>
      <c r="I112" s="435"/>
      <c r="J112" s="435"/>
      <c r="K112" s="435"/>
      <c r="L112" s="435"/>
      <c r="M112" s="435"/>
      <c r="N112" s="435"/>
      <c r="O112" s="432"/>
      <c r="P112" s="432"/>
      <c r="Q112" s="468"/>
      <c r="R112" s="468"/>
      <c r="S112" s="468"/>
      <c r="T112" s="469"/>
    </row>
    <row r="113" spans="1:20">
      <c r="A113" s="462" t="s">
        <v>726</v>
      </c>
      <c r="B113" s="464">
        <v>65</v>
      </c>
      <c r="C113" s="464">
        <v>65</v>
      </c>
      <c r="D113" s="464">
        <v>66</v>
      </c>
      <c r="E113" s="464">
        <v>65</v>
      </c>
      <c r="F113" s="464">
        <v>65</v>
      </c>
      <c r="G113" s="464">
        <v>66</v>
      </c>
      <c r="H113" s="464">
        <v>66</v>
      </c>
      <c r="I113" s="464">
        <v>66</v>
      </c>
      <c r="J113" s="464">
        <v>66</v>
      </c>
      <c r="K113" s="464">
        <v>66</v>
      </c>
      <c r="L113" s="464">
        <v>66</v>
      </c>
      <c r="M113" s="464">
        <v>66</v>
      </c>
      <c r="N113" s="464">
        <v>65.8</v>
      </c>
      <c r="O113" s="464">
        <v>65.8</v>
      </c>
      <c r="P113" s="464">
        <v>65.8</v>
      </c>
      <c r="Q113" s="436">
        <v>65.8</v>
      </c>
      <c r="R113" s="436">
        <v>65.8</v>
      </c>
      <c r="S113" s="436">
        <v>65.8</v>
      </c>
      <c r="T113" s="465">
        <v>65.8</v>
      </c>
    </row>
    <row r="114" spans="1:20">
      <c r="A114" s="462" t="s">
        <v>727</v>
      </c>
      <c r="B114" s="464">
        <v>26</v>
      </c>
      <c r="C114" s="464">
        <v>26</v>
      </c>
      <c r="D114" s="464">
        <v>26</v>
      </c>
      <c r="E114" s="464">
        <v>26</v>
      </c>
      <c r="F114" s="464">
        <v>26</v>
      </c>
      <c r="G114" s="464">
        <v>26</v>
      </c>
      <c r="H114" s="464">
        <v>26</v>
      </c>
      <c r="I114" s="464">
        <v>26</v>
      </c>
      <c r="J114" s="464">
        <v>26</v>
      </c>
      <c r="K114" s="464">
        <v>26</v>
      </c>
      <c r="L114" s="464">
        <v>26</v>
      </c>
      <c r="M114" s="464">
        <v>26</v>
      </c>
      <c r="N114" s="464">
        <v>26.24</v>
      </c>
      <c r="O114" s="464">
        <v>26.24</v>
      </c>
      <c r="P114" s="464">
        <v>26.24</v>
      </c>
      <c r="Q114" s="436">
        <v>26.24</v>
      </c>
      <c r="R114" s="436">
        <v>26.24</v>
      </c>
      <c r="S114" s="436">
        <v>26.24</v>
      </c>
      <c r="T114" s="465">
        <v>26.24</v>
      </c>
    </row>
    <row r="115" spans="1:20">
      <c r="A115" s="462" t="s">
        <v>728</v>
      </c>
      <c r="B115" s="464">
        <v>75</v>
      </c>
      <c r="C115" s="464">
        <v>75</v>
      </c>
      <c r="D115" s="464">
        <v>75</v>
      </c>
      <c r="E115" s="464">
        <v>75</v>
      </c>
      <c r="F115" s="464">
        <v>75</v>
      </c>
      <c r="G115" s="464">
        <v>75</v>
      </c>
      <c r="H115" s="464">
        <v>75</v>
      </c>
      <c r="I115" s="464">
        <v>75</v>
      </c>
      <c r="J115" s="464">
        <v>75</v>
      </c>
      <c r="K115" s="464">
        <v>75</v>
      </c>
      <c r="L115" s="464">
        <v>75</v>
      </c>
      <c r="M115" s="464">
        <v>75</v>
      </c>
      <c r="N115" s="464">
        <v>75</v>
      </c>
      <c r="O115" s="464">
        <v>75</v>
      </c>
      <c r="P115" s="464">
        <v>75</v>
      </c>
      <c r="Q115" s="436">
        <v>75</v>
      </c>
      <c r="R115" s="436">
        <v>75</v>
      </c>
      <c r="S115" s="436">
        <v>75</v>
      </c>
      <c r="T115" s="465">
        <v>75</v>
      </c>
    </row>
    <row r="116" spans="1:20">
      <c r="A116" s="462" t="s">
        <v>729</v>
      </c>
      <c r="B116" s="464">
        <v>321</v>
      </c>
      <c r="C116" s="464">
        <v>321</v>
      </c>
      <c r="D116" s="464">
        <v>321</v>
      </c>
      <c r="E116" s="464">
        <v>321</v>
      </c>
      <c r="F116" s="464">
        <v>321</v>
      </c>
      <c r="G116" s="464">
        <v>320</v>
      </c>
      <c r="H116" s="464">
        <v>321</v>
      </c>
      <c r="I116" s="464">
        <v>321</v>
      </c>
      <c r="J116" s="464">
        <v>321</v>
      </c>
      <c r="K116" s="464">
        <v>321</v>
      </c>
      <c r="L116" s="464">
        <v>321</v>
      </c>
      <c r="M116" s="464">
        <v>321</v>
      </c>
      <c r="N116" s="464">
        <v>320.83499999999998</v>
      </c>
      <c r="O116" s="464">
        <v>320.83499999999998</v>
      </c>
      <c r="P116" s="464">
        <v>325.79199999999997</v>
      </c>
      <c r="Q116" s="436">
        <v>325.79199999999997</v>
      </c>
      <c r="R116" s="436">
        <v>329.262</v>
      </c>
      <c r="S116" s="436">
        <v>329.262</v>
      </c>
      <c r="T116" s="465">
        <v>329.262</v>
      </c>
    </row>
    <row r="117" spans="1:20">
      <c r="A117" s="462" t="s">
        <v>730</v>
      </c>
      <c r="B117" s="464">
        <v>195</v>
      </c>
      <c r="C117" s="464">
        <v>195</v>
      </c>
      <c r="D117" s="464">
        <v>196</v>
      </c>
      <c r="E117" s="464">
        <v>195</v>
      </c>
      <c r="F117" s="464">
        <v>198</v>
      </c>
      <c r="G117" s="464">
        <v>199</v>
      </c>
      <c r="H117" s="464">
        <v>199</v>
      </c>
      <c r="I117" s="464">
        <v>199</v>
      </c>
      <c r="J117" s="464">
        <v>199</v>
      </c>
      <c r="K117" s="464">
        <v>195</v>
      </c>
      <c r="L117" s="464">
        <v>195</v>
      </c>
      <c r="M117" s="464">
        <v>195</v>
      </c>
      <c r="N117" s="464">
        <v>198.53399999999999</v>
      </c>
      <c r="O117" s="464">
        <v>198.53399999999999</v>
      </c>
      <c r="P117" s="464">
        <v>198.53399999999999</v>
      </c>
      <c r="Q117" s="436">
        <v>198.53399999999999</v>
      </c>
      <c r="R117" s="436">
        <v>198.53399999999999</v>
      </c>
      <c r="S117" s="436">
        <v>198.53399999999999</v>
      </c>
      <c r="T117" s="465">
        <v>198.53399999999999</v>
      </c>
    </row>
    <row r="118" spans="1:20">
      <c r="A118" s="462" t="s">
        <v>731</v>
      </c>
      <c r="B118" s="464">
        <v>67</v>
      </c>
      <c r="C118" s="464">
        <v>67</v>
      </c>
      <c r="D118" s="464">
        <v>67</v>
      </c>
      <c r="E118" s="464">
        <v>67</v>
      </c>
      <c r="F118" s="464">
        <v>67</v>
      </c>
      <c r="G118" s="464">
        <v>67</v>
      </c>
      <c r="H118" s="464">
        <v>67</v>
      </c>
      <c r="I118" s="464">
        <v>67</v>
      </c>
      <c r="J118" s="464">
        <v>67</v>
      </c>
      <c r="K118" s="464">
        <v>67</v>
      </c>
      <c r="L118" s="464">
        <v>67</v>
      </c>
      <c r="M118" s="464">
        <v>67</v>
      </c>
      <c r="N118" s="464">
        <v>67.644999999999996</v>
      </c>
      <c r="O118" s="464">
        <v>67.644999999999996</v>
      </c>
      <c r="P118" s="464">
        <v>67.644999999999996</v>
      </c>
      <c r="Q118" s="436">
        <v>67.644999999999996</v>
      </c>
      <c r="R118" s="436">
        <v>67.644999999999996</v>
      </c>
      <c r="S118" s="436">
        <v>67.644999999999996</v>
      </c>
      <c r="T118" s="465">
        <v>67.644999999999996</v>
      </c>
    </row>
    <row r="119" spans="1:20">
      <c r="A119" s="438" t="s">
        <v>544</v>
      </c>
      <c r="B119" s="466">
        <v>749</v>
      </c>
      <c r="C119" s="440">
        <v>749</v>
      </c>
      <c r="D119" s="440">
        <v>751</v>
      </c>
      <c r="E119" s="440">
        <v>749</v>
      </c>
      <c r="F119" s="440">
        <v>752</v>
      </c>
      <c r="G119" s="440">
        <v>753</v>
      </c>
      <c r="H119" s="440">
        <v>754</v>
      </c>
      <c r="I119" s="440">
        <v>754</v>
      </c>
      <c r="J119" s="440">
        <v>754</v>
      </c>
      <c r="K119" s="440">
        <v>750</v>
      </c>
      <c r="L119" s="440">
        <v>750</v>
      </c>
      <c r="M119" s="440">
        <v>750</v>
      </c>
      <c r="N119" s="440">
        <v>754.05399999999997</v>
      </c>
      <c r="O119" s="440">
        <v>754.05399999999997</v>
      </c>
      <c r="P119" s="440">
        <v>759.01099999999997</v>
      </c>
      <c r="Q119" s="441">
        <v>759.01099999999997</v>
      </c>
      <c r="R119" s="441">
        <v>762.48099999999999</v>
      </c>
      <c r="S119" s="441">
        <v>762.48099999999999</v>
      </c>
      <c r="T119" s="467">
        <v>762.48099999999999</v>
      </c>
    </row>
    <row r="120" spans="1:20">
      <c r="A120" s="462" t="s">
        <v>732</v>
      </c>
      <c r="B120" s="464"/>
      <c r="C120" s="435"/>
      <c r="D120" s="435"/>
      <c r="E120" s="435"/>
      <c r="F120" s="435"/>
      <c r="G120" s="435"/>
      <c r="H120" s="435"/>
      <c r="I120" s="435"/>
      <c r="J120" s="435"/>
      <c r="K120" s="435"/>
      <c r="L120" s="435"/>
      <c r="M120" s="435"/>
      <c r="N120" s="435"/>
      <c r="O120" s="432"/>
      <c r="P120" s="432"/>
      <c r="Q120" s="468"/>
      <c r="R120" s="468"/>
      <c r="S120" s="468"/>
      <c r="T120" s="469"/>
    </row>
    <row r="121" spans="1:20">
      <c r="A121" s="462" t="s">
        <v>733</v>
      </c>
      <c r="B121" s="464">
        <v>99</v>
      </c>
      <c r="C121" s="464">
        <v>99</v>
      </c>
      <c r="D121" s="464">
        <v>91</v>
      </c>
      <c r="E121" s="464">
        <v>90</v>
      </c>
      <c r="F121" s="464">
        <v>91</v>
      </c>
      <c r="G121" s="464">
        <v>91</v>
      </c>
      <c r="H121" s="464">
        <v>91</v>
      </c>
      <c r="I121" s="464">
        <v>91</v>
      </c>
      <c r="J121" s="464">
        <v>91</v>
      </c>
      <c r="K121" s="464">
        <v>91</v>
      </c>
      <c r="L121" s="464">
        <v>91</v>
      </c>
      <c r="M121" s="464">
        <v>91</v>
      </c>
      <c r="N121" s="464">
        <v>91.293999999999997</v>
      </c>
      <c r="O121" s="464">
        <v>91.293999999999997</v>
      </c>
      <c r="P121" s="464">
        <v>91.293999999999997</v>
      </c>
      <c r="Q121" s="436">
        <v>91.293999999999997</v>
      </c>
      <c r="R121" s="436">
        <v>91.293999999999997</v>
      </c>
      <c r="S121" s="436">
        <v>91.293999999999997</v>
      </c>
      <c r="T121" s="465">
        <v>91.293999999999997</v>
      </c>
    </row>
    <row r="122" spans="1:20">
      <c r="A122" s="462" t="s">
        <v>734</v>
      </c>
      <c r="B122" s="464">
        <v>163</v>
      </c>
      <c r="C122" s="464">
        <v>167</v>
      </c>
      <c r="D122" s="464">
        <v>168</v>
      </c>
      <c r="E122" s="464">
        <v>167</v>
      </c>
      <c r="F122" s="464">
        <v>167</v>
      </c>
      <c r="G122" s="464">
        <v>182</v>
      </c>
      <c r="H122" s="464">
        <v>194</v>
      </c>
      <c r="I122" s="464">
        <v>193</v>
      </c>
      <c r="J122" s="464">
        <v>193</v>
      </c>
      <c r="K122" s="464">
        <v>194</v>
      </c>
      <c r="L122" s="464">
        <v>194</v>
      </c>
      <c r="M122" s="464">
        <v>194</v>
      </c>
      <c r="N122" s="464">
        <v>193.68100000000001</v>
      </c>
      <c r="O122" s="464">
        <v>193.68100000000001</v>
      </c>
      <c r="P122" s="464">
        <v>193.68100000000001</v>
      </c>
      <c r="Q122" s="436">
        <v>193.68100000000001</v>
      </c>
      <c r="R122" s="436">
        <v>193.68100000000001</v>
      </c>
      <c r="S122" s="436">
        <v>193.68100000000001</v>
      </c>
      <c r="T122" s="465">
        <v>193.68100000000001</v>
      </c>
    </row>
    <row r="123" spans="1:20">
      <c r="A123" s="462" t="s">
        <v>735</v>
      </c>
      <c r="B123" s="464">
        <v>56</v>
      </c>
      <c r="C123" s="464">
        <v>56</v>
      </c>
      <c r="D123" s="464">
        <v>57</v>
      </c>
      <c r="E123" s="464">
        <v>56</v>
      </c>
      <c r="F123" s="464">
        <v>56</v>
      </c>
      <c r="G123" s="464">
        <v>57</v>
      </c>
      <c r="H123" s="464">
        <v>57</v>
      </c>
      <c r="I123" s="464">
        <v>57</v>
      </c>
      <c r="J123" s="464">
        <v>57</v>
      </c>
      <c r="K123" s="464">
        <v>57</v>
      </c>
      <c r="L123" s="464">
        <v>57</v>
      </c>
      <c r="M123" s="464">
        <v>57</v>
      </c>
      <c r="N123" s="464">
        <v>56.53</v>
      </c>
      <c r="O123" s="464">
        <v>56.53</v>
      </c>
      <c r="P123" s="464">
        <v>56.53</v>
      </c>
      <c r="Q123" s="436">
        <v>56.53</v>
      </c>
      <c r="R123" s="436">
        <v>56.53</v>
      </c>
      <c r="S123" s="436">
        <v>56.53</v>
      </c>
      <c r="T123" s="465">
        <v>56.53</v>
      </c>
    </row>
    <row r="124" spans="1:20">
      <c r="A124" s="462" t="s">
        <v>736</v>
      </c>
      <c r="B124" s="464">
        <v>214</v>
      </c>
      <c r="C124" s="464">
        <v>214</v>
      </c>
      <c r="D124" s="464">
        <v>214</v>
      </c>
      <c r="E124" s="464">
        <v>241</v>
      </c>
      <c r="F124" s="464">
        <v>241</v>
      </c>
      <c r="G124" s="464">
        <v>241</v>
      </c>
      <c r="H124" s="464">
        <v>241</v>
      </c>
      <c r="I124" s="464">
        <v>241</v>
      </c>
      <c r="J124" s="464">
        <v>241</v>
      </c>
      <c r="K124" s="464">
        <v>242</v>
      </c>
      <c r="L124" s="464">
        <v>242</v>
      </c>
      <c r="M124" s="464">
        <v>242</v>
      </c>
      <c r="N124" s="464">
        <v>242.05799999999999</v>
      </c>
      <c r="O124" s="464">
        <v>242.05799999999999</v>
      </c>
      <c r="P124" s="464">
        <v>242.05799999999999</v>
      </c>
      <c r="Q124" s="436">
        <v>242.05799999999999</v>
      </c>
      <c r="R124" s="436">
        <v>242.05799999999999</v>
      </c>
      <c r="S124" s="436">
        <v>242.05799999999999</v>
      </c>
      <c r="T124" s="465">
        <v>242.05799999999999</v>
      </c>
    </row>
    <row r="125" spans="1:20">
      <c r="A125" s="462" t="s">
        <v>737</v>
      </c>
      <c r="B125" s="464">
        <v>95</v>
      </c>
      <c r="C125" s="464">
        <v>128</v>
      </c>
      <c r="D125" s="464">
        <v>128</v>
      </c>
      <c r="E125" s="464">
        <v>148</v>
      </c>
      <c r="F125" s="464">
        <v>148</v>
      </c>
      <c r="G125" s="464">
        <v>148</v>
      </c>
      <c r="H125" s="464">
        <v>163</v>
      </c>
      <c r="I125" s="464">
        <v>163</v>
      </c>
      <c r="J125" s="464">
        <v>164</v>
      </c>
      <c r="K125" s="464">
        <v>164</v>
      </c>
      <c r="L125" s="464">
        <v>164</v>
      </c>
      <c r="M125" s="464">
        <v>164</v>
      </c>
      <c r="N125" s="464">
        <v>163.78800000000001</v>
      </c>
      <c r="O125" s="464">
        <v>163.78800000000001</v>
      </c>
      <c r="P125" s="464">
        <v>163.78800000000001</v>
      </c>
      <c r="Q125" s="436">
        <v>163.78800000000001</v>
      </c>
      <c r="R125" s="436">
        <v>163.78800000000001</v>
      </c>
      <c r="S125" s="436">
        <v>163.78800000000001</v>
      </c>
      <c r="T125" s="465">
        <v>163.78800000000001</v>
      </c>
    </row>
    <row r="126" spans="1:20">
      <c r="A126" s="438" t="s">
        <v>544</v>
      </c>
      <c r="B126" s="466">
        <v>627</v>
      </c>
      <c r="C126" s="440">
        <v>664</v>
      </c>
      <c r="D126" s="440">
        <v>658</v>
      </c>
      <c r="E126" s="440">
        <v>702</v>
      </c>
      <c r="F126" s="440">
        <v>703</v>
      </c>
      <c r="G126" s="440">
        <v>719</v>
      </c>
      <c r="H126" s="440">
        <v>746</v>
      </c>
      <c r="I126" s="440">
        <v>745</v>
      </c>
      <c r="J126" s="440">
        <v>746</v>
      </c>
      <c r="K126" s="440">
        <v>748</v>
      </c>
      <c r="L126" s="440">
        <v>748</v>
      </c>
      <c r="M126" s="440">
        <v>748</v>
      </c>
      <c r="N126" s="440">
        <v>747.351</v>
      </c>
      <c r="O126" s="440">
        <v>747.351</v>
      </c>
      <c r="P126" s="440">
        <v>747.351</v>
      </c>
      <c r="Q126" s="441">
        <v>747.351</v>
      </c>
      <c r="R126" s="441">
        <v>747.351</v>
      </c>
      <c r="S126" s="441">
        <v>747.351</v>
      </c>
      <c r="T126" s="467">
        <v>747.351</v>
      </c>
    </row>
    <row r="127" spans="1:20">
      <c r="A127" s="438" t="s">
        <v>738</v>
      </c>
      <c r="B127" s="466">
        <v>10176</v>
      </c>
      <c r="C127" s="471">
        <v>10336</v>
      </c>
      <c r="D127" s="471">
        <v>10486</v>
      </c>
      <c r="E127" s="471">
        <v>10755</v>
      </c>
      <c r="F127" s="471">
        <v>10805</v>
      </c>
      <c r="G127" s="471">
        <v>10958</v>
      </c>
      <c r="H127" s="471">
        <v>11042</v>
      </c>
      <c r="I127" s="471">
        <v>11163</v>
      </c>
      <c r="J127" s="471">
        <v>11392</v>
      </c>
      <c r="K127" s="471">
        <v>11413</v>
      </c>
      <c r="L127" s="471">
        <v>11413</v>
      </c>
      <c r="M127" s="471">
        <v>11552</v>
      </c>
      <c r="N127" s="471">
        <v>11560.142</v>
      </c>
      <c r="O127" s="471">
        <v>11598.820000000002</v>
      </c>
      <c r="P127" s="471">
        <v>11612.453000000001</v>
      </c>
      <c r="Q127" s="441">
        <v>11618.101000000001</v>
      </c>
      <c r="R127" s="441">
        <v>11670.526</v>
      </c>
      <c r="S127" s="441">
        <v>11676.682000000001</v>
      </c>
      <c r="T127" s="472">
        <v>11660.228000000001</v>
      </c>
    </row>
    <row r="128" spans="1:20">
      <c r="A128" s="462" t="s">
        <v>739</v>
      </c>
      <c r="B128" s="464"/>
      <c r="C128" s="435"/>
      <c r="D128" s="435"/>
      <c r="E128" s="435"/>
      <c r="F128" s="435"/>
      <c r="G128" s="435"/>
      <c r="H128" s="435"/>
      <c r="I128" s="435"/>
      <c r="J128" s="435"/>
      <c r="K128" s="435"/>
      <c r="L128" s="435"/>
      <c r="M128" s="435"/>
      <c r="N128" s="435"/>
      <c r="O128" s="432"/>
      <c r="P128" s="432"/>
      <c r="Q128" s="473"/>
      <c r="R128" s="473"/>
      <c r="S128" s="473"/>
      <c r="T128" s="469"/>
    </row>
    <row r="129" spans="1:20">
      <c r="A129" s="462" t="s">
        <v>740</v>
      </c>
      <c r="B129" s="448">
        <v>0</v>
      </c>
      <c r="C129" s="449">
        <v>0</v>
      </c>
      <c r="D129" s="449">
        <v>0</v>
      </c>
      <c r="E129" s="449">
        <v>0</v>
      </c>
      <c r="F129" s="449">
        <v>0</v>
      </c>
      <c r="G129" s="449">
        <v>0</v>
      </c>
      <c r="H129" s="449">
        <v>0</v>
      </c>
      <c r="I129" s="449">
        <v>0</v>
      </c>
      <c r="J129" s="449">
        <v>0</v>
      </c>
      <c r="K129" s="449">
        <v>0</v>
      </c>
      <c r="L129" s="449">
        <v>0</v>
      </c>
      <c r="M129" s="449">
        <v>0</v>
      </c>
      <c r="N129" s="449">
        <v>0</v>
      </c>
      <c r="O129" s="449">
        <v>0</v>
      </c>
      <c r="P129" s="449">
        <v>0</v>
      </c>
      <c r="Q129" s="436">
        <v>0</v>
      </c>
      <c r="R129" s="436">
        <v>0</v>
      </c>
      <c r="S129" s="436">
        <v>0</v>
      </c>
      <c r="T129" s="437">
        <v>0</v>
      </c>
    </row>
    <row r="130" spans="1:20">
      <c r="A130" s="462" t="s">
        <v>741</v>
      </c>
      <c r="B130" s="448">
        <v>0</v>
      </c>
      <c r="C130" s="449">
        <v>0</v>
      </c>
      <c r="D130" s="449">
        <v>0</v>
      </c>
      <c r="E130" s="449">
        <v>0</v>
      </c>
      <c r="F130" s="449">
        <v>0</v>
      </c>
      <c r="G130" s="449">
        <v>0</v>
      </c>
      <c r="H130" s="449">
        <v>0</v>
      </c>
      <c r="I130" s="449">
        <v>0</v>
      </c>
      <c r="J130" s="449">
        <v>0</v>
      </c>
      <c r="K130" s="449">
        <v>0</v>
      </c>
      <c r="L130" s="449">
        <v>0</v>
      </c>
      <c r="M130" s="449">
        <v>0</v>
      </c>
      <c r="N130" s="449">
        <v>0</v>
      </c>
      <c r="O130" s="449">
        <v>0</v>
      </c>
      <c r="P130" s="449">
        <v>0</v>
      </c>
      <c r="Q130" s="436">
        <v>0</v>
      </c>
      <c r="R130" s="436">
        <v>0</v>
      </c>
      <c r="S130" s="436">
        <v>0</v>
      </c>
      <c r="T130" s="437">
        <v>0</v>
      </c>
    </row>
    <row r="131" spans="1:20">
      <c r="A131" s="462" t="s">
        <v>742</v>
      </c>
      <c r="B131" s="448">
        <v>0</v>
      </c>
      <c r="C131" s="449">
        <v>0</v>
      </c>
      <c r="D131" s="449">
        <v>0</v>
      </c>
      <c r="E131" s="449">
        <v>0</v>
      </c>
      <c r="F131" s="449">
        <v>0</v>
      </c>
      <c r="G131" s="449">
        <v>0</v>
      </c>
      <c r="H131" s="449">
        <v>0</v>
      </c>
      <c r="I131" s="449">
        <v>0</v>
      </c>
      <c r="J131" s="449">
        <v>0</v>
      </c>
      <c r="K131" s="449">
        <v>0</v>
      </c>
      <c r="L131" s="449">
        <v>0</v>
      </c>
      <c r="M131" s="449">
        <v>0</v>
      </c>
      <c r="N131" s="449">
        <v>0</v>
      </c>
      <c r="O131" s="449">
        <v>0</v>
      </c>
      <c r="P131" s="449">
        <v>0</v>
      </c>
      <c r="Q131" s="436">
        <v>0</v>
      </c>
      <c r="R131" s="436">
        <v>0</v>
      </c>
      <c r="S131" s="436">
        <v>0</v>
      </c>
      <c r="T131" s="437">
        <v>0</v>
      </c>
    </row>
    <row r="132" spans="1:20">
      <c r="A132" s="462" t="s">
        <v>743</v>
      </c>
      <c r="B132" s="448">
        <v>0</v>
      </c>
      <c r="C132" s="449">
        <v>0</v>
      </c>
      <c r="D132" s="449">
        <v>0</v>
      </c>
      <c r="E132" s="449">
        <v>0</v>
      </c>
      <c r="F132" s="449">
        <v>0</v>
      </c>
      <c r="G132" s="449">
        <v>0</v>
      </c>
      <c r="H132" s="449">
        <v>0</v>
      </c>
      <c r="I132" s="449">
        <v>0</v>
      </c>
      <c r="J132" s="449">
        <v>0</v>
      </c>
      <c r="K132" s="449">
        <v>0</v>
      </c>
      <c r="L132" s="449">
        <v>0</v>
      </c>
      <c r="M132" s="449">
        <v>0</v>
      </c>
      <c r="N132" s="449">
        <v>0</v>
      </c>
      <c r="O132" s="449">
        <v>0</v>
      </c>
      <c r="P132" s="449">
        <v>0</v>
      </c>
      <c r="Q132" s="436">
        <v>0</v>
      </c>
      <c r="R132" s="436">
        <v>0</v>
      </c>
      <c r="S132" s="436">
        <v>0</v>
      </c>
      <c r="T132" s="437">
        <v>0</v>
      </c>
    </row>
    <row r="133" spans="1:20">
      <c r="A133" s="462" t="s">
        <v>744</v>
      </c>
      <c r="B133" s="448">
        <v>0</v>
      </c>
      <c r="C133" s="449">
        <v>0</v>
      </c>
      <c r="D133" s="449">
        <v>0</v>
      </c>
      <c r="E133" s="449">
        <v>0</v>
      </c>
      <c r="F133" s="449">
        <v>0</v>
      </c>
      <c r="G133" s="449">
        <v>0</v>
      </c>
      <c r="H133" s="449">
        <v>0</v>
      </c>
      <c r="I133" s="449">
        <v>0</v>
      </c>
      <c r="J133" s="449">
        <v>0</v>
      </c>
      <c r="K133" s="449">
        <v>0</v>
      </c>
      <c r="L133" s="449">
        <v>0</v>
      </c>
      <c r="M133" s="449">
        <v>0</v>
      </c>
      <c r="N133" s="449">
        <v>0</v>
      </c>
      <c r="O133" s="449">
        <v>0</v>
      </c>
      <c r="P133" s="449">
        <v>0</v>
      </c>
      <c r="Q133" s="436">
        <v>0</v>
      </c>
      <c r="R133" s="436">
        <v>0</v>
      </c>
      <c r="S133" s="436">
        <v>0</v>
      </c>
      <c r="T133" s="437">
        <v>0</v>
      </c>
    </row>
    <row r="134" spans="1:20">
      <c r="A134" s="462" t="s">
        <v>745</v>
      </c>
      <c r="B134" s="448">
        <v>0</v>
      </c>
      <c r="C134" s="449">
        <v>0</v>
      </c>
      <c r="D134" s="449">
        <v>0</v>
      </c>
      <c r="E134" s="449">
        <v>0</v>
      </c>
      <c r="F134" s="449">
        <v>0</v>
      </c>
      <c r="G134" s="449">
        <v>0</v>
      </c>
      <c r="H134" s="449">
        <v>0</v>
      </c>
      <c r="I134" s="449">
        <v>0</v>
      </c>
      <c r="J134" s="449">
        <v>0</v>
      </c>
      <c r="K134" s="449">
        <v>0</v>
      </c>
      <c r="L134" s="449">
        <v>0</v>
      </c>
      <c r="M134" s="449">
        <v>0</v>
      </c>
      <c r="N134" s="449">
        <v>0</v>
      </c>
      <c r="O134" s="449">
        <v>0</v>
      </c>
      <c r="P134" s="449">
        <v>0</v>
      </c>
      <c r="Q134" s="436">
        <v>0</v>
      </c>
      <c r="R134" s="436">
        <v>0</v>
      </c>
      <c r="S134" s="436">
        <v>0</v>
      </c>
      <c r="T134" s="437">
        <v>0</v>
      </c>
    </row>
    <row r="135" spans="1:20">
      <c r="A135" s="481" t="s">
        <v>746</v>
      </c>
      <c r="B135" s="476">
        <v>0</v>
      </c>
      <c r="C135" s="476">
        <v>0</v>
      </c>
      <c r="D135" s="476">
        <v>0</v>
      </c>
      <c r="E135" s="476">
        <v>0</v>
      </c>
      <c r="F135" s="476">
        <v>0</v>
      </c>
      <c r="G135" s="476">
        <v>0</v>
      </c>
      <c r="H135" s="476">
        <v>0</v>
      </c>
      <c r="I135" s="476">
        <v>0</v>
      </c>
      <c r="J135" s="476">
        <v>0</v>
      </c>
      <c r="K135" s="476">
        <v>0</v>
      </c>
      <c r="L135" s="476">
        <v>0</v>
      </c>
      <c r="M135" s="476">
        <v>0</v>
      </c>
      <c r="N135" s="476">
        <v>0</v>
      </c>
      <c r="O135" s="476">
        <v>0</v>
      </c>
      <c r="P135" s="476">
        <v>0</v>
      </c>
      <c r="Q135" s="441">
        <v>0</v>
      </c>
      <c r="R135" s="441">
        <v>0</v>
      </c>
      <c r="S135" s="441">
        <v>0</v>
      </c>
      <c r="T135" s="442">
        <v>0</v>
      </c>
    </row>
    <row r="136" spans="1:20">
      <c r="A136" s="474" t="s">
        <v>747</v>
      </c>
      <c r="B136" s="475">
        <v>10176</v>
      </c>
      <c r="C136" s="476">
        <v>10336</v>
      </c>
      <c r="D136" s="476">
        <v>10486</v>
      </c>
      <c r="E136" s="476">
        <v>10755</v>
      </c>
      <c r="F136" s="476">
        <v>10805</v>
      </c>
      <c r="G136" s="476">
        <v>10958</v>
      </c>
      <c r="H136" s="476">
        <v>11042</v>
      </c>
      <c r="I136" s="476">
        <v>11163</v>
      </c>
      <c r="J136" s="476">
        <v>11392</v>
      </c>
      <c r="K136" s="476">
        <v>11413</v>
      </c>
      <c r="L136" s="476">
        <v>11413</v>
      </c>
      <c r="M136" s="476">
        <v>11552</v>
      </c>
      <c r="N136" s="476">
        <v>11560.142</v>
      </c>
      <c r="O136" s="476">
        <v>11598.820000000002</v>
      </c>
      <c r="P136" s="476">
        <v>11612.453000000001</v>
      </c>
      <c r="Q136" s="441">
        <v>11618.101000000001</v>
      </c>
      <c r="R136" s="441">
        <v>11670.526</v>
      </c>
      <c r="S136" s="441">
        <v>11676.682000000001</v>
      </c>
      <c r="T136" s="472">
        <v>11660.228000000001</v>
      </c>
    </row>
    <row r="137" spans="1:20">
      <c r="A137" s="479"/>
      <c r="B137" s="464"/>
      <c r="C137" s="464"/>
      <c r="D137" s="464"/>
      <c r="E137" s="464"/>
      <c r="F137" s="464"/>
      <c r="G137" s="464"/>
      <c r="H137" s="464"/>
      <c r="I137" s="464"/>
      <c r="J137" s="464"/>
      <c r="K137" s="464"/>
      <c r="L137" s="464"/>
      <c r="M137" s="464"/>
      <c r="N137" s="464"/>
      <c r="O137" s="464"/>
      <c r="P137" s="464"/>
      <c r="Q137" s="480"/>
      <c r="R137" s="480"/>
      <c r="S137" s="480"/>
      <c r="T137" s="455"/>
    </row>
    <row r="138" spans="1:20">
      <c r="A138" s="477" t="s">
        <v>995</v>
      </c>
      <c r="B138" s="478"/>
      <c r="C138" s="455"/>
      <c r="D138" s="455"/>
      <c r="E138" s="455"/>
      <c r="F138" s="455"/>
      <c r="G138" s="455"/>
      <c r="H138" s="455"/>
      <c r="I138" s="455"/>
      <c r="J138" s="455"/>
      <c r="K138" s="455"/>
      <c r="L138" s="455"/>
      <c r="M138" s="455"/>
      <c r="N138" s="455"/>
      <c r="O138" s="455"/>
      <c r="P138" s="455"/>
      <c r="Q138" s="455"/>
      <c r="R138" s="455"/>
      <c r="S138" s="455"/>
      <c r="T138" s="455"/>
    </row>
    <row r="139" spans="1:20">
      <c r="B139" s="478"/>
      <c r="C139" s="455"/>
      <c r="D139" s="455"/>
      <c r="E139" s="455"/>
      <c r="F139" s="455"/>
      <c r="G139" s="455"/>
      <c r="H139" s="455"/>
      <c r="I139" s="455"/>
      <c r="J139" s="455"/>
      <c r="K139" s="455"/>
      <c r="L139" s="455"/>
      <c r="M139" s="455"/>
      <c r="N139" s="455"/>
      <c r="O139" s="455"/>
      <c r="P139" s="455"/>
      <c r="Q139" s="455"/>
      <c r="R139" s="455"/>
      <c r="S139" s="455"/>
      <c r="T139" s="455"/>
    </row>
    <row r="140" spans="1:20">
      <c r="A140" s="457"/>
      <c r="B140" s="478"/>
      <c r="C140" s="455"/>
      <c r="D140" s="455"/>
      <c r="E140" s="455"/>
      <c r="F140" s="455"/>
      <c r="G140" s="455"/>
      <c r="H140" s="455"/>
      <c r="I140" s="455"/>
      <c r="J140" s="455"/>
      <c r="K140" s="455"/>
      <c r="L140" s="455"/>
      <c r="M140" s="455"/>
      <c r="N140" s="455"/>
      <c r="O140" s="455"/>
      <c r="P140" s="455"/>
      <c r="Q140" s="455"/>
      <c r="R140" s="455"/>
      <c r="S140" s="455"/>
      <c r="T140" s="455"/>
    </row>
    <row r="141" spans="1:20">
      <c r="A141" s="457"/>
      <c r="B141" s="478"/>
      <c r="C141" s="455"/>
      <c r="D141" s="455"/>
      <c r="E141" s="455"/>
      <c r="F141" s="455"/>
      <c r="G141" s="455"/>
      <c r="H141" s="455"/>
      <c r="I141" s="455"/>
      <c r="J141" s="455"/>
      <c r="K141" s="455"/>
      <c r="L141" s="455"/>
      <c r="M141" s="455"/>
      <c r="N141" s="455"/>
      <c r="O141" s="455"/>
      <c r="P141" s="455"/>
      <c r="Q141" s="455"/>
      <c r="R141" s="455"/>
      <c r="S141" s="455"/>
      <c r="T141" s="45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V143"/>
  <sheetViews>
    <sheetView showGridLines="0" workbookViewId="0">
      <pane xSplit="1" ySplit="4" topLeftCell="B5" activePane="bottomRight" state="frozen"/>
      <selection pane="topRight"/>
      <selection pane="bottomLeft"/>
      <selection pane="bottomRight"/>
    </sheetView>
  </sheetViews>
  <sheetFormatPr baseColWidth="10" defaultRowHeight="11.25"/>
  <cols>
    <col min="1" max="1" width="26" style="22" customWidth="1"/>
    <col min="2" max="20" width="8.7109375" style="22" customWidth="1"/>
    <col min="21" max="16384" width="11.42578125" style="22"/>
  </cols>
  <sheetData>
    <row r="1" spans="1:22" ht="12.75">
      <c r="A1" s="424" t="s">
        <v>1019</v>
      </c>
      <c r="B1" s="456"/>
      <c r="C1" s="455"/>
      <c r="D1" s="455"/>
      <c r="E1" s="455"/>
      <c r="F1" s="455"/>
      <c r="G1" s="455"/>
      <c r="H1" s="455"/>
      <c r="I1" s="455"/>
      <c r="J1" s="455"/>
      <c r="K1" s="455"/>
      <c r="L1" s="455"/>
      <c r="M1" s="455"/>
      <c r="N1" s="455"/>
      <c r="O1" s="455"/>
      <c r="P1" s="455"/>
      <c r="Q1" s="455"/>
      <c r="R1" s="455"/>
      <c r="S1" s="455"/>
      <c r="T1" s="455"/>
      <c r="V1" s="721"/>
    </row>
    <row r="2" spans="1:22">
      <c r="A2" s="706" t="s">
        <v>749</v>
      </c>
      <c r="B2" s="456"/>
      <c r="C2" s="455"/>
      <c r="D2" s="455"/>
      <c r="E2" s="455"/>
      <c r="F2" s="455"/>
      <c r="G2" s="455"/>
      <c r="H2" s="455"/>
      <c r="I2" s="455"/>
      <c r="J2" s="455"/>
      <c r="K2" s="455"/>
      <c r="L2" s="455"/>
      <c r="M2" s="455"/>
      <c r="N2" s="455"/>
      <c r="O2" s="455"/>
      <c r="P2" s="455"/>
      <c r="Q2" s="455"/>
      <c r="R2" s="455"/>
      <c r="S2" s="455"/>
      <c r="T2" s="455"/>
      <c r="V2" s="721"/>
    </row>
    <row r="3" spans="1:22">
      <c r="A3" s="457"/>
      <c r="B3" s="455"/>
      <c r="C3" s="455"/>
      <c r="D3" s="455"/>
      <c r="E3" s="455"/>
      <c r="F3" s="455"/>
      <c r="G3" s="455"/>
      <c r="H3" s="455"/>
      <c r="I3" s="455"/>
      <c r="J3" s="455"/>
      <c r="K3" s="455"/>
      <c r="L3" s="455"/>
      <c r="M3" s="455"/>
      <c r="N3" s="455"/>
      <c r="O3" s="455"/>
      <c r="P3" s="455"/>
      <c r="Q3" s="455"/>
      <c r="R3" s="455"/>
      <c r="S3" s="455"/>
      <c r="T3" s="427" t="s">
        <v>994</v>
      </c>
      <c r="V3" s="721"/>
    </row>
    <row r="4" spans="1:22">
      <c r="A4" s="482" t="s">
        <v>628</v>
      </c>
      <c r="B4" s="483">
        <v>2002</v>
      </c>
      <c r="C4" s="483">
        <v>2003</v>
      </c>
      <c r="D4" s="483">
        <v>2004</v>
      </c>
      <c r="E4" s="483">
        <v>2005</v>
      </c>
      <c r="F4" s="483">
        <v>2006</v>
      </c>
      <c r="G4" s="483">
        <v>2007</v>
      </c>
      <c r="H4" s="483">
        <v>2008</v>
      </c>
      <c r="I4" s="483">
        <v>2009</v>
      </c>
      <c r="J4" s="483">
        <v>2010</v>
      </c>
      <c r="K4" s="483">
        <v>2011</v>
      </c>
      <c r="L4" s="483">
        <v>2012</v>
      </c>
      <c r="M4" s="483">
        <v>2013</v>
      </c>
      <c r="N4" s="483">
        <v>2014</v>
      </c>
      <c r="O4" s="483">
        <v>2015</v>
      </c>
      <c r="P4" s="483">
        <v>2016</v>
      </c>
      <c r="Q4" s="483">
        <v>2017</v>
      </c>
      <c r="R4" s="484">
        <v>2018</v>
      </c>
      <c r="S4" s="484">
        <v>2019</v>
      </c>
      <c r="T4" s="132">
        <v>2020</v>
      </c>
      <c r="V4" s="721"/>
    </row>
    <row r="5" spans="1:22">
      <c r="A5" s="462" t="s">
        <v>629</v>
      </c>
      <c r="B5" s="478"/>
      <c r="C5" s="455"/>
      <c r="D5" s="455"/>
      <c r="E5" s="455"/>
      <c r="F5" s="455"/>
      <c r="G5" s="455"/>
      <c r="H5" s="455"/>
      <c r="I5" s="455"/>
      <c r="J5" s="455"/>
      <c r="K5" s="455"/>
      <c r="L5" s="455"/>
      <c r="M5" s="455"/>
      <c r="N5" s="455"/>
      <c r="O5" s="455"/>
      <c r="P5" s="485"/>
      <c r="Q5" s="485"/>
      <c r="R5" s="506"/>
      <c r="S5" s="506"/>
      <c r="T5" s="507"/>
      <c r="V5" s="721"/>
    </row>
    <row r="6" spans="1:22" ht="12.75">
      <c r="A6" s="462" t="s">
        <v>630</v>
      </c>
      <c r="B6" s="464">
        <v>4081</v>
      </c>
      <c r="C6" s="464">
        <v>4092</v>
      </c>
      <c r="D6" s="464">
        <v>4093</v>
      </c>
      <c r="E6" s="464">
        <v>4096</v>
      </c>
      <c r="F6" s="464">
        <v>4456</v>
      </c>
      <c r="G6" s="464">
        <v>4450.817</v>
      </c>
      <c r="H6" s="464">
        <v>4450</v>
      </c>
      <c r="I6" s="464">
        <v>4450.4809999999998</v>
      </c>
      <c r="J6" s="464">
        <v>4451.2049999999999</v>
      </c>
      <c r="K6" s="464">
        <v>4456</v>
      </c>
      <c r="L6" s="464">
        <v>4460.8680000000004</v>
      </c>
      <c r="M6" s="464">
        <v>4462.5379999999996</v>
      </c>
      <c r="N6" s="464">
        <v>4465.7910000000002</v>
      </c>
      <c r="O6" s="464">
        <v>4456.2579999999998</v>
      </c>
      <c r="P6" s="436">
        <v>4456.62</v>
      </c>
      <c r="Q6" s="436">
        <v>4454.1540000000005</v>
      </c>
      <c r="R6" s="486">
        <v>4453.1620000000003</v>
      </c>
      <c r="S6" s="486">
        <v>4453.1620000000003</v>
      </c>
      <c r="T6" s="487">
        <v>4453.1620000000003</v>
      </c>
      <c r="V6" s="720"/>
    </row>
    <row r="7" spans="1:22">
      <c r="A7" s="462" t="s">
        <v>631</v>
      </c>
      <c r="B7" s="464">
        <v>4990</v>
      </c>
      <c r="C7" s="464">
        <v>5021</v>
      </c>
      <c r="D7" s="464">
        <v>5021</v>
      </c>
      <c r="E7" s="464">
        <v>5032</v>
      </c>
      <c r="F7" s="464">
        <v>5179</v>
      </c>
      <c r="G7" s="464">
        <v>5208.9560000000001</v>
      </c>
      <c r="H7" s="464">
        <v>5209</v>
      </c>
      <c r="I7" s="464">
        <v>5208.9560000000001</v>
      </c>
      <c r="J7" s="464">
        <v>5208.9560000000001</v>
      </c>
      <c r="K7" s="464">
        <v>5234</v>
      </c>
      <c r="L7" s="464">
        <v>5240.5889999999999</v>
      </c>
      <c r="M7" s="464">
        <v>5242.0619999999999</v>
      </c>
      <c r="N7" s="464">
        <v>5253.09</v>
      </c>
      <c r="O7" s="464">
        <v>5253.09</v>
      </c>
      <c r="P7" s="436">
        <v>5253.98</v>
      </c>
      <c r="Q7" s="436">
        <v>5282.3950000000004</v>
      </c>
      <c r="R7" s="486">
        <v>5282.3950000000004</v>
      </c>
      <c r="S7" s="486">
        <v>5282.3950000000004</v>
      </c>
      <c r="T7" s="487">
        <v>5283.8959999999997</v>
      </c>
    </row>
    <row r="8" spans="1:22">
      <c r="A8" s="462" t="s">
        <v>632</v>
      </c>
      <c r="B8" s="464">
        <v>3596</v>
      </c>
      <c r="C8" s="464">
        <v>3596</v>
      </c>
      <c r="D8" s="464">
        <v>3596</v>
      </c>
      <c r="E8" s="464">
        <v>3600</v>
      </c>
      <c r="F8" s="464">
        <v>3808</v>
      </c>
      <c r="G8" s="464">
        <v>3808</v>
      </c>
      <c r="H8" s="464">
        <v>3808</v>
      </c>
      <c r="I8" s="464">
        <v>3808</v>
      </c>
      <c r="J8" s="464">
        <v>3808</v>
      </c>
      <c r="K8" s="464">
        <v>3808</v>
      </c>
      <c r="L8" s="464">
        <v>3793</v>
      </c>
      <c r="M8" s="464">
        <v>3790.06</v>
      </c>
      <c r="N8" s="464">
        <v>3786.06</v>
      </c>
      <c r="O8" s="464">
        <v>3782</v>
      </c>
      <c r="P8" s="436">
        <v>3777.2</v>
      </c>
      <c r="Q8" s="436">
        <v>3774.54</v>
      </c>
      <c r="R8" s="486">
        <v>3800</v>
      </c>
      <c r="S8" s="486">
        <v>3801</v>
      </c>
      <c r="T8" s="487">
        <v>3792</v>
      </c>
    </row>
    <row r="9" spans="1:22">
      <c r="A9" s="462" t="s">
        <v>633</v>
      </c>
      <c r="B9" s="464">
        <v>3930</v>
      </c>
      <c r="C9" s="464">
        <v>3930</v>
      </c>
      <c r="D9" s="464">
        <v>3973</v>
      </c>
      <c r="E9" s="464">
        <v>3970</v>
      </c>
      <c r="F9" s="464">
        <v>4000</v>
      </c>
      <c r="G9" s="464">
        <v>4000</v>
      </c>
      <c r="H9" s="464">
        <v>4000</v>
      </c>
      <c r="I9" s="464">
        <v>4000</v>
      </c>
      <c r="J9" s="464">
        <v>4000</v>
      </c>
      <c r="K9" s="464">
        <v>4001</v>
      </c>
      <c r="L9" s="464">
        <v>3998.3</v>
      </c>
      <c r="M9" s="464">
        <v>3977.9</v>
      </c>
      <c r="N9" s="464">
        <v>3975.9</v>
      </c>
      <c r="O9" s="464">
        <v>3974.8</v>
      </c>
      <c r="P9" s="436">
        <v>3968.4</v>
      </c>
      <c r="Q9" s="436">
        <v>3969.3</v>
      </c>
      <c r="R9" s="486">
        <v>3968.5</v>
      </c>
      <c r="S9" s="486">
        <v>3970.1</v>
      </c>
      <c r="T9" s="487">
        <v>3974.8</v>
      </c>
    </row>
    <row r="10" spans="1:22">
      <c r="A10" s="462" t="s">
        <v>634</v>
      </c>
      <c r="B10" s="464">
        <v>4185</v>
      </c>
      <c r="C10" s="464">
        <v>4185</v>
      </c>
      <c r="D10" s="464">
        <v>4183</v>
      </c>
      <c r="E10" s="464">
        <v>4186</v>
      </c>
      <c r="F10" s="464">
        <v>4232</v>
      </c>
      <c r="G10" s="464">
        <v>4227.8500000000004</v>
      </c>
      <c r="H10" s="464">
        <v>4225</v>
      </c>
      <c r="I10" s="464">
        <v>4225.3119999999999</v>
      </c>
      <c r="J10" s="464">
        <v>4225.3119999999999</v>
      </c>
      <c r="K10" s="464">
        <v>4220</v>
      </c>
      <c r="L10" s="464">
        <v>4213.232</v>
      </c>
      <c r="M10" s="464">
        <v>4230.7070000000003</v>
      </c>
      <c r="N10" s="464">
        <v>4308.3119999999999</v>
      </c>
      <c r="O10" s="464">
        <v>4246.5649999999996</v>
      </c>
      <c r="P10" s="436">
        <v>4246.5649999999996</v>
      </c>
      <c r="Q10" s="436">
        <v>4241.0720000000001</v>
      </c>
      <c r="R10" s="486">
        <v>4215.9639999999999</v>
      </c>
      <c r="S10" s="486">
        <v>4213.0259999999998</v>
      </c>
      <c r="T10" s="487">
        <v>4216.05</v>
      </c>
    </row>
    <row r="11" spans="1:22">
      <c r="A11" s="462" t="s">
        <v>635</v>
      </c>
      <c r="B11" s="464">
        <v>4553</v>
      </c>
      <c r="C11" s="464">
        <v>4557</v>
      </c>
      <c r="D11" s="464">
        <v>4580</v>
      </c>
      <c r="E11" s="464">
        <v>4595</v>
      </c>
      <c r="F11" s="464">
        <v>5145</v>
      </c>
      <c r="G11" s="464">
        <v>5160</v>
      </c>
      <c r="H11" s="464">
        <v>5160</v>
      </c>
      <c r="I11" s="464">
        <v>5160</v>
      </c>
      <c r="J11" s="464">
        <v>5160</v>
      </c>
      <c r="K11" s="464">
        <v>5160</v>
      </c>
      <c r="L11" s="464">
        <v>5160</v>
      </c>
      <c r="M11" s="464">
        <v>5160</v>
      </c>
      <c r="N11" s="464">
        <v>5160</v>
      </c>
      <c r="O11" s="464">
        <v>5160</v>
      </c>
      <c r="P11" s="436">
        <v>5160</v>
      </c>
      <c r="Q11" s="436">
        <v>4656.29</v>
      </c>
      <c r="R11" s="486">
        <v>4658.9120000000003</v>
      </c>
      <c r="S11" s="486">
        <v>4659.3010000000004</v>
      </c>
      <c r="T11" s="487">
        <v>4649.2560000000003</v>
      </c>
    </row>
    <row r="12" spans="1:22">
      <c r="A12" s="462" t="s">
        <v>636</v>
      </c>
      <c r="B12" s="464">
        <v>3620</v>
      </c>
      <c r="C12" s="464">
        <v>3616</v>
      </c>
      <c r="D12" s="464">
        <v>3614</v>
      </c>
      <c r="E12" s="464">
        <v>3613</v>
      </c>
      <c r="F12" s="464">
        <v>3781</v>
      </c>
      <c r="G12" s="464">
        <v>3785.02</v>
      </c>
      <c r="H12" s="464">
        <v>3795</v>
      </c>
      <c r="I12" s="464">
        <v>3795</v>
      </c>
      <c r="J12" s="464">
        <v>3804</v>
      </c>
      <c r="K12" s="464">
        <v>3799</v>
      </c>
      <c r="L12" s="464">
        <v>3806</v>
      </c>
      <c r="M12" s="464">
        <v>3806</v>
      </c>
      <c r="N12" s="464">
        <v>3792</v>
      </c>
      <c r="O12" s="464">
        <v>3792</v>
      </c>
      <c r="P12" s="436">
        <v>3798</v>
      </c>
      <c r="Q12" s="436">
        <v>3794.76</v>
      </c>
      <c r="R12" s="486">
        <v>3797.3</v>
      </c>
      <c r="S12" s="486">
        <v>3798.67</v>
      </c>
      <c r="T12" s="487">
        <v>3798.67</v>
      </c>
    </row>
    <row r="13" spans="1:22">
      <c r="A13" s="462" t="s">
        <v>637</v>
      </c>
      <c r="B13" s="464">
        <v>3392</v>
      </c>
      <c r="C13" s="464">
        <v>3391</v>
      </c>
      <c r="D13" s="464">
        <v>3391</v>
      </c>
      <c r="E13" s="464">
        <v>3392</v>
      </c>
      <c r="F13" s="464">
        <v>3399</v>
      </c>
      <c r="G13" s="464">
        <v>3399.2489999999998</v>
      </c>
      <c r="H13" s="464">
        <v>3415</v>
      </c>
      <c r="I13" s="464">
        <v>3415.05</v>
      </c>
      <c r="J13" s="464">
        <v>3413.0529999999999</v>
      </c>
      <c r="K13" s="464">
        <v>3413</v>
      </c>
      <c r="L13" s="464">
        <v>3413.5430000000001</v>
      </c>
      <c r="M13" s="464">
        <v>3413.3539999999998</v>
      </c>
      <c r="N13" s="464">
        <v>3413.3539999999998</v>
      </c>
      <c r="O13" s="464">
        <v>3413.2559999999999</v>
      </c>
      <c r="P13" s="436">
        <v>3413.2559999999999</v>
      </c>
      <c r="Q13" s="436">
        <v>3413.6210000000001</v>
      </c>
      <c r="R13" s="486">
        <v>3413.6210000000001</v>
      </c>
      <c r="S13" s="486">
        <v>3410.9340000000002</v>
      </c>
      <c r="T13" s="487">
        <v>3411.0619999999999</v>
      </c>
    </row>
    <row r="14" spans="1:22">
      <c r="A14" s="462" t="s">
        <v>638</v>
      </c>
      <c r="B14" s="464">
        <v>6991</v>
      </c>
      <c r="C14" s="464">
        <v>6991</v>
      </c>
      <c r="D14" s="464">
        <v>6991</v>
      </c>
      <c r="E14" s="464">
        <v>6967</v>
      </c>
      <c r="F14" s="464">
        <v>7162</v>
      </c>
      <c r="G14" s="464">
        <v>7162.683</v>
      </c>
      <c r="H14" s="464">
        <v>7258</v>
      </c>
      <c r="I14" s="464">
        <v>7257.9489999999996</v>
      </c>
      <c r="J14" s="464">
        <v>7265.7830000000004</v>
      </c>
      <c r="K14" s="464">
        <v>7265</v>
      </c>
      <c r="L14" s="464">
        <v>7224.8440000000001</v>
      </c>
      <c r="M14" s="464">
        <v>7218.7219999999998</v>
      </c>
      <c r="N14" s="464">
        <v>7217.0119999999997</v>
      </c>
      <c r="O14" s="464">
        <v>7217.0119999999997</v>
      </c>
      <c r="P14" s="436">
        <v>7217.1779999999999</v>
      </c>
      <c r="Q14" s="436">
        <v>7210.2250000000004</v>
      </c>
      <c r="R14" s="486">
        <v>7211.6</v>
      </c>
      <c r="S14" s="486">
        <v>6964.933</v>
      </c>
      <c r="T14" s="487">
        <v>6963.5159999999996</v>
      </c>
    </row>
    <row r="15" spans="1:22">
      <c r="A15" s="462" t="s">
        <v>639</v>
      </c>
      <c r="B15" s="464">
        <v>2986</v>
      </c>
      <c r="C15" s="464">
        <v>2992</v>
      </c>
      <c r="D15" s="464">
        <v>2982</v>
      </c>
      <c r="E15" s="464">
        <v>2996</v>
      </c>
      <c r="F15" s="464">
        <v>3151</v>
      </c>
      <c r="G15" s="464">
        <v>3154</v>
      </c>
      <c r="H15" s="464">
        <v>3154</v>
      </c>
      <c r="I15" s="464">
        <v>3154</v>
      </c>
      <c r="J15" s="464">
        <v>3154</v>
      </c>
      <c r="K15" s="464">
        <v>3154</v>
      </c>
      <c r="L15" s="464">
        <v>3145</v>
      </c>
      <c r="M15" s="464">
        <v>3139</v>
      </c>
      <c r="N15" s="464">
        <v>2769</v>
      </c>
      <c r="O15" s="464">
        <v>2767.5810000000001</v>
      </c>
      <c r="P15" s="436">
        <v>2767.5810000000001</v>
      </c>
      <c r="Q15" s="436">
        <v>2862.9</v>
      </c>
      <c r="R15" s="486">
        <v>2862.9</v>
      </c>
      <c r="S15" s="486">
        <v>2862.9</v>
      </c>
      <c r="T15" s="487">
        <v>2873.1309999999999</v>
      </c>
    </row>
    <row r="16" spans="1:22">
      <c r="A16" s="488" t="s">
        <v>750</v>
      </c>
      <c r="B16" s="464"/>
      <c r="C16" s="464"/>
      <c r="D16" s="464"/>
      <c r="E16" s="464"/>
      <c r="F16" s="464"/>
      <c r="G16" s="464"/>
      <c r="H16" s="464"/>
      <c r="I16" s="464"/>
      <c r="J16" s="464"/>
      <c r="K16" s="464"/>
      <c r="L16" s="464"/>
      <c r="M16" s="464"/>
      <c r="N16" s="464"/>
      <c r="O16" s="464">
        <v>371.41899999999998</v>
      </c>
      <c r="P16" s="436">
        <v>491.59</v>
      </c>
      <c r="Q16" s="436">
        <v>490.36</v>
      </c>
      <c r="R16" s="486">
        <v>570.1</v>
      </c>
      <c r="S16" s="486">
        <v>632.14</v>
      </c>
      <c r="T16" s="487">
        <v>630.37900000000036</v>
      </c>
    </row>
    <row r="17" spans="1:20">
      <c r="A17" s="489" t="s">
        <v>640</v>
      </c>
      <c r="B17" s="464">
        <v>3118</v>
      </c>
      <c r="C17" s="464">
        <v>2824</v>
      </c>
      <c r="D17" s="464">
        <v>2828</v>
      </c>
      <c r="E17" s="464">
        <v>2825</v>
      </c>
      <c r="F17" s="464">
        <v>3154</v>
      </c>
      <c r="G17" s="464">
        <v>3153.491</v>
      </c>
      <c r="H17" s="464">
        <v>3146</v>
      </c>
      <c r="I17" s="464">
        <v>3145.739</v>
      </c>
      <c r="J17" s="464">
        <v>3145.6889999999999</v>
      </c>
      <c r="K17" s="464">
        <v>3146</v>
      </c>
      <c r="L17" s="464">
        <v>3139.491</v>
      </c>
      <c r="M17" s="464">
        <v>3134.3029999999999</v>
      </c>
      <c r="N17" s="464">
        <v>3126.4050000000002</v>
      </c>
      <c r="O17" s="464">
        <v>3125.5619999999999</v>
      </c>
      <c r="P17" s="436">
        <v>3125.5619999999999</v>
      </c>
      <c r="Q17" s="436">
        <v>3124.7440000000001</v>
      </c>
      <c r="R17" s="486">
        <v>3123.9609999999998</v>
      </c>
      <c r="S17" s="486">
        <v>3120.9609999999998</v>
      </c>
      <c r="T17" s="487">
        <v>3120.9589999999998</v>
      </c>
    </row>
    <row r="18" spans="1:20">
      <c r="A18" s="489" t="s">
        <v>641</v>
      </c>
      <c r="B18" s="464">
        <v>2539</v>
      </c>
      <c r="C18" s="464">
        <v>2558</v>
      </c>
      <c r="D18" s="464">
        <v>2558</v>
      </c>
      <c r="E18" s="464">
        <v>2556</v>
      </c>
      <c r="F18" s="464">
        <v>2964</v>
      </c>
      <c r="G18" s="464">
        <v>2950.308</v>
      </c>
      <c r="H18" s="464">
        <v>2928</v>
      </c>
      <c r="I18" s="464">
        <v>2928.357</v>
      </c>
      <c r="J18" s="464">
        <v>2948.3020000000001</v>
      </c>
      <c r="K18" s="464">
        <v>2946</v>
      </c>
      <c r="L18" s="464">
        <v>3449.84</v>
      </c>
      <c r="M18" s="464">
        <v>2982.9160000000002</v>
      </c>
      <c r="N18" s="464">
        <v>2990.4560000000001</v>
      </c>
      <c r="O18" s="464">
        <v>2995.4540000000002</v>
      </c>
      <c r="P18" s="436">
        <v>2990.1019999999999</v>
      </c>
      <c r="Q18" s="436">
        <v>2986.721</v>
      </c>
      <c r="R18" s="486">
        <v>2975.2130000000002</v>
      </c>
      <c r="S18" s="486">
        <v>2982.6419999999998</v>
      </c>
      <c r="T18" s="487">
        <v>2984.2280000000001</v>
      </c>
    </row>
    <row r="19" spans="1:20">
      <c r="A19" s="438" t="s">
        <v>544</v>
      </c>
      <c r="B19" s="466">
        <v>47981</v>
      </c>
      <c r="C19" s="440">
        <v>47753</v>
      </c>
      <c r="D19" s="440">
        <v>47810</v>
      </c>
      <c r="E19" s="440">
        <v>47828</v>
      </c>
      <c r="F19" s="440">
        <v>50431</v>
      </c>
      <c r="G19" s="440">
        <v>50460.374000000003</v>
      </c>
      <c r="H19" s="440">
        <v>50548</v>
      </c>
      <c r="I19" s="440">
        <v>50548.843999999997</v>
      </c>
      <c r="J19" s="440">
        <v>50584.3</v>
      </c>
      <c r="K19" s="440">
        <v>50602</v>
      </c>
      <c r="L19" s="440">
        <v>51044.707000000002</v>
      </c>
      <c r="M19" s="440">
        <v>50557.561999999998</v>
      </c>
      <c r="N19" s="440">
        <v>50257.38</v>
      </c>
      <c r="O19" s="440">
        <v>50554.997000000003</v>
      </c>
      <c r="P19" s="441">
        <v>50666.034</v>
      </c>
      <c r="Q19" s="441">
        <v>50261.082000000002</v>
      </c>
      <c r="R19" s="490">
        <v>50333.627999999997</v>
      </c>
      <c r="S19" s="490">
        <v>50152.163999999997</v>
      </c>
      <c r="T19" s="491">
        <v>50151.109000000004</v>
      </c>
    </row>
    <row r="20" spans="1:20">
      <c r="A20" s="489" t="s">
        <v>642</v>
      </c>
      <c r="B20" s="464"/>
      <c r="C20" s="435"/>
      <c r="D20" s="435"/>
      <c r="E20" s="435"/>
      <c r="F20" s="435"/>
      <c r="G20" s="435"/>
      <c r="H20" s="435"/>
      <c r="I20" s="435"/>
      <c r="J20" s="435"/>
      <c r="K20" s="435"/>
      <c r="L20" s="435"/>
      <c r="M20" s="435"/>
      <c r="N20" s="435"/>
      <c r="O20" s="432"/>
      <c r="P20" s="468"/>
      <c r="Q20" s="468"/>
      <c r="R20" s="492"/>
      <c r="S20" s="492"/>
      <c r="T20" s="493"/>
    </row>
    <row r="21" spans="1:20">
      <c r="A21" s="489" t="s">
        <v>643</v>
      </c>
      <c r="B21" s="464">
        <v>5516</v>
      </c>
      <c r="C21" s="464">
        <v>5516</v>
      </c>
      <c r="D21" s="464">
        <v>5520</v>
      </c>
      <c r="E21" s="464">
        <v>5527</v>
      </c>
      <c r="F21" s="464">
        <v>5866</v>
      </c>
      <c r="G21" s="464">
        <v>5866</v>
      </c>
      <c r="H21" s="464">
        <v>5890</v>
      </c>
      <c r="I21" s="464">
        <v>5890</v>
      </c>
      <c r="J21" s="464">
        <v>5890</v>
      </c>
      <c r="K21" s="464">
        <v>5890</v>
      </c>
      <c r="L21" s="464">
        <v>5845</v>
      </c>
      <c r="M21" s="464">
        <v>5840</v>
      </c>
      <c r="N21" s="464">
        <v>5837</v>
      </c>
      <c r="O21" s="464">
        <v>5816</v>
      </c>
      <c r="P21" s="436">
        <v>5816</v>
      </c>
      <c r="Q21" s="436">
        <v>5816</v>
      </c>
      <c r="R21" s="486">
        <v>5817</v>
      </c>
      <c r="S21" s="486">
        <v>5813</v>
      </c>
      <c r="T21" s="487">
        <v>5673</v>
      </c>
    </row>
    <row r="22" spans="1:20">
      <c r="A22" s="489" t="s">
        <v>644</v>
      </c>
      <c r="B22" s="464">
        <v>3549</v>
      </c>
      <c r="C22" s="464">
        <v>3549</v>
      </c>
      <c r="D22" s="464">
        <v>3549</v>
      </c>
      <c r="E22" s="464">
        <v>3549</v>
      </c>
      <c r="F22" s="464">
        <v>3700</v>
      </c>
      <c r="G22" s="464">
        <v>3708.076</v>
      </c>
      <c r="H22" s="464">
        <v>3708</v>
      </c>
      <c r="I22" s="464">
        <v>3708.076</v>
      </c>
      <c r="J22" s="464">
        <v>3727</v>
      </c>
      <c r="K22" s="464">
        <v>3727</v>
      </c>
      <c r="L22" s="464">
        <v>3713.748</v>
      </c>
      <c r="M22" s="464">
        <v>3711</v>
      </c>
      <c r="N22" s="464">
        <v>3711</v>
      </c>
      <c r="O22" s="464">
        <v>3695</v>
      </c>
      <c r="P22" s="436">
        <v>3694</v>
      </c>
      <c r="Q22" s="436">
        <v>3692</v>
      </c>
      <c r="R22" s="486">
        <v>3690</v>
      </c>
      <c r="S22" s="486">
        <v>3690</v>
      </c>
      <c r="T22" s="487">
        <v>3690</v>
      </c>
    </row>
    <row r="23" spans="1:20">
      <c r="A23" s="489" t="s">
        <v>645</v>
      </c>
      <c r="B23" s="464">
        <v>3332</v>
      </c>
      <c r="C23" s="464">
        <v>3332</v>
      </c>
      <c r="D23" s="464">
        <v>3334</v>
      </c>
      <c r="E23" s="464">
        <v>3333</v>
      </c>
      <c r="F23" s="464">
        <v>3538</v>
      </c>
      <c r="G23" s="464">
        <v>3542.0680000000002</v>
      </c>
      <c r="H23" s="464">
        <v>3542</v>
      </c>
      <c r="I23" s="464">
        <v>3542.0680000000002</v>
      </c>
      <c r="J23" s="464">
        <v>3542.0680000000002</v>
      </c>
      <c r="K23" s="464">
        <v>3548</v>
      </c>
      <c r="L23" s="464">
        <v>3548.1950000000002</v>
      </c>
      <c r="M23" s="464">
        <v>3545.9659999999999</v>
      </c>
      <c r="N23" s="464">
        <v>3545.107</v>
      </c>
      <c r="O23" s="464">
        <v>3546.1419999999998</v>
      </c>
      <c r="P23" s="436">
        <v>3544.9720000000002</v>
      </c>
      <c r="Q23" s="436">
        <v>3544.8629999999998</v>
      </c>
      <c r="R23" s="486">
        <v>3543.7179999999998</v>
      </c>
      <c r="S23" s="486">
        <v>3542.9679999999998</v>
      </c>
      <c r="T23" s="487">
        <v>3538.8209999999999</v>
      </c>
    </row>
    <row r="24" spans="1:20">
      <c r="A24" s="489" t="s">
        <v>646</v>
      </c>
      <c r="B24" s="464">
        <v>4215</v>
      </c>
      <c r="C24" s="464">
        <v>4243</v>
      </c>
      <c r="D24" s="464">
        <v>4261</v>
      </c>
      <c r="E24" s="464">
        <v>4261</v>
      </c>
      <c r="F24" s="464">
        <v>4381</v>
      </c>
      <c r="G24" s="464">
        <v>4381.3850000000002</v>
      </c>
      <c r="H24" s="464">
        <v>4381</v>
      </c>
      <c r="I24" s="464">
        <v>4381.3850000000002</v>
      </c>
      <c r="J24" s="464">
        <v>4381.3850000000002</v>
      </c>
      <c r="K24" s="464">
        <v>4387</v>
      </c>
      <c r="L24" s="464">
        <v>4359</v>
      </c>
      <c r="M24" s="464">
        <v>4352.4880000000003</v>
      </c>
      <c r="N24" s="464">
        <v>4352.4880000000003</v>
      </c>
      <c r="O24" s="464">
        <v>4352.4880000000003</v>
      </c>
      <c r="P24" s="436">
        <v>4349.1000000000004</v>
      </c>
      <c r="Q24" s="436">
        <v>4359.1000000000004</v>
      </c>
      <c r="R24" s="486">
        <v>4359.1000000000004</v>
      </c>
      <c r="S24" s="486">
        <v>4359.1000000000004</v>
      </c>
      <c r="T24" s="487">
        <v>4361.95</v>
      </c>
    </row>
    <row r="25" spans="1:20">
      <c r="A25" s="489" t="s">
        <v>647</v>
      </c>
      <c r="B25" s="464">
        <v>3374</v>
      </c>
      <c r="C25" s="464">
        <v>3323</v>
      </c>
      <c r="D25" s="464">
        <v>3323</v>
      </c>
      <c r="E25" s="464">
        <v>3368</v>
      </c>
      <c r="F25" s="464">
        <v>3338</v>
      </c>
      <c r="G25" s="464">
        <v>3355.17</v>
      </c>
      <c r="H25" s="464">
        <v>3367</v>
      </c>
      <c r="I25" s="464">
        <v>3366.55</v>
      </c>
      <c r="J25" s="464">
        <v>3414.83</v>
      </c>
      <c r="K25" s="464">
        <v>3441</v>
      </c>
      <c r="L25" s="464">
        <v>3449.84</v>
      </c>
      <c r="M25" s="464">
        <v>3457</v>
      </c>
      <c r="N25" s="464">
        <v>3457</v>
      </c>
      <c r="O25" s="464">
        <v>3455</v>
      </c>
      <c r="P25" s="436">
        <v>3454</v>
      </c>
      <c r="Q25" s="436">
        <v>3441.3119999999999</v>
      </c>
      <c r="R25" s="486">
        <v>3420</v>
      </c>
      <c r="S25" s="486">
        <v>3422.5</v>
      </c>
      <c r="T25" s="487">
        <v>3422.5</v>
      </c>
    </row>
    <row r="26" spans="1:20">
      <c r="A26" s="489" t="s">
        <v>648</v>
      </c>
      <c r="B26" s="464">
        <v>5016</v>
      </c>
      <c r="C26" s="464">
        <v>5031</v>
      </c>
      <c r="D26" s="464">
        <v>5034</v>
      </c>
      <c r="E26" s="464">
        <v>5036</v>
      </c>
      <c r="F26" s="464">
        <v>5276</v>
      </c>
      <c r="G26" s="464">
        <v>5281.0969999999998</v>
      </c>
      <c r="H26" s="464">
        <v>5278</v>
      </c>
      <c r="I26" s="464">
        <v>5277.902</v>
      </c>
      <c r="J26" s="464">
        <v>5273.79</v>
      </c>
      <c r="K26" s="464">
        <v>5271</v>
      </c>
      <c r="L26" s="464">
        <v>5254.47</v>
      </c>
      <c r="M26" s="464">
        <v>5253.8549999999996</v>
      </c>
      <c r="N26" s="464">
        <v>5256.88</v>
      </c>
      <c r="O26" s="464">
        <v>5472.2370000000001</v>
      </c>
      <c r="P26" s="436">
        <v>5480.6769999999997</v>
      </c>
      <c r="Q26" s="436">
        <v>5480.6769999999997</v>
      </c>
      <c r="R26" s="486">
        <v>5479.6809999999996</v>
      </c>
      <c r="S26" s="486">
        <v>5478.5129999999999</v>
      </c>
      <c r="T26" s="487">
        <v>5487.1319999999996</v>
      </c>
    </row>
    <row r="27" spans="1:20">
      <c r="A27" s="489" t="s">
        <v>649</v>
      </c>
      <c r="B27" s="464">
        <v>4630</v>
      </c>
      <c r="C27" s="464">
        <v>4630</v>
      </c>
      <c r="D27" s="464">
        <v>4630</v>
      </c>
      <c r="E27" s="464">
        <v>4630</v>
      </c>
      <c r="F27" s="464">
        <v>4830</v>
      </c>
      <c r="G27" s="464">
        <v>4830.3980000000001</v>
      </c>
      <c r="H27" s="464">
        <v>4860</v>
      </c>
      <c r="I27" s="464">
        <v>4859.8069999999998</v>
      </c>
      <c r="J27" s="464">
        <v>4859.8069999999998</v>
      </c>
      <c r="K27" s="464">
        <v>4860</v>
      </c>
      <c r="L27" s="464">
        <v>4859.8069999999998</v>
      </c>
      <c r="M27" s="464">
        <v>4859.8069999999998</v>
      </c>
      <c r="N27" s="464">
        <v>4859.8069999999998</v>
      </c>
      <c r="O27" s="464">
        <v>4859.8069999999998</v>
      </c>
      <c r="P27" s="436">
        <v>4859.8069999999998</v>
      </c>
      <c r="Q27" s="436">
        <v>4859.8069999999998</v>
      </c>
      <c r="R27" s="486">
        <v>4859.8069999999998</v>
      </c>
      <c r="S27" s="486">
        <v>4859.8069999999998</v>
      </c>
      <c r="T27" s="487">
        <v>5071.2849999999999</v>
      </c>
    </row>
    <row r="28" spans="1:20">
      <c r="A28" s="489" t="s">
        <v>650</v>
      </c>
      <c r="B28" s="464">
        <v>478</v>
      </c>
      <c r="C28" s="464">
        <v>478</v>
      </c>
      <c r="D28" s="464">
        <v>478</v>
      </c>
      <c r="E28" s="464">
        <v>477</v>
      </c>
      <c r="F28" s="464">
        <v>531</v>
      </c>
      <c r="G28" s="464">
        <v>536</v>
      </c>
      <c r="H28" s="464">
        <v>536</v>
      </c>
      <c r="I28" s="464">
        <v>536</v>
      </c>
      <c r="J28" s="464">
        <v>538</v>
      </c>
      <c r="K28" s="464">
        <v>542</v>
      </c>
      <c r="L28" s="464">
        <v>545</v>
      </c>
      <c r="M28" s="464">
        <v>545</v>
      </c>
      <c r="N28" s="464">
        <v>547</v>
      </c>
      <c r="O28" s="464">
        <v>547</v>
      </c>
      <c r="P28" s="436">
        <v>547</v>
      </c>
      <c r="Q28" s="436">
        <v>547</v>
      </c>
      <c r="R28" s="486">
        <v>547</v>
      </c>
      <c r="S28" s="486">
        <v>547</v>
      </c>
      <c r="T28" s="487">
        <v>547</v>
      </c>
    </row>
    <row r="29" spans="1:20">
      <c r="A29" s="438" t="s">
        <v>544</v>
      </c>
      <c r="B29" s="466">
        <v>30110</v>
      </c>
      <c r="C29" s="440">
        <v>30102</v>
      </c>
      <c r="D29" s="440">
        <v>30129</v>
      </c>
      <c r="E29" s="440">
        <v>30181</v>
      </c>
      <c r="F29" s="440">
        <v>31460</v>
      </c>
      <c r="G29" s="440">
        <v>31500.194</v>
      </c>
      <c r="H29" s="440">
        <v>31562</v>
      </c>
      <c r="I29" s="440">
        <v>31561.788</v>
      </c>
      <c r="J29" s="440">
        <v>31626.880000000001</v>
      </c>
      <c r="K29" s="440">
        <v>31666</v>
      </c>
      <c r="L29" s="440">
        <v>31575.06</v>
      </c>
      <c r="M29" s="440">
        <v>31565.116000000002</v>
      </c>
      <c r="N29" s="440">
        <v>31566.281999999999</v>
      </c>
      <c r="O29" s="440">
        <v>31743.673999999999</v>
      </c>
      <c r="P29" s="494">
        <v>31745.556</v>
      </c>
      <c r="Q29" s="494">
        <v>31740.758999999998</v>
      </c>
      <c r="R29" s="440">
        <v>31716.306</v>
      </c>
      <c r="S29" s="440">
        <v>31712.887999999999</v>
      </c>
      <c r="T29" s="495">
        <v>31791.687999999998</v>
      </c>
    </row>
    <row r="30" spans="1:20">
      <c r="A30" s="489" t="s">
        <v>651</v>
      </c>
      <c r="B30" s="464"/>
      <c r="C30" s="435"/>
      <c r="D30" s="435"/>
      <c r="E30" s="435"/>
      <c r="F30" s="435"/>
      <c r="G30" s="435"/>
      <c r="H30" s="435"/>
      <c r="I30" s="435"/>
      <c r="J30" s="435"/>
      <c r="K30" s="435"/>
      <c r="L30" s="435"/>
      <c r="M30" s="435"/>
      <c r="N30" s="435"/>
      <c r="O30" s="432"/>
      <c r="P30" s="468"/>
      <c r="Q30" s="468"/>
      <c r="R30" s="492"/>
      <c r="S30" s="492"/>
      <c r="T30" s="493"/>
    </row>
    <row r="31" spans="1:20">
      <c r="A31" s="489" t="s">
        <v>652</v>
      </c>
      <c r="B31" s="464">
        <v>4466</v>
      </c>
      <c r="C31" s="464">
        <v>4466</v>
      </c>
      <c r="D31" s="464">
        <v>4466</v>
      </c>
      <c r="E31" s="464">
        <v>4466</v>
      </c>
      <c r="F31" s="464">
        <v>4587</v>
      </c>
      <c r="G31" s="464">
        <v>4587.5950000000003</v>
      </c>
      <c r="H31" s="464">
        <v>4499</v>
      </c>
      <c r="I31" s="464">
        <v>4499.4530000000004</v>
      </c>
      <c r="J31" s="464">
        <v>4499.4530000000004</v>
      </c>
      <c r="K31" s="464">
        <v>4499</v>
      </c>
      <c r="L31" s="464">
        <v>4499.4530000000004</v>
      </c>
      <c r="M31" s="464">
        <v>4499.4530000000004</v>
      </c>
      <c r="N31" s="464">
        <v>4499.4530000000004</v>
      </c>
      <c r="O31" s="464">
        <v>4499.4530000000004</v>
      </c>
      <c r="P31" s="436">
        <v>4499.4530000000004</v>
      </c>
      <c r="Q31" s="436">
        <v>4499.4530000000004</v>
      </c>
      <c r="R31" s="486">
        <v>4499.4530000000004</v>
      </c>
      <c r="S31" s="486">
        <v>4499.4530000000004</v>
      </c>
      <c r="T31" s="487">
        <v>4617.2190000000001</v>
      </c>
    </row>
    <row r="32" spans="1:20">
      <c r="A32" s="489" t="s">
        <v>653</v>
      </c>
      <c r="B32" s="464">
        <v>3465</v>
      </c>
      <c r="C32" s="464">
        <v>3465</v>
      </c>
      <c r="D32" s="464">
        <v>3465</v>
      </c>
      <c r="E32" s="464">
        <v>3465</v>
      </c>
      <c r="F32" s="464">
        <v>3492</v>
      </c>
      <c r="G32" s="464">
        <v>3551.15</v>
      </c>
      <c r="H32" s="464">
        <v>3552</v>
      </c>
      <c r="I32" s="464">
        <v>3552.4050000000002</v>
      </c>
      <c r="J32" s="464">
        <v>3559.45</v>
      </c>
      <c r="K32" s="464">
        <v>3560</v>
      </c>
      <c r="L32" s="464">
        <v>3558.6950000000002</v>
      </c>
      <c r="M32" s="464">
        <v>3557.4650000000001</v>
      </c>
      <c r="N32" s="464">
        <v>3557.44</v>
      </c>
      <c r="O32" s="464">
        <v>3557.44</v>
      </c>
      <c r="P32" s="436">
        <v>3557.9349999999999</v>
      </c>
      <c r="Q32" s="436">
        <v>3502.0349999999999</v>
      </c>
      <c r="R32" s="486">
        <v>3501.93</v>
      </c>
      <c r="S32" s="486">
        <v>3503.0450000000001</v>
      </c>
      <c r="T32" s="487">
        <v>3502.9949999999999</v>
      </c>
    </row>
    <row r="33" spans="1:20">
      <c r="A33" s="489" t="s">
        <v>654</v>
      </c>
      <c r="B33" s="464">
        <v>5123</v>
      </c>
      <c r="C33" s="464">
        <v>5107</v>
      </c>
      <c r="D33" s="464">
        <v>5112</v>
      </c>
      <c r="E33" s="464">
        <v>5091</v>
      </c>
      <c r="F33" s="464">
        <v>5180</v>
      </c>
      <c r="G33" s="464">
        <v>5195</v>
      </c>
      <c r="H33" s="464">
        <v>5217</v>
      </c>
      <c r="I33" s="464">
        <v>5217</v>
      </c>
      <c r="J33" s="464">
        <v>5217</v>
      </c>
      <c r="K33" s="464">
        <v>5231</v>
      </c>
      <c r="L33" s="464">
        <v>5221.8100000000004</v>
      </c>
      <c r="M33" s="464">
        <v>5201.8</v>
      </c>
      <c r="N33" s="464">
        <v>5197.2</v>
      </c>
      <c r="O33" s="464">
        <v>5179.8100000000004</v>
      </c>
      <c r="P33" s="436">
        <v>5182.0240000000003</v>
      </c>
      <c r="Q33" s="436">
        <v>4687.0069999999996</v>
      </c>
      <c r="R33" s="486">
        <v>4649.8530000000001</v>
      </c>
      <c r="S33" s="486">
        <v>4651.46</v>
      </c>
      <c r="T33" s="487">
        <v>4652.53</v>
      </c>
    </row>
    <row r="34" spans="1:20">
      <c r="A34" s="489" t="s">
        <v>655</v>
      </c>
      <c r="B34" s="464">
        <v>4101</v>
      </c>
      <c r="C34" s="464">
        <v>4136</v>
      </c>
      <c r="D34" s="464">
        <v>4142</v>
      </c>
      <c r="E34" s="464">
        <v>4146</v>
      </c>
      <c r="F34" s="464">
        <v>4149</v>
      </c>
      <c r="G34" s="464">
        <v>4149.8</v>
      </c>
      <c r="H34" s="464">
        <v>4158</v>
      </c>
      <c r="I34" s="464">
        <v>4158</v>
      </c>
      <c r="J34" s="464">
        <v>4160</v>
      </c>
      <c r="K34" s="464">
        <v>4160</v>
      </c>
      <c r="L34" s="464">
        <v>4217.5190000000002</v>
      </c>
      <c r="M34" s="464">
        <v>4217.5190000000002</v>
      </c>
      <c r="N34" s="464">
        <v>4217.5190000000002</v>
      </c>
      <c r="O34" s="464">
        <v>4210.3209999999999</v>
      </c>
      <c r="P34" s="436">
        <v>4210.3209999999999</v>
      </c>
      <c r="Q34" s="436">
        <v>4190.6080000000002</v>
      </c>
      <c r="R34" s="486">
        <v>4181.7870000000003</v>
      </c>
      <c r="S34" s="486">
        <v>4174.9040000000005</v>
      </c>
      <c r="T34" s="487">
        <v>4172.2150000000001</v>
      </c>
    </row>
    <row r="35" spans="1:20">
      <c r="A35" s="438" t="s">
        <v>544</v>
      </c>
      <c r="B35" s="466">
        <v>17155</v>
      </c>
      <c r="C35" s="440">
        <v>17174</v>
      </c>
      <c r="D35" s="440">
        <v>17185</v>
      </c>
      <c r="E35" s="440">
        <v>17168</v>
      </c>
      <c r="F35" s="440">
        <v>17408</v>
      </c>
      <c r="G35" s="440">
        <v>17483.544999999998</v>
      </c>
      <c r="H35" s="440">
        <v>17426</v>
      </c>
      <c r="I35" s="440">
        <v>17426.858</v>
      </c>
      <c r="J35" s="440">
        <v>17435.902999999998</v>
      </c>
      <c r="K35" s="440">
        <v>17450</v>
      </c>
      <c r="L35" s="440">
        <v>17497.476999999999</v>
      </c>
      <c r="M35" s="440">
        <v>17476.237000000001</v>
      </c>
      <c r="N35" s="440">
        <v>17471.612000000001</v>
      </c>
      <c r="O35" s="440">
        <v>17447.024000000001</v>
      </c>
      <c r="P35" s="494">
        <v>17449.733</v>
      </c>
      <c r="Q35" s="494">
        <v>16879.102999999999</v>
      </c>
      <c r="R35" s="440">
        <v>16833.023000000001</v>
      </c>
      <c r="S35" s="440">
        <v>16828.862000000001</v>
      </c>
      <c r="T35" s="495">
        <v>16944.958999999999</v>
      </c>
    </row>
    <row r="36" spans="1:20">
      <c r="A36" s="489" t="s">
        <v>656</v>
      </c>
      <c r="B36" s="464"/>
      <c r="C36" s="435"/>
      <c r="D36" s="435"/>
      <c r="E36" s="435"/>
      <c r="F36" s="435"/>
      <c r="G36" s="435"/>
      <c r="H36" s="435"/>
      <c r="I36" s="435"/>
      <c r="J36" s="435"/>
      <c r="K36" s="435"/>
      <c r="L36" s="435"/>
      <c r="M36" s="435"/>
      <c r="N36" s="435"/>
      <c r="O36" s="432"/>
      <c r="P36" s="468"/>
      <c r="Q36" s="468"/>
      <c r="R36" s="492"/>
      <c r="S36" s="492"/>
      <c r="T36" s="493"/>
    </row>
    <row r="37" spans="1:20">
      <c r="A37" s="489" t="s">
        <v>657</v>
      </c>
      <c r="B37" s="464">
        <v>4460</v>
      </c>
      <c r="C37" s="464">
        <v>4460</v>
      </c>
      <c r="D37" s="464">
        <v>4460</v>
      </c>
      <c r="E37" s="464">
        <v>4460</v>
      </c>
      <c r="F37" s="464">
        <v>4602</v>
      </c>
      <c r="G37" s="464">
        <v>4605</v>
      </c>
      <c r="H37" s="464">
        <v>4632</v>
      </c>
      <c r="I37" s="464">
        <v>4632</v>
      </c>
      <c r="J37" s="464">
        <v>4627</v>
      </c>
      <c r="K37" s="464">
        <v>4615</v>
      </c>
      <c r="L37" s="464">
        <v>4615</v>
      </c>
      <c r="M37" s="464">
        <v>4615</v>
      </c>
      <c r="N37" s="464">
        <v>4604</v>
      </c>
      <c r="O37" s="464">
        <v>4604</v>
      </c>
      <c r="P37" s="436">
        <v>4608</v>
      </c>
      <c r="Q37" s="436">
        <v>4608</v>
      </c>
      <c r="R37" s="486">
        <v>4608</v>
      </c>
      <c r="S37" s="486">
        <v>4604</v>
      </c>
      <c r="T37" s="487">
        <v>4604</v>
      </c>
    </row>
    <row r="38" spans="1:20">
      <c r="A38" s="489" t="s">
        <v>658</v>
      </c>
      <c r="B38" s="464">
        <v>7396</v>
      </c>
      <c r="C38" s="464">
        <v>7397</v>
      </c>
      <c r="D38" s="464">
        <v>7397</v>
      </c>
      <c r="E38" s="464">
        <v>7397</v>
      </c>
      <c r="F38" s="464">
        <v>7495</v>
      </c>
      <c r="G38" s="464">
        <v>7495.527</v>
      </c>
      <c r="H38" s="464">
        <v>7495</v>
      </c>
      <c r="I38" s="464">
        <v>7495.3810000000003</v>
      </c>
      <c r="J38" s="464">
        <v>7487.3950000000004</v>
      </c>
      <c r="K38" s="464">
        <v>7491</v>
      </c>
      <c r="L38" s="464">
        <v>7478.8729999999996</v>
      </c>
      <c r="M38" s="464">
        <v>7468.3639999999996</v>
      </c>
      <c r="N38" s="464">
        <v>7463.2669999999998</v>
      </c>
      <c r="O38" s="464">
        <v>7461.933</v>
      </c>
      <c r="P38" s="436">
        <v>7460.6469999999999</v>
      </c>
      <c r="Q38" s="436">
        <v>7445.3280000000004</v>
      </c>
      <c r="R38" s="486">
        <v>7442.5479999999998</v>
      </c>
      <c r="S38" s="486">
        <v>7439.7020000000002</v>
      </c>
      <c r="T38" s="487">
        <v>7438.04</v>
      </c>
    </row>
    <row r="39" spans="1:20">
      <c r="A39" s="489" t="s">
        <v>659</v>
      </c>
      <c r="B39" s="464">
        <v>4835</v>
      </c>
      <c r="C39" s="464">
        <v>4830</v>
      </c>
      <c r="D39" s="464">
        <v>4841</v>
      </c>
      <c r="E39" s="464">
        <v>4820</v>
      </c>
      <c r="F39" s="464">
        <v>4988</v>
      </c>
      <c r="G39" s="464">
        <v>4977.0600000000004</v>
      </c>
      <c r="H39" s="464">
        <v>4977</v>
      </c>
      <c r="I39" s="464">
        <v>4977.0600000000004</v>
      </c>
      <c r="J39" s="464">
        <v>4977.0600000000004</v>
      </c>
      <c r="K39" s="464">
        <v>4978</v>
      </c>
      <c r="L39" s="464">
        <v>4982.0619999999999</v>
      </c>
      <c r="M39" s="464">
        <v>4982.0619999999999</v>
      </c>
      <c r="N39" s="464">
        <v>4982.0619999999999</v>
      </c>
      <c r="O39" s="464">
        <v>4982.0619999999999</v>
      </c>
      <c r="P39" s="436">
        <v>4982.0619999999999</v>
      </c>
      <c r="Q39" s="436">
        <v>4982.0619999999999</v>
      </c>
      <c r="R39" s="486">
        <v>4982.0619999999999</v>
      </c>
      <c r="S39" s="486">
        <v>4982.0619999999999</v>
      </c>
      <c r="T39" s="487">
        <v>4982.0619999999999</v>
      </c>
    </row>
    <row r="40" spans="1:20">
      <c r="A40" s="489" t="s">
        <v>660</v>
      </c>
      <c r="B40" s="464">
        <v>3348</v>
      </c>
      <c r="C40" s="464">
        <v>3348</v>
      </c>
      <c r="D40" s="464">
        <v>3352</v>
      </c>
      <c r="E40" s="464">
        <v>3389</v>
      </c>
      <c r="F40" s="464">
        <v>3813</v>
      </c>
      <c r="G40" s="464">
        <v>3696</v>
      </c>
      <c r="H40" s="464">
        <v>3849</v>
      </c>
      <c r="I40" s="464">
        <v>3849</v>
      </c>
      <c r="J40" s="464">
        <v>3923</v>
      </c>
      <c r="K40" s="464">
        <v>3926</v>
      </c>
      <c r="L40" s="464">
        <v>3940</v>
      </c>
      <c r="M40" s="464">
        <v>3942</v>
      </c>
      <c r="N40" s="464">
        <v>3938</v>
      </c>
      <c r="O40" s="464">
        <v>3953</v>
      </c>
      <c r="P40" s="436">
        <v>3954</v>
      </c>
      <c r="Q40" s="436">
        <v>3957</v>
      </c>
      <c r="R40" s="486">
        <v>3651</v>
      </c>
      <c r="S40" s="486">
        <v>3653</v>
      </c>
      <c r="T40" s="487">
        <v>3650</v>
      </c>
    </row>
    <row r="41" spans="1:20">
      <c r="A41" s="489" t="s">
        <v>661</v>
      </c>
      <c r="B41" s="464">
        <v>3207</v>
      </c>
      <c r="C41" s="464">
        <v>3208</v>
      </c>
      <c r="D41" s="464">
        <v>3208</v>
      </c>
      <c r="E41" s="464">
        <v>3229</v>
      </c>
      <c r="F41" s="464">
        <v>3454</v>
      </c>
      <c r="G41" s="464">
        <v>3436</v>
      </c>
      <c r="H41" s="464">
        <v>3434</v>
      </c>
      <c r="I41" s="464">
        <v>3434</v>
      </c>
      <c r="J41" s="464">
        <v>3437</v>
      </c>
      <c r="K41" s="464">
        <v>3438</v>
      </c>
      <c r="L41" s="464">
        <v>3440</v>
      </c>
      <c r="M41" s="464">
        <v>3440</v>
      </c>
      <c r="N41" s="464">
        <v>3437</v>
      </c>
      <c r="O41" s="464">
        <v>3437</v>
      </c>
      <c r="P41" s="436">
        <v>3428</v>
      </c>
      <c r="Q41" s="436">
        <v>3424</v>
      </c>
      <c r="R41" s="486">
        <v>3424</v>
      </c>
      <c r="S41" s="486">
        <v>3424</v>
      </c>
      <c r="T41" s="487">
        <v>3424</v>
      </c>
    </row>
    <row r="42" spans="1:20">
      <c r="A42" s="489" t="s">
        <v>662</v>
      </c>
      <c r="B42" s="464">
        <v>3224</v>
      </c>
      <c r="C42" s="464">
        <v>3234</v>
      </c>
      <c r="D42" s="464">
        <v>3233</v>
      </c>
      <c r="E42" s="464">
        <v>3220</v>
      </c>
      <c r="F42" s="464">
        <v>3597</v>
      </c>
      <c r="G42" s="464">
        <v>3631</v>
      </c>
      <c r="H42" s="464">
        <v>3637</v>
      </c>
      <c r="I42" s="464">
        <v>3637</v>
      </c>
      <c r="J42" s="464">
        <v>3633.4989999999998</v>
      </c>
      <c r="K42" s="464">
        <v>3642</v>
      </c>
      <c r="L42" s="464">
        <v>3650</v>
      </c>
      <c r="M42" s="464">
        <v>3638</v>
      </c>
      <c r="N42" s="464">
        <v>3638</v>
      </c>
      <c r="O42" s="464">
        <v>3630</v>
      </c>
      <c r="P42" s="436">
        <v>3619</v>
      </c>
      <c r="Q42" s="436">
        <v>3619</v>
      </c>
      <c r="R42" s="486">
        <v>3619</v>
      </c>
      <c r="S42" s="486">
        <v>3603.84</v>
      </c>
      <c r="T42" s="487">
        <v>3613</v>
      </c>
    </row>
    <row r="43" spans="1:20">
      <c r="A43" s="438" t="s">
        <v>544</v>
      </c>
      <c r="B43" s="466">
        <v>26470</v>
      </c>
      <c r="C43" s="440">
        <v>26477</v>
      </c>
      <c r="D43" s="440">
        <v>26491</v>
      </c>
      <c r="E43" s="440">
        <v>26515</v>
      </c>
      <c r="F43" s="440">
        <v>27949</v>
      </c>
      <c r="G43" s="440">
        <v>27840.587</v>
      </c>
      <c r="H43" s="440">
        <v>28024</v>
      </c>
      <c r="I43" s="440">
        <v>28024.440999999999</v>
      </c>
      <c r="J43" s="440">
        <v>28084.954000000002</v>
      </c>
      <c r="K43" s="440">
        <v>28090</v>
      </c>
      <c r="L43" s="440">
        <v>28105.935000000001</v>
      </c>
      <c r="M43" s="440">
        <v>28085.425999999999</v>
      </c>
      <c r="N43" s="440">
        <v>28062.329000000002</v>
      </c>
      <c r="O43" s="440">
        <v>28067.994999999999</v>
      </c>
      <c r="P43" s="494">
        <v>28051.708999999999</v>
      </c>
      <c r="Q43" s="494">
        <v>28035.39</v>
      </c>
      <c r="R43" s="440">
        <v>27726.61</v>
      </c>
      <c r="S43" s="440">
        <v>27706.603999999999</v>
      </c>
      <c r="T43" s="495">
        <v>27711.101999999999</v>
      </c>
    </row>
    <row r="44" spans="1:20">
      <c r="A44" s="489" t="s">
        <v>663</v>
      </c>
      <c r="B44" s="464"/>
      <c r="C44" s="435"/>
      <c r="D44" s="435"/>
      <c r="E44" s="435"/>
      <c r="F44" s="435"/>
      <c r="G44" s="435"/>
      <c r="H44" s="435"/>
      <c r="I44" s="435"/>
      <c r="J44" s="435"/>
      <c r="K44" s="435"/>
      <c r="L44" s="435"/>
      <c r="M44" s="435"/>
      <c r="N44" s="435"/>
      <c r="O44" s="432"/>
      <c r="P44" s="468"/>
      <c r="Q44" s="468"/>
      <c r="R44" s="492"/>
      <c r="S44" s="492"/>
      <c r="T44" s="493"/>
    </row>
    <row r="45" spans="1:20">
      <c r="A45" s="489" t="s">
        <v>664</v>
      </c>
      <c r="B45" s="464">
        <v>1999</v>
      </c>
      <c r="C45" s="464">
        <v>1999</v>
      </c>
      <c r="D45" s="464">
        <v>1999</v>
      </c>
      <c r="E45" s="464">
        <v>1998</v>
      </c>
      <c r="F45" s="464">
        <v>1998</v>
      </c>
      <c r="G45" s="464">
        <v>1998.9</v>
      </c>
      <c r="H45" s="464">
        <v>1999</v>
      </c>
      <c r="I45" s="464">
        <v>1998.9</v>
      </c>
      <c r="J45" s="464">
        <v>1998.9</v>
      </c>
      <c r="K45" s="464">
        <v>1999</v>
      </c>
      <c r="L45" s="464">
        <v>1998.9</v>
      </c>
      <c r="M45" s="464">
        <v>1998.9</v>
      </c>
      <c r="N45" s="464">
        <v>1998.9</v>
      </c>
      <c r="O45" s="464">
        <v>1998.9</v>
      </c>
      <c r="P45" s="436">
        <v>1998.9</v>
      </c>
      <c r="Q45" s="436">
        <v>1998.9</v>
      </c>
      <c r="R45" s="496"/>
      <c r="S45" s="496"/>
      <c r="T45" s="493"/>
    </row>
    <row r="46" spans="1:20">
      <c r="A46" s="489" t="s">
        <v>665</v>
      </c>
      <c r="B46" s="464">
        <v>2430</v>
      </c>
      <c r="C46" s="464">
        <v>2433</v>
      </c>
      <c r="D46" s="464">
        <v>2439</v>
      </c>
      <c r="E46" s="464">
        <v>2461</v>
      </c>
      <c r="F46" s="464">
        <v>2451</v>
      </c>
      <c r="G46" s="464">
        <v>2459</v>
      </c>
      <c r="H46" s="464">
        <v>2459</v>
      </c>
      <c r="I46" s="464">
        <v>2459</v>
      </c>
      <c r="J46" s="464">
        <v>2462.1909999999998</v>
      </c>
      <c r="K46" s="464">
        <v>2466</v>
      </c>
      <c r="L46" s="464">
        <v>2467.3359999999998</v>
      </c>
      <c r="M46" s="464">
        <v>2467.3359999999998</v>
      </c>
      <c r="N46" s="464">
        <v>2467.3359999999998</v>
      </c>
      <c r="O46" s="464">
        <v>2467.3359999999998</v>
      </c>
      <c r="P46" s="436">
        <v>2467.3359999999998</v>
      </c>
      <c r="Q46" s="436">
        <v>2467.3359999999998</v>
      </c>
      <c r="R46" s="496"/>
      <c r="S46" s="496"/>
      <c r="T46" s="493"/>
    </row>
    <row r="47" spans="1:20">
      <c r="A47" s="438" t="s">
        <v>544</v>
      </c>
      <c r="B47" s="466">
        <v>4429</v>
      </c>
      <c r="C47" s="440">
        <v>4432</v>
      </c>
      <c r="D47" s="440">
        <v>4438</v>
      </c>
      <c r="E47" s="440">
        <v>4459</v>
      </c>
      <c r="F47" s="440">
        <v>4449</v>
      </c>
      <c r="G47" s="440">
        <v>4457.8999999999996</v>
      </c>
      <c r="H47" s="440">
        <v>4458</v>
      </c>
      <c r="I47" s="440">
        <v>4457.8999999999996</v>
      </c>
      <c r="J47" s="440">
        <v>4461.0910000000003</v>
      </c>
      <c r="K47" s="440">
        <v>4465</v>
      </c>
      <c r="L47" s="440">
        <v>4466.2359999999999</v>
      </c>
      <c r="M47" s="440">
        <v>4466.2359999999999</v>
      </c>
      <c r="N47" s="440">
        <v>4466.2359999999999</v>
      </c>
      <c r="O47" s="440">
        <v>4466.2359999999999</v>
      </c>
      <c r="P47" s="441">
        <v>4466.2359999999999</v>
      </c>
      <c r="Q47" s="441">
        <v>4466.2359999999999</v>
      </c>
      <c r="R47" s="497">
        <v>5043.366</v>
      </c>
      <c r="S47" s="497">
        <v>5043.366</v>
      </c>
      <c r="T47" s="498">
        <v>5043.366</v>
      </c>
    </row>
    <row r="48" spans="1:20">
      <c r="A48" s="489" t="s">
        <v>666</v>
      </c>
      <c r="B48" s="464"/>
      <c r="C48" s="435"/>
      <c r="D48" s="435"/>
      <c r="E48" s="435"/>
      <c r="F48" s="435"/>
      <c r="G48" s="435"/>
      <c r="H48" s="435"/>
      <c r="I48" s="435"/>
      <c r="J48" s="435"/>
      <c r="K48" s="435"/>
      <c r="L48" s="435"/>
      <c r="M48" s="435"/>
      <c r="N48" s="435"/>
      <c r="O48" s="432"/>
      <c r="P48" s="468"/>
      <c r="Q48" s="468"/>
      <c r="R48" s="492"/>
      <c r="S48" s="492"/>
      <c r="T48" s="493"/>
    </row>
    <row r="49" spans="1:20">
      <c r="A49" s="489" t="s">
        <v>667</v>
      </c>
      <c r="B49" s="464">
        <v>3096</v>
      </c>
      <c r="C49" s="464">
        <v>3095</v>
      </c>
      <c r="D49" s="464">
        <v>3095</v>
      </c>
      <c r="E49" s="464">
        <v>3119</v>
      </c>
      <c r="F49" s="464">
        <v>3243</v>
      </c>
      <c r="G49" s="464">
        <v>3355.45</v>
      </c>
      <c r="H49" s="464">
        <v>3355</v>
      </c>
      <c r="I49" s="464">
        <v>3355.45</v>
      </c>
      <c r="J49" s="464">
        <v>3250</v>
      </c>
      <c r="K49" s="464">
        <v>3250</v>
      </c>
      <c r="L49" s="464">
        <v>3322.7959999999998</v>
      </c>
      <c r="M49" s="464">
        <v>3322.8310000000001</v>
      </c>
      <c r="N49" s="464">
        <v>3322.8310000000001</v>
      </c>
      <c r="O49" s="464">
        <v>3379.6309999999999</v>
      </c>
      <c r="P49" s="436">
        <v>3376.4259999999999</v>
      </c>
      <c r="Q49" s="436">
        <v>3376.4259999999999</v>
      </c>
      <c r="R49" s="486">
        <v>3376.4259999999999</v>
      </c>
      <c r="S49" s="486">
        <v>3376.4259999999999</v>
      </c>
      <c r="T49" s="487">
        <v>3376.4259999999999</v>
      </c>
    </row>
    <row r="50" spans="1:20">
      <c r="A50" s="489" t="s">
        <v>668</v>
      </c>
      <c r="B50" s="464">
        <v>4187</v>
      </c>
      <c r="C50" s="464">
        <v>4187</v>
      </c>
      <c r="D50" s="464">
        <v>4201</v>
      </c>
      <c r="E50" s="464">
        <v>4201</v>
      </c>
      <c r="F50" s="464">
        <v>4538</v>
      </c>
      <c r="G50" s="464">
        <v>4508.482</v>
      </c>
      <c r="H50" s="464">
        <v>4507</v>
      </c>
      <c r="I50" s="464">
        <v>4507.3370000000004</v>
      </c>
      <c r="J50" s="464">
        <v>4511.5230000000001</v>
      </c>
      <c r="K50" s="464">
        <v>4492</v>
      </c>
      <c r="L50" s="464">
        <v>4517.4359999999997</v>
      </c>
      <c r="M50" s="464">
        <v>4512.6509999999998</v>
      </c>
      <c r="N50" s="464">
        <v>4503.9470000000001</v>
      </c>
      <c r="O50" s="464">
        <v>4501.6220000000003</v>
      </c>
      <c r="P50" s="436">
        <v>4500.6729999999998</v>
      </c>
      <c r="Q50" s="436">
        <v>4500.6729999999998</v>
      </c>
      <c r="R50" s="486">
        <v>4497.4930000000004</v>
      </c>
      <c r="S50" s="486">
        <v>4497.3500000000004</v>
      </c>
      <c r="T50" s="487">
        <v>4497.22</v>
      </c>
    </row>
    <row r="51" spans="1:20">
      <c r="A51" s="489" t="s">
        <v>669</v>
      </c>
      <c r="B51" s="464">
        <v>3984</v>
      </c>
      <c r="C51" s="464">
        <v>3995</v>
      </c>
      <c r="D51" s="464">
        <v>3995</v>
      </c>
      <c r="E51" s="464">
        <v>3996</v>
      </c>
      <c r="F51" s="464">
        <v>4187</v>
      </c>
      <c r="G51" s="464">
        <v>4176.1059999999998</v>
      </c>
      <c r="H51" s="464">
        <v>4186</v>
      </c>
      <c r="I51" s="464">
        <v>4185.74</v>
      </c>
      <c r="J51" s="464">
        <v>4166.741</v>
      </c>
      <c r="K51" s="464">
        <v>4196</v>
      </c>
      <c r="L51" s="464">
        <v>4197.9089999999997</v>
      </c>
      <c r="M51" s="464">
        <v>4189.6409999999996</v>
      </c>
      <c r="N51" s="464">
        <v>4188.9859999999999</v>
      </c>
      <c r="O51" s="464">
        <v>4191.1080000000002</v>
      </c>
      <c r="P51" s="436">
        <v>4181.6499999999996</v>
      </c>
      <c r="Q51" s="436">
        <v>4175.5630000000001</v>
      </c>
      <c r="R51" s="486">
        <v>4175.567</v>
      </c>
      <c r="S51" s="486">
        <v>4171.732</v>
      </c>
      <c r="T51" s="487">
        <v>4166.1080000000002</v>
      </c>
    </row>
    <row r="52" spans="1:20">
      <c r="A52" s="489" t="s">
        <v>670</v>
      </c>
      <c r="B52" s="464">
        <v>3734</v>
      </c>
      <c r="C52" s="464">
        <v>3734</v>
      </c>
      <c r="D52" s="464">
        <v>3734</v>
      </c>
      <c r="E52" s="464">
        <v>3733</v>
      </c>
      <c r="F52" s="464">
        <v>3859</v>
      </c>
      <c r="G52" s="464">
        <v>3861</v>
      </c>
      <c r="H52" s="464">
        <v>3861</v>
      </c>
      <c r="I52" s="464">
        <v>3860.6089999999999</v>
      </c>
      <c r="J52" s="464">
        <v>3860.6370000000002</v>
      </c>
      <c r="K52" s="464">
        <v>3861</v>
      </c>
      <c r="L52" s="464">
        <v>3892.64</v>
      </c>
      <c r="M52" s="464">
        <v>3894.43</v>
      </c>
      <c r="N52" s="464">
        <v>3894.43</v>
      </c>
      <c r="O52" s="464">
        <v>3894.43</v>
      </c>
      <c r="P52" s="436">
        <v>3893</v>
      </c>
      <c r="Q52" s="436">
        <v>3893</v>
      </c>
      <c r="R52" s="486">
        <v>3893</v>
      </c>
      <c r="S52" s="486">
        <v>3893</v>
      </c>
      <c r="T52" s="487">
        <v>3895</v>
      </c>
    </row>
    <row r="53" spans="1:20">
      <c r="A53" s="489" t="s">
        <v>671</v>
      </c>
      <c r="B53" s="464">
        <v>3034</v>
      </c>
      <c r="C53" s="464">
        <v>3030</v>
      </c>
      <c r="D53" s="464">
        <v>3037</v>
      </c>
      <c r="E53" s="464">
        <v>3047</v>
      </c>
      <c r="F53" s="464">
        <v>3261</v>
      </c>
      <c r="G53" s="464">
        <v>3261.92</v>
      </c>
      <c r="H53" s="464">
        <v>3286</v>
      </c>
      <c r="I53" s="464">
        <v>3285.6860000000001</v>
      </c>
      <c r="J53" s="464">
        <v>3287.2359999999999</v>
      </c>
      <c r="K53" s="464">
        <v>3287</v>
      </c>
      <c r="L53" s="464">
        <v>3328.2240000000002</v>
      </c>
      <c r="M53" s="464">
        <v>3328.2240000000002</v>
      </c>
      <c r="N53" s="464">
        <v>3328.2240000000002</v>
      </c>
      <c r="O53" s="464">
        <v>3314.4</v>
      </c>
      <c r="P53" s="436">
        <v>3314.4</v>
      </c>
      <c r="Q53" s="436">
        <v>3220.33</v>
      </c>
      <c r="R53" s="486">
        <v>3217.8649999999998</v>
      </c>
      <c r="S53" s="486">
        <v>3218.058</v>
      </c>
      <c r="T53" s="487">
        <v>3216.52</v>
      </c>
    </row>
    <row r="54" spans="1:20">
      <c r="A54" s="489" t="s">
        <v>672</v>
      </c>
      <c r="B54" s="464">
        <v>3334</v>
      </c>
      <c r="C54" s="464">
        <v>3334</v>
      </c>
      <c r="D54" s="464">
        <v>3334</v>
      </c>
      <c r="E54" s="464">
        <v>3308</v>
      </c>
      <c r="F54" s="464">
        <v>3529</v>
      </c>
      <c r="G54" s="464">
        <v>3527.48</v>
      </c>
      <c r="H54" s="464">
        <v>3524</v>
      </c>
      <c r="I54" s="464">
        <v>3524</v>
      </c>
      <c r="J54" s="464">
        <v>3524</v>
      </c>
      <c r="K54" s="464">
        <v>3526</v>
      </c>
      <c r="L54" s="464">
        <v>3519</v>
      </c>
      <c r="M54" s="464">
        <v>3524</v>
      </c>
      <c r="N54" s="464">
        <v>3524</v>
      </c>
      <c r="O54" s="464">
        <v>3525</v>
      </c>
      <c r="P54" s="436">
        <v>3530</v>
      </c>
      <c r="Q54" s="436">
        <v>3524.4110000000001</v>
      </c>
      <c r="R54" s="486">
        <v>3529.433</v>
      </c>
      <c r="S54" s="486">
        <v>3528.9879999999998</v>
      </c>
      <c r="T54" s="487">
        <v>3528.8890000000001</v>
      </c>
    </row>
    <row r="55" spans="1:20">
      <c r="A55" s="489" t="s">
        <v>673</v>
      </c>
      <c r="B55" s="464">
        <v>3862</v>
      </c>
      <c r="C55" s="464">
        <v>3868</v>
      </c>
      <c r="D55" s="464">
        <v>3877</v>
      </c>
      <c r="E55" s="464">
        <v>3882</v>
      </c>
      <c r="F55" s="464">
        <v>4240</v>
      </c>
      <c r="G55" s="464">
        <v>4270.1679999999997</v>
      </c>
      <c r="H55" s="464">
        <v>4274</v>
      </c>
      <c r="I55" s="464">
        <v>4273.6549999999997</v>
      </c>
      <c r="J55" s="464">
        <v>4293.0309999999999</v>
      </c>
      <c r="K55" s="464">
        <v>4300</v>
      </c>
      <c r="L55" s="464">
        <v>4285.7809999999999</v>
      </c>
      <c r="M55" s="464">
        <v>4297.9459999999999</v>
      </c>
      <c r="N55" s="464">
        <v>4299.393</v>
      </c>
      <c r="O55" s="464">
        <v>4300.1980000000003</v>
      </c>
      <c r="P55" s="436">
        <v>4300.1980000000003</v>
      </c>
      <c r="Q55" s="436">
        <v>4303.1980000000003</v>
      </c>
      <c r="R55" s="486">
        <v>4299.1610000000001</v>
      </c>
      <c r="S55" s="486">
        <v>4299.1610000000001</v>
      </c>
      <c r="T55" s="487">
        <v>4299.5569999999998</v>
      </c>
    </row>
    <row r="56" spans="1:20">
      <c r="A56" s="489" t="s">
        <v>674</v>
      </c>
      <c r="B56" s="464">
        <v>3418</v>
      </c>
      <c r="C56" s="464">
        <v>3418</v>
      </c>
      <c r="D56" s="464">
        <v>3418</v>
      </c>
      <c r="E56" s="464">
        <v>3418</v>
      </c>
      <c r="F56" s="464">
        <v>3654</v>
      </c>
      <c r="G56" s="464">
        <v>3654</v>
      </c>
      <c r="H56" s="464">
        <v>3654</v>
      </c>
      <c r="I56" s="464">
        <v>3654</v>
      </c>
      <c r="J56" s="464">
        <v>3660.8879999999999</v>
      </c>
      <c r="K56" s="464">
        <v>3663</v>
      </c>
      <c r="L56" s="464">
        <v>3668.1289999999999</v>
      </c>
      <c r="M56" s="464">
        <v>3668.1289999999999</v>
      </c>
      <c r="N56" s="464">
        <v>3667.6289999999999</v>
      </c>
      <c r="O56" s="464">
        <v>3668.279</v>
      </c>
      <c r="P56" s="436">
        <v>3668.279</v>
      </c>
      <c r="Q56" s="436">
        <v>3445.8789999999999</v>
      </c>
      <c r="R56" s="486">
        <v>3445.8789999999999</v>
      </c>
      <c r="S56" s="486">
        <v>3446.366</v>
      </c>
      <c r="T56" s="487">
        <v>3446.366</v>
      </c>
    </row>
    <row r="57" spans="1:20">
      <c r="A57" s="489" t="s">
        <v>675</v>
      </c>
      <c r="B57" s="464">
        <v>2370</v>
      </c>
      <c r="C57" s="464">
        <v>2370</v>
      </c>
      <c r="D57" s="464">
        <v>2398</v>
      </c>
      <c r="E57" s="464">
        <v>2417</v>
      </c>
      <c r="F57" s="464">
        <v>2593</v>
      </c>
      <c r="G57" s="464">
        <v>2593</v>
      </c>
      <c r="H57" s="464">
        <v>2593</v>
      </c>
      <c r="I57" s="464">
        <v>2593</v>
      </c>
      <c r="J57" s="464">
        <v>2593</v>
      </c>
      <c r="K57" s="464">
        <v>2602</v>
      </c>
      <c r="L57" s="464">
        <v>2597.8270000000002</v>
      </c>
      <c r="M57" s="464">
        <v>2597.7550000000001</v>
      </c>
      <c r="N57" s="464">
        <v>2601.915</v>
      </c>
      <c r="O57" s="464">
        <v>2603.7359999999999</v>
      </c>
      <c r="P57" s="436">
        <v>2602.8580000000002</v>
      </c>
      <c r="Q57" s="436">
        <v>2602.9349999999999</v>
      </c>
      <c r="R57" s="486">
        <v>2602.9349999999999</v>
      </c>
      <c r="S57" s="486">
        <v>2602.2379999999998</v>
      </c>
      <c r="T57" s="487">
        <v>2602.2379999999998</v>
      </c>
    </row>
    <row r="58" spans="1:20">
      <c r="A58" s="489" t="s">
        <v>676</v>
      </c>
      <c r="B58" s="464">
        <v>3064</v>
      </c>
      <c r="C58" s="464">
        <v>3087</v>
      </c>
      <c r="D58" s="464">
        <v>3093</v>
      </c>
      <c r="E58" s="464">
        <v>3105</v>
      </c>
      <c r="F58" s="464">
        <v>3235</v>
      </c>
      <c r="G58" s="464">
        <v>3214.4090000000001</v>
      </c>
      <c r="H58" s="464">
        <v>3221</v>
      </c>
      <c r="I58" s="464">
        <v>3221.1480000000001</v>
      </c>
      <c r="J58" s="464">
        <v>3227.0770000000002</v>
      </c>
      <c r="K58" s="464">
        <v>3225</v>
      </c>
      <c r="L58" s="464">
        <v>3225.61</v>
      </c>
      <c r="M58" s="464">
        <v>3225.61</v>
      </c>
      <c r="N58" s="464">
        <v>3225.61</v>
      </c>
      <c r="O58" s="464">
        <v>3225.61</v>
      </c>
      <c r="P58" s="436">
        <v>3225.61</v>
      </c>
      <c r="Q58" s="436">
        <v>3242.68</v>
      </c>
      <c r="R58" s="486">
        <v>3242.68</v>
      </c>
      <c r="S58" s="486">
        <v>3239.7809999999999</v>
      </c>
      <c r="T58" s="487">
        <v>3244.424</v>
      </c>
    </row>
    <row r="59" spans="1:20">
      <c r="A59" s="438" t="s">
        <v>544</v>
      </c>
      <c r="B59" s="466">
        <v>34083</v>
      </c>
      <c r="C59" s="471">
        <v>34118</v>
      </c>
      <c r="D59" s="471">
        <v>34182</v>
      </c>
      <c r="E59" s="471">
        <v>34226</v>
      </c>
      <c r="F59" s="471">
        <v>36339</v>
      </c>
      <c r="G59" s="471">
        <v>36422.014999999999</v>
      </c>
      <c r="H59" s="471">
        <v>36461</v>
      </c>
      <c r="I59" s="471">
        <v>36460.625</v>
      </c>
      <c r="J59" s="471">
        <v>36374.133000000002</v>
      </c>
      <c r="K59" s="471">
        <v>36402</v>
      </c>
      <c r="L59" s="471">
        <v>36555.351999999999</v>
      </c>
      <c r="M59" s="471">
        <v>36561.216999999997</v>
      </c>
      <c r="N59" s="471">
        <v>36556.964999999997</v>
      </c>
      <c r="O59" s="471">
        <v>36604.014000000003</v>
      </c>
      <c r="P59" s="494">
        <v>36593.093999999997</v>
      </c>
      <c r="Q59" s="494">
        <v>36285.095000000001</v>
      </c>
      <c r="R59" s="440">
        <v>36280.438999999998</v>
      </c>
      <c r="S59" s="440">
        <v>36273.1</v>
      </c>
      <c r="T59" s="495">
        <v>36272.748</v>
      </c>
    </row>
    <row r="60" spans="1:20">
      <c r="A60" s="489" t="s">
        <v>677</v>
      </c>
      <c r="B60" s="464"/>
      <c r="C60" s="435"/>
      <c r="D60" s="435"/>
      <c r="E60" s="435"/>
      <c r="F60" s="435"/>
      <c r="G60" s="435"/>
      <c r="H60" s="435"/>
      <c r="I60" s="435"/>
      <c r="J60" s="435"/>
      <c r="K60" s="435"/>
      <c r="L60" s="435"/>
      <c r="M60" s="435"/>
      <c r="N60" s="435"/>
      <c r="O60" s="432"/>
      <c r="P60" s="468"/>
      <c r="Q60" s="468"/>
      <c r="R60" s="492"/>
      <c r="S60" s="492"/>
      <c r="T60" s="493"/>
    </row>
    <row r="61" spans="1:20">
      <c r="A61" s="489" t="s">
        <v>678</v>
      </c>
      <c r="B61" s="464">
        <v>5321</v>
      </c>
      <c r="C61" s="464">
        <v>5305</v>
      </c>
      <c r="D61" s="464">
        <v>5303</v>
      </c>
      <c r="E61" s="464">
        <v>5243</v>
      </c>
      <c r="F61" s="464">
        <v>5499</v>
      </c>
      <c r="G61" s="464">
        <v>5490.348</v>
      </c>
      <c r="H61" s="464">
        <v>5477</v>
      </c>
      <c r="I61" s="464">
        <v>5476.9639999999999</v>
      </c>
      <c r="J61" s="464">
        <v>5472.8919999999998</v>
      </c>
      <c r="K61" s="464">
        <v>5468</v>
      </c>
      <c r="L61" s="464">
        <v>5461.085</v>
      </c>
      <c r="M61" s="464">
        <v>5452.6980000000003</v>
      </c>
      <c r="N61" s="464">
        <v>5450.9279999999999</v>
      </c>
      <c r="O61" s="464">
        <v>5445.7889999999998</v>
      </c>
      <c r="P61" s="436">
        <v>5441.576</v>
      </c>
      <c r="Q61" s="436">
        <v>5438.23</v>
      </c>
      <c r="R61" s="486">
        <v>5431.4539999999997</v>
      </c>
      <c r="S61" s="486">
        <v>5431.4920000000002</v>
      </c>
      <c r="T61" s="487">
        <v>5429.9790000000003</v>
      </c>
    </row>
    <row r="62" spans="1:20">
      <c r="A62" s="489" t="s">
        <v>679</v>
      </c>
      <c r="B62" s="464">
        <v>4798</v>
      </c>
      <c r="C62" s="464">
        <v>4809</v>
      </c>
      <c r="D62" s="464">
        <v>4807</v>
      </c>
      <c r="E62" s="464">
        <v>4802</v>
      </c>
      <c r="F62" s="464">
        <v>5240</v>
      </c>
      <c r="G62" s="464">
        <v>5242</v>
      </c>
      <c r="H62" s="464">
        <v>5312</v>
      </c>
      <c r="I62" s="464">
        <v>5312</v>
      </c>
      <c r="J62" s="464">
        <v>5310</v>
      </c>
      <c r="K62" s="464">
        <v>5294</v>
      </c>
      <c r="L62" s="464">
        <v>5257.0919999999996</v>
      </c>
      <c r="M62" s="464">
        <v>5250.9279999999999</v>
      </c>
      <c r="N62" s="464">
        <v>5249.165</v>
      </c>
      <c r="O62" s="464">
        <v>5257.1149999999998</v>
      </c>
      <c r="P62" s="436">
        <v>5257.29</v>
      </c>
      <c r="Q62" s="436">
        <v>4436.3620000000001</v>
      </c>
      <c r="R62" s="486">
        <v>4435.6540000000005</v>
      </c>
      <c r="S62" s="486">
        <v>4437.97</v>
      </c>
      <c r="T62" s="487">
        <v>4493.6719999999996</v>
      </c>
    </row>
    <row r="63" spans="1:20">
      <c r="A63" s="489" t="s">
        <v>680</v>
      </c>
      <c r="B63" s="464">
        <v>3812</v>
      </c>
      <c r="C63" s="464">
        <v>3812</v>
      </c>
      <c r="D63" s="464">
        <v>3812</v>
      </c>
      <c r="E63" s="464">
        <v>3812</v>
      </c>
      <c r="F63" s="464">
        <v>4047</v>
      </c>
      <c r="G63" s="464">
        <v>4061</v>
      </c>
      <c r="H63" s="464">
        <v>4075</v>
      </c>
      <c r="I63" s="464">
        <v>4075</v>
      </c>
      <c r="J63" s="464">
        <v>4082.0230000000001</v>
      </c>
      <c r="K63" s="464">
        <v>4067</v>
      </c>
      <c r="L63" s="464">
        <v>4059</v>
      </c>
      <c r="M63" s="464">
        <v>4065.605</v>
      </c>
      <c r="N63" s="464">
        <v>4076</v>
      </c>
      <c r="O63" s="464">
        <v>4074.4580000000001</v>
      </c>
      <c r="P63" s="436">
        <v>4248.598</v>
      </c>
      <c r="Q63" s="436">
        <v>4260.4970000000003</v>
      </c>
      <c r="R63" s="486">
        <v>4270.4679999999998</v>
      </c>
      <c r="S63" s="486">
        <v>4267.4889999999996</v>
      </c>
      <c r="T63" s="487">
        <v>4263.741</v>
      </c>
    </row>
    <row r="64" spans="1:20">
      <c r="A64" s="489" t="s">
        <v>681</v>
      </c>
      <c r="B64" s="464">
        <v>5726</v>
      </c>
      <c r="C64" s="464">
        <v>5726</v>
      </c>
      <c r="D64" s="464">
        <v>5736</v>
      </c>
      <c r="E64" s="464">
        <v>5740</v>
      </c>
      <c r="F64" s="464">
        <v>6191</v>
      </c>
      <c r="G64" s="464">
        <v>6191</v>
      </c>
      <c r="H64" s="464">
        <v>6191</v>
      </c>
      <c r="I64" s="464">
        <v>6191</v>
      </c>
      <c r="J64" s="464">
        <v>6157</v>
      </c>
      <c r="K64" s="464">
        <v>6153</v>
      </c>
      <c r="L64" s="464">
        <v>6180</v>
      </c>
      <c r="M64" s="464">
        <v>6261</v>
      </c>
      <c r="N64" s="464">
        <v>6261.5619999999999</v>
      </c>
      <c r="O64" s="464">
        <v>6254.9639999999999</v>
      </c>
      <c r="P64" s="436">
        <v>6253.4629999999997</v>
      </c>
      <c r="Q64" s="436">
        <v>6248.1090000000004</v>
      </c>
      <c r="R64" s="486">
        <v>6246.76</v>
      </c>
      <c r="S64" s="486">
        <v>6207.1769999999997</v>
      </c>
      <c r="T64" s="487">
        <v>6204.1180000000004</v>
      </c>
    </row>
    <row r="65" spans="1:20">
      <c r="A65" s="489" t="s">
        <v>682</v>
      </c>
      <c r="B65" s="464">
        <v>4322</v>
      </c>
      <c r="C65" s="464">
        <v>4327</v>
      </c>
      <c r="D65" s="464">
        <v>4337</v>
      </c>
      <c r="E65" s="464">
        <v>4316</v>
      </c>
      <c r="F65" s="464">
        <v>4587</v>
      </c>
      <c r="G65" s="464">
        <v>4554.1930000000002</v>
      </c>
      <c r="H65" s="464">
        <v>4554</v>
      </c>
      <c r="I65" s="464">
        <v>4554.1930000000002</v>
      </c>
      <c r="J65" s="464">
        <v>4554.6319999999996</v>
      </c>
      <c r="K65" s="464">
        <v>4552</v>
      </c>
      <c r="L65" s="464">
        <v>4542.1499999999996</v>
      </c>
      <c r="M65" s="464">
        <v>4542.1499999999996</v>
      </c>
      <c r="N65" s="464">
        <v>4542.1499999999996</v>
      </c>
      <c r="O65" s="464">
        <v>4541.241</v>
      </c>
      <c r="P65" s="436">
        <v>4539.5460000000003</v>
      </c>
      <c r="Q65" s="436">
        <v>4535.8620000000001</v>
      </c>
      <c r="R65" s="486">
        <v>4525.835</v>
      </c>
      <c r="S65" s="486">
        <v>4522.9059999999999</v>
      </c>
      <c r="T65" s="487">
        <v>4521.1710000000003</v>
      </c>
    </row>
    <row r="66" spans="1:20">
      <c r="A66" s="438" t="s">
        <v>544</v>
      </c>
      <c r="B66" s="466">
        <v>23979</v>
      </c>
      <c r="C66" s="440">
        <v>23979</v>
      </c>
      <c r="D66" s="440">
        <v>23995</v>
      </c>
      <c r="E66" s="440">
        <v>23913</v>
      </c>
      <c r="F66" s="440">
        <v>25564</v>
      </c>
      <c r="G66" s="440">
        <v>25538.541000000001</v>
      </c>
      <c r="H66" s="440">
        <v>25609</v>
      </c>
      <c r="I66" s="440">
        <v>25609.156999999999</v>
      </c>
      <c r="J66" s="440">
        <v>25576.546999999999</v>
      </c>
      <c r="K66" s="440">
        <v>25534</v>
      </c>
      <c r="L66" s="440">
        <v>25499.327000000001</v>
      </c>
      <c r="M66" s="440">
        <v>25572.381000000001</v>
      </c>
      <c r="N66" s="440">
        <v>25579.805</v>
      </c>
      <c r="O66" s="440">
        <v>25573.566999999999</v>
      </c>
      <c r="P66" s="441">
        <v>25740.473000000002</v>
      </c>
      <c r="Q66" s="441">
        <v>24919.06</v>
      </c>
      <c r="R66" s="440">
        <v>24910.170999999998</v>
      </c>
      <c r="S66" s="440">
        <v>24867.034</v>
      </c>
      <c r="T66" s="495">
        <v>24912.681000000004</v>
      </c>
    </row>
    <row r="67" spans="1:20">
      <c r="A67" s="489" t="s">
        <v>683</v>
      </c>
      <c r="B67" s="464"/>
      <c r="C67" s="435"/>
      <c r="D67" s="435"/>
      <c r="E67" s="435"/>
      <c r="F67" s="435"/>
      <c r="G67" s="435"/>
      <c r="H67" s="435"/>
      <c r="I67" s="435"/>
      <c r="J67" s="435"/>
      <c r="K67" s="435"/>
      <c r="L67" s="435"/>
      <c r="M67" s="435"/>
      <c r="N67" s="435"/>
      <c r="O67" s="432"/>
      <c r="P67" s="468"/>
      <c r="Q67" s="468"/>
      <c r="R67" s="492"/>
      <c r="S67" s="492"/>
      <c r="T67" s="493"/>
    </row>
    <row r="68" spans="1:20">
      <c r="A68" s="489" t="s">
        <v>684</v>
      </c>
      <c r="B68" s="499">
        <v>1599</v>
      </c>
      <c r="C68" s="499">
        <v>1599</v>
      </c>
      <c r="D68" s="499">
        <v>1599</v>
      </c>
      <c r="E68" s="499">
        <v>1601</v>
      </c>
      <c r="F68" s="499">
        <v>1604</v>
      </c>
      <c r="G68" s="499">
        <v>1604.8</v>
      </c>
      <c r="H68" s="499">
        <v>1604.8</v>
      </c>
      <c r="I68" s="499">
        <v>1625</v>
      </c>
      <c r="J68" s="499">
        <v>1625</v>
      </c>
      <c r="K68" s="499">
        <v>1625</v>
      </c>
      <c r="L68" s="499">
        <v>1625</v>
      </c>
      <c r="M68" s="499">
        <v>1625</v>
      </c>
      <c r="N68" s="499">
        <v>1625</v>
      </c>
      <c r="O68" s="499">
        <v>1625</v>
      </c>
      <c r="P68" s="436">
        <v>1625</v>
      </c>
      <c r="Q68" s="436">
        <v>1625</v>
      </c>
      <c r="R68" s="486">
        <v>1625</v>
      </c>
      <c r="S68" s="486">
        <v>1625</v>
      </c>
      <c r="T68" s="487">
        <v>1625</v>
      </c>
    </row>
    <row r="69" spans="1:20">
      <c r="A69" s="489" t="s">
        <v>685</v>
      </c>
      <c r="B69" s="500">
        <v>4062</v>
      </c>
      <c r="C69" s="500">
        <v>4070</v>
      </c>
      <c r="D69" s="500">
        <v>4070</v>
      </c>
      <c r="E69" s="500">
        <v>4059</v>
      </c>
      <c r="F69" s="500">
        <v>4379</v>
      </c>
      <c r="G69" s="500">
        <v>4378</v>
      </c>
      <c r="H69" s="500">
        <v>4363</v>
      </c>
      <c r="I69" s="500">
        <v>4363</v>
      </c>
      <c r="J69" s="500">
        <v>4349</v>
      </c>
      <c r="K69" s="500">
        <v>4352</v>
      </c>
      <c r="L69" s="500">
        <v>4349</v>
      </c>
      <c r="M69" s="500">
        <v>4339</v>
      </c>
      <c r="N69" s="500">
        <v>4330</v>
      </c>
      <c r="O69" s="500">
        <v>4325</v>
      </c>
      <c r="P69" s="436">
        <v>4324</v>
      </c>
      <c r="Q69" s="436">
        <v>4324</v>
      </c>
      <c r="R69" s="486">
        <v>4325</v>
      </c>
      <c r="S69" s="486">
        <v>4321</v>
      </c>
      <c r="T69" s="487">
        <v>4317</v>
      </c>
    </row>
    <row r="70" spans="1:20">
      <c r="A70" s="489" t="s">
        <v>686</v>
      </c>
      <c r="B70" s="464">
        <v>1513</v>
      </c>
      <c r="C70" s="464">
        <v>1514</v>
      </c>
      <c r="D70" s="464">
        <v>1516</v>
      </c>
      <c r="E70" s="464">
        <v>1515</v>
      </c>
      <c r="F70" s="464">
        <v>1565</v>
      </c>
      <c r="G70" s="464">
        <v>1576.482</v>
      </c>
      <c r="H70" s="464">
        <v>1577</v>
      </c>
      <c r="I70" s="464">
        <v>1577.0619999999999</v>
      </c>
      <c r="J70" s="464">
        <v>1575.72</v>
      </c>
      <c r="K70" s="464">
        <v>1576</v>
      </c>
      <c r="L70" s="464">
        <v>1575.8710000000001</v>
      </c>
      <c r="M70" s="464">
        <v>1576.0160000000001</v>
      </c>
      <c r="N70" s="464">
        <v>1575.56</v>
      </c>
      <c r="O70" s="464">
        <v>1575.4880000000001</v>
      </c>
      <c r="P70" s="436">
        <v>1573.8879999999999</v>
      </c>
      <c r="Q70" s="436">
        <v>1573.7840000000001</v>
      </c>
      <c r="R70" s="486">
        <v>1573.6510000000001</v>
      </c>
      <c r="S70" s="486">
        <v>1578.91</v>
      </c>
      <c r="T70" s="487">
        <v>1577.443</v>
      </c>
    </row>
    <row r="71" spans="1:20">
      <c r="A71" s="489" t="s">
        <v>687</v>
      </c>
      <c r="B71" s="464">
        <v>1304</v>
      </c>
      <c r="C71" s="464">
        <v>1314</v>
      </c>
      <c r="D71" s="464">
        <v>1314</v>
      </c>
      <c r="E71" s="464">
        <v>1322</v>
      </c>
      <c r="F71" s="464">
        <v>1432</v>
      </c>
      <c r="G71" s="464">
        <v>1376.68</v>
      </c>
      <c r="H71" s="464">
        <v>1375</v>
      </c>
      <c r="I71" s="464">
        <v>1375.41</v>
      </c>
      <c r="J71" s="464">
        <v>1374.2919999999999</v>
      </c>
      <c r="K71" s="464">
        <v>1373</v>
      </c>
      <c r="L71" s="464">
        <v>1487.7539999999999</v>
      </c>
      <c r="M71" s="464">
        <v>1490.616</v>
      </c>
      <c r="N71" s="464">
        <v>1490.942</v>
      </c>
      <c r="O71" s="464">
        <v>1489.78</v>
      </c>
      <c r="P71" s="436">
        <v>1490.117</v>
      </c>
      <c r="Q71" s="436">
        <v>1490.117</v>
      </c>
      <c r="R71" s="486">
        <v>1490.117</v>
      </c>
      <c r="S71" s="486">
        <v>1490.117</v>
      </c>
      <c r="T71" s="487">
        <v>1490.117</v>
      </c>
    </row>
    <row r="72" spans="1:20">
      <c r="A72" s="489" t="s">
        <v>688</v>
      </c>
      <c r="B72" s="464">
        <v>389</v>
      </c>
      <c r="C72" s="464">
        <v>362</v>
      </c>
      <c r="D72" s="464">
        <v>362</v>
      </c>
      <c r="E72" s="464">
        <v>362</v>
      </c>
      <c r="F72" s="464">
        <v>399</v>
      </c>
      <c r="G72" s="464">
        <v>397.697</v>
      </c>
      <c r="H72" s="464">
        <v>398</v>
      </c>
      <c r="I72" s="464">
        <v>397.697</v>
      </c>
      <c r="J72" s="464">
        <v>384</v>
      </c>
      <c r="K72" s="464">
        <v>370</v>
      </c>
      <c r="L72" s="464">
        <v>362.02699999999999</v>
      </c>
      <c r="M72" s="464">
        <v>339.5</v>
      </c>
      <c r="N72" s="464">
        <v>338.96100000000001</v>
      </c>
      <c r="O72" s="464">
        <v>335.97199999999998</v>
      </c>
      <c r="P72" s="436">
        <v>336.78199999999998</v>
      </c>
      <c r="Q72" s="436">
        <v>332.34100000000001</v>
      </c>
      <c r="R72" s="486">
        <v>336.93099999999998</v>
      </c>
      <c r="S72" s="486">
        <v>331.625</v>
      </c>
      <c r="T72" s="487">
        <v>332.41</v>
      </c>
    </row>
    <row r="73" spans="1:20">
      <c r="A73" s="489" t="s">
        <v>689</v>
      </c>
      <c r="B73" s="464">
        <v>222</v>
      </c>
      <c r="C73" s="464">
        <v>221</v>
      </c>
      <c r="D73" s="464">
        <v>221</v>
      </c>
      <c r="E73" s="464">
        <v>221</v>
      </c>
      <c r="F73" s="464">
        <v>221</v>
      </c>
      <c r="G73" s="464">
        <v>342.05</v>
      </c>
      <c r="H73" s="464">
        <v>342</v>
      </c>
      <c r="I73" s="464">
        <v>342.05</v>
      </c>
      <c r="J73" s="464">
        <v>342.05</v>
      </c>
      <c r="K73" s="464">
        <v>346</v>
      </c>
      <c r="L73" s="464">
        <v>344</v>
      </c>
      <c r="M73" s="464">
        <v>344</v>
      </c>
      <c r="N73" s="464">
        <v>344</v>
      </c>
      <c r="O73" s="464">
        <v>344</v>
      </c>
      <c r="P73" s="436">
        <v>344</v>
      </c>
      <c r="Q73" s="436">
        <v>344</v>
      </c>
      <c r="R73" s="486">
        <v>344</v>
      </c>
      <c r="S73" s="486">
        <v>344</v>
      </c>
      <c r="T73" s="487">
        <v>344</v>
      </c>
    </row>
    <row r="74" spans="1:20">
      <c r="A74" s="489" t="s">
        <v>690</v>
      </c>
      <c r="B74" s="464">
        <v>358</v>
      </c>
      <c r="C74" s="464">
        <v>358</v>
      </c>
      <c r="D74" s="464">
        <v>360</v>
      </c>
      <c r="E74" s="464">
        <v>356</v>
      </c>
      <c r="F74" s="464">
        <v>429</v>
      </c>
      <c r="G74" s="464">
        <v>427.22399999999999</v>
      </c>
      <c r="H74" s="464">
        <v>422</v>
      </c>
      <c r="I74" s="464">
        <v>422.03399999999999</v>
      </c>
      <c r="J74" s="464">
        <v>421.04500000000002</v>
      </c>
      <c r="K74" s="464">
        <v>422</v>
      </c>
      <c r="L74" s="464">
        <v>414.6</v>
      </c>
      <c r="M74" s="464">
        <v>414.32600000000002</v>
      </c>
      <c r="N74" s="464">
        <v>413.52300000000002</v>
      </c>
      <c r="O74" s="464">
        <v>413.52300000000002</v>
      </c>
      <c r="P74" s="436">
        <v>412.30599999999998</v>
      </c>
      <c r="Q74" s="436">
        <v>412.30599999999998</v>
      </c>
      <c r="R74" s="486">
        <v>411.22300000000001</v>
      </c>
      <c r="S74" s="486">
        <v>406.50299999999999</v>
      </c>
      <c r="T74" s="487">
        <v>406.50299999999999</v>
      </c>
    </row>
    <row r="75" spans="1:20">
      <c r="A75" s="489" t="s">
        <v>691</v>
      </c>
      <c r="B75" s="464">
        <v>942</v>
      </c>
      <c r="C75" s="464">
        <v>976</v>
      </c>
      <c r="D75" s="464">
        <v>985</v>
      </c>
      <c r="E75" s="464">
        <v>990</v>
      </c>
      <c r="F75" s="464">
        <v>1182</v>
      </c>
      <c r="G75" s="464">
        <v>1182</v>
      </c>
      <c r="H75" s="464">
        <v>1267</v>
      </c>
      <c r="I75" s="464">
        <v>1266.749</v>
      </c>
      <c r="J75" s="464">
        <v>1087</v>
      </c>
      <c r="K75" s="464">
        <v>1084</v>
      </c>
      <c r="L75" s="464">
        <v>1086.5940000000001</v>
      </c>
      <c r="M75" s="464">
        <v>1083.82</v>
      </c>
      <c r="N75" s="464">
        <v>1080.52</v>
      </c>
      <c r="O75" s="464">
        <v>1080.4449999999999</v>
      </c>
      <c r="P75" s="436">
        <v>1083.009</v>
      </c>
      <c r="Q75" s="436">
        <v>1080.5239999999999</v>
      </c>
      <c r="R75" s="486">
        <v>1079.5809999999999</v>
      </c>
      <c r="S75" s="486">
        <v>1079.5809999999999</v>
      </c>
      <c r="T75" s="487">
        <v>1079.5809999999999</v>
      </c>
    </row>
    <row r="76" spans="1:20">
      <c r="A76" s="438" t="s">
        <v>544</v>
      </c>
      <c r="B76" s="466">
        <v>10389</v>
      </c>
      <c r="C76" s="471">
        <v>10414</v>
      </c>
      <c r="D76" s="471">
        <v>10427</v>
      </c>
      <c r="E76" s="471">
        <v>10426</v>
      </c>
      <c r="F76" s="471">
        <v>11211</v>
      </c>
      <c r="G76" s="471">
        <v>11284.933000000001</v>
      </c>
      <c r="H76" s="471">
        <v>11348.8</v>
      </c>
      <c r="I76" s="471">
        <v>11369.002</v>
      </c>
      <c r="J76" s="471">
        <v>11158.107</v>
      </c>
      <c r="K76" s="471">
        <v>11148</v>
      </c>
      <c r="L76" s="471">
        <v>11244.846</v>
      </c>
      <c r="M76" s="471">
        <v>11212.278</v>
      </c>
      <c r="N76" s="471">
        <v>11198.505999999999</v>
      </c>
      <c r="O76" s="471">
        <v>11189.208000000001</v>
      </c>
      <c r="P76" s="494">
        <v>11189.102000000001</v>
      </c>
      <c r="Q76" s="494">
        <v>11182.072</v>
      </c>
      <c r="R76" s="440">
        <v>11185.503000000001</v>
      </c>
      <c r="S76" s="440">
        <v>11176.736000000001</v>
      </c>
      <c r="T76" s="495">
        <v>11172.054</v>
      </c>
    </row>
    <row r="77" spans="1:20">
      <c r="A77" s="489" t="s">
        <v>692</v>
      </c>
      <c r="B77" s="464"/>
      <c r="C77" s="435"/>
      <c r="D77" s="435"/>
      <c r="E77" s="435"/>
      <c r="F77" s="435"/>
      <c r="G77" s="435"/>
      <c r="H77" s="435"/>
      <c r="I77" s="435"/>
      <c r="J77" s="435"/>
      <c r="K77" s="435"/>
      <c r="L77" s="435"/>
      <c r="M77" s="435"/>
      <c r="N77" s="435"/>
      <c r="O77" s="432"/>
      <c r="P77" s="468"/>
      <c r="Q77" s="468"/>
      <c r="R77" s="492"/>
      <c r="S77" s="492"/>
      <c r="T77" s="493"/>
    </row>
    <row r="78" spans="1:20">
      <c r="A78" s="489" t="s">
        <v>693</v>
      </c>
      <c r="B78" s="464">
        <v>5362</v>
      </c>
      <c r="C78" s="464">
        <v>5320</v>
      </c>
      <c r="D78" s="464">
        <v>5336</v>
      </c>
      <c r="E78" s="464">
        <v>5367</v>
      </c>
      <c r="F78" s="464">
        <v>5519</v>
      </c>
      <c r="G78" s="464">
        <v>5523</v>
      </c>
      <c r="H78" s="464">
        <v>5575</v>
      </c>
      <c r="I78" s="464">
        <v>5575</v>
      </c>
      <c r="J78" s="464">
        <v>5594</v>
      </c>
      <c r="K78" s="464">
        <v>5586</v>
      </c>
      <c r="L78" s="464">
        <v>5705</v>
      </c>
      <c r="M78" s="464">
        <v>5709</v>
      </c>
      <c r="N78" s="464">
        <v>5742</v>
      </c>
      <c r="O78" s="464">
        <v>5742</v>
      </c>
      <c r="P78" s="436">
        <v>5744</v>
      </c>
      <c r="Q78" s="436">
        <v>5746</v>
      </c>
      <c r="R78" s="486">
        <v>5742.8</v>
      </c>
      <c r="S78" s="486">
        <v>5741.6329999999998</v>
      </c>
      <c r="T78" s="487">
        <v>5737.241</v>
      </c>
    </row>
    <row r="79" spans="1:20">
      <c r="A79" s="489" t="s">
        <v>694</v>
      </c>
      <c r="B79" s="464">
        <v>4178</v>
      </c>
      <c r="C79" s="464">
        <v>4143</v>
      </c>
      <c r="D79" s="464">
        <v>4144</v>
      </c>
      <c r="E79" s="464">
        <v>4100</v>
      </c>
      <c r="F79" s="464">
        <v>4402</v>
      </c>
      <c r="G79" s="464">
        <v>4422.9160000000002</v>
      </c>
      <c r="H79" s="464">
        <v>4379</v>
      </c>
      <c r="I79" s="464">
        <v>4379.2839999999997</v>
      </c>
      <c r="J79" s="464">
        <v>4351.5230000000001</v>
      </c>
      <c r="K79" s="464">
        <v>4351</v>
      </c>
      <c r="L79" s="464">
        <v>4450.3999999999996</v>
      </c>
      <c r="M79" s="464">
        <v>4446.3549999999996</v>
      </c>
      <c r="N79" s="464">
        <v>4421.1090000000004</v>
      </c>
      <c r="O79" s="464">
        <v>4398.2910000000002</v>
      </c>
      <c r="P79" s="436">
        <v>4390.1540000000005</v>
      </c>
      <c r="Q79" s="436">
        <v>4372.66</v>
      </c>
      <c r="R79" s="486">
        <v>4349.0290000000005</v>
      </c>
      <c r="S79" s="486">
        <v>4328.4539999999997</v>
      </c>
      <c r="T79" s="487">
        <v>4325.0370000000003</v>
      </c>
    </row>
    <row r="80" spans="1:20">
      <c r="A80" s="489" t="s">
        <v>695</v>
      </c>
      <c r="B80" s="464">
        <v>7552</v>
      </c>
      <c r="C80" s="464">
        <v>7552</v>
      </c>
      <c r="D80" s="464">
        <v>7552</v>
      </c>
      <c r="E80" s="464">
        <v>7552</v>
      </c>
      <c r="F80" s="464">
        <v>7717</v>
      </c>
      <c r="G80" s="464">
        <v>7762</v>
      </c>
      <c r="H80" s="464">
        <v>7762</v>
      </c>
      <c r="I80" s="464">
        <v>7762</v>
      </c>
      <c r="J80" s="464">
        <v>7764</v>
      </c>
      <c r="K80" s="464">
        <v>7758</v>
      </c>
      <c r="L80" s="464">
        <v>7757.3980000000001</v>
      </c>
      <c r="M80" s="464">
        <v>7756.2669999999998</v>
      </c>
      <c r="N80" s="464">
        <v>7759.049</v>
      </c>
      <c r="O80" s="464">
        <v>7760.4740000000002</v>
      </c>
      <c r="P80" s="436">
        <v>7758.732</v>
      </c>
      <c r="Q80" s="436">
        <v>7761.7809999999999</v>
      </c>
      <c r="R80" s="486">
        <v>7762.3209999999999</v>
      </c>
      <c r="S80" s="486">
        <v>7762.3209999999999</v>
      </c>
      <c r="T80" s="487">
        <v>7767.0720000000001</v>
      </c>
    </row>
    <row r="81" spans="1:20">
      <c r="A81" s="489" t="s">
        <v>696</v>
      </c>
      <c r="B81" s="464">
        <v>5543</v>
      </c>
      <c r="C81" s="464">
        <v>5543</v>
      </c>
      <c r="D81" s="464">
        <v>5543</v>
      </c>
      <c r="E81" s="464">
        <v>5542</v>
      </c>
      <c r="F81" s="464">
        <v>5810</v>
      </c>
      <c r="G81" s="464">
        <v>5810.9260000000004</v>
      </c>
      <c r="H81" s="464">
        <v>5818</v>
      </c>
      <c r="I81" s="464">
        <v>5818.0050000000001</v>
      </c>
      <c r="J81" s="464">
        <v>5834.0879999999997</v>
      </c>
      <c r="K81" s="464">
        <v>5834</v>
      </c>
      <c r="L81" s="464">
        <v>5824</v>
      </c>
      <c r="M81" s="464">
        <v>5856</v>
      </c>
      <c r="N81" s="464">
        <v>5862.299</v>
      </c>
      <c r="O81" s="464">
        <v>5860.8630000000003</v>
      </c>
      <c r="P81" s="436">
        <v>5856.7839999999997</v>
      </c>
      <c r="Q81" s="436">
        <v>5854.7139999999999</v>
      </c>
      <c r="R81" s="486">
        <v>5858.0309999999999</v>
      </c>
      <c r="S81" s="486">
        <v>5861.1639999999998</v>
      </c>
      <c r="T81" s="487">
        <v>5860.4489999999996</v>
      </c>
    </row>
    <row r="82" spans="1:20">
      <c r="A82" s="489" t="s">
        <v>697</v>
      </c>
      <c r="B82" s="464">
        <v>6235</v>
      </c>
      <c r="C82" s="464">
        <v>6269</v>
      </c>
      <c r="D82" s="464">
        <v>6283</v>
      </c>
      <c r="E82" s="464">
        <v>6283</v>
      </c>
      <c r="F82" s="464">
        <v>6548</v>
      </c>
      <c r="G82" s="464">
        <v>6435.1559999999999</v>
      </c>
      <c r="H82" s="464">
        <v>6434</v>
      </c>
      <c r="I82" s="464">
        <v>6433.66</v>
      </c>
      <c r="J82" s="464">
        <v>6433.74</v>
      </c>
      <c r="K82" s="464">
        <v>6433</v>
      </c>
      <c r="L82" s="464">
        <v>6420.5640000000003</v>
      </c>
      <c r="M82" s="464">
        <v>6418.1819999999998</v>
      </c>
      <c r="N82" s="464">
        <v>6416.2749999999996</v>
      </c>
      <c r="O82" s="464">
        <v>6416.2749999999996</v>
      </c>
      <c r="P82" s="436">
        <v>5665.7539999999999</v>
      </c>
      <c r="Q82" s="436">
        <v>5659.1220000000003</v>
      </c>
      <c r="R82" s="486">
        <v>5658.625</v>
      </c>
      <c r="S82" s="486">
        <v>5829</v>
      </c>
      <c r="T82" s="487">
        <v>5790.7359999999999</v>
      </c>
    </row>
    <row r="83" spans="1:20">
      <c r="A83" s="438" t="s">
        <v>544</v>
      </c>
      <c r="B83" s="466">
        <v>28870</v>
      </c>
      <c r="C83" s="440">
        <v>28827</v>
      </c>
      <c r="D83" s="440">
        <v>28858</v>
      </c>
      <c r="E83" s="440">
        <v>28844</v>
      </c>
      <c r="F83" s="440">
        <v>29996</v>
      </c>
      <c r="G83" s="440">
        <v>29953.998</v>
      </c>
      <c r="H83" s="440">
        <v>29968</v>
      </c>
      <c r="I83" s="440">
        <v>29967.949000000001</v>
      </c>
      <c r="J83" s="440">
        <v>29977.350999999999</v>
      </c>
      <c r="K83" s="440">
        <v>29962</v>
      </c>
      <c r="L83" s="440">
        <v>30157.362000000001</v>
      </c>
      <c r="M83" s="440">
        <v>30185.804</v>
      </c>
      <c r="N83" s="440">
        <v>30200.732</v>
      </c>
      <c r="O83" s="440">
        <v>30177.902999999998</v>
      </c>
      <c r="P83" s="494">
        <v>29415.423999999999</v>
      </c>
      <c r="Q83" s="494">
        <v>29394.276999999998</v>
      </c>
      <c r="R83" s="440">
        <v>29370.806</v>
      </c>
      <c r="S83" s="440">
        <v>29522.572</v>
      </c>
      <c r="T83" s="495">
        <v>29480.535</v>
      </c>
    </row>
    <row r="84" spans="1:20">
      <c r="A84" s="489" t="s">
        <v>698</v>
      </c>
      <c r="B84" s="464"/>
      <c r="C84" s="435"/>
      <c r="D84" s="435"/>
      <c r="E84" s="435"/>
      <c r="F84" s="435"/>
      <c r="G84" s="435"/>
      <c r="H84" s="435"/>
      <c r="I84" s="435"/>
      <c r="J84" s="435"/>
      <c r="K84" s="435"/>
      <c r="L84" s="435"/>
      <c r="M84" s="435"/>
      <c r="N84" s="435"/>
      <c r="O84" s="432"/>
      <c r="P84" s="468"/>
      <c r="Q84" s="468"/>
      <c r="R84" s="492"/>
      <c r="S84" s="492"/>
      <c r="T84" s="493"/>
    </row>
    <row r="85" spans="1:20">
      <c r="A85" s="489" t="s">
        <v>699</v>
      </c>
      <c r="B85" s="464">
        <v>5098</v>
      </c>
      <c r="C85" s="464">
        <v>5196</v>
      </c>
      <c r="D85" s="464">
        <v>5095</v>
      </c>
      <c r="E85" s="464">
        <v>5112</v>
      </c>
      <c r="F85" s="464">
        <v>5128</v>
      </c>
      <c r="G85" s="464">
        <v>5128.57</v>
      </c>
      <c r="H85" s="464">
        <v>5110</v>
      </c>
      <c r="I85" s="464">
        <v>5110.2179999999998</v>
      </c>
      <c r="J85" s="464">
        <v>5093.4319999999998</v>
      </c>
      <c r="K85" s="464">
        <v>5086</v>
      </c>
      <c r="L85" s="464">
        <v>5078.3739999999998</v>
      </c>
      <c r="M85" s="464">
        <v>5096.0839999999998</v>
      </c>
      <c r="N85" s="464">
        <v>5118.3149999999996</v>
      </c>
      <c r="O85" s="464">
        <v>5127.9449999999997</v>
      </c>
      <c r="P85" s="436">
        <v>5143.4089999999997</v>
      </c>
      <c r="Q85" s="436">
        <v>5139.857</v>
      </c>
      <c r="R85" s="486">
        <v>5139.7790000000005</v>
      </c>
      <c r="S85" s="486">
        <v>5141.8729999999996</v>
      </c>
      <c r="T85" s="487">
        <v>5143.5450000000001</v>
      </c>
    </row>
    <row r="86" spans="1:20">
      <c r="A86" s="489" t="s">
        <v>700</v>
      </c>
      <c r="B86" s="464">
        <v>5831</v>
      </c>
      <c r="C86" s="464">
        <v>5834</v>
      </c>
      <c r="D86" s="464">
        <v>5805</v>
      </c>
      <c r="E86" s="464">
        <v>5800</v>
      </c>
      <c r="F86" s="464">
        <v>5995</v>
      </c>
      <c r="G86" s="464">
        <v>5986</v>
      </c>
      <c r="H86" s="464">
        <v>6003</v>
      </c>
      <c r="I86" s="464">
        <v>6003</v>
      </c>
      <c r="J86" s="464">
        <v>6021</v>
      </c>
      <c r="K86" s="464">
        <v>6038</v>
      </c>
      <c r="L86" s="464">
        <v>6083</v>
      </c>
      <c r="M86" s="464">
        <v>6083</v>
      </c>
      <c r="N86" s="464">
        <v>6083.5460000000003</v>
      </c>
      <c r="O86" s="464">
        <v>6088.268</v>
      </c>
      <c r="P86" s="436">
        <v>6081.0429999999997</v>
      </c>
      <c r="Q86" s="436">
        <v>6083.7910000000002</v>
      </c>
      <c r="R86" s="486">
        <v>6082</v>
      </c>
      <c r="S86" s="486">
        <v>6080</v>
      </c>
      <c r="T86" s="487">
        <v>6080.1530000000002</v>
      </c>
    </row>
    <row r="87" spans="1:20">
      <c r="A87" s="489" t="s">
        <v>701</v>
      </c>
      <c r="B87" s="464">
        <v>4545</v>
      </c>
      <c r="C87" s="464">
        <v>4545</v>
      </c>
      <c r="D87" s="464">
        <v>4545</v>
      </c>
      <c r="E87" s="464">
        <v>4544</v>
      </c>
      <c r="F87" s="464">
        <v>4759</v>
      </c>
      <c r="G87" s="464">
        <v>4761.6499999999996</v>
      </c>
      <c r="H87" s="464">
        <v>4763</v>
      </c>
      <c r="I87" s="464">
        <v>4762.5600000000004</v>
      </c>
      <c r="J87" s="464">
        <v>4766.3450000000003</v>
      </c>
      <c r="K87" s="464">
        <v>4773</v>
      </c>
      <c r="L87" s="464">
        <v>4770.6149999999998</v>
      </c>
      <c r="M87" s="464">
        <v>4770.6149999999998</v>
      </c>
      <c r="N87" s="464">
        <v>4757.3190000000004</v>
      </c>
      <c r="O87" s="464">
        <v>4756.9390000000003</v>
      </c>
      <c r="P87" s="436">
        <v>4757.4939999999997</v>
      </c>
      <c r="Q87" s="436">
        <v>4753.9250000000002</v>
      </c>
      <c r="R87" s="486">
        <v>4754.01</v>
      </c>
      <c r="S87" s="486">
        <v>4754.01</v>
      </c>
      <c r="T87" s="487">
        <v>4754.01</v>
      </c>
    </row>
    <row r="88" spans="1:20">
      <c r="A88" s="489" t="s">
        <v>702</v>
      </c>
      <c r="B88" s="464">
        <v>4270</v>
      </c>
      <c r="C88" s="464">
        <v>4270</v>
      </c>
      <c r="D88" s="464">
        <v>4270</v>
      </c>
      <c r="E88" s="464">
        <v>4270</v>
      </c>
      <c r="F88" s="464">
        <v>4353</v>
      </c>
      <c r="G88" s="464">
        <v>4353</v>
      </c>
      <c r="H88" s="464">
        <v>4353</v>
      </c>
      <c r="I88" s="464">
        <v>4353</v>
      </c>
      <c r="J88" s="464">
        <v>4353</v>
      </c>
      <c r="K88" s="464">
        <v>4347</v>
      </c>
      <c r="L88" s="464">
        <v>4397.8549999999996</v>
      </c>
      <c r="M88" s="464">
        <v>4396.7700000000004</v>
      </c>
      <c r="N88" s="464">
        <v>4395.4449999999997</v>
      </c>
      <c r="O88" s="464">
        <v>4395.34</v>
      </c>
      <c r="P88" s="436">
        <v>4395.34</v>
      </c>
      <c r="Q88" s="436">
        <v>4395.34</v>
      </c>
      <c r="R88" s="486">
        <v>4394.9219999999996</v>
      </c>
      <c r="S88" s="486">
        <v>4394.9219999999996</v>
      </c>
      <c r="T88" s="487">
        <v>4394.9219999999996</v>
      </c>
    </row>
    <row r="89" spans="1:20">
      <c r="A89" s="489" t="s">
        <v>703</v>
      </c>
      <c r="B89" s="464">
        <v>4824</v>
      </c>
      <c r="C89" s="464">
        <v>4824</v>
      </c>
      <c r="D89" s="464">
        <v>4827</v>
      </c>
      <c r="E89" s="464">
        <v>4831</v>
      </c>
      <c r="F89" s="464">
        <v>4962</v>
      </c>
      <c r="G89" s="464">
        <v>4962.2640000000001</v>
      </c>
      <c r="H89" s="464">
        <v>4968</v>
      </c>
      <c r="I89" s="464">
        <v>4967.8770000000004</v>
      </c>
      <c r="J89" s="464">
        <v>4965.4009999999998</v>
      </c>
      <c r="K89" s="464">
        <v>4965</v>
      </c>
      <c r="L89" s="464">
        <v>4959.9970000000003</v>
      </c>
      <c r="M89" s="464">
        <v>4954.317</v>
      </c>
      <c r="N89" s="464">
        <v>4946.0230000000001</v>
      </c>
      <c r="O89" s="464">
        <v>4943.5529999999999</v>
      </c>
      <c r="P89" s="436">
        <v>4943.5529999999999</v>
      </c>
      <c r="Q89" s="436">
        <v>4941.5</v>
      </c>
      <c r="R89" s="486">
        <v>4988.0410000000002</v>
      </c>
      <c r="S89" s="486">
        <v>4990.0309999999999</v>
      </c>
      <c r="T89" s="487">
        <v>4985.2610000000004</v>
      </c>
    </row>
    <row r="90" spans="1:20">
      <c r="A90" s="489" t="s">
        <v>704</v>
      </c>
      <c r="B90" s="464">
        <v>5939</v>
      </c>
      <c r="C90" s="464">
        <v>5911</v>
      </c>
      <c r="D90" s="464">
        <v>5907</v>
      </c>
      <c r="E90" s="464">
        <v>5896</v>
      </c>
      <c r="F90" s="464">
        <v>6211</v>
      </c>
      <c r="G90" s="464">
        <v>6444</v>
      </c>
      <c r="H90" s="464">
        <v>6468</v>
      </c>
      <c r="I90" s="464">
        <v>6468</v>
      </c>
      <c r="J90" s="464">
        <v>6487</v>
      </c>
      <c r="K90" s="464">
        <v>6488</v>
      </c>
      <c r="L90" s="464">
        <v>6482</v>
      </c>
      <c r="M90" s="464">
        <v>6450</v>
      </c>
      <c r="N90" s="464">
        <v>6505</v>
      </c>
      <c r="O90" s="464">
        <v>6476</v>
      </c>
      <c r="P90" s="436">
        <v>6476</v>
      </c>
      <c r="Q90" s="436">
        <v>6488.692</v>
      </c>
      <c r="R90" s="486">
        <v>6354.52</v>
      </c>
      <c r="S90" s="486">
        <v>6353.93</v>
      </c>
      <c r="T90" s="487">
        <v>6373.317</v>
      </c>
    </row>
    <row r="91" spans="1:20">
      <c r="A91" s="489" t="s">
        <v>705</v>
      </c>
      <c r="B91" s="464">
        <v>3972</v>
      </c>
      <c r="C91" s="464">
        <v>3972</v>
      </c>
      <c r="D91" s="464">
        <v>3972</v>
      </c>
      <c r="E91" s="464">
        <v>3972</v>
      </c>
      <c r="F91" s="464">
        <v>4238</v>
      </c>
      <c r="G91" s="464">
        <v>4238.0249999999996</v>
      </c>
      <c r="H91" s="464">
        <v>4238</v>
      </c>
      <c r="I91" s="464">
        <v>4238.0249999999996</v>
      </c>
      <c r="J91" s="464">
        <v>4238.0249999999996</v>
      </c>
      <c r="K91" s="464">
        <v>4238</v>
      </c>
      <c r="L91" s="464">
        <v>4219.6400000000003</v>
      </c>
      <c r="M91" s="464">
        <v>4219.33</v>
      </c>
      <c r="N91" s="464">
        <v>4219.33</v>
      </c>
      <c r="O91" s="464">
        <v>4216.857</v>
      </c>
      <c r="P91" s="436">
        <v>4216.4070000000002</v>
      </c>
      <c r="Q91" s="436">
        <v>4216.4070000000002</v>
      </c>
      <c r="R91" s="486">
        <v>4214.8710000000001</v>
      </c>
      <c r="S91" s="486">
        <v>4293.7060000000001</v>
      </c>
      <c r="T91" s="487">
        <v>4289.4849999999997</v>
      </c>
    </row>
    <row r="92" spans="1:20">
      <c r="A92" s="489" t="s">
        <v>706</v>
      </c>
      <c r="B92" s="464">
        <v>2847</v>
      </c>
      <c r="C92" s="464">
        <v>2848</v>
      </c>
      <c r="D92" s="464">
        <v>2851</v>
      </c>
      <c r="E92" s="464">
        <v>2854</v>
      </c>
      <c r="F92" s="464">
        <v>2948</v>
      </c>
      <c r="G92" s="464">
        <v>2946</v>
      </c>
      <c r="H92" s="464">
        <v>2944</v>
      </c>
      <c r="I92" s="464">
        <v>2944.3850000000002</v>
      </c>
      <c r="J92" s="464">
        <v>2940.6089999999999</v>
      </c>
      <c r="K92" s="464">
        <v>2957</v>
      </c>
      <c r="L92" s="464">
        <v>2960.1550000000002</v>
      </c>
      <c r="M92" s="464">
        <v>2957.6579999999999</v>
      </c>
      <c r="N92" s="464">
        <v>2960.95</v>
      </c>
      <c r="O92" s="464">
        <v>2958.26</v>
      </c>
      <c r="P92" s="436">
        <v>2957.4830000000002</v>
      </c>
      <c r="Q92" s="436">
        <v>2956.4050000000002</v>
      </c>
      <c r="R92" s="486">
        <v>2956.4050000000002</v>
      </c>
      <c r="S92" s="486">
        <v>2955.9250000000002</v>
      </c>
      <c r="T92" s="487">
        <v>2953.6149999999998</v>
      </c>
    </row>
    <row r="93" spans="1:20">
      <c r="A93" s="489" t="s">
        <v>707</v>
      </c>
      <c r="B93" s="464">
        <v>4371</v>
      </c>
      <c r="C93" s="464">
        <v>4381</v>
      </c>
      <c r="D93" s="464">
        <v>4390</v>
      </c>
      <c r="E93" s="464">
        <v>4343</v>
      </c>
      <c r="F93" s="464">
        <v>4535</v>
      </c>
      <c r="G93" s="464">
        <v>4408.0219999999999</v>
      </c>
      <c r="H93" s="464">
        <v>4488</v>
      </c>
      <c r="I93" s="464">
        <v>4488.3190000000004</v>
      </c>
      <c r="J93" s="464">
        <v>4440.1909999999998</v>
      </c>
      <c r="K93" s="464">
        <v>4446</v>
      </c>
      <c r="L93" s="464">
        <v>4445.6899999999996</v>
      </c>
      <c r="M93" s="464">
        <v>4445.6899999999996</v>
      </c>
      <c r="N93" s="464">
        <v>4448.3450000000003</v>
      </c>
      <c r="O93" s="464">
        <v>4447.4799999999996</v>
      </c>
      <c r="P93" s="436">
        <v>4448.1540000000005</v>
      </c>
      <c r="Q93" s="436">
        <v>4447.7129999999997</v>
      </c>
      <c r="R93" s="486">
        <v>4447.7129999999997</v>
      </c>
      <c r="S93" s="486">
        <v>4446.7430000000004</v>
      </c>
      <c r="T93" s="487">
        <v>4446.4229999999998</v>
      </c>
    </row>
    <row r="94" spans="1:20">
      <c r="A94" s="489" t="s">
        <v>708</v>
      </c>
      <c r="B94" s="464">
        <v>3758</v>
      </c>
      <c r="C94" s="464">
        <v>3758</v>
      </c>
      <c r="D94" s="464">
        <v>3758</v>
      </c>
      <c r="E94" s="464">
        <v>3761</v>
      </c>
      <c r="F94" s="464">
        <v>3871</v>
      </c>
      <c r="G94" s="464">
        <v>3871.46</v>
      </c>
      <c r="H94" s="464">
        <v>3878</v>
      </c>
      <c r="I94" s="464">
        <v>3877.9079999999999</v>
      </c>
      <c r="J94" s="464">
        <v>3928.4</v>
      </c>
      <c r="K94" s="464">
        <v>3952</v>
      </c>
      <c r="L94" s="464">
        <v>3963.3989999999999</v>
      </c>
      <c r="M94" s="464">
        <v>3993.9580000000001</v>
      </c>
      <c r="N94" s="464">
        <v>3993.9580000000001</v>
      </c>
      <c r="O94" s="464">
        <v>3993.9580000000001</v>
      </c>
      <c r="P94" s="436">
        <v>3993.9580000000001</v>
      </c>
      <c r="Q94" s="436">
        <v>4000.9479999999999</v>
      </c>
      <c r="R94" s="486">
        <v>4010.4650000000001</v>
      </c>
      <c r="S94" s="486">
        <v>4010.4650000000001</v>
      </c>
      <c r="T94" s="487">
        <v>4010.4650000000001</v>
      </c>
    </row>
    <row r="95" spans="1:20">
      <c r="A95" s="489" t="s">
        <v>709</v>
      </c>
      <c r="B95" s="464">
        <v>4446</v>
      </c>
      <c r="C95" s="464">
        <v>4449</v>
      </c>
      <c r="D95" s="464">
        <v>4449</v>
      </c>
      <c r="E95" s="464">
        <v>4459</v>
      </c>
      <c r="F95" s="464">
        <v>4656</v>
      </c>
      <c r="G95" s="464">
        <v>4656.1480000000001</v>
      </c>
      <c r="H95" s="464">
        <v>4671</v>
      </c>
      <c r="I95" s="464">
        <v>4671.1440000000002</v>
      </c>
      <c r="J95" s="464">
        <v>4673.5200000000004</v>
      </c>
      <c r="K95" s="464">
        <v>4670</v>
      </c>
      <c r="L95" s="464">
        <v>4673.4139999999998</v>
      </c>
      <c r="M95" s="464">
        <v>4676.2929999999997</v>
      </c>
      <c r="N95" s="464">
        <v>4671.7280000000001</v>
      </c>
      <c r="O95" s="464">
        <v>4665.3280000000004</v>
      </c>
      <c r="P95" s="436">
        <v>4659.5929999999998</v>
      </c>
      <c r="Q95" s="436">
        <v>4657.0720000000001</v>
      </c>
      <c r="R95" s="486">
        <v>4657.0720000000001</v>
      </c>
      <c r="S95" s="486">
        <v>4780</v>
      </c>
      <c r="T95" s="487">
        <v>4780</v>
      </c>
    </row>
    <row r="96" spans="1:20">
      <c r="A96" s="489" t="s">
        <v>710</v>
      </c>
      <c r="B96" s="464">
        <v>3945</v>
      </c>
      <c r="C96" s="464">
        <v>3960</v>
      </c>
      <c r="D96" s="464">
        <v>3953</v>
      </c>
      <c r="E96" s="464">
        <v>3949</v>
      </c>
      <c r="F96" s="464">
        <v>3977</v>
      </c>
      <c r="G96" s="464">
        <v>3979.79</v>
      </c>
      <c r="H96" s="464">
        <v>3980</v>
      </c>
      <c r="I96" s="464">
        <v>3979.7640000000001</v>
      </c>
      <c r="J96" s="464">
        <v>3976.2069999999999</v>
      </c>
      <c r="K96" s="464">
        <v>3975</v>
      </c>
      <c r="L96" s="464">
        <v>3991.5140000000001</v>
      </c>
      <c r="M96" s="464">
        <v>4000.8760000000002</v>
      </c>
      <c r="N96" s="464">
        <v>3999.8890000000001</v>
      </c>
      <c r="O96" s="464">
        <v>3999.415</v>
      </c>
      <c r="P96" s="436">
        <v>3999.806</v>
      </c>
      <c r="Q96" s="436">
        <v>3997.6610000000001</v>
      </c>
      <c r="R96" s="486">
        <v>3997.9679999999998</v>
      </c>
      <c r="S96" s="486">
        <v>3998.0030000000002</v>
      </c>
      <c r="T96" s="487">
        <v>3998.0030000000002</v>
      </c>
    </row>
    <row r="97" spans="1:20">
      <c r="A97" s="438" t="s">
        <v>544</v>
      </c>
      <c r="B97" s="466">
        <v>53846</v>
      </c>
      <c r="C97" s="440">
        <v>53948</v>
      </c>
      <c r="D97" s="440">
        <v>53822</v>
      </c>
      <c r="E97" s="440">
        <v>53791</v>
      </c>
      <c r="F97" s="440">
        <v>55633</v>
      </c>
      <c r="G97" s="440">
        <v>55734.928999999996</v>
      </c>
      <c r="H97" s="440">
        <v>55864</v>
      </c>
      <c r="I97" s="440">
        <v>55864.2</v>
      </c>
      <c r="J97" s="440">
        <v>55883.13</v>
      </c>
      <c r="K97" s="440">
        <v>55935</v>
      </c>
      <c r="L97" s="440">
        <v>56025.652999999998</v>
      </c>
      <c r="M97" s="440">
        <v>56044.591</v>
      </c>
      <c r="N97" s="440">
        <v>56099.847999999998</v>
      </c>
      <c r="O97" s="440">
        <v>56069.343000000001</v>
      </c>
      <c r="P97" s="494">
        <v>56072.24</v>
      </c>
      <c r="Q97" s="494">
        <v>56079.311000000002</v>
      </c>
      <c r="R97" s="440">
        <v>55997.766000000003</v>
      </c>
      <c r="S97" s="440">
        <v>56199.608</v>
      </c>
      <c r="T97" s="495">
        <v>56209.198999999993</v>
      </c>
    </row>
    <row r="98" spans="1:20">
      <c r="A98" s="489" t="s">
        <v>711</v>
      </c>
      <c r="B98" s="464"/>
      <c r="C98" s="435"/>
      <c r="D98" s="435"/>
      <c r="E98" s="435"/>
      <c r="F98" s="435"/>
      <c r="G98" s="435"/>
      <c r="H98" s="435"/>
      <c r="I98" s="435"/>
      <c r="J98" s="435"/>
      <c r="K98" s="435"/>
      <c r="L98" s="435"/>
      <c r="M98" s="435"/>
      <c r="N98" s="435"/>
      <c r="O98" s="432"/>
      <c r="P98" s="468"/>
      <c r="Q98" s="468"/>
      <c r="R98" s="492"/>
      <c r="S98" s="492"/>
      <c r="T98" s="493"/>
    </row>
    <row r="99" spans="1:20">
      <c r="A99" s="489" t="s">
        <v>712</v>
      </c>
      <c r="B99" s="464">
        <v>2605</v>
      </c>
      <c r="C99" s="464">
        <v>2571</v>
      </c>
      <c r="D99" s="464">
        <v>2594</v>
      </c>
      <c r="E99" s="464">
        <v>2596</v>
      </c>
      <c r="F99" s="464">
        <v>2617</v>
      </c>
      <c r="G99" s="464">
        <v>2620.6019999999999</v>
      </c>
      <c r="H99" s="464">
        <v>2630</v>
      </c>
      <c r="I99" s="464">
        <v>2629.6</v>
      </c>
      <c r="J99" s="464">
        <v>2638.634</v>
      </c>
      <c r="K99" s="464">
        <v>2639</v>
      </c>
      <c r="L99" s="464">
        <v>2639.7040000000002</v>
      </c>
      <c r="M99" s="464">
        <v>2639.5659999999998</v>
      </c>
      <c r="N99" s="464">
        <v>2638.0309999999999</v>
      </c>
      <c r="O99" s="464">
        <v>2666.1</v>
      </c>
      <c r="P99" s="436">
        <v>2666.1</v>
      </c>
      <c r="Q99" s="436">
        <v>2669.2779999999998</v>
      </c>
      <c r="R99" s="486">
        <v>2669.2779999999998</v>
      </c>
      <c r="S99" s="486">
        <v>2669.2779999999998</v>
      </c>
      <c r="T99" s="487">
        <v>2669.2779999999998</v>
      </c>
    </row>
    <row r="100" spans="1:20">
      <c r="A100" s="489" t="s">
        <v>713</v>
      </c>
      <c r="B100" s="464">
        <v>4105</v>
      </c>
      <c r="C100" s="464">
        <v>4102</v>
      </c>
      <c r="D100" s="464">
        <v>4186</v>
      </c>
      <c r="E100" s="464">
        <v>4186</v>
      </c>
      <c r="F100" s="464">
        <v>4591</v>
      </c>
      <c r="G100" s="464">
        <v>4591.3890000000001</v>
      </c>
      <c r="H100" s="464">
        <v>4591</v>
      </c>
      <c r="I100" s="464">
        <v>4591.3890000000001</v>
      </c>
      <c r="J100" s="464">
        <v>4591.3890000000001</v>
      </c>
      <c r="K100" s="464">
        <v>4591</v>
      </c>
      <c r="L100" s="464">
        <v>4300</v>
      </c>
      <c r="M100" s="464">
        <v>4300</v>
      </c>
      <c r="N100" s="464">
        <v>4300</v>
      </c>
      <c r="O100" s="464">
        <v>4300</v>
      </c>
      <c r="P100" s="436">
        <v>4300</v>
      </c>
      <c r="Q100" s="436">
        <v>4300</v>
      </c>
      <c r="R100" s="486">
        <v>4300</v>
      </c>
      <c r="S100" s="486">
        <v>4300</v>
      </c>
      <c r="T100" s="487">
        <v>4300</v>
      </c>
    </row>
    <row r="101" spans="1:20">
      <c r="A101" s="489" t="s">
        <v>714</v>
      </c>
      <c r="B101" s="464">
        <v>5801</v>
      </c>
      <c r="C101" s="464">
        <v>5801</v>
      </c>
      <c r="D101" s="464">
        <v>5792</v>
      </c>
      <c r="E101" s="464">
        <v>5830</v>
      </c>
      <c r="F101" s="464">
        <v>5920</v>
      </c>
      <c r="G101" s="464">
        <v>5924</v>
      </c>
      <c r="H101" s="464">
        <v>5918</v>
      </c>
      <c r="I101" s="464">
        <v>5918</v>
      </c>
      <c r="J101" s="464">
        <v>5921</v>
      </c>
      <c r="K101" s="464">
        <v>5929</v>
      </c>
      <c r="L101" s="464">
        <v>5919</v>
      </c>
      <c r="M101" s="464">
        <v>5911</v>
      </c>
      <c r="N101" s="464">
        <v>5911</v>
      </c>
      <c r="O101" s="464">
        <v>5909</v>
      </c>
      <c r="P101" s="436">
        <v>5908</v>
      </c>
      <c r="Q101" s="436">
        <v>5907</v>
      </c>
      <c r="R101" s="486">
        <v>5906</v>
      </c>
      <c r="S101" s="486">
        <v>5910</v>
      </c>
      <c r="T101" s="487">
        <v>5908</v>
      </c>
    </row>
    <row r="102" spans="1:20">
      <c r="A102" s="489" t="s">
        <v>715</v>
      </c>
      <c r="B102" s="464">
        <v>4310</v>
      </c>
      <c r="C102" s="464">
        <v>4309</v>
      </c>
      <c r="D102" s="464">
        <v>4308</v>
      </c>
      <c r="E102" s="464">
        <v>4315</v>
      </c>
      <c r="F102" s="464">
        <v>4474</v>
      </c>
      <c r="G102" s="464">
        <v>4476.4660000000003</v>
      </c>
      <c r="H102" s="464">
        <v>4485</v>
      </c>
      <c r="I102" s="464">
        <v>4485.1679999999997</v>
      </c>
      <c r="J102" s="464">
        <v>4484.9960000000001</v>
      </c>
      <c r="K102" s="464">
        <v>4492</v>
      </c>
      <c r="L102" s="464">
        <v>4589</v>
      </c>
      <c r="M102" s="464">
        <v>4470</v>
      </c>
      <c r="N102" s="464">
        <v>4447</v>
      </c>
      <c r="O102" s="464">
        <v>4443</v>
      </c>
      <c r="P102" s="436">
        <v>4440</v>
      </c>
      <c r="Q102" s="436">
        <v>4430.3599999999997</v>
      </c>
      <c r="R102" s="486">
        <v>4501.2700000000004</v>
      </c>
      <c r="S102" s="486">
        <v>4727.1040000000003</v>
      </c>
      <c r="T102" s="487">
        <v>4725.5420000000004</v>
      </c>
    </row>
    <row r="103" spans="1:20">
      <c r="A103" s="489" t="s">
        <v>716</v>
      </c>
      <c r="B103" s="464">
        <v>6392</v>
      </c>
      <c r="C103" s="464">
        <v>6377</v>
      </c>
      <c r="D103" s="464">
        <v>6433</v>
      </c>
      <c r="E103" s="464">
        <v>6428</v>
      </c>
      <c r="F103" s="464">
        <v>6658</v>
      </c>
      <c r="G103" s="464">
        <v>6662.95</v>
      </c>
      <c r="H103" s="464">
        <v>6646</v>
      </c>
      <c r="I103" s="464">
        <v>6646.4780000000001</v>
      </c>
      <c r="J103" s="464">
        <v>6646.4780000000001</v>
      </c>
      <c r="K103" s="464">
        <v>6631</v>
      </c>
      <c r="L103" s="464">
        <v>6631.317</v>
      </c>
      <c r="M103" s="464">
        <v>6610.4549999999999</v>
      </c>
      <c r="N103" s="464">
        <v>6610.4549999999999</v>
      </c>
      <c r="O103" s="464">
        <v>6610.33</v>
      </c>
      <c r="P103" s="436">
        <v>6605.5590000000002</v>
      </c>
      <c r="Q103" s="436">
        <v>6137.951</v>
      </c>
      <c r="R103" s="486">
        <v>6137.1869999999999</v>
      </c>
      <c r="S103" s="486">
        <v>6141.1220000000003</v>
      </c>
      <c r="T103" s="487">
        <v>6149.1130000000003</v>
      </c>
    </row>
    <row r="104" spans="1:20">
      <c r="A104" s="489" t="s">
        <v>717</v>
      </c>
      <c r="B104" s="464">
        <v>3531</v>
      </c>
      <c r="C104" s="464">
        <v>3534</v>
      </c>
      <c r="D104" s="464">
        <v>3515</v>
      </c>
      <c r="E104" s="464">
        <v>3515</v>
      </c>
      <c r="F104" s="464">
        <v>3551</v>
      </c>
      <c r="G104" s="464">
        <v>3551.3719999999998</v>
      </c>
      <c r="H104" s="464">
        <v>3552</v>
      </c>
      <c r="I104" s="464">
        <v>3551.6019999999999</v>
      </c>
      <c r="J104" s="464">
        <v>3551.6019999999999</v>
      </c>
      <c r="K104" s="464">
        <v>3561</v>
      </c>
      <c r="L104" s="464">
        <v>3558.0909999999999</v>
      </c>
      <c r="M104" s="464">
        <v>3558.0590000000002</v>
      </c>
      <c r="N104" s="464">
        <v>3558.0590000000002</v>
      </c>
      <c r="O104" s="464">
        <v>3558.0590000000002</v>
      </c>
      <c r="P104" s="436">
        <v>3558.0590000000002</v>
      </c>
      <c r="Q104" s="436">
        <v>3558.0590000000002</v>
      </c>
      <c r="R104" s="486">
        <v>3558.0590000000002</v>
      </c>
      <c r="S104" s="486">
        <v>3558.0590000000002</v>
      </c>
      <c r="T104" s="487">
        <v>3558.0590000000002</v>
      </c>
    </row>
    <row r="105" spans="1:20">
      <c r="A105" s="489" t="s">
        <v>718</v>
      </c>
      <c r="B105" s="464">
        <v>4758</v>
      </c>
      <c r="C105" s="464">
        <v>4758</v>
      </c>
      <c r="D105" s="464">
        <v>4824</v>
      </c>
      <c r="E105" s="464">
        <v>4823</v>
      </c>
      <c r="F105" s="464">
        <v>5110</v>
      </c>
      <c r="G105" s="464">
        <v>5110</v>
      </c>
      <c r="H105" s="464">
        <v>5110</v>
      </c>
      <c r="I105" s="464">
        <v>5110</v>
      </c>
      <c r="J105" s="464">
        <v>5013</v>
      </c>
      <c r="K105" s="464">
        <v>4988</v>
      </c>
      <c r="L105" s="464">
        <v>4946</v>
      </c>
      <c r="M105" s="464">
        <v>4918</v>
      </c>
      <c r="N105" s="464">
        <v>4910</v>
      </c>
      <c r="O105" s="464">
        <v>5074.8760000000002</v>
      </c>
      <c r="P105" s="436">
        <v>5203.4369999999999</v>
      </c>
      <c r="Q105" s="436">
        <v>4733.4139999999998</v>
      </c>
      <c r="R105" s="486">
        <v>4731.6180000000004</v>
      </c>
      <c r="S105" s="486">
        <v>4721.9830000000002</v>
      </c>
      <c r="T105" s="487">
        <v>4685.3789999999999</v>
      </c>
    </row>
    <row r="106" spans="1:20">
      <c r="A106" s="489" t="s">
        <v>719</v>
      </c>
      <c r="B106" s="464">
        <v>3844</v>
      </c>
      <c r="C106" s="464">
        <v>3844</v>
      </c>
      <c r="D106" s="464">
        <v>3844</v>
      </c>
      <c r="E106" s="464">
        <v>3835</v>
      </c>
      <c r="F106" s="464">
        <v>4026</v>
      </c>
      <c r="G106" s="464">
        <v>4026</v>
      </c>
      <c r="H106" s="464">
        <v>4026</v>
      </c>
      <c r="I106" s="464">
        <v>4026</v>
      </c>
      <c r="J106" s="464">
        <v>4053</v>
      </c>
      <c r="K106" s="464">
        <v>4053</v>
      </c>
      <c r="L106" s="464">
        <v>4055.8490000000002</v>
      </c>
      <c r="M106" s="464">
        <v>4013.335</v>
      </c>
      <c r="N106" s="464">
        <v>4013.335</v>
      </c>
      <c r="O106" s="464">
        <v>4012.8690000000001</v>
      </c>
      <c r="P106" s="436">
        <v>4012.8690000000001</v>
      </c>
      <c r="Q106" s="436">
        <v>4012.8690000000001</v>
      </c>
      <c r="R106" s="486">
        <v>4017</v>
      </c>
      <c r="S106" s="486">
        <v>4017</v>
      </c>
      <c r="T106" s="487">
        <v>4017</v>
      </c>
    </row>
    <row r="107" spans="1:20">
      <c r="A107" s="489" t="s">
        <v>720</v>
      </c>
      <c r="B107" s="464">
        <v>2170</v>
      </c>
      <c r="C107" s="464">
        <v>2170</v>
      </c>
      <c r="D107" s="464">
        <v>2170</v>
      </c>
      <c r="E107" s="464">
        <v>2170</v>
      </c>
      <c r="F107" s="464">
        <v>2289</v>
      </c>
      <c r="G107" s="464">
        <v>2289</v>
      </c>
      <c r="H107" s="464">
        <v>2289</v>
      </c>
      <c r="I107" s="464">
        <v>2289</v>
      </c>
      <c r="J107" s="464">
        <v>2277</v>
      </c>
      <c r="K107" s="464">
        <v>2269</v>
      </c>
      <c r="L107" s="464">
        <v>2271</v>
      </c>
      <c r="M107" s="464">
        <v>2271</v>
      </c>
      <c r="N107" s="464">
        <v>2270</v>
      </c>
      <c r="O107" s="464">
        <v>2265</v>
      </c>
      <c r="P107" s="436">
        <v>2263</v>
      </c>
      <c r="Q107" s="436">
        <v>2262.3330000000001</v>
      </c>
      <c r="R107" s="486">
        <v>2261.9050000000002</v>
      </c>
      <c r="S107" s="486">
        <v>2261.9050000000002</v>
      </c>
      <c r="T107" s="487">
        <v>2261.66</v>
      </c>
    </row>
    <row r="108" spans="1:20">
      <c r="A108" s="489" t="s">
        <v>721</v>
      </c>
      <c r="B108" s="464">
        <v>2793</v>
      </c>
      <c r="C108" s="464">
        <v>2794</v>
      </c>
      <c r="D108" s="464">
        <v>2793</v>
      </c>
      <c r="E108" s="464">
        <v>2788</v>
      </c>
      <c r="F108" s="464">
        <v>2876</v>
      </c>
      <c r="G108" s="464">
        <v>2876</v>
      </c>
      <c r="H108" s="464">
        <v>2876</v>
      </c>
      <c r="I108" s="464">
        <v>2876</v>
      </c>
      <c r="J108" s="464">
        <v>2876</v>
      </c>
      <c r="K108" s="464">
        <v>2883</v>
      </c>
      <c r="L108" s="464">
        <v>2921</v>
      </c>
      <c r="M108" s="464">
        <v>2929</v>
      </c>
      <c r="N108" s="464">
        <v>2938.2559999999999</v>
      </c>
      <c r="O108" s="464">
        <v>2939.7710000000002</v>
      </c>
      <c r="P108" s="436">
        <v>2941.5129999999999</v>
      </c>
      <c r="Q108" s="436">
        <v>2939.5929999999998</v>
      </c>
      <c r="R108" s="486">
        <v>2952.4430000000002</v>
      </c>
      <c r="S108" s="486">
        <v>2960.8829999999998</v>
      </c>
      <c r="T108" s="487">
        <v>2961.596</v>
      </c>
    </row>
    <row r="109" spans="1:20">
      <c r="A109" s="489" t="s">
        <v>722</v>
      </c>
      <c r="B109" s="464">
        <v>2041</v>
      </c>
      <c r="C109" s="464">
        <v>2037</v>
      </c>
      <c r="D109" s="464">
        <v>2035</v>
      </c>
      <c r="E109" s="464">
        <v>2031</v>
      </c>
      <c r="F109" s="464">
        <v>2130</v>
      </c>
      <c r="G109" s="464">
        <v>2161.4690000000001</v>
      </c>
      <c r="H109" s="464">
        <v>2157</v>
      </c>
      <c r="I109" s="464">
        <v>2157.3679999999999</v>
      </c>
      <c r="J109" s="464">
        <v>2155.3679999999999</v>
      </c>
      <c r="K109" s="464">
        <v>2153</v>
      </c>
      <c r="L109" s="464">
        <v>2162.52</v>
      </c>
      <c r="M109" s="464">
        <v>2162.4070000000002</v>
      </c>
      <c r="N109" s="464">
        <v>2167.15</v>
      </c>
      <c r="O109" s="464">
        <v>2166.8649999999998</v>
      </c>
      <c r="P109" s="436">
        <v>2163.9949999999999</v>
      </c>
      <c r="Q109" s="436">
        <v>2153.9639999999999</v>
      </c>
      <c r="R109" s="486">
        <v>2151.4490000000001</v>
      </c>
      <c r="S109" s="486">
        <v>2154.0810000000001</v>
      </c>
      <c r="T109" s="487">
        <v>2154.5810000000001</v>
      </c>
    </row>
    <row r="110" spans="1:20">
      <c r="A110" s="489" t="s">
        <v>723</v>
      </c>
      <c r="B110" s="464">
        <v>4047</v>
      </c>
      <c r="C110" s="464">
        <v>4050</v>
      </c>
      <c r="D110" s="464">
        <v>4038</v>
      </c>
      <c r="E110" s="464">
        <v>4038</v>
      </c>
      <c r="F110" s="464">
        <v>4120</v>
      </c>
      <c r="G110" s="464">
        <v>4126</v>
      </c>
      <c r="H110" s="464">
        <v>4132</v>
      </c>
      <c r="I110" s="464">
        <v>4132</v>
      </c>
      <c r="J110" s="464">
        <v>4132</v>
      </c>
      <c r="K110" s="464">
        <v>4121</v>
      </c>
      <c r="L110" s="464">
        <v>4127</v>
      </c>
      <c r="M110" s="464">
        <v>4144</v>
      </c>
      <c r="N110" s="464">
        <v>4143</v>
      </c>
      <c r="O110" s="464">
        <v>4149</v>
      </c>
      <c r="P110" s="436">
        <v>4149</v>
      </c>
      <c r="Q110" s="436">
        <v>4152</v>
      </c>
      <c r="R110" s="486">
        <v>4152</v>
      </c>
      <c r="S110" s="486">
        <v>4154</v>
      </c>
      <c r="T110" s="487">
        <v>4154</v>
      </c>
    </row>
    <row r="111" spans="1:20">
      <c r="A111" s="489" t="s">
        <v>724</v>
      </c>
      <c r="B111" s="464">
        <v>2344</v>
      </c>
      <c r="C111" s="464">
        <v>2342</v>
      </c>
      <c r="D111" s="464">
        <v>2342</v>
      </c>
      <c r="E111" s="464">
        <v>2341</v>
      </c>
      <c r="F111" s="464">
        <v>2451</v>
      </c>
      <c r="G111" s="464">
        <v>2464.6999999999998</v>
      </c>
      <c r="H111" s="464">
        <v>2473</v>
      </c>
      <c r="I111" s="464">
        <v>2472.6999999999998</v>
      </c>
      <c r="J111" s="464">
        <v>2520.6999999999998</v>
      </c>
      <c r="K111" s="464">
        <v>2539</v>
      </c>
      <c r="L111" s="464">
        <v>2517.66</v>
      </c>
      <c r="M111" s="464">
        <v>2518.855</v>
      </c>
      <c r="N111" s="464">
        <v>2516.855</v>
      </c>
      <c r="O111" s="464">
        <v>2522.567</v>
      </c>
      <c r="P111" s="436">
        <v>2522.567</v>
      </c>
      <c r="Q111" s="436">
        <v>2522.567</v>
      </c>
      <c r="R111" s="486">
        <v>2528.4720000000002</v>
      </c>
      <c r="S111" s="486">
        <v>2528.4720000000002</v>
      </c>
      <c r="T111" s="487">
        <v>2542.2220000000002</v>
      </c>
    </row>
    <row r="112" spans="1:20">
      <c r="A112" s="438" t="s">
        <v>544</v>
      </c>
      <c r="B112" s="466">
        <v>48741</v>
      </c>
      <c r="C112" s="440">
        <v>48689</v>
      </c>
      <c r="D112" s="440">
        <v>48874</v>
      </c>
      <c r="E112" s="440">
        <v>48896</v>
      </c>
      <c r="F112" s="440">
        <v>50813</v>
      </c>
      <c r="G112" s="440">
        <v>50879.947999999997</v>
      </c>
      <c r="H112" s="440">
        <v>50885</v>
      </c>
      <c r="I112" s="440">
        <v>50885.305</v>
      </c>
      <c r="J112" s="440">
        <v>50861.167000000001</v>
      </c>
      <c r="K112" s="440">
        <v>50849</v>
      </c>
      <c r="L112" s="440">
        <v>50638.141000000003</v>
      </c>
      <c r="M112" s="440">
        <v>50445.677000000003</v>
      </c>
      <c r="N112" s="440">
        <v>50423.141000000003</v>
      </c>
      <c r="O112" s="440">
        <v>50617.436999999998</v>
      </c>
      <c r="P112" s="494">
        <v>50734.099000000002</v>
      </c>
      <c r="Q112" s="494">
        <v>49779.387999999999</v>
      </c>
      <c r="R112" s="440">
        <v>49866.680999999997</v>
      </c>
      <c r="S112" s="440">
        <v>50103.887000000002</v>
      </c>
      <c r="T112" s="495">
        <v>50086.43</v>
      </c>
    </row>
    <row r="113" spans="1:20">
      <c r="A113" s="489" t="s">
        <v>725</v>
      </c>
      <c r="B113" s="464"/>
      <c r="C113" s="435"/>
      <c r="D113" s="435"/>
      <c r="E113" s="435"/>
      <c r="F113" s="435"/>
      <c r="G113" s="435"/>
      <c r="H113" s="435"/>
      <c r="I113" s="435"/>
      <c r="J113" s="435"/>
      <c r="K113" s="435"/>
      <c r="L113" s="435"/>
      <c r="M113" s="435"/>
      <c r="N113" s="435"/>
      <c r="O113" s="432"/>
      <c r="P113" s="468"/>
      <c r="Q113" s="468"/>
      <c r="R113" s="492"/>
      <c r="S113" s="492"/>
      <c r="T113" s="493"/>
    </row>
    <row r="114" spans="1:20">
      <c r="A114" s="489" t="s">
        <v>726</v>
      </c>
      <c r="B114" s="464">
        <v>2410</v>
      </c>
      <c r="C114" s="464">
        <v>2410</v>
      </c>
      <c r="D114" s="464">
        <v>2410</v>
      </c>
      <c r="E114" s="464">
        <v>2407</v>
      </c>
      <c r="F114" s="464">
        <v>2567</v>
      </c>
      <c r="G114" s="464">
        <v>2567</v>
      </c>
      <c r="H114" s="464">
        <v>2567</v>
      </c>
      <c r="I114" s="464">
        <v>2567</v>
      </c>
      <c r="J114" s="464">
        <v>2567</v>
      </c>
      <c r="K114" s="464">
        <v>2567</v>
      </c>
      <c r="L114" s="464">
        <v>2557</v>
      </c>
      <c r="M114" s="464">
        <v>2554.5</v>
      </c>
      <c r="N114" s="464">
        <v>2551</v>
      </c>
      <c r="O114" s="464">
        <v>2550</v>
      </c>
      <c r="P114" s="436">
        <v>2550</v>
      </c>
      <c r="Q114" s="436">
        <v>2548</v>
      </c>
      <c r="R114" s="486">
        <v>2545</v>
      </c>
      <c r="S114" s="486">
        <v>2545</v>
      </c>
      <c r="T114" s="487">
        <v>2506</v>
      </c>
    </row>
    <row r="115" spans="1:20">
      <c r="A115" s="489" t="s">
        <v>727</v>
      </c>
      <c r="B115" s="464">
        <v>1830</v>
      </c>
      <c r="C115" s="464">
        <v>1865</v>
      </c>
      <c r="D115" s="464">
        <v>1866</v>
      </c>
      <c r="E115" s="464">
        <v>1839</v>
      </c>
      <c r="F115" s="464">
        <v>1962</v>
      </c>
      <c r="G115" s="464">
        <v>1960.7860000000001</v>
      </c>
      <c r="H115" s="464">
        <v>1958</v>
      </c>
      <c r="I115" s="464">
        <v>1958.4880000000001</v>
      </c>
      <c r="J115" s="464">
        <v>1960.788</v>
      </c>
      <c r="K115" s="464">
        <v>1959</v>
      </c>
      <c r="L115" s="464">
        <v>1951.5219999999999</v>
      </c>
      <c r="M115" s="464">
        <v>1952.7819999999999</v>
      </c>
      <c r="N115" s="464">
        <v>1947.1</v>
      </c>
      <c r="O115" s="464">
        <v>1951.346</v>
      </c>
      <c r="P115" s="436">
        <v>1936.18</v>
      </c>
      <c r="Q115" s="436">
        <v>1934.7080000000001</v>
      </c>
      <c r="R115" s="486">
        <v>1934.712</v>
      </c>
      <c r="S115" s="486">
        <v>1932.893</v>
      </c>
      <c r="T115" s="487">
        <v>1932.893</v>
      </c>
    </row>
    <row r="116" spans="1:20">
      <c r="A116" s="489" t="s">
        <v>728</v>
      </c>
      <c r="B116" s="464">
        <v>2305</v>
      </c>
      <c r="C116" s="464">
        <v>2305</v>
      </c>
      <c r="D116" s="464">
        <v>2305</v>
      </c>
      <c r="E116" s="464">
        <v>2295</v>
      </c>
      <c r="F116" s="464">
        <v>2602</v>
      </c>
      <c r="G116" s="464">
        <v>2617</v>
      </c>
      <c r="H116" s="464">
        <v>2621</v>
      </c>
      <c r="I116" s="464">
        <v>2620.5</v>
      </c>
      <c r="J116" s="464">
        <v>2622.32</v>
      </c>
      <c r="K116" s="464">
        <v>2629</v>
      </c>
      <c r="L116" s="464">
        <v>1758.288</v>
      </c>
      <c r="M116" s="464">
        <v>1757.998</v>
      </c>
      <c r="N116" s="464">
        <v>1707.068</v>
      </c>
      <c r="O116" s="464">
        <v>1707.068</v>
      </c>
      <c r="P116" s="436">
        <v>1707.068</v>
      </c>
      <c r="Q116" s="436">
        <v>1707.7049999999999</v>
      </c>
      <c r="R116" s="486">
        <v>1707.7049999999999</v>
      </c>
      <c r="S116" s="486">
        <v>1713.463</v>
      </c>
      <c r="T116" s="487">
        <v>1712.663</v>
      </c>
    </row>
    <row r="117" spans="1:20">
      <c r="A117" s="489" t="s">
        <v>729</v>
      </c>
      <c r="B117" s="464">
        <v>2706</v>
      </c>
      <c r="C117" s="464">
        <v>2706</v>
      </c>
      <c r="D117" s="464">
        <v>2706</v>
      </c>
      <c r="E117" s="464">
        <v>2706</v>
      </c>
      <c r="F117" s="464">
        <v>3063</v>
      </c>
      <c r="G117" s="464">
        <v>3063</v>
      </c>
      <c r="H117" s="464">
        <v>3063</v>
      </c>
      <c r="I117" s="464">
        <v>3063</v>
      </c>
      <c r="J117" s="464">
        <v>3063</v>
      </c>
      <c r="K117" s="464">
        <v>3058</v>
      </c>
      <c r="L117" s="464">
        <v>3058.3</v>
      </c>
      <c r="M117" s="464">
        <v>3058.3</v>
      </c>
      <c r="N117" s="464">
        <v>3058.3</v>
      </c>
      <c r="O117" s="464">
        <v>3058</v>
      </c>
      <c r="P117" s="436">
        <v>3058</v>
      </c>
      <c r="Q117" s="436">
        <v>3004.7640000000001</v>
      </c>
      <c r="R117" s="486">
        <v>3001.4380000000001</v>
      </c>
      <c r="S117" s="486">
        <v>3001.4380000000001</v>
      </c>
      <c r="T117" s="487">
        <v>3001.4380000000001</v>
      </c>
    </row>
    <row r="118" spans="1:20">
      <c r="A118" s="489" t="s">
        <v>730</v>
      </c>
      <c r="B118" s="464">
        <v>2600</v>
      </c>
      <c r="C118" s="464">
        <v>2600</v>
      </c>
      <c r="D118" s="464">
        <v>2600</v>
      </c>
      <c r="E118" s="464">
        <v>2600</v>
      </c>
      <c r="F118" s="464">
        <v>2915</v>
      </c>
      <c r="G118" s="464">
        <v>2915.53</v>
      </c>
      <c r="H118" s="464">
        <v>2934</v>
      </c>
      <c r="I118" s="464">
        <v>2934.1219999999998</v>
      </c>
      <c r="J118" s="464">
        <v>2934.1219999999998</v>
      </c>
      <c r="K118" s="464">
        <v>2931</v>
      </c>
      <c r="L118" s="464">
        <v>2928.348</v>
      </c>
      <c r="M118" s="464">
        <v>2941.299</v>
      </c>
      <c r="N118" s="464">
        <v>2942.0889999999999</v>
      </c>
      <c r="O118" s="464">
        <v>2939.1060000000002</v>
      </c>
      <c r="P118" s="436">
        <v>2938.1590000000001</v>
      </c>
      <c r="Q118" s="436">
        <v>2955.7269999999999</v>
      </c>
      <c r="R118" s="486">
        <v>2954.8719999999998</v>
      </c>
      <c r="S118" s="486">
        <v>2965.558</v>
      </c>
      <c r="T118" s="487">
        <v>2964.5770000000002</v>
      </c>
    </row>
    <row r="119" spans="1:20">
      <c r="A119" s="489" t="s">
        <v>731</v>
      </c>
      <c r="B119" s="464">
        <v>2437</v>
      </c>
      <c r="C119" s="464">
        <v>2466</v>
      </c>
      <c r="D119" s="464">
        <v>2465</v>
      </c>
      <c r="E119" s="464">
        <v>2290</v>
      </c>
      <c r="F119" s="464">
        <v>2380</v>
      </c>
      <c r="G119" s="464">
        <v>2353</v>
      </c>
      <c r="H119" s="464">
        <v>2337</v>
      </c>
      <c r="I119" s="464">
        <v>2336.5</v>
      </c>
      <c r="J119" s="464">
        <v>2314</v>
      </c>
      <c r="K119" s="464">
        <v>2344</v>
      </c>
      <c r="L119" s="464">
        <v>2330</v>
      </c>
      <c r="M119" s="464">
        <v>2330</v>
      </c>
      <c r="N119" s="464">
        <v>2354</v>
      </c>
      <c r="O119" s="464">
        <v>2347.893</v>
      </c>
      <c r="P119" s="436">
        <v>2348.3530000000001</v>
      </c>
      <c r="Q119" s="436">
        <v>2341.723</v>
      </c>
      <c r="R119" s="486">
        <v>2330.1</v>
      </c>
      <c r="S119" s="486">
        <v>2322.2289999999998</v>
      </c>
      <c r="T119" s="487">
        <v>2320.8539999999998</v>
      </c>
    </row>
    <row r="120" spans="1:20">
      <c r="A120" s="438" t="s">
        <v>544</v>
      </c>
      <c r="B120" s="466">
        <v>14288</v>
      </c>
      <c r="C120" s="440">
        <v>14352</v>
      </c>
      <c r="D120" s="440">
        <v>14352</v>
      </c>
      <c r="E120" s="440">
        <v>14137</v>
      </c>
      <c r="F120" s="440">
        <v>15489</v>
      </c>
      <c r="G120" s="440">
        <v>15476.316000000001</v>
      </c>
      <c r="H120" s="440">
        <v>15480</v>
      </c>
      <c r="I120" s="440">
        <v>15479.61</v>
      </c>
      <c r="J120" s="440">
        <v>15461.23</v>
      </c>
      <c r="K120" s="440">
        <v>15488</v>
      </c>
      <c r="L120" s="440">
        <v>14583.458000000001</v>
      </c>
      <c r="M120" s="440">
        <v>14594.879000000001</v>
      </c>
      <c r="N120" s="440">
        <v>14559.557000000001</v>
      </c>
      <c r="O120" s="440">
        <v>14553.413</v>
      </c>
      <c r="P120" s="494">
        <v>14537.76</v>
      </c>
      <c r="Q120" s="494">
        <v>14492.627</v>
      </c>
      <c r="R120" s="440">
        <v>14473.826999999999</v>
      </c>
      <c r="S120" s="440">
        <v>14480.581</v>
      </c>
      <c r="T120" s="495">
        <v>14438.424999999999</v>
      </c>
    </row>
    <row r="121" spans="1:20">
      <c r="A121" s="489" t="s">
        <v>732</v>
      </c>
      <c r="B121" s="464"/>
      <c r="C121" s="435"/>
      <c r="D121" s="435"/>
      <c r="E121" s="435"/>
      <c r="F121" s="435"/>
      <c r="G121" s="435"/>
      <c r="H121" s="435"/>
      <c r="I121" s="435"/>
      <c r="J121" s="435"/>
      <c r="K121" s="435"/>
      <c r="L121" s="435"/>
      <c r="M121" s="435"/>
      <c r="N121" s="435"/>
      <c r="O121" s="432"/>
      <c r="P121" s="468"/>
      <c r="Q121" s="468"/>
      <c r="R121" s="492"/>
      <c r="S121" s="492"/>
      <c r="T121" s="493"/>
    </row>
    <row r="122" spans="1:20">
      <c r="A122" s="462" t="s">
        <v>733</v>
      </c>
      <c r="B122" s="464">
        <v>4401</v>
      </c>
      <c r="C122" s="464">
        <v>4474</v>
      </c>
      <c r="D122" s="464">
        <v>4479</v>
      </c>
      <c r="E122" s="464">
        <v>4377</v>
      </c>
      <c r="F122" s="464">
        <v>4494</v>
      </c>
      <c r="G122" s="464">
        <v>4448.25</v>
      </c>
      <c r="H122" s="464">
        <v>4444</v>
      </c>
      <c r="I122" s="464">
        <v>4443.8100000000004</v>
      </c>
      <c r="J122" s="464">
        <v>4460.3680000000004</v>
      </c>
      <c r="K122" s="464">
        <v>4460</v>
      </c>
      <c r="L122" s="464">
        <v>4680.3519999999999</v>
      </c>
      <c r="M122" s="464">
        <v>4653.0360000000001</v>
      </c>
      <c r="N122" s="464">
        <v>4642.7759999999998</v>
      </c>
      <c r="O122" s="464">
        <v>4639.741</v>
      </c>
      <c r="P122" s="436">
        <v>4645.0410000000002</v>
      </c>
      <c r="Q122" s="436">
        <v>4359.4409999999998</v>
      </c>
      <c r="R122" s="486">
        <v>4384.1270000000004</v>
      </c>
      <c r="S122" s="486">
        <v>4293.7049999999999</v>
      </c>
      <c r="T122" s="487">
        <v>4291.3590000000004</v>
      </c>
    </row>
    <row r="123" spans="1:20">
      <c r="A123" s="462" t="s">
        <v>734</v>
      </c>
      <c r="B123" s="464">
        <v>4631</v>
      </c>
      <c r="C123" s="464">
        <v>4631</v>
      </c>
      <c r="D123" s="464">
        <v>4631</v>
      </c>
      <c r="E123" s="464">
        <v>4633</v>
      </c>
      <c r="F123" s="464">
        <v>4967</v>
      </c>
      <c r="G123" s="464">
        <v>4932.8609999999999</v>
      </c>
      <c r="H123" s="464">
        <v>4949</v>
      </c>
      <c r="I123" s="464">
        <v>4948.8249999999998</v>
      </c>
      <c r="J123" s="464">
        <v>4888.6210000000001</v>
      </c>
      <c r="K123" s="464">
        <v>4878</v>
      </c>
      <c r="L123" s="464">
        <v>4857.7520000000004</v>
      </c>
      <c r="M123" s="464">
        <v>4859.4979999999996</v>
      </c>
      <c r="N123" s="464">
        <v>4861.5450000000001</v>
      </c>
      <c r="O123" s="464">
        <v>4856.9530000000004</v>
      </c>
      <c r="P123" s="436">
        <v>4858.2129999999997</v>
      </c>
      <c r="Q123" s="436">
        <v>4855.0389999999998</v>
      </c>
      <c r="R123" s="486">
        <v>4789.1009999999997</v>
      </c>
      <c r="S123" s="486">
        <v>4771.1390000000001</v>
      </c>
      <c r="T123" s="487">
        <v>4758.8069999999998</v>
      </c>
    </row>
    <row r="124" spans="1:20">
      <c r="A124" s="462" t="s">
        <v>735</v>
      </c>
      <c r="B124" s="464">
        <v>3589</v>
      </c>
      <c r="C124" s="464">
        <v>3595</v>
      </c>
      <c r="D124" s="464">
        <v>3599</v>
      </c>
      <c r="E124" s="464">
        <v>3580</v>
      </c>
      <c r="F124" s="464">
        <v>3687</v>
      </c>
      <c r="G124" s="464">
        <v>3687</v>
      </c>
      <c r="H124" s="464">
        <v>3687</v>
      </c>
      <c r="I124" s="464">
        <v>3687</v>
      </c>
      <c r="J124" s="464">
        <v>3687</v>
      </c>
      <c r="K124" s="464">
        <v>3687</v>
      </c>
      <c r="L124" s="464">
        <v>3687</v>
      </c>
      <c r="M124" s="464">
        <v>3687</v>
      </c>
      <c r="N124" s="464">
        <v>3687</v>
      </c>
      <c r="O124" s="464">
        <v>3675.1120000000001</v>
      </c>
      <c r="P124" s="436">
        <v>3675.1120000000001</v>
      </c>
      <c r="Q124" s="436">
        <v>3675.1120000000001</v>
      </c>
      <c r="R124" s="486">
        <v>3675.1120000000001</v>
      </c>
      <c r="S124" s="486">
        <v>3675.1120000000001</v>
      </c>
      <c r="T124" s="487">
        <v>3675.1120000000001</v>
      </c>
    </row>
    <row r="125" spans="1:20">
      <c r="A125" s="462" t="s">
        <v>736</v>
      </c>
      <c r="B125" s="464">
        <v>4017</v>
      </c>
      <c r="C125" s="464">
        <v>4044</v>
      </c>
      <c r="D125" s="464">
        <v>4044</v>
      </c>
      <c r="E125" s="464">
        <v>4044</v>
      </c>
      <c r="F125" s="464">
        <v>4338</v>
      </c>
      <c r="G125" s="464">
        <v>4297.8919999999998</v>
      </c>
      <c r="H125" s="464">
        <v>4292</v>
      </c>
      <c r="I125" s="464">
        <v>4292.1030000000001</v>
      </c>
      <c r="J125" s="464">
        <v>4292.5780000000004</v>
      </c>
      <c r="K125" s="464">
        <v>4258</v>
      </c>
      <c r="L125" s="464">
        <v>4263.1949999999997</v>
      </c>
      <c r="M125" s="464">
        <v>4261.5479999999998</v>
      </c>
      <c r="N125" s="464">
        <v>4262.2650000000003</v>
      </c>
      <c r="O125" s="464">
        <v>4263.2659999999996</v>
      </c>
      <c r="P125" s="436">
        <v>4263.7740000000003</v>
      </c>
      <c r="Q125" s="436">
        <v>4266.335</v>
      </c>
      <c r="R125" s="486">
        <v>4266.7049999999999</v>
      </c>
      <c r="S125" s="486">
        <v>4266.7049999999999</v>
      </c>
      <c r="T125" s="487">
        <v>4274.91</v>
      </c>
    </row>
    <row r="126" spans="1:20">
      <c r="A126" s="462" t="s">
        <v>737</v>
      </c>
      <c r="B126" s="464">
        <v>4217</v>
      </c>
      <c r="C126" s="464">
        <v>4234</v>
      </c>
      <c r="D126" s="464">
        <v>4238</v>
      </c>
      <c r="E126" s="464">
        <v>4254</v>
      </c>
      <c r="F126" s="464">
        <v>4550</v>
      </c>
      <c r="G126" s="464">
        <v>4582.8609999999999</v>
      </c>
      <c r="H126" s="464">
        <v>4583</v>
      </c>
      <c r="I126" s="464">
        <v>4583.1859999999997</v>
      </c>
      <c r="J126" s="464">
        <v>4580.3230000000003</v>
      </c>
      <c r="K126" s="464">
        <v>4605</v>
      </c>
      <c r="L126" s="464">
        <v>4708.2560000000003</v>
      </c>
      <c r="M126" s="464">
        <v>4719.6149999999998</v>
      </c>
      <c r="N126" s="464">
        <v>4707.3370000000004</v>
      </c>
      <c r="O126" s="464">
        <v>4693.9049999999997</v>
      </c>
      <c r="P126" s="436">
        <v>4687.8760000000002</v>
      </c>
      <c r="Q126" s="436">
        <v>4691.942</v>
      </c>
      <c r="R126" s="486">
        <v>4687.1670000000004</v>
      </c>
      <c r="S126" s="486">
        <v>4680.2969999999996</v>
      </c>
      <c r="T126" s="487">
        <v>4681.0780000000004</v>
      </c>
    </row>
    <row r="127" spans="1:20">
      <c r="A127" s="438" t="s">
        <v>544</v>
      </c>
      <c r="B127" s="466">
        <v>20855</v>
      </c>
      <c r="C127" s="440">
        <v>20978</v>
      </c>
      <c r="D127" s="440">
        <v>20991</v>
      </c>
      <c r="E127" s="440">
        <v>20888</v>
      </c>
      <c r="F127" s="440">
        <v>22036</v>
      </c>
      <c r="G127" s="440">
        <v>21948.864000000001</v>
      </c>
      <c r="H127" s="440">
        <v>21955</v>
      </c>
      <c r="I127" s="440">
        <v>21954.923999999999</v>
      </c>
      <c r="J127" s="440">
        <v>21908.89</v>
      </c>
      <c r="K127" s="440">
        <v>21888</v>
      </c>
      <c r="L127" s="440">
        <v>22196.555</v>
      </c>
      <c r="M127" s="440">
        <v>22180.697</v>
      </c>
      <c r="N127" s="440">
        <v>22160.922999999999</v>
      </c>
      <c r="O127" s="440">
        <v>22128.976999999999</v>
      </c>
      <c r="P127" s="494">
        <v>22130.016</v>
      </c>
      <c r="Q127" s="494">
        <v>21847.868999999999</v>
      </c>
      <c r="R127" s="440">
        <v>21802.212</v>
      </c>
      <c r="S127" s="440">
        <v>21686.957999999999</v>
      </c>
      <c r="T127" s="495">
        <v>21681.266000000003</v>
      </c>
    </row>
    <row r="128" spans="1:20">
      <c r="A128" s="438" t="s">
        <v>738</v>
      </c>
      <c r="B128" s="466">
        <v>361196</v>
      </c>
      <c r="C128" s="471">
        <v>361243</v>
      </c>
      <c r="D128" s="471">
        <v>361554</v>
      </c>
      <c r="E128" s="471">
        <v>361272</v>
      </c>
      <c r="F128" s="471">
        <v>378778</v>
      </c>
      <c r="G128" s="471">
        <v>378982.14399999997</v>
      </c>
      <c r="H128" s="471">
        <v>379588.8</v>
      </c>
      <c r="I128" s="471">
        <v>379610.603</v>
      </c>
      <c r="J128" s="471">
        <v>379393.68300000002</v>
      </c>
      <c r="K128" s="471">
        <v>379479</v>
      </c>
      <c r="L128" s="471">
        <v>379590.109</v>
      </c>
      <c r="M128" s="471">
        <v>378948.10100000002</v>
      </c>
      <c r="N128" s="471">
        <v>378603.31599999999</v>
      </c>
      <c r="O128" s="471">
        <v>379193.788</v>
      </c>
      <c r="P128" s="494">
        <v>378791.47600000002</v>
      </c>
      <c r="Q128" s="494">
        <v>375362.26899999997</v>
      </c>
      <c r="R128" s="440">
        <v>375540.33799999999</v>
      </c>
      <c r="S128" s="440">
        <v>375754.36</v>
      </c>
      <c r="T128" s="495">
        <v>375895.56200000003</v>
      </c>
    </row>
    <row r="129" spans="1:20">
      <c r="A129" s="462" t="s">
        <v>739</v>
      </c>
      <c r="B129" s="464"/>
      <c r="C129" s="435"/>
      <c r="D129" s="435"/>
      <c r="E129" s="435"/>
      <c r="F129" s="435"/>
      <c r="G129" s="435"/>
      <c r="H129" s="435"/>
      <c r="I129" s="435"/>
      <c r="J129" s="435"/>
      <c r="K129" s="435"/>
      <c r="L129" s="435"/>
      <c r="M129" s="435"/>
      <c r="N129" s="435"/>
      <c r="O129" s="432"/>
      <c r="P129" s="473"/>
      <c r="Q129" s="473"/>
      <c r="R129" s="492"/>
      <c r="S129" s="492"/>
      <c r="T129" s="493"/>
    </row>
    <row r="130" spans="1:20">
      <c r="A130" s="462" t="s">
        <v>740</v>
      </c>
      <c r="B130" s="464"/>
      <c r="C130" s="464"/>
      <c r="D130" s="464"/>
      <c r="E130" s="464"/>
      <c r="F130" s="464"/>
      <c r="G130" s="464"/>
      <c r="H130" s="464"/>
      <c r="I130" s="464"/>
      <c r="J130" s="464"/>
      <c r="K130" s="464"/>
      <c r="L130" s="464"/>
      <c r="M130" s="464">
        <v>577.58799999999997</v>
      </c>
      <c r="N130" s="464">
        <v>582.14800000000002</v>
      </c>
      <c r="O130" s="464">
        <v>582.14800000000002</v>
      </c>
      <c r="P130" s="436">
        <v>582.14800000000002</v>
      </c>
      <c r="Q130" s="436">
        <v>582.14800000000002</v>
      </c>
      <c r="R130" s="486">
        <v>582.14800000000002</v>
      </c>
      <c r="S130" s="486">
        <v>582.14800000000002</v>
      </c>
      <c r="T130" s="487">
        <v>582.14800000000002</v>
      </c>
    </row>
    <row r="131" spans="1:20">
      <c r="A131" s="462" t="s">
        <v>741</v>
      </c>
      <c r="B131" s="464"/>
      <c r="C131" s="464"/>
      <c r="D131" s="464"/>
      <c r="E131" s="464"/>
      <c r="F131" s="464"/>
      <c r="G131" s="464"/>
      <c r="H131" s="464"/>
      <c r="I131" s="464"/>
      <c r="J131" s="464"/>
      <c r="K131" s="464"/>
      <c r="L131" s="464"/>
      <c r="M131" s="464">
        <v>630</v>
      </c>
      <c r="N131" s="464">
        <v>630</v>
      </c>
      <c r="O131" s="464">
        <v>630</v>
      </c>
      <c r="P131" s="436">
        <v>630</v>
      </c>
      <c r="Q131" s="436">
        <v>630</v>
      </c>
      <c r="R131" s="486">
        <v>953</v>
      </c>
      <c r="S131" s="486">
        <v>953</v>
      </c>
      <c r="T131" s="487">
        <v>953</v>
      </c>
    </row>
    <row r="132" spans="1:20">
      <c r="A132" s="462" t="s">
        <v>742</v>
      </c>
      <c r="B132" s="464"/>
      <c r="C132" s="464"/>
      <c r="D132" s="464"/>
      <c r="E132" s="464"/>
      <c r="F132" s="464"/>
      <c r="G132" s="464"/>
      <c r="H132" s="464"/>
      <c r="I132" s="464"/>
      <c r="J132" s="464"/>
      <c r="K132" s="464"/>
      <c r="L132" s="464"/>
      <c r="M132" s="464">
        <v>447.78199999999998</v>
      </c>
      <c r="N132" s="464">
        <v>447.78199999999998</v>
      </c>
      <c r="O132" s="464">
        <v>447.78199999999998</v>
      </c>
      <c r="P132" s="436">
        <v>447.78199999999998</v>
      </c>
      <c r="Q132" s="436">
        <v>447.78199999999998</v>
      </c>
      <c r="R132" s="486">
        <v>447.82799999999997</v>
      </c>
      <c r="S132" s="486">
        <v>447.82799999999997</v>
      </c>
      <c r="T132" s="487">
        <v>447.82799999999997</v>
      </c>
    </row>
    <row r="133" spans="1:20">
      <c r="A133" s="462" t="s">
        <v>743</v>
      </c>
      <c r="B133" s="464"/>
      <c r="C133" s="464"/>
      <c r="D133" s="464"/>
      <c r="E133" s="464"/>
      <c r="F133" s="464"/>
      <c r="G133" s="464"/>
      <c r="H133" s="464"/>
      <c r="I133" s="464"/>
      <c r="J133" s="464"/>
      <c r="K133" s="464"/>
      <c r="L133" s="464"/>
      <c r="M133" s="464">
        <v>722.79200000000003</v>
      </c>
      <c r="N133" s="464">
        <v>723.73099999999999</v>
      </c>
      <c r="O133" s="464">
        <v>723.73099999999999</v>
      </c>
      <c r="P133" s="436">
        <v>723.73099999999999</v>
      </c>
      <c r="Q133" s="436">
        <v>723.73099999999999</v>
      </c>
      <c r="R133" s="486">
        <v>723.73099999999999</v>
      </c>
      <c r="S133" s="486">
        <v>723.73099999999999</v>
      </c>
      <c r="T133" s="487">
        <v>723.73099999999999</v>
      </c>
    </row>
    <row r="134" spans="1:20">
      <c r="A134" s="462" t="s">
        <v>744</v>
      </c>
      <c r="B134" s="508"/>
      <c r="C134" s="509"/>
      <c r="D134" s="509"/>
      <c r="E134" s="509"/>
      <c r="F134" s="509"/>
      <c r="G134" s="509"/>
      <c r="H134" s="509"/>
      <c r="I134" s="509"/>
      <c r="J134" s="509"/>
      <c r="K134" s="509"/>
      <c r="L134" s="509"/>
      <c r="M134" s="509"/>
      <c r="N134" s="509"/>
      <c r="O134" s="509"/>
      <c r="P134" s="436"/>
      <c r="Q134" s="436"/>
      <c r="R134" s="486">
        <v>88</v>
      </c>
      <c r="S134" s="486">
        <v>88</v>
      </c>
      <c r="T134" s="487">
        <v>88</v>
      </c>
    </row>
    <row r="135" spans="1:20">
      <c r="A135" s="462" t="s">
        <v>745</v>
      </c>
      <c r="B135" s="510"/>
      <c r="C135" s="501"/>
      <c r="D135" s="501"/>
      <c r="E135" s="501"/>
      <c r="F135" s="501"/>
      <c r="G135" s="501"/>
      <c r="H135" s="501"/>
      <c r="I135" s="501"/>
      <c r="J135" s="501"/>
      <c r="K135" s="501"/>
      <c r="L135" s="501"/>
      <c r="M135" s="501">
        <v>143.91499999999999</v>
      </c>
      <c r="N135" s="501">
        <v>144</v>
      </c>
      <c r="O135" s="501">
        <v>144</v>
      </c>
      <c r="P135" s="436">
        <v>144</v>
      </c>
      <c r="Q135" s="436">
        <v>144</v>
      </c>
      <c r="R135" s="486">
        <v>144</v>
      </c>
      <c r="S135" s="486">
        <v>144</v>
      </c>
      <c r="T135" s="487">
        <v>144</v>
      </c>
    </row>
    <row r="136" spans="1:20">
      <c r="A136" s="502" t="s">
        <v>746</v>
      </c>
      <c r="B136" s="511"/>
      <c r="C136" s="512"/>
      <c r="D136" s="512"/>
      <c r="E136" s="512"/>
      <c r="F136" s="512"/>
      <c r="G136" s="512"/>
      <c r="H136" s="512"/>
      <c r="I136" s="512"/>
      <c r="J136" s="512"/>
      <c r="K136" s="512"/>
      <c r="L136" s="512"/>
      <c r="M136" s="440">
        <v>2522.0769999999998</v>
      </c>
      <c r="N136" s="440">
        <v>2527.6610000000001</v>
      </c>
      <c r="O136" s="440">
        <v>2527.6610000000001</v>
      </c>
      <c r="P136" s="494">
        <v>2527.6610000000001</v>
      </c>
      <c r="Q136" s="494">
        <v>2527.6610000000001</v>
      </c>
      <c r="R136" s="440">
        <v>2938.7070000000003</v>
      </c>
      <c r="S136" s="440">
        <v>2938.7070000000003</v>
      </c>
      <c r="T136" s="495">
        <v>2938.7070000000003</v>
      </c>
    </row>
    <row r="137" spans="1:20">
      <c r="A137" s="502" t="s">
        <v>747</v>
      </c>
      <c r="B137" s="503">
        <v>361196</v>
      </c>
      <c r="C137" s="504">
        <v>361243</v>
      </c>
      <c r="D137" s="504">
        <v>361554</v>
      </c>
      <c r="E137" s="504">
        <v>361272</v>
      </c>
      <c r="F137" s="504">
        <v>378778</v>
      </c>
      <c r="G137" s="504">
        <v>378982.14399999997</v>
      </c>
      <c r="H137" s="504">
        <v>379588.8</v>
      </c>
      <c r="I137" s="504">
        <v>379610.603</v>
      </c>
      <c r="J137" s="504">
        <v>379393.68300000002</v>
      </c>
      <c r="K137" s="504">
        <v>379479</v>
      </c>
      <c r="L137" s="504">
        <v>379590.109</v>
      </c>
      <c r="M137" s="504">
        <v>381470.17800000001</v>
      </c>
      <c r="N137" s="504">
        <v>381130.97700000001</v>
      </c>
      <c r="O137" s="504">
        <v>381721.44900000002</v>
      </c>
      <c r="P137" s="505">
        <v>381319.13699999999</v>
      </c>
      <c r="Q137" s="505">
        <v>377889.93</v>
      </c>
      <c r="R137" s="505">
        <v>378479.04499999998</v>
      </c>
      <c r="S137" s="505">
        <v>378693.06699999998</v>
      </c>
      <c r="T137" s="495">
        <v>378834.26900000003</v>
      </c>
    </row>
    <row r="138" spans="1:20">
      <c r="A138" s="479"/>
      <c r="B138" s="501"/>
      <c r="C138" s="501"/>
      <c r="D138" s="501"/>
      <c r="E138" s="501"/>
      <c r="F138" s="501"/>
      <c r="G138" s="501"/>
      <c r="H138" s="501"/>
      <c r="I138" s="501"/>
      <c r="J138" s="501"/>
      <c r="K138" s="501"/>
      <c r="L138" s="501"/>
      <c r="M138" s="501"/>
      <c r="N138" s="501"/>
      <c r="O138" s="501"/>
      <c r="P138" s="496"/>
      <c r="Q138" s="496"/>
      <c r="R138" s="496"/>
      <c r="S138" s="496"/>
      <c r="T138" s="455"/>
    </row>
    <row r="139" spans="1:20">
      <c r="A139" s="453" t="s">
        <v>751</v>
      </c>
      <c r="B139" s="478"/>
      <c r="C139" s="455"/>
      <c r="D139" s="455"/>
      <c r="E139" s="455"/>
      <c r="F139" s="455"/>
      <c r="G139" s="455"/>
      <c r="H139" s="455"/>
      <c r="I139" s="455"/>
      <c r="J139" s="455"/>
      <c r="K139" s="455"/>
      <c r="L139" s="455"/>
      <c r="M139" s="455"/>
      <c r="N139" s="455"/>
      <c r="O139" s="455"/>
      <c r="P139" s="455"/>
      <c r="Q139" s="455"/>
      <c r="R139" s="455"/>
      <c r="S139" s="455"/>
      <c r="T139" s="455"/>
    </row>
    <row r="140" spans="1:20">
      <c r="A140" s="453" t="s">
        <v>752</v>
      </c>
      <c r="B140" s="478"/>
      <c r="C140" s="455"/>
      <c r="D140" s="455"/>
      <c r="E140" s="455"/>
      <c r="F140" s="455"/>
      <c r="G140" s="455"/>
      <c r="H140" s="455"/>
      <c r="I140" s="455"/>
      <c r="J140" s="455"/>
      <c r="K140" s="455"/>
      <c r="L140" s="455"/>
      <c r="M140" s="455"/>
      <c r="N140" s="455"/>
      <c r="O140" s="455"/>
      <c r="P140" s="455"/>
      <c r="Q140" s="455"/>
      <c r="R140" s="455"/>
      <c r="S140" s="455"/>
      <c r="T140" s="455"/>
    </row>
    <row r="141" spans="1:20">
      <c r="A141" s="454" t="s">
        <v>996</v>
      </c>
      <c r="B141" s="478"/>
      <c r="C141" s="455"/>
      <c r="D141" s="455"/>
      <c r="E141" s="455"/>
      <c r="F141" s="455"/>
      <c r="G141" s="455"/>
      <c r="H141" s="455"/>
      <c r="I141" s="455"/>
      <c r="J141" s="455"/>
      <c r="K141" s="455"/>
      <c r="L141" s="455"/>
      <c r="M141" s="455"/>
      <c r="N141" s="455"/>
      <c r="O141" s="455"/>
      <c r="P141" s="455"/>
      <c r="Q141" s="455"/>
      <c r="R141" s="455"/>
      <c r="S141" s="455"/>
      <c r="T141" s="455"/>
    </row>
    <row r="142" spans="1:20">
      <c r="B142" s="478"/>
      <c r="C142" s="455"/>
      <c r="D142" s="455"/>
      <c r="E142" s="455"/>
      <c r="F142" s="455"/>
      <c r="G142" s="455"/>
      <c r="H142" s="455"/>
      <c r="I142" s="455"/>
      <c r="J142" s="455"/>
      <c r="K142" s="455"/>
      <c r="L142" s="455"/>
      <c r="M142" s="455"/>
      <c r="N142" s="455"/>
      <c r="O142" s="455"/>
      <c r="P142" s="455"/>
      <c r="Q142" s="455"/>
      <c r="R142" s="455"/>
      <c r="S142" s="455"/>
      <c r="T142" s="455"/>
    </row>
    <row r="143" spans="1:20">
      <c r="A143" s="457"/>
      <c r="B143" s="478"/>
      <c r="C143" s="455"/>
      <c r="D143" s="455"/>
      <c r="E143" s="455"/>
      <c r="F143" s="455"/>
      <c r="G143" s="455"/>
      <c r="H143" s="455"/>
      <c r="I143" s="455"/>
      <c r="J143" s="455"/>
      <c r="K143" s="455"/>
      <c r="L143" s="455"/>
      <c r="M143" s="455"/>
      <c r="N143" s="455"/>
      <c r="O143" s="455"/>
      <c r="P143" s="455"/>
      <c r="Q143" s="455"/>
      <c r="R143" s="455"/>
      <c r="S143" s="455"/>
      <c r="T143" s="455"/>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V142"/>
  <sheetViews>
    <sheetView showGridLines="0" workbookViewId="0">
      <pane xSplit="1" ySplit="4" topLeftCell="B5" activePane="bottomRight" state="frozen"/>
      <selection pane="topRight"/>
      <selection pane="bottomLeft"/>
      <selection pane="bottomRight"/>
    </sheetView>
  </sheetViews>
  <sheetFormatPr baseColWidth="10" defaultRowHeight="12.75"/>
  <cols>
    <col min="1" max="1" width="22.42578125" customWidth="1"/>
    <col min="2" max="20" width="7.5703125" customWidth="1"/>
  </cols>
  <sheetData>
    <row r="1" spans="1:22">
      <c r="A1" s="513" t="s">
        <v>1020</v>
      </c>
      <c r="B1" s="478"/>
      <c r="C1" s="455"/>
      <c r="D1" s="455"/>
      <c r="E1" s="455"/>
      <c r="F1" s="455"/>
      <c r="G1" s="455"/>
      <c r="H1" s="455"/>
      <c r="I1" s="455"/>
      <c r="J1" s="455"/>
      <c r="K1" s="455"/>
      <c r="L1" s="455"/>
      <c r="M1" s="455"/>
      <c r="N1" s="455"/>
      <c r="O1" s="455"/>
      <c r="P1" s="455"/>
      <c r="Q1" s="455"/>
      <c r="R1" s="455"/>
      <c r="S1" s="455"/>
      <c r="T1" s="455"/>
      <c r="V1" s="721"/>
    </row>
    <row r="2" spans="1:22">
      <c r="A2" s="708" t="s">
        <v>749</v>
      </c>
      <c r="B2" s="478"/>
      <c r="C2" s="455"/>
      <c r="D2" s="455"/>
      <c r="E2" s="455"/>
      <c r="F2" s="455"/>
      <c r="G2" s="455"/>
      <c r="H2" s="455"/>
      <c r="I2" s="455"/>
      <c r="J2" s="455"/>
      <c r="K2" s="455"/>
      <c r="L2" s="455"/>
      <c r="M2" s="455"/>
      <c r="N2" s="455"/>
      <c r="O2" s="455"/>
      <c r="P2" s="455"/>
      <c r="Q2" s="455"/>
      <c r="R2" s="455"/>
      <c r="S2" s="455"/>
      <c r="T2" s="455"/>
      <c r="V2" s="721"/>
    </row>
    <row r="3" spans="1:22">
      <c r="A3" s="457"/>
      <c r="B3" s="478"/>
      <c r="C3" s="455"/>
      <c r="D3" s="455"/>
      <c r="E3" s="455"/>
      <c r="F3" s="455"/>
      <c r="G3" s="455"/>
      <c r="H3" s="455"/>
      <c r="I3" s="455"/>
      <c r="J3" s="455"/>
      <c r="K3" s="455"/>
      <c r="L3" s="455"/>
      <c r="M3" s="455"/>
      <c r="N3" s="455"/>
      <c r="O3" s="455"/>
      <c r="P3" s="455"/>
      <c r="Q3" s="455"/>
      <c r="R3" s="455"/>
      <c r="S3" s="455"/>
      <c r="T3" s="514" t="s">
        <v>994</v>
      </c>
      <c r="V3" s="721"/>
    </row>
    <row r="4" spans="1:22">
      <c r="A4" s="515" t="s">
        <v>628</v>
      </c>
      <c r="B4" s="516">
        <v>2002</v>
      </c>
      <c r="C4" s="483">
        <v>2003</v>
      </c>
      <c r="D4" s="483">
        <v>2004</v>
      </c>
      <c r="E4" s="483">
        <v>2005</v>
      </c>
      <c r="F4" s="483">
        <v>2006</v>
      </c>
      <c r="G4" s="483">
        <v>2007</v>
      </c>
      <c r="H4" s="483">
        <v>2008</v>
      </c>
      <c r="I4" s="483">
        <v>2009</v>
      </c>
      <c r="J4" s="483">
        <v>2010</v>
      </c>
      <c r="K4" s="483">
        <v>2011</v>
      </c>
      <c r="L4" s="483">
        <v>2012</v>
      </c>
      <c r="M4" s="483">
        <v>2013</v>
      </c>
      <c r="N4" s="483">
        <v>2014</v>
      </c>
      <c r="O4" s="483">
        <v>2015</v>
      </c>
      <c r="P4" s="483">
        <v>2016</v>
      </c>
      <c r="Q4" s="483">
        <v>2017</v>
      </c>
      <c r="R4" s="483">
        <v>2018</v>
      </c>
      <c r="S4" s="483">
        <v>2019</v>
      </c>
      <c r="T4" s="517">
        <v>2020</v>
      </c>
      <c r="V4" s="720"/>
    </row>
    <row r="5" spans="1:22">
      <c r="A5" s="489" t="s">
        <v>629</v>
      </c>
      <c r="B5" s="543"/>
      <c r="C5" s="544"/>
      <c r="D5" s="544"/>
      <c r="E5" s="544"/>
      <c r="F5" s="544"/>
      <c r="G5" s="544"/>
      <c r="H5" s="544"/>
      <c r="I5" s="544"/>
      <c r="J5" s="544"/>
      <c r="K5" s="544"/>
      <c r="L5" s="544"/>
      <c r="M5" s="544"/>
      <c r="N5" s="544"/>
      <c r="O5" s="544"/>
      <c r="P5" s="545"/>
      <c r="Q5" s="545"/>
      <c r="R5" s="545"/>
      <c r="S5" s="545"/>
      <c r="T5" s="546"/>
      <c r="V5" s="720"/>
    </row>
    <row r="6" spans="1:22">
      <c r="A6" s="489" t="s">
        <v>630</v>
      </c>
      <c r="B6" s="547">
        <v>7665</v>
      </c>
      <c r="C6" s="496">
        <v>7699</v>
      </c>
      <c r="D6" s="496">
        <v>7802</v>
      </c>
      <c r="E6" s="496">
        <v>7845</v>
      </c>
      <c r="F6" s="496">
        <v>7976</v>
      </c>
      <c r="G6" s="496">
        <v>8139.357</v>
      </c>
      <c r="H6" s="496">
        <v>8139.357</v>
      </c>
      <c r="I6" s="496">
        <v>8275.4120000000003</v>
      </c>
      <c r="J6" s="496">
        <v>8352.1129999999994</v>
      </c>
      <c r="K6" s="496">
        <v>8352</v>
      </c>
      <c r="L6" s="496">
        <v>8463</v>
      </c>
      <c r="M6" s="496">
        <v>8522.1650000000009</v>
      </c>
      <c r="N6" s="496">
        <v>8522.1650000000009</v>
      </c>
      <c r="O6" s="496">
        <v>8547.9590000000007</v>
      </c>
      <c r="P6" s="518">
        <v>8650.3310000000001</v>
      </c>
      <c r="Q6" s="518">
        <v>8684.018</v>
      </c>
      <c r="R6" s="518">
        <v>8737.9390000000003</v>
      </c>
      <c r="S6" s="518">
        <v>8796.4779999999992</v>
      </c>
      <c r="T6" s="519">
        <v>8684.018</v>
      </c>
      <c r="V6" s="720"/>
    </row>
    <row r="7" spans="1:22">
      <c r="A7" s="489" t="s">
        <v>631</v>
      </c>
      <c r="B7" s="547">
        <v>5472</v>
      </c>
      <c r="C7" s="496">
        <v>5502</v>
      </c>
      <c r="D7" s="496">
        <v>5563</v>
      </c>
      <c r="E7" s="496">
        <v>5618</v>
      </c>
      <c r="F7" s="496">
        <v>5730</v>
      </c>
      <c r="G7" s="496">
        <v>5918.5</v>
      </c>
      <c r="H7" s="496">
        <v>5918.5</v>
      </c>
      <c r="I7" s="496">
        <v>6243.2879999999996</v>
      </c>
      <c r="J7" s="496">
        <v>6595.7889999999998</v>
      </c>
      <c r="K7" s="496">
        <v>6596</v>
      </c>
      <c r="L7" s="496">
        <v>7165</v>
      </c>
      <c r="M7" s="496">
        <v>7396.76</v>
      </c>
      <c r="N7" s="496">
        <v>7396.76</v>
      </c>
      <c r="O7" s="496">
        <v>7457.8230000000003</v>
      </c>
      <c r="P7" s="518">
        <v>7597.9</v>
      </c>
      <c r="Q7" s="518">
        <v>7810.1279999999997</v>
      </c>
      <c r="R7" s="518">
        <v>7849.32</v>
      </c>
      <c r="S7" s="518">
        <v>7896.3289999999997</v>
      </c>
      <c r="T7" s="519">
        <v>7810.1279999999997</v>
      </c>
      <c r="V7" s="720"/>
    </row>
    <row r="8" spans="1:22">
      <c r="A8" s="489" t="s">
        <v>632</v>
      </c>
      <c r="B8" s="547">
        <v>7011</v>
      </c>
      <c r="C8" s="496">
        <v>7038</v>
      </c>
      <c r="D8" s="496">
        <v>7068</v>
      </c>
      <c r="E8" s="496">
        <v>7093</v>
      </c>
      <c r="F8" s="496">
        <v>7118</v>
      </c>
      <c r="G8" s="496">
        <v>7163.8119999999999</v>
      </c>
      <c r="H8" s="496">
        <v>7163.8119999999999</v>
      </c>
      <c r="I8" s="496">
        <v>7250.6980000000003</v>
      </c>
      <c r="J8" s="496">
        <v>7270.4549999999999</v>
      </c>
      <c r="K8" s="496">
        <v>7270</v>
      </c>
      <c r="L8" s="496">
        <v>7440</v>
      </c>
      <c r="M8" s="496">
        <v>7497.2</v>
      </c>
      <c r="N8" s="496">
        <v>7497.2</v>
      </c>
      <c r="O8" s="496">
        <v>7504.4340000000002</v>
      </c>
      <c r="P8" s="518">
        <v>7549.125</v>
      </c>
      <c r="Q8" s="518">
        <v>7564.7129999999997</v>
      </c>
      <c r="R8" s="518">
        <v>7575.8850000000002</v>
      </c>
      <c r="S8" s="518">
        <v>7582.3450000000003</v>
      </c>
      <c r="T8" s="519">
        <v>7564.7129999999997</v>
      </c>
      <c r="V8" s="720"/>
    </row>
    <row r="9" spans="1:22">
      <c r="A9" s="489" t="s">
        <v>633</v>
      </c>
      <c r="B9" s="547">
        <v>6482</v>
      </c>
      <c r="C9" s="496">
        <v>6553</v>
      </c>
      <c r="D9" s="496">
        <v>6556</v>
      </c>
      <c r="E9" s="496">
        <v>6517</v>
      </c>
      <c r="F9" s="496">
        <v>6517</v>
      </c>
      <c r="G9" s="496">
        <v>6471.8580000000002</v>
      </c>
      <c r="H9" s="496">
        <v>6471.8580000000002</v>
      </c>
      <c r="I9" s="496">
        <v>6313.9459999999999</v>
      </c>
      <c r="J9" s="496">
        <v>6306.35</v>
      </c>
      <c r="K9" s="496">
        <v>6306</v>
      </c>
      <c r="L9" s="496">
        <v>6295</v>
      </c>
      <c r="M9" s="496">
        <v>6331.308</v>
      </c>
      <c r="N9" s="496">
        <v>6331.308</v>
      </c>
      <c r="O9" s="496">
        <v>6353.1319999999996</v>
      </c>
      <c r="P9" s="518">
        <v>6360.232</v>
      </c>
      <c r="Q9" s="518">
        <v>6361.0309999999999</v>
      </c>
      <c r="R9" s="518">
        <v>6365.2550000000001</v>
      </c>
      <c r="S9" s="518">
        <v>6369.4769999999999</v>
      </c>
      <c r="T9" s="519">
        <v>6361.0309999999999</v>
      </c>
      <c r="V9" s="720"/>
    </row>
    <row r="10" spans="1:22">
      <c r="A10" s="489" t="s">
        <v>634</v>
      </c>
      <c r="B10" s="547">
        <v>6074</v>
      </c>
      <c r="C10" s="496">
        <v>6212</v>
      </c>
      <c r="D10" s="496">
        <v>6246</v>
      </c>
      <c r="E10" s="496">
        <v>6272</v>
      </c>
      <c r="F10" s="496">
        <v>6350</v>
      </c>
      <c r="G10" s="496">
        <v>6512.902</v>
      </c>
      <c r="H10" s="496">
        <v>6512.902</v>
      </c>
      <c r="I10" s="496">
        <v>6933.8069999999998</v>
      </c>
      <c r="J10" s="496">
        <v>7032.6130000000003</v>
      </c>
      <c r="K10" s="496">
        <v>7033</v>
      </c>
      <c r="L10" s="496">
        <v>7202</v>
      </c>
      <c r="M10" s="496">
        <v>7335.9449999999997</v>
      </c>
      <c r="N10" s="496">
        <v>7335.9449999999997</v>
      </c>
      <c r="O10" s="496">
        <v>7463.1540000000005</v>
      </c>
      <c r="P10" s="518">
        <v>7747.7160000000003</v>
      </c>
      <c r="Q10" s="518">
        <v>7868.75</v>
      </c>
      <c r="R10" s="518">
        <v>7998.0950000000003</v>
      </c>
      <c r="S10" s="518">
        <v>8065.8620000000001</v>
      </c>
      <c r="T10" s="519">
        <v>7868.75</v>
      </c>
      <c r="V10" s="720"/>
    </row>
    <row r="11" spans="1:22">
      <c r="A11" s="489" t="s">
        <v>635</v>
      </c>
      <c r="B11" s="547">
        <v>10389</v>
      </c>
      <c r="C11" s="496">
        <v>10423</v>
      </c>
      <c r="D11" s="496">
        <v>10513</v>
      </c>
      <c r="E11" s="496">
        <v>10651</v>
      </c>
      <c r="F11" s="496">
        <v>10717</v>
      </c>
      <c r="G11" s="496">
        <v>10837.093999999999</v>
      </c>
      <c r="H11" s="496">
        <v>10837.093999999999</v>
      </c>
      <c r="I11" s="496">
        <v>11040.075999999999</v>
      </c>
      <c r="J11" s="496">
        <v>11046.513000000001</v>
      </c>
      <c r="K11" s="496">
        <v>11047</v>
      </c>
      <c r="L11" s="496">
        <v>11175</v>
      </c>
      <c r="M11" s="496">
        <v>11229.61</v>
      </c>
      <c r="N11" s="496">
        <v>11229.61</v>
      </c>
      <c r="O11" s="496">
        <v>11271.236999999999</v>
      </c>
      <c r="P11" s="518">
        <v>11314.35</v>
      </c>
      <c r="Q11" s="518">
        <v>11342.237999999999</v>
      </c>
      <c r="R11" s="518">
        <v>11385.673000000001</v>
      </c>
      <c r="S11" s="518">
        <v>11504.546</v>
      </c>
      <c r="T11" s="519">
        <v>11342.237999999999</v>
      </c>
    </row>
    <row r="12" spans="1:22">
      <c r="A12" s="489" t="s">
        <v>636</v>
      </c>
      <c r="B12" s="547">
        <v>7814</v>
      </c>
      <c r="C12" s="496">
        <v>7863</v>
      </c>
      <c r="D12" s="496">
        <v>7930</v>
      </c>
      <c r="E12" s="496">
        <v>7974</v>
      </c>
      <c r="F12" s="496">
        <v>8009</v>
      </c>
      <c r="G12" s="496">
        <v>8143.3940000000002</v>
      </c>
      <c r="H12" s="496">
        <v>8143.3940000000002</v>
      </c>
      <c r="I12" s="496">
        <v>8313.634</v>
      </c>
      <c r="J12" s="496">
        <v>8419.6219999999994</v>
      </c>
      <c r="K12" s="496">
        <v>8420</v>
      </c>
      <c r="L12" s="496">
        <v>8536</v>
      </c>
      <c r="M12" s="496">
        <v>8606.0959999999995</v>
      </c>
      <c r="N12" s="496">
        <v>8606.0959999999995</v>
      </c>
      <c r="O12" s="496">
        <v>8724.482</v>
      </c>
      <c r="P12" s="518">
        <v>8843.1219999999994</v>
      </c>
      <c r="Q12" s="518">
        <v>9004.4150000000009</v>
      </c>
      <c r="R12" s="518">
        <v>9139.3510000000006</v>
      </c>
      <c r="S12" s="518">
        <v>9230.6489999999994</v>
      </c>
      <c r="T12" s="519">
        <v>9004.4150000000009</v>
      </c>
    </row>
    <row r="13" spans="1:22">
      <c r="A13" s="489" t="s">
        <v>637</v>
      </c>
      <c r="B13" s="547">
        <v>6374</v>
      </c>
      <c r="C13" s="496">
        <v>6413</v>
      </c>
      <c r="D13" s="496">
        <v>6469</v>
      </c>
      <c r="E13" s="496">
        <v>6507</v>
      </c>
      <c r="F13" s="496">
        <v>6582</v>
      </c>
      <c r="G13" s="496">
        <v>6724.6639999999998</v>
      </c>
      <c r="H13" s="496">
        <v>6724.6639999999998</v>
      </c>
      <c r="I13" s="496">
        <v>6898.3040000000001</v>
      </c>
      <c r="J13" s="496">
        <v>7047.3649999999998</v>
      </c>
      <c r="K13" s="496">
        <v>7047</v>
      </c>
      <c r="L13" s="496">
        <v>7348</v>
      </c>
      <c r="M13" s="496">
        <v>7512.4279999999999</v>
      </c>
      <c r="N13" s="496">
        <v>7512.4279999999999</v>
      </c>
      <c r="O13" s="496">
        <v>7706.7259999999997</v>
      </c>
      <c r="P13" s="518">
        <v>7791.98</v>
      </c>
      <c r="Q13" s="518">
        <v>7798.0119999999997</v>
      </c>
      <c r="R13" s="518">
        <v>7822.47</v>
      </c>
      <c r="S13" s="518">
        <v>7846.7479999999996</v>
      </c>
      <c r="T13" s="519">
        <v>7798.0119999999997</v>
      </c>
    </row>
    <row r="14" spans="1:22">
      <c r="A14" s="489" t="s">
        <v>638</v>
      </c>
      <c r="B14" s="547">
        <v>11773</v>
      </c>
      <c r="C14" s="496">
        <v>11843</v>
      </c>
      <c r="D14" s="496">
        <v>11959</v>
      </c>
      <c r="E14" s="496">
        <v>12070</v>
      </c>
      <c r="F14" s="496">
        <v>12155</v>
      </c>
      <c r="G14" s="496">
        <v>12315.697</v>
      </c>
      <c r="H14" s="496">
        <v>12326.117</v>
      </c>
      <c r="I14" s="496">
        <v>12411.237999999999</v>
      </c>
      <c r="J14" s="496">
        <v>12559.03</v>
      </c>
      <c r="K14" s="496">
        <v>12559</v>
      </c>
      <c r="L14" s="496">
        <v>13075</v>
      </c>
      <c r="M14" s="496">
        <v>13223.087</v>
      </c>
      <c r="N14" s="496">
        <v>13223.087</v>
      </c>
      <c r="O14" s="496">
        <v>13290.405000000001</v>
      </c>
      <c r="P14" s="518">
        <v>13471.898999999999</v>
      </c>
      <c r="Q14" s="518">
        <v>13612.508</v>
      </c>
      <c r="R14" s="518">
        <v>13671.805</v>
      </c>
      <c r="S14" s="518">
        <v>13682.071</v>
      </c>
      <c r="T14" s="519">
        <v>13612.508</v>
      </c>
    </row>
    <row r="15" spans="1:22">
      <c r="A15" s="489" t="s">
        <v>639</v>
      </c>
      <c r="B15" s="547">
        <v>7506</v>
      </c>
      <c r="C15" s="496">
        <v>7510</v>
      </c>
      <c r="D15" s="496">
        <v>7527</v>
      </c>
      <c r="E15" s="496">
        <v>7546</v>
      </c>
      <c r="F15" s="496">
        <v>7629</v>
      </c>
      <c r="G15" s="496">
        <v>7701.07</v>
      </c>
      <c r="H15" s="496">
        <v>7701.07</v>
      </c>
      <c r="I15" s="496">
        <v>8015.87</v>
      </c>
      <c r="J15" s="496">
        <v>8055.6270000000004</v>
      </c>
      <c r="K15" s="496">
        <v>8056</v>
      </c>
      <c r="L15" s="496">
        <v>8156</v>
      </c>
      <c r="M15" s="496">
        <v>8176.5860000000002</v>
      </c>
      <c r="N15" s="496">
        <v>8176.5860000000002</v>
      </c>
      <c r="O15" s="496">
        <v>8215.9140000000007</v>
      </c>
      <c r="P15" s="518">
        <v>8603.6679999999997</v>
      </c>
      <c r="Q15" s="518">
        <v>8688.2649999999994</v>
      </c>
      <c r="R15" s="518">
        <v>5836.7280000000001</v>
      </c>
      <c r="S15" s="518">
        <v>5917.1019999999999</v>
      </c>
      <c r="T15" s="519">
        <v>8688.2649999999994</v>
      </c>
    </row>
    <row r="16" spans="1:22">
      <c r="A16" s="489" t="s">
        <v>640</v>
      </c>
      <c r="B16" s="547">
        <v>4559</v>
      </c>
      <c r="C16" s="496">
        <v>4555</v>
      </c>
      <c r="D16" s="496">
        <v>4574</v>
      </c>
      <c r="E16" s="496">
        <v>4574</v>
      </c>
      <c r="F16" s="496">
        <v>4578</v>
      </c>
      <c r="G16" s="496">
        <v>4624.1260000000002</v>
      </c>
      <c r="H16" s="496">
        <v>4624.1260000000002</v>
      </c>
      <c r="I16" s="496">
        <v>4676.3760000000002</v>
      </c>
      <c r="J16" s="496">
        <v>4696.6779999999999</v>
      </c>
      <c r="K16" s="496">
        <v>4697</v>
      </c>
      <c r="L16" s="496">
        <v>4788</v>
      </c>
      <c r="M16" s="496">
        <v>4834.9859999999999</v>
      </c>
      <c r="N16" s="496">
        <v>4834.9859999999999</v>
      </c>
      <c r="O16" s="496">
        <v>4841.8630000000003</v>
      </c>
      <c r="P16" s="518">
        <v>4911.6189999999997</v>
      </c>
      <c r="Q16" s="518">
        <v>4922.9870000000001</v>
      </c>
      <c r="R16" s="518">
        <v>4963.0159999999996</v>
      </c>
      <c r="S16" s="518">
        <v>4961.4129999999996</v>
      </c>
      <c r="T16" s="519">
        <v>4922.9870000000001</v>
      </c>
    </row>
    <row r="17" spans="1:20">
      <c r="A17" s="489" t="s">
        <v>641</v>
      </c>
      <c r="B17" s="547">
        <v>5791</v>
      </c>
      <c r="C17" s="496">
        <v>5813</v>
      </c>
      <c r="D17" s="496">
        <v>5820</v>
      </c>
      <c r="E17" s="496">
        <v>5810</v>
      </c>
      <c r="F17" s="496">
        <v>5827</v>
      </c>
      <c r="G17" s="496">
        <v>5903.5020000000004</v>
      </c>
      <c r="H17" s="496">
        <v>5903.5020000000004</v>
      </c>
      <c r="I17" s="496">
        <v>5910.8829999999998</v>
      </c>
      <c r="J17" s="496">
        <v>5940.8149999999996</v>
      </c>
      <c r="K17" s="496">
        <v>5941</v>
      </c>
      <c r="L17" s="496">
        <v>5993</v>
      </c>
      <c r="M17" s="496">
        <v>6009.0450000000001</v>
      </c>
      <c r="N17" s="496">
        <v>6009.0450000000001</v>
      </c>
      <c r="O17" s="496">
        <v>6066.0810000000001</v>
      </c>
      <c r="P17" s="518">
        <v>6067.3310000000001</v>
      </c>
      <c r="Q17" s="518">
        <v>6077.3209999999999</v>
      </c>
      <c r="R17" s="518">
        <v>6091.4219999999996</v>
      </c>
      <c r="S17" s="518">
        <v>6106.8450000000003</v>
      </c>
      <c r="T17" s="519">
        <v>6077.3209999999999</v>
      </c>
    </row>
    <row r="18" spans="1:20">
      <c r="A18" s="438" t="s">
        <v>544</v>
      </c>
      <c r="B18" s="439">
        <v>86910</v>
      </c>
      <c r="C18" s="440">
        <v>87424</v>
      </c>
      <c r="D18" s="440">
        <v>88027</v>
      </c>
      <c r="E18" s="440">
        <v>88477</v>
      </c>
      <c r="F18" s="440">
        <v>89188</v>
      </c>
      <c r="G18" s="440">
        <v>90455.975999999995</v>
      </c>
      <c r="H18" s="440">
        <v>90466.396000000008</v>
      </c>
      <c r="I18" s="440">
        <v>92283.531999999992</v>
      </c>
      <c r="J18" s="440">
        <v>93322.969999999987</v>
      </c>
      <c r="K18" s="440">
        <v>93324</v>
      </c>
      <c r="L18" s="440">
        <v>95636</v>
      </c>
      <c r="M18" s="440">
        <v>96675.215999999986</v>
      </c>
      <c r="N18" s="440">
        <v>96675.215999999986</v>
      </c>
      <c r="O18" s="440">
        <v>97443.210000000021</v>
      </c>
      <c r="P18" s="520">
        <v>98909.273000000001</v>
      </c>
      <c r="Q18" s="520">
        <v>99734.385999999999</v>
      </c>
      <c r="R18" s="520">
        <v>97436.959000000003</v>
      </c>
      <c r="S18" s="520">
        <v>97959.865000000005</v>
      </c>
      <c r="T18" s="521">
        <v>99734.385999999984</v>
      </c>
    </row>
    <row r="19" spans="1:20">
      <c r="A19" s="489" t="s">
        <v>642</v>
      </c>
      <c r="B19" s="547"/>
      <c r="C19" s="496"/>
      <c r="D19" s="496"/>
      <c r="E19" s="496"/>
      <c r="F19" s="496"/>
      <c r="G19" s="496"/>
      <c r="H19" s="496"/>
      <c r="I19" s="496"/>
      <c r="J19" s="496"/>
      <c r="K19" s="496"/>
      <c r="L19" s="496"/>
      <c r="M19" s="496"/>
      <c r="N19" s="496"/>
      <c r="O19" s="492"/>
      <c r="P19" s="522"/>
      <c r="Q19" s="522"/>
      <c r="R19" s="522"/>
      <c r="S19" s="522"/>
      <c r="T19" s="523"/>
    </row>
    <row r="20" spans="1:20">
      <c r="A20" s="489" t="s">
        <v>643</v>
      </c>
      <c r="B20" s="547">
        <v>5689</v>
      </c>
      <c r="C20" s="496">
        <v>5703</v>
      </c>
      <c r="D20" s="496">
        <v>5731</v>
      </c>
      <c r="E20" s="496">
        <v>5821</v>
      </c>
      <c r="F20" s="496">
        <v>5861</v>
      </c>
      <c r="G20" s="496">
        <v>5923.06</v>
      </c>
      <c r="H20" s="496">
        <v>5923.06</v>
      </c>
      <c r="I20" s="496">
        <v>5923.06</v>
      </c>
      <c r="J20" s="496">
        <v>6053.03</v>
      </c>
      <c r="K20" s="496">
        <v>6053</v>
      </c>
      <c r="L20" s="496">
        <v>6168</v>
      </c>
      <c r="M20" s="496">
        <v>6237.9960000000001</v>
      </c>
      <c r="N20" s="496">
        <v>6237.9960000000001</v>
      </c>
      <c r="O20" s="496">
        <v>6421.5919999999996</v>
      </c>
      <c r="P20" s="518">
        <v>6575.6949999999997</v>
      </c>
      <c r="Q20" s="518">
        <v>6616.3990000000003</v>
      </c>
      <c r="R20" s="518">
        <v>6640.2910000000002</v>
      </c>
      <c r="S20" s="518">
        <v>6680.7439999999997</v>
      </c>
      <c r="T20" s="519">
        <v>6616.3990000000003</v>
      </c>
    </row>
    <row r="21" spans="1:20">
      <c r="A21" s="489" t="s">
        <v>644</v>
      </c>
      <c r="B21" s="547">
        <v>5148</v>
      </c>
      <c r="C21" s="496">
        <v>5152</v>
      </c>
      <c r="D21" s="496">
        <v>5156</v>
      </c>
      <c r="E21" s="496">
        <v>5174</v>
      </c>
      <c r="F21" s="496">
        <v>5182</v>
      </c>
      <c r="G21" s="496">
        <v>5280.7449999999999</v>
      </c>
      <c r="H21" s="496">
        <v>5280.7449999999999</v>
      </c>
      <c r="I21" s="496">
        <v>5332.5730000000003</v>
      </c>
      <c r="J21" s="496">
        <v>5565.8819999999996</v>
      </c>
      <c r="K21" s="496">
        <v>5566</v>
      </c>
      <c r="L21" s="496">
        <v>5756</v>
      </c>
      <c r="M21" s="496">
        <v>5813.4989999999998</v>
      </c>
      <c r="N21" s="496">
        <v>5813.4989999999998</v>
      </c>
      <c r="O21" s="496">
        <v>5898.0709999999999</v>
      </c>
      <c r="P21" s="518">
        <v>6083.4139999999998</v>
      </c>
      <c r="Q21" s="518">
        <v>6138.4709999999995</v>
      </c>
      <c r="R21" s="518">
        <v>6198.7030000000004</v>
      </c>
      <c r="S21" s="518">
        <v>6223.14</v>
      </c>
      <c r="T21" s="519">
        <v>6138.4709999999995</v>
      </c>
    </row>
    <row r="22" spans="1:20">
      <c r="A22" s="489" t="s">
        <v>645</v>
      </c>
      <c r="B22" s="524">
        <v>3845</v>
      </c>
      <c r="C22" s="518">
        <v>3883</v>
      </c>
      <c r="D22" s="518">
        <v>3931</v>
      </c>
      <c r="E22" s="518">
        <v>3964</v>
      </c>
      <c r="F22" s="518">
        <v>4047</v>
      </c>
      <c r="G22" s="518">
        <v>4107.3670000000002</v>
      </c>
      <c r="H22" s="518">
        <v>4107.3670000000002</v>
      </c>
      <c r="I22" s="518">
        <v>4190.9120000000003</v>
      </c>
      <c r="J22" s="518">
        <v>4293.4470000000001</v>
      </c>
      <c r="K22" s="518">
        <v>4293</v>
      </c>
      <c r="L22" s="518">
        <v>4451</v>
      </c>
      <c r="M22" s="518">
        <v>4533.223</v>
      </c>
      <c r="N22" s="518">
        <v>4533.223</v>
      </c>
      <c r="O22" s="518">
        <v>4540.5389999999998</v>
      </c>
      <c r="P22" s="518">
        <v>4589.2830000000004</v>
      </c>
      <c r="Q22" s="518">
        <v>4592.2060000000001</v>
      </c>
      <c r="R22" s="518">
        <v>4619.7120000000004</v>
      </c>
      <c r="S22" s="518">
        <v>4634.5200000000004</v>
      </c>
      <c r="T22" s="519">
        <v>4592.2060000000001</v>
      </c>
    </row>
    <row r="23" spans="1:20">
      <c r="A23" s="489" t="s">
        <v>646</v>
      </c>
      <c r="B23" s="547">
        <v>5038</v>
      </c>
      <c r="C23" s="496">
        <v>5059</v>
      </c>
      <c r="D23" s="496">
        <v>5073</v>
      </c>
      <c r="E23" s="496">
        <v>5096</v>
      </c>
      <c r="F23" s="496">
        <v>5116</v>
      </c>
      <c r="G23" s="496">
        <v>5170.6030000000001</v>
      </c>
      <c r="H23" s="496">
        <v>5170.6030000000001</v>
      </c>
      <c r="I23" s="496">
        <v>5199.8379999999997</v>
      </c>
      <c r="J23" s="496">
        <v>5212.1610000000001</v>
      </c>
      <c r="K23" s="496">
        <v>5212</v>
      </c>
      <c r="L23" s="496">
        <v>5241</v>
      </c>
      <c r="M23" s="496">
        <v>5319.77</v>
      </c>
      <c r="N23" s="496">
        <v>5319.77</v>
      </c>
      <c r="O23" s="496">
        <v>5353.9080000000004</v>
      </c>
      <c r="P23" s="518">
        <v>5432.0959999999995</v>
      </c>
      <c r="Q23" s="518">
        <v>5473.3190000000004</v>
      </c>
      <c r="R23" s="518">
        <v>5508.1210000000001</v>
      </c>
      <c r="S23" s="518">
        <v>5540.4129999999996</v>
      </c>
      <c r="T23" s="519">
        <v>5473.3190000000004</v>
      </c>
    </row>
    <row r="24" spans="1:20">
      <c r="A24" s="489" t="s">
        <v>647</v>
      </c>
      <c r="B24" s="547">
        <v>4273</v>
      </c>
      <c r="C24" s="496">
        <v>4284</v>
      </c>
      <c r="D24" s="496">
        <v>4323</v>
      </c>
      <c r="E24" s="496">
        <v>4352</v>
      </c>
      <c r="F24" s="496">
        <v>4388</v>
      </c>
      <c r="G24" s="496">
        <v>4510.2910000000002</v>
      </c>
      <c r="H24" s="496">
        <v>4510.2910000000002</v>
      </c>
      <c r="I24" s="496">
        <v>4631.3270000000002</v>
      </c>
      <c r="J24" s="496">
        <v>4708.9409999999998</v>
      </c>
      <c r="K24" s="496">
        <v>4709</v>
      </c>
      <c r="L24" s="496">
        <v>4884</v>
      </c>
      <c r="M24" s="496">
        <v>4919.9639999999999</v>
      </c>
      <c r="N24" s="496">
        <v>4919.9639999999999</v>
      </c>
      <c r="O24" s="496">
        <v>4951.2489999999998</v>
      </c>
      <c r="P24" s="518">
        <v>4987.0929999999998</v>
      </c>
      <c r="Q24" s="518">
        <v>5040.7929999999997</v>
      </c>
      <c r="R24" s="518">
        <v>5077.7529999999997</v>
      </c>
      <c r="S24" s="518">
        <v>5097.598</v>
      </c>
      <c r="T24" s="519">
        <v>5040.7929999999997</v>
      </c>
    </row>
    <row r="25" spans="1:20">
      <c r="A25" s="489" t="s">
        <v>648</v>
      </c>
      <c r="B25" s="547">
        <v>9025</v>
      </c>
      <c r="C25" s="496">
        <v>9036</v>
      </c>
      <c r="D25" s="496">
        <v>9097</v>
      </c>
      <c r="E25" s="496">
        <v>9137</v>
      </c>
      <c r="F25" s="496">
        <v>9256</v>
      </c>
      <c r="G25" s="496">
        <v>9708.5689999999995</v>
      </c>
      <c r="H25" s="496">
        <v>9708.5689999999995</v>
      </c>
      <c r="I25" s="496">
        <v>10310.355</v>
      </c>
      <c r="J25" s="496">
        <v>10393.707</v>
      </c>
      <c r="K25" s="496">
        <v>10394</v>
      </c>
      <c r="L25" s="496">
        <v>10916</v>
      </c>
      <c r="M25" s="496">
        <v>11059.759</v>
      </c>
      <c r="N25" s="496">
        <v>11059.759</v>
      </c>
      <c r="O25" s="496">
        <v>11254.478999999999</v>
      </c>
      <c r="P25" s="518">
        <v>11504.304</v>
      </c>
      <c r="Q25" s="518">
        <v>11645.605</v>
      </c>
      <c r="R25" s="518">
        <v>11763.130999999999</v>
      </c>
      <c r="S25" s="518">
        <v>11808.03</v>
      </c>
      <c r="T25" s="519">
        <v>11645.605</v>
      </c>
    </row>
    <row r="26" spans="1:20">
      <c r="A26" s="489" t="s">
        <v>649</v>
      </c>
      <c r="B26" s="547">
        <v>7581</v>
      </c>
      <c r="C26" s="496">
        <v>7583</v>
      </c>
      <c r="D26" s="496">
        <v>7597</v>
      </c>
      <c r="E26" s="496">
        <v>7594</v>
      </c>
      <c r="F26" s="496">
        <v>7607</v>
      </c>
      <c r="G26" s="496">
        <v>7624.4549999999999</v>
      </c>
      <c r="H26" s="496">
        <v>7624.4549999999999</v>
      </c>
      <c r="I26" s="496">
        <v>7592.0119999999997</v>
      </c>
      <c r="J26" s="496">
        <v>7505.2250000000004</v>
      </c>
      <c r="K26" s="496">
        <v>7505</v>
      </c>
      <c r="L26" s="496">
        <v>7535</v>
      </c>
      <c r="M26" s="496">
        <v>7581.2659999999996</v>
      </c>
      <c r="N26" s="496">
        <v>7581.2659999999996</v>
      </c>
      <c r="O26" s="496">
        <v>7670.1030000000001</v>
      </c>
      <c r="P26" s="518">
        <v>7925.7950000000001</v>
      </c>
      <c r="Q26" s="518">
        <v>7966.2269999999999</v>
      </c>
      <c r="R26" s="518">
        <v>8136.6149999999998</v>
      </c>
      <c r="S26" s="518">
        <v>8165.991</v>
      </c>
      <c r="T26" s="519">
        <v>7966.2269999999999</v>
      </c>
    </row>
    <row r="27" spans="1:20">
      <c r="A27" s="489" t="s">
        <v>650</v>
      </c>
      <c r="B27" s="547">
        <v>667</v>
      </c>
      <c r="C27" s="496">
        <v>668</v>
      </c>
      <c r="D27" s="496">
        <v>672</v>
      </c>
      <c r="E27" s="496">
        <v>677</v>
      </c>
      <c r="F27" s="496">
        <v>686</v>
      </c>
      <c r="G27" s="496">
        <v>696.774</v>
      </c>
      <c r="H27" s="496">
        <v>696.774</v>
      </c>
      <c r="I27" s="496">
        <v>710.22</v>
      </c>
      <c r="J27" s="496">
        <v>718.22400000000005</v>
      </c>
      <c r="K27" s="496">
        <v>718</v>
      </c>
      <c r="L27" s="496">
        <v>733</v>
      </c>
      <c r="M27" s="496">
        <v>737.16399999999999</v>
      </c>
      <c r="N27" s="496">
        <v>737.16399999999999</v>
      </c>
      <c r="O27" s="496">
        <v>740.27499999999998</v>
      </c>
      <c r="P27" s="518">
        <v>798.38599999999997</v>
      </c>
      <c r="Q27" s="518">
        <v>799.63</v>
      </c>
      <c r="R27" s="518">
        <v>803.66899999999998</v>
      </c>
      <c r="S27" s="518">
        <v>804.61699999999996</v>
      </c>
      <c r="T27" s="519">
        <v>799.63</v>
      </c>
    </row>
    <row r="28" spans="1:20">
      <c r="A28" s="438" t="s">
        <v>544</v>
      </c>
      <c r="B28" s="439">
        <v>41266</v>
      </c>
      <c r="C28" s="440">
        <v>41368</v>
      </c>
      <c r="D28" s="440">
        <v>41580</v>
      </c>
      <c r="E28" s="440">
        <v>41815</v>
      </c>
      <c r="F28" s="440">
        <v>42143</v>
      </c>
      <c r="G28" s="440">
        <v>43021.864000000001</v>
      </c>
      <c r="H28" s="440">
        <v>43021.864000000001</v>
      </c>
      <c r="I28" s="440">
        <v>43890.297000000006</v>
      </c>
      <c r="J28" s="440">
        <v>44450.616999999998</v>
      </c>
      <c r="K28" s="440">
        <v>44450</v>
      </c>
      <c r="L28" s="440">
        <v>45684</v>
      </c>
      <c r="M28" s="440">
        <v>46202.640999999996</v>
      </c>
      <c r="N28" s="440">
        <v>46202.640999999996</v>
      </c>
      <c r="O28" s="440">
        <v>46830.216000000008</v>
      </c>
      <c r="P28" s="520">
        <v>47896.065999999999</v>
      </c>
      <c r="Q28" s="520">
        <v>48272.65</v>
      </c>
      <c r="R28" s="520">
        <v>48747.995000000003</v>
      </c>
      <c r="S28" s="520">
        <v>48955.053</v>
      </c>
      <c r="T28" s="521">
        <v>48272.65</v>
      </c>
    </row>
    <row r="29" spans="1:20">
      <c r="A29" s="489" t="s">
        <v>651</v>
      </c>
      <c r="B29" s="547"/>
      <c r="C29" s="496"/>
      <c r="D29" s="496"/>
      <c r="E29" s="496"/>
      <c r="F29" s="496"/>
      <c r="G29" s="496"/>
      <c r="H29" s="496"/>
      <c r="I29" s="496"/>
      <c r="J29" s="496"/>
      <c r="K29" s="496"/>
      <c r="L29" s="496"/>
      <c r="M29" s="496"/>
      <c r="N29" s="496"/>
      <c r="O29" s="492"/>
      <c r="P29" s="522"/>
      <c r="Q29" s="522"/>
      <c r="R29" s="522"/>
      <c r="S29" s="522"/>
      <c r="T29" s="523"/>
    </row>
    <row r="30" spans="1:20">
      <c r="A30" s="489" t="s">
        <v>652</v>
      </c>
      <c r="B30" s="547">
        <v>14511</v>
      </c>
      <c r="C30" s="496">
        <v>14584</v>
      </c>
      <c r="D30" s="496">
        <v>14643</v>
      </c>
      <c r="E30" s="496">
        <v>14682</v>
      </c>
      <c r="F30" s="496">
        <v>14695</v>
      </c>
      <c r="G30" s="496">
        <v>14903.616</v>
      </c>
      <c r="H30" s="496">
        <v>14903.616</v>
      </c>
      <c r="I30" s="496">
        <v>15107.688</v>
      </c>
      <c r="J30" s="496">
        <v>15199.132</v>
      </c>
      <c r="K30" s="496">
        <v>15199</v>
      </c>
      <c r="L30" s="496">
        <v>15355</v>
      </c>
      <c r="M30" s="496">
        <v>15501.659</v>
      </c>
      <c r="N30" s="496">
        <v>15501.659</v>
      </c>
      <c r="O30" s="496">
        <v>15618.985000000001</v>
      </c>
      <c r="P30" s="518">
        <v>15790.421</v>
      </c>
      <c r="Q30" s="518">
        <v>15830.136</v>
      </c>
      <c r="R30" s="518">
        <v>16025.794</v>
      </c>
      <c r="S30" s="518">
        <v>16193.063</v>
      </c>
      <c r="T30" s="519">
        <v>15830.136</v>
      </c>
    </row>
    <row r="31" spans="1:20">
      <c r="A31" s="489" t="s">
        <v>653</v>
      </c>
      <c r="B31" s="547">
        <v>11848</v>
      </c>
      <c r="C31" s="496">
        <v>11880</v>
      </c>
      <c r="D31" s="496">
        <v>12090</v>
      </c>
      <c r="E31" s="496">
        <v>12128</v>
      </c>
      <c r="F31" s="496">
        <v>12273</v>
      </c>
      <c r="G31" s="496">
        <v>12605.184999999999</v>
      </c>
      <c r="H31" s="496">
        <v>12605.184999999999</v>
      </c>
      <c r="I31" s="496">
        <v>12823.01</v>
      </c>
      <c r="J31" s="496">
        <v>12823.01</v>
      </c>
      <c r="K31" s="496">
        <v>13111</v>
      </c>
      <c r="L31" s="496">
        <v>13542</v>
      </c>
      <c r="M31" s="496">
        <v>13743.545</v>
      </c>
      <c r="N31" s="496">
        <v>13743.545</v>
      </c>
      <c r="O31" s="496">
        <v>14053.28</v>
      </c>
      <c r="P31" s="518">
        <v>14317.918</v>
      </c>
      <c r="Q31" s="518">
        <v>14351.754999999999</v>
      </c>
      <c r="R31" s="518">
        <v>14457.602000000001</v>
      </c>
      <c r="S31" s="518">
        <v>14632.880999999999</v>
      </c>
      <c r="T31" s="519">
        <v>14351.754999999999</v>
      </c>
    </row>
    <row r="32" spans="1:20">
      <c r="A32" s="489" t="s">
        <v>654</v>
      </c>
      <c r="B32" s="547">
        <v>8790</v>
      </c>
      <c r="C32" s="496">
        <v>8817</v>
      </c>
      <c r="D32" s="496">
        <v>8860</v>
      </c>
      <c r="E32" s="496">
        <v>9047</v>
      </c>
      <c r="F32" s="496">
        <v>9226</v>
      </c>
      <c r="G32" s="496">
        <v>9598.4709999999995</v>
      </c>
      <c r="H32" s="496">
        <v>9598.4709999999995</v>
      </c>
      <c r="I32" s="496">
        <v>10168.184999999999</v>
      </c>
      <c r="J32" s="496">
        <v>10670.861000000001</v>
      </c>
      <c r="K32" s="496">
        <v>10671</v>
      </c>
      <c r="L32" s="496">
        <v>11364</v>
      </c>
      <c r="M32" s="496">
        <v>11683.954</v>
      </c>
      <c r="N32" s="496">
        <v>11683.954</v>
      </c>
      <c r="O32" s="496">
        <v>11838.284</v>
      </c>
      <c r="P32" s="518">
        <v>11980.148999999999</v>
      </c>
      <c r="Q32" s="518">
        <v>12125.379000000001</v>
      </c>
      <c r="R32" s="518">
        <v>13427.785</v>
      </c>
      <c r="S32" s="518">
        <v>10865.013000000001</v>
      </c>
      <c r="T32" s="519">
        <v>12125.379000000001</v>
      </c>
    </row>
    <row r="33" spans="1:20">
      <c r="A33" s="489" t="s">
        <v>655</v>
      </c>
      <c r="B33" s="547">
        <v>10603</v>
      </c>
      <c r="C33" s="496">
        <v>10676</v>
      </c>
      <c r="D33" s="496">
        <v>10762</v>
      </c>
      <c r="E33" s="496">
        <v>10849</v>
      </c>
      <c r="F33" s="496">
        <v>11065</v>
      </c>
      <c r="G33" s="496">
        <v>11194.009</v>
      </c>
      <c r="H33" s="496">
        <v>11194.009</v>
      </c>
      <c r="I33" s="496">
        <v>11592.021000000001</v>
      </c>
      <c r="J33" s="496">
        <v>11767.002</v>
      </c>
      <c r="K33" s="496">
        <v>11767</v>
      </c>
      <c r="L33" s="496">
        <v>12207</v>
      </c>
      <c r="M33" s="496">
        <v>12463.886</v>
      </c>
      <c r="N33" s="496">
        <v>12463.886</v>
      </c>
      <c r="O33" s="496">
        <v>12671.547</v>
      </c>
      <c r="P33" s="518">
        <v>13046.688</v>
      </c>
      <c r="Q33" s="518">
        <v>13117.968999999999</v>
      </c>
      <c r="R33" s="518">
        <v>13493.634</v>
      </c>
      <c r="S33" s="518">
        <v>13602.986000000001</v>
      </c>
      <c r="T33" s="519">
        <v>13117.968999999999</v>
      </c>
    </row>
    <row r="34" spans="1:20">
      <c r="A34" s="438" t="s">
        <v>544</v>
      </c>
      <c r="B34" s="439">
        <v>45752</v>
      </c>
      <c r="C34" s="440">
        <v>45957</v>
      </c>
      <c r="D34" s="440">
        <v>46355</v>
      </c>
      <c r="E34" s="440">
        <v>46706</v>
      </c>
      <c r="F34" s="440">
        <v>47259</v>
      </c>
      <c r="G34" s="440">
        <v>48301.280999999995</v>
      </c>
      <c r="H34" s="440">
        <v>48301.280999999995</v>
      </c>
      <c r="I34" s="440">
        <v>49690.904000000002</v>
      </c>
      <c r="J34" s="440">
        <v>50460.004999999997</v>
      </c>
      <c r="K34" s="440">
        <v>50748</v>
      </c>
      <c r="L34" s="440">
        <v>52468</v>
      </c>
      <c r="M34" s="440">
        <v>53393.043999999994</v>
      </c>
      <c r="N34" s="440">
        <v>53393.043999999994</v>
      </c>
      <c r="O34" s="440">
        <v>54182.095999999998</v>
      </c>
      <c r="P34" s="520">
        <v>55135.175999999999</v>
      </c>
      <c r="Q34" s="520">
        <v>55425.239000000001</v>
      </c>
      <c r="R34" s="520">
        <v>57404.815000000002</v>
      </c>
      <c r="S34" s="520">
        <v>55293.942999999999</v>
      </c>
      <c r="T34" s="521">
        <v>55425.239000000001</v>
      </c>
    </row>
    <row r="35" spans="1:20">
      <c r="A35" s="489" t="s">
        <v>656</v>
      </c>
      <c r="B35" s="547"/>
      <c r="C35" s="496"/>
      <c r="D35" s="496"/>
      <c r="E35" s="496"/>
      <c r="F35" s="496"/>
      <c r="G35" s="496"/>
      <c r="H35" s="496"/>
      <c r="I35" s="496"/>
      <c r="J35" s="496"/>
      <c r="K35" s="496"/>
      <c r="L35" s="496"/>
      <c r="M35" s="496"/>
      <c r="N35" s="496"/>
      <c r="O35" s="492"/>
      <c r="P35" s="522"/>
      <c r="Q35" s="522"/>
      <c r="R35" s="522"/>
      <c r="S35" s="522"/>
      <c r="T35" s="523"/>
    </row>
    <row r="36" spans="1:20">
      <c r="A36" s="489" t="s">
        <v>657</v>
      </c>
      <c r="B36" s="547">
        <v>4673</v>
      </c>
      <c r="C36" s="496">
        <v>4676</v>
      </c>
      <c r="D36" s="496">
        <v>4707</v>
      </c>
      <c r="E36" s="496">
        <v>4740</v>
      </c>
      <c r="F36" s="496">
        <v>4773</v>
      </c>
      <c r="G36" s="496">
        <v>4938.25</v>
      </c>
      <c r="H36" s="496">
        <v>4938.25</v>
      </c>
      <c r="I36" s="496">
        <v>5029.6530000000002</v>
      </c>
      <c r="J36" s="496">
        <v>5060.951</v>
      </c>
      <c r="K36" s="496">
        <v>5061</v>
      </c>
      <c r="L36" s="496">
        <v>5142</v>
      </c>
      <c r="M36" s="496">
        <v>5162.0770000000002</v>
      </c>
      <c r="N36" s="496">
        <v>5162.0770000000002</v>
      </c>
      <c r="O36" s="496">
        <v>5180.8969999999999</v>
      </c>
      <c r="P36" s="518">
        <v>5246.8779999999997</v>
      </c>
      <c r="Q36" s="518">
        <v>5251.0230000000001</v>
      </c>
      <c r="R36" s="518">
        <v>5270.2560000000003</v>
      </c>
      <c r="S36" s="518">
        <v>5294.4589999999998</v>
      </c>
      <c r="T36" s="519">
        <v>5251.0230000000001</v>
      </c>
    </row>
    <row r="37" spans="1:20">
      <c r="A37" s="489" t="s">
        <v>658</v>
      </c>
      <c r="B37" s="547">
        <v>5284</v>
      </c>
      <c r="C37" s="496">
        <v>5284</v>
      </c>
      <c r="D37" s="496">
        <v>5275</v>
      </c>
      <c r="E37" s="496">
        <v>5346</v>
      </c>
      <c r="F37" s="496">
        <v>5397</v>
      </c>
      <c r="G37" s="496">
        <v>5431.1170000000002</v>
      </c>
      <c r="H37" s="496">
        <v>5431.1170000000002</v>
      </c>
      <c r="I37" s="496">
        <v>5478.3919999999998</v>
      </c>
      <c r="J37" s="496">
        <v>5514.9889999999996</v>
      </c>
      <c r="K37" s="496">
        <v>5515</v>
      </c>
      <c r="L37" s="496">
        <v>5560</v>
      </c>
      <c r="M37" s="496">
        <v>5570.634</v>
      </c>
      <c r="N37" s="496">
        <v>5570.634</v>
      </c>
      <c r="O37" s="496">
        <v>5585.4790000000003</v>
      </c>
      <c r="P37" s="518">
        <v>5604.33</v>
      </c>
      <c r="Q37" s="518">
        <v>5610.0730000000003</v>
      </c>
      <c r="R37" s="518">
        <v>5604.759</v>
      </c>
      <c r="S37" s="518">
        <v>5617.5460000000003</v>
      </c>
      <c r="T37" s="519">
        <v>5610.0730000000003</v>
      </c>
    </row>
    <row r="38" spans="1:20">
      <c r="A38" s="489" t="s">
        <v>659</v>
      </c>
      <c r="B38" s="547">
        <v>5653</v>
      </c>
      <c r="C38" s="496">
        <v>5666</v>
      </c>
      <c r="D38" s="496">
        <v>5718</v>
      </c>
      <c r="E38" s="496">
        <v>5731</v>
      </c>
      <c r="F38" s="496">
        <v>5748</v>
      </c>
      <c r="G38" s="496">
        <v>5829.0550000000003</v>
      </c>
      <c r="H38" s="496">
        <v>5829.0550000000003</v>
      </c>
      <c r="I38" s="496">
        <v>5970.3630000000003</v>
      </c>
      <c r="J38" s="496">
        <v>6079.6109999999999</v>
      </c>
      <c r="K38" s="496">
        <v>6080</v>
      </c>
      <c r="L38" s="496">
        <v>6100</v>
      </c>
      <c r="M38" s="496">
        <v>6120.7190000000001</v>
      </c>
      <c r="N38" s="496">
        <v>6120.7190000000001</v>
      </c>
      <c r="O38" s="496">
        <v>6139.7579999999998</v>
      </c>
      <c r="P38" s="518">
        <v>6148.26</v>
      </c>
      <c r="Q38" s="518">
        <v>6192.33</v>
      </c>
      <c r="R38" s="518">
        <v>6216.8890000000001</v>
      </c>
      <c r="S38" s="518">
        <v>6242.8230000000003</v>
      </c>
      <c r="T38" s="519">
        <v>6192.33</v>
      </c>
    </row>
    <row r="39" spans="1:20">
      <c r="A39" s="489" t="s">
        <v>660</v>
      </c>
      <c r="B39" s="547">
        <v>6912</v>
      </c>
      <c r="C39" s="496">
        <v>6961</v>
      </c>
      <c r="D39" s="496">
        <v>7045</v>
      </c>
      <c r="E39" s="496">
        <v>7176</v>
      </c>
      <c r="F39" s="496">
        <v>7276</v>
      </c>
      <c r="G39" s="496">
        <v>7521.81</v>
      </c>
      <c r="H39" s="496">
        <v>7521.81</v>
      </c>
      <c r="I39" s="496">
        <v>7690.2290000000003</v>
      </c>
      <c r="J39" s="496">
        <v>7757.1819999999998</v>
      </c>
      <c r="K39" s="496">
        <v>7757</v>
      </c>
      <c r="L39" s="496">
        <v>7831</v>
      </c>
      <c r="M39" s="496">
        <v>7894.19</v>
      </c>
      <c r="N39" s="496">
        <v>7894.19</v>
      </c>
      <c r="O39" s="496">
        <v>7950.143</v>
      </c>
      <c r="P39" s="518">
        <v>8149.6</v>
      </c>
      <c r="Q39" s="518">
        <v>8186.2820000000002</v>
      </c>
      <c r="R39" s="518">
        <v>8236.5519999999997</v>
      </c>
      <c r="S39" s="518">
        <v>8408.1029999999992</v>
      </c>
      <c r="T39" s="519">
        <v>8186.2820000000002</v>
      </c>
    </row>
    <row r="40" spans="1:20">
      <c r="A40" s="489" t="s">
        <v>661</v>
      </c>
      <c r="B40" s="547">
        <v>5723</v>
      </c>
      <c r="C40" s="496">
        <v>5771</v>
      </c>
      <c r="D40" s="496">
        <v>5875</v>
      </c>
      <c r="E40" s="496">
        <v>5957</v>
      </c>
      <c r="F40" s="496">
        <v>6055</v>
      </c>
      <c r="G40" s="496">
        <v>6136.0309999999999</v>
      </c>
      <c r="H40" s="496">
        <v>6136.0309999999999</v>
      </c>
      <c r="I40" s="496">
        <v>6206.3149999999996</v>
      </c>
      <c r="J40" s="496">
        <v>6218.0569999999998</v>
      </c>
      <c r="K40" s="496">
        <v>6218</v>
      </c>
      <c r="L40" s="496">
        <v>6266</v>
      </c>
      <c r="M40" s="496">
        <v>6324.0659999999998</v>
      </c>
      <c r="N40" s="496">
        <v>6324.0659999999998</v>
      </c>
      <c r="O40" s="496">
        <v>6382.3440000000001</v>
      </c>
      <c r="P40" s="518">
        <v>6393.6130000000003</v>
      </c>
      <c r="Q40" s="518">
        <v>6401.9290000000001</v>
      </c>
      <c r="R40" s="518">
        <v>6537.4750000000004</v>
      </c>
      <c r="S40" s="518">
        <v>6579.35</v>
      </c>
      <c r="T40" s="519">
        <v>6401.9290000000001</v>
      </c>
    </row>
    <row r="41" spans="1:20">
      <c r="A41" s="489" t="s">
        <v>662</v>
      </c>
      <c r="B41" s="547">
        <v>6694</v>
      </c>
      <c r="C41" s="496">
        <v>6781</v>
      </c>
      <c r="D41" s="496">
        <v>6831</v>
      </c>
      <c r="E41" s="496">
        <v>6880</v>
      </c>
      <c r="F41" s="496">
        <v>6982</v>
      </c>
      <c r="G41" s="496">
        <v>7195.7049999999999</v>
      </c>
      <c r="H41" s="496">
        <v>7195.7049999999999</v>
      </c>
      <c r="I41" s="496">
        <v>7329.6440000000002</v>
      </c>
      <c r="J41" s="496">
        <v>7403.5870000000004</v>
      </c>
      <c r="K41" s="496">
        <v>7404</v>
      </c>
      <c r="L41" s="496">
        <v>7519</v>
      </c>
      <c r="M41" s="496">
        <v>7536.3109999999997</v>
      </c>
      <c r="N41" s="496">
        <v>7536.3109999999997</v>
      </c>
      <c r="O41" s="496">
        <v>7608.0410000000002</v>
      </c>
      <c r="P41" s="518">
        <v>7683.9</v>
      </c>
      <c r="Q41" s="518">
        <v>7731.4650000000001</v>
      </c>
      <c r="R41" s="518">
        <v>7744.2179999999998</v>
      </c>
      <c r="S41" s="518">
        <v>7767.3109999999997</v>
      </c>
      <c r="T41" s="519">
        <v>7731.4650000000001</v>
      </c>
    </row>
    <row r="42" spans="1:20">
      <c r="A42" s="438" t="s">
        <v>544</v>
      </c>
      <c r="B42" s="439">
        <v>34939</v>
      </c>
      <c r="C42" s="440">
        <v>35139</v>
      </c>
      <c r="D42" s="440">
        <v>35451</v>
      </c>
      <c r="E42" s="440">
        <v>35830</v>
      </c>
      <c r="F42" s="440">
        <v>36231</v>
      </c>
      <c r="G42" s="440">
        <v>37051.968000000001</v>
      </c>
      <c r="H42" s="440">
        <v>37051.968000000001</v>
      </c>
      <c r="I42" s="440">
        <v>37704.595999999998</v>
      </c>
      <c r="J42" s="440">
        <v>38034.377</v>
      </c>
      <c r="K42" s="440">
        <v>38035</v>
      </c>
      <c r="L42" s="440">
        <v>38418</v>
      </c>
      <c r="M42" s="440">
        <v>38607.996999999996</v>
      </c>
      <c r="N42" s="440">
        <v>38607.996999999996</v>
      </c>
      <c r="O42" s="440">
        <v>38846.661999999997</v>
      </c>
      <c r="P42" s="520">
        <v>39226.580999999998</v>
      </c>
      <c r="Q42" s="520">
        <v>39373.101999999999</v>
      </c>
      <c r="R42" s="520">
        <v>39610.148999999998</v>
      </c>
      <c r="S42" s="520">
        <v>39909.591999999997</v>
      </c>
      <c r="T42" s="521">
        <v>39373.101999999999</v>
      </c>
    </row>
    <row r="43" spans="1:20">
      <c r="A43" s="489" t="s">
        <v>663</v>
      </c>
      <c r="B43" s="547"/>
      <c r="C43" s="496"/>
      <c r="D43" s="496"/>
      <c r="E43" s="496"/>
      <c r="F43" s="496"/>
      <c r="G43" s="496"/>
      <c r="H43" s="496"/>
      <c r="I43" s="496"/>
      <c r="J43" s="496"/>
      <c r="K43" s="496"/>
      <c r="L43" s="496"/>
      <c r="M43" s="496"/>
      <c r="N43" s="496"/>
      <c r="O43" s="492"/>
      <c r="P43" s="522"/>
      <c r="Q43" s="522"/>
      <c r="R43" s="522"/>
      <c r="S43" s="522"/>
      <c r="T43" s="523"/>
    </row>
    <row r="44" spans="1:20">
      <c r="A44" s="489" t="s">
        <v>664</v>
      </c>
      <c r="B44" s="547">
        <v>1418</v>
      </c>
      <c r="C44" s="496">
        <v>1418</v>
      </c>
      <c r="D44" s="496">
        <v>1418</v>
      </c>
      <c r="E44" s="496">
        <v>1418</v>
      </c>
      <c r="F44" s="496">
        <v>1418</v>
      </c>
      <c r="G44" s="496">
        <v>1414.9290000000001</v>
      </c>
      <c r="H44" s="496">
        <v>1414.9290000000001</v>
      </c>
      <c r="I44" s="496">
        <v>1424.172</v>
      </c>
      <c r="J44" s="496">
        <v>1424.172</v>
      </c>
      <c r="K44" s="496">
        <v>1424</v>
      </c>
      <c r="L44" s="496">
        <v>1446</v>
      </c>
      <c r="M44" s="496">
        <v>1446.4390000000001</v>
      </c>
      <c r="N44" s="496">
        <v>1446.4390000000001</v>
      </c>
      <c r="O44" s="496">
        <v>1470.9739999999999</v>
      </c>
      <c r="P44" s="518">
        <v>1502.876</v>
      </c>
      <c r="Q44" s="518">
        <v>1512.2650000000001</v>
      </c>
      <c r="R44" s="518">
        <v>1514.7049999999999</v>
      </c>
      <c r="S44" s="518">
        <v>1514.7049999999999</v>
      </c>
      <c r="T44" s="519">
        <v>1512.2650000000001</v>
      </c>
    </row>
    <row r="45" spans="1:20">
      <c r="A45" s="489" t="s">
        <v>665</v>
      </c>
      <c r="B45" s="547">
        <v>1498</v>
      </c>
      <c r="C45" s="496">
        <v>1499</v>
      </c>
      <c r="D45" s="496">
        <v>1507</v>
      </c>
      <c r="E45" s="496">
        <v>1519</v>
      </c>
      <c r="F45" s="496">
        <v>1535</v>
      </c>
      <c r="G45" s="496">
        <v>1566.3720000000001</v>
      </c>
      <c r="H45" s="496">
        <v>1566.3720000000001</v>
      </c>
      <c r="I45" s="496">
        <v>1624.71</v>
      </c>
      <c r="J45" s="496">
        <v>1673.789</v>
      </c>
      <c r="K45" s="496">
        <v>1674</v>
      </c>
      <c r="L45" s="496">
        <v>1740</v>
      </c>
      <c r="M45" s="496">
        <v>1744.29</v>
      </c>
      <c r="N45" s="496">
        <v>1744.29</v>
      </c>
      <c r="O45" s="496">
        <v>1753.8979999999999</v>
      </c>
      <c r="P45" s="518">
        <v>1778.6110000000001</v>
      </c>
      <c r="Q45" s="518">
        <v>1786.876</v>
      </c>
      <c r="R45" s="518">
        <v>1805.6220000000001</v>
      </c>
      <c r="S45" s="518">
        <v>1813.9349999999999</v>
      </c>
      <c r="T45" s="519">
        <v>1786.876</v>
      </c>
    </row>
    <row r="46" spans="1:20">
      <c r="A46" s="438" t="s">
        <v>544</v>
      </c>
      <c r="B46" s="439">
        <v>2916</v>
      </c>
      <c r="C46" s="440">
        <v>2917</v>
      </c>
      <c r="D46" s="440">
        <v>2925</v>
      </c>
      <c r="E46" s="440">
        <v>2937</v>
      </c>
      <c r="F46" s="440">
        <v>2953</v>
      </c>
      <c r="G46" s="440">
        <v>2981.3010000000004</v>
      </c>
      <c r="H46" s="440">
        <v>2981.3010000000004</v>
      </c>
      <c r="I46" s="440">
        <v>3048.8820000000001</v>
      </c>
      <c r="J46" s="440">
        <v>3097.9610000000002</v>
      </c>
      <c r="K46" s="440">
        <v>3098</v>
      </c>
      <c r="L46" s="440">
        <v>3186</v>
      </c>
      <c r="M46" s="440">
        <v>3190.7290000000003</v>
      </c>
      <c r="N46" s="440">
        <v>3190.7290000000003</v>
      </c>
      <c r="O46" s="440">
        <v>3224.8719999999998</v>
      </c>
      <c r="P46" s="520">
        <v>3281.4870000000001</v>
      </c>
      <c r="Q46" s="520">
        <v>3299.1410000000001</v>
      </c>
      <c r="R46" s="520">
        <v>3320.3270000000002</v>
      </c>
      <c r="S46" s="520">
        <v>3328.64</v>
      </c>
      <c r="T46" s="521">
        <v>3299.1410000000001</v>
      </c>
    </row>
    <row r="47" spans="1:20">
      <c r="A47" s="489" t="s">
        <v>666</v>
      </c>
      <c r="B47" s="547"/>
      <c r="C47" s="496"/>
      <c r="D47" s="496"/>
      <c r="E47" s="496"/>
      <c r="F47" s="496"/>
      <c r="G47" s="496"/>
      <c r="H47" s="496"/>
      <c r="I47" s="496"/>
      <c r="J47" s="496"/>
      <c r="K47" s="496"/>
      <c r="L47" s="496"/>
      <c r="M47" s="496"/>
      <c r="N47" s="496"/>
      <c r="O47" s="492"/>
      <c r="P47" s="522"/>
      <c r="Q47" s="522"/>
      <c r="R47" s="522"/>
      <c r="S47" s="522"/>
      <c r="T47" s="523"/>
    </row>
    <row r="48" spans="1:20">
      <c r="A48" s="489" t="s">
        <v>667</v>
      </c>
      <c r="B48" s="547">
        <v>2984</v>
      </c>
      <c r="C48" s="496">
        <v>2985</v>
      </c>
      <c r="D48" s="496">
        <v>2998</v>
      </c>
      <c r="E48" s="496">
        <v>3010</v>
      </c>
      <c r="F48" s="496">
        <v>3017</v>
      </c>
      <c r="G48" s="496">
        <v>3043.3539999999998</v>
      </c>
      <c r="H48" s="496">
        <v>3043.3539999999998</v>
      </c>
      <c r="I48" s="496">
        <v>3064.7979999999998</v>
      </c>
      <c r="J48" s="496">
        <v>3070.056</v>
      </c>
      <c r="K48" s="496">
        <v>3070</v>
      </c>
      <c r="L48" s="496">
        <v>3084</v>
      </c>
      <c r="M48" s="496">
        <v>3133.6120000000001</v>
      </c>
      <c r="N48" s="496">
        <v>3133.6120000000001</v>
      </c>
      <c r="O48" s="496">
        <v>3158.623</v>
      </c>
      <c r="P48" s="518">
        <v>3190.4369999999999</v>
      </c>
      <c r="Q48" s="518">
        <v>3195.6210000000001</v>
      </c>
      <c r="R48" s="518">
        <v>3196.4749999999999</v>
      </c>
      <c r="S48" s="518">
        <v>3196.4749999999999</v>
      </c>
      <c r="T48" s="519">
        <v>3195.6210000000001</v>
      </c>
    </row>
    <row r="49" spans="1:20">
      <c r="A49" s="489" t="s">
        <v>668</v>
      </c>
      <c r="B49" s="547">
        <v>1860</v>
      </c>
      <c r="C49" s="496">
        <v>1896</v>
      </c>
      <c r="D49" s="496">
        <v>1910</v>
      </c>
      <c r="E49" s="496">
        <v>1949</v>
      </c>
      <c r="F49" s="496">
        <v>1997</v>
      </c>
      <c r="G49" s="496">
        <v>2073.4380000000001</v>
      </c>
      <c r="H49" s="496">
        <v>2073.4380000000001</v>
      </c>
      <c r="I49" s="496">
        <v>2116.8150000000001</v>
      </c>
      <c r="J49" s="496">
        <v>2232.8119999999999</v>
      </c>
      <c r="K49" s="496">
        <v>2233</v>
      </c>
      <c r="L49" s="496">
        <v>2320</v>
      </c>
      <c r="M49" s="496">
        <v>2363.9169999999999</v>
      </c>
      <c r="N49" s="496">
        <v>2363.9169999999999</v>
      </c>
      <c r="O49" s="496">
        <v>2458.4940000000001</v>
      </c>
      <c r="P49" s="518">
        <v>2488.8339999999998</v>
      </c>
      <c r="Q49" s="518">
        <v>2495.2150000000001</v>
      </c>
      <c r="R49" s="518">
        <v>2506.06</v>
      </c>
      <c r="S49" s="518">
        <v>2527.1550000000002</v>
      </c>
      <c r="T49" s="519">
        <v>2495.2150000000001</v>
      </c>
    </row>
    <row r="50" spans="1:20">
      <c r="A50" s="489" t="s">
        <v>669</v>
      </c>
      <c r="B50" s="547">
        <v>5568</v>
      </c>
      <c r="C50" s="496">
        <v>5580</v>
      </c>
      <c r="D50" s="496">
        <v>5620</v>
      </c>
      <c r="E50" s="496">
        <v>5646</v>
      </c>
      <c r="F50" s="496">
        <v>5677</v>
      </c>
      <c r="G50" s="496">
        <v>5723.8069999999998</v>
      </c>
      <c r="H50" s="496">
        <v>5723.8069999999998</v>
      </c>
      <c r="I50" s="496">
        <v>5760.777</v>
      </c>
      <c r="J50" s="496">
        <v>5790.826</v>
      </c>
      <c r="K50" s="496">
        <v>5791</v>
      </c>
      <c r="L50" s="496">
        <v>5803</v>
      </c>
      <c r="M50" s="496">
        <v>5809.6719999999996</v>
      </c>
      <c r="N50" s="496">
        <v>5809.6719999999996</v>
      </c>
      <c r="O50" s="496">
        <v>5777.8220000000001</v>
      </c>
      <c r="P50" s="518">
        <v>5786.9480000000003</v>
      </c>
      <c r="Q50" s="518">
        <v>5785.643</v>
      </c>
      <c r="R50" s="518">
        <v>5788.5519999999997</v>
      </c>
      <c r="S50" s="518">
        <v>5785.8019999999997</v>
      </c>
      <c r="T50" s="519">
        <v>5785.643</v>
      </c>
    </row>
    <row r="51" spans="1:20">
      <c r="A51" s="489" t="s">
        <v>670</v>
      </c>
      <c r="B51" s="547">
        <v>2534</v>
      </c>
      <c r="C51" s="496">
        <v>2539</v>
      </c>
      <c r="D51" s="496">
        <v>2539</v>
      </c>
      <c r="E51" s="496">
        <v>2553</v>
      </c>
      <c r="F51" s="496">
        <v>2556</v>
      </c>
      <c r="G51" s="496">
        <v>2572.56</v>
      </c>
      <c r="H51" s="496">
        <v>2572.56</v>
      </c>
      <c r="I51" s="496">
        <v>2580.3009999999999</v>
      </c>
      <c r="J51" s="496">
        <v>2592.6019999999999</v>
      </c>
      <c r="K51" s="496">
        <v>2593</v>
      </c>
      <c r="L51" s="496">
        <v>2695</v>
      </c>
      <c r="M51" s="496">
        <v>2709.9319999999998</v>
      </c>
      <c r="N51" s="496">
        <v>2709.9319999999998</v>
      </c>
      <c r="O51" s="496">
        <v>2739.1309999999999</v>
      </c>
      <c r="P51" s="518">
        <v>2745.56</v>
      </c>
      <c r="Q51" s="518">
        <v>2745.56</v>
      </c>
      <c r="R51" s="518">
        <v>2745.56</v>
      </c>
      <c r="S51" s="518">
        <v>2746.0369999999998</v>
      </c>
      <c r="T51" s="519">
        <v>2745.56</v>
      </c>
    </row>
    <row r="52" spans="1:20">
      <c r="A52" s="489" t="s">
        <v>671</v>
      </c>
      <c r="B52" s="547">
        <v>4310</v>
      </c>
      <c r="C52" s="496">
        <v>4323</v>
      </c>
      <c r="D52" s="496">
        <v>4330</v>
      </c>
      <c r="E52" s="496">
        <v>4351</v>
      </c>
      <c r="F52" s="496">
        <v>4355</v>
      </c>
      <c r="G52" s="496">
        <v>4453.4440000000004</v>
      </c>
      <c r="H52" s="496">
        <v>4453.4440000000004</v>
      </c>
      <c r="I52" s="496">
        <v>4600.0529999999999</v>
      </c>
      <c r="J52" s="496">
        <v>4632.2529999999997</v>
      </c>
      <c r="K52" s="496">
        <v>4632</v>
      </c>
      <c r="L52" s="496">
        <v>4694</v>
      </c>
      <c r="M52" s="496">
        <v>4729.8029999999999</v>
      </c>
      <c r="N52" s="496">
        <v>4729.8029999999999</v>
      </c>
      <c r="O52" s="496">
        <v>4737.7259999999997</v>
      </c>
      <c r="P52" s="518">
        <v>4834.9859999999999</v>
      </c>
      <c r="Q52" s="518">
        <v>4862.5069999999996</v>
      </c>
      <c r="R52" s="518">
        <v>4877.598</v>
      </c>
      <c r="S52" s="518">
        <v>4898.7730000000001</v>
      </c>
      <c r="T52" s="519">
        <v>4862.5069999999996</v>
      </c>
    </row>
    <row r="53" spans="1:20">
      <c r="A53" s="489" t="s">
        <v>672</v>
      </c>
      <c r="B53" s="547">
        <v>2423</v>
      </c>
      <c r="C53" s="496">
        <v>2419</v>
      </c>
      <c r="D53" s="496">
        <v>2419</v>
      </c>
      <c r="E53" s="496">
        <v>2453</v>
      </c>
      <c r="F53" s="496">
        <v>2451</v>
      </c>
      <c r="G53" s="496">
        <v>2490.87</v>
      </c>
      <c r="H53" s="496">
        <v>2490.87</v>
      </c>
      <c r="I53" s="496">
        <v>2537.4699999999998</v>
      </c>
      <c r="J53" s="496">
        <v>2586.8829999999998</v>
      </c>
      <c r="K53" s="496">
        <v>2587</v>
      </c>
      <c r="L53" s="496">
        <v>2626</v>
      </c>
      <c r="M53" s="496">
        <v>2644.5279999999998</v>
      </c>
      <c r="N53" s="496">
        <v>2644.5279999999998</v>
      </c>
      <c r="O53" s="496">
        <v>2660.625</v>
      </c>
      <c r="P53" s="518">
        <v>2719.837</v>
      </c>
      <c r="Q53" s="518">
        <v>2729.4969999999998</v>
      </c>
      <c r="R53" s="518">
        <v>2733.518</v>
      </c>
      <c r="S53" s="518">
        <v>2733.8939999999998</v>
      </c>
      <c r="T53" s="519">
        <v>2729.4969999999998</v>
      </c>
    </row>
    <row r="54" spans="1:20">
      <c r="A54" s="489" t="s">
        <v>673</v>
      </c>
      <c r="B54" s="547">
        <v>5765</v>
      </c>
      <c r="C54" s="496">
        <v>5856</v>
      </c>
      <c r="D54" s="496">
        <v>5893</v>
      </c>
      <c r="E54" s="496">
        <v>5962</v>
      </c>
      <c r="F54" s="496">
        <v>5985</v>
      </c>
      <c r="G54" s="496">
        <v>6256.7129999999997</v>
      </c>
      <c r="H54" s="496">
        <v>6256.7129999999997</v>
      </c>
      <c r="I54" s="496">
        <v>6365.9880000000003</v>
      </c>
      <c r="J54" s="496">
        <v>6365.9880000000003</v>
      </c>
      <c r="K54" s="496">
        <v>6366</v>
      </c>
      <c r="L54" s="496">
        <v>6560</v>
      </c>
      <c r="M54" s="496">
        <v>6637.51</v>
      </c>
      <c r="N54" s="496">
        <v>6637.51</v>
      </c>
      <c r="O54" s="496">
        <v>6736.7870000000003</v>
      </c>
      <c r="P54" s="518">
        <v>6852.7560000000003</v>
      </c>
      <c r="Q54" s="518">
        <v>6893.0240000000003</v>
      </c>
      <c r="R54" s="518">
        <v>6925.7820000000002</v>
      </c>
      <c r="S54" s="518">
        <v>6949.402</v>
      </c>
      <c r="T54" s="519">
        <v>6893.0240000000003</v>
      </c>
    </row>
    <row r="55" spans="1:20">
      <c r="A55" s="489" t="s">
        <v>674</v>
      </c>
      <c r="B55" s="547">
        <v>4765</v>
      </c>
      <c r="C55" s="496">
        <v>4778</v>
      </c>
      <c r="D55" s="496">
        <v>4799</v>
      </c>
      <c r="E55" s="496">
        <v>4806</v>
      </c>
      <c r="F55" s="496">
        <v>4886</v>
      </c>
      <c r="G55" s="496">
        <v>5081.393</v>
      </c>
      <c r="H55" s="496">
        <v>5081.393</v>
      </c>
      <c r="I55" s="496">
        <v>5285.5249999999996</v>
      </c>
      <c r="J55" s="496">
        <v>5372.9589999999998</v>
      </c>
      <c r="K55" s="496">
        <v>5373</v>
      </c>
      <c r="L55" s="496">
        <v>5561</v>
      </c>
      <c r="M55" s="496">
        <v>5586.8320000000003</v>
      </c>
      <c r="N55" s="496">
        <v>5586.8320000000003</v>
      </c>
      <c r="O55" s="496">
        <v>5629.1329999999998</v>
      </c>
      <c r="P55" s="518">
        <v>5703.6930000000002</v>
      </c>
      <c r="Q55" s="518">
        <v>5728.8389999999999</v>
      </c>
      <c r="R55" s="518">
        <v>5758.308</v>
      </c>
      <c r="S55" s="518">
        <v>4531.4780000000001</v>
      </c>
      <c r="T55" s="519">
        <v>5728.8389999999999</v>
      </c>
    </row>
    <row r="56" spans="1:20">
      <c r="A56" s="489" t="s">
        <v>675</v>
      </c>
      <c r="B56" s="547">
        <v>3669</v>
      </c>
      <c r="C56" s="496">
        <v>3674</v>
      </c>
      <c r="D56" s="496">
        <v>3773</v>
      </c>
      <c r="E56" s="496">
        <v>3803</v>
      </c>
      <c r="F56" s="496">
        <v>3885</v>
      </c>
      <c r="G56" s="496">
        <v>3989.0239999999999</v>
      </c>
      <c r="H56" s="496">
        <v>3989.0239999999999</v>
      </c>
      <c r="I56" s="496">
        <v>4083.9670000000001</v>
      </c>
      <c r="J56" s="496">
        <v>4126.6360000000004</v>
      </c>
      <c r="K56" s="496">
        <v>4127</v>
      </c>
      <c r="L56" s="496">
        <v>4193</v>
      </c>
      <c r="M56" s="496">
        <v>4264.973</v>
      </c>
      <c r="N56" s="496">
        <v>4264.973</v>
      </c>
      <c r="O56" s="496">
        <v>4282.9170000000004</v>
      </c>
      <c r="P56" s="518">
        <v>4387.3289999999997</v>
      </c>
      <c r="Q56" s="518">
        <v>4443.1409999999996</v>
      </c>
      <c r="R56" s="518">
        <v>4472.4340000000002</v>
      </c>
      <c r="S56" s="518">
        <v>4483.5420000000004</v>
      </c>
      <c r="T56" s="519">
        <v>4443.1409999999996</v>
      </c>
    </row>
    <row r="57" spans="1:20">
      <c r="A57" s="489" t="s">
        <v>676</v>
      </c>
      <c r="B57" s="547">
        <v>6790</v>
      </c>
      <c r="C57" s="496">
        <v>6828</v>
      </c>
      <c r="D57" s="496">
        <v>6896</v>
      </c>
      <c r="E57" s="496">
        <v>6927</v>
      </c>
      <c r="F57" s="496">
        <v>7015</v>
      </c>
      <c r="G57" s="496">
        <v>7148.5950000000003</v>
      </c>
      <c r="H57" s="496">
        <v>7148.5950000000003</v>
      </c>
      <c r="I57" s="496">
        <v>7279.4229999999998</v>
      </c>
      <c r="J57" s="496">
        <v>7309.6880000000001</v>
      </c>
      <c r="K57" s="496">
        <v>7310</v>
      </c>
      <c r="L57" s="496">
        <v>7402</v>
      </c>
      <c r="M57" s="496">
        <v>7436.9279999999999</v>
      </c>
      <c r="N57" s="496">
        <v>7436.9279999999999</v>
      </c>
      <c r="O57" s="496">
        <v>7494.174</v>
      </c>
      <c r="P57" s="518">
        <v>7547.44</v>
      </c>
      <c r="Q57" s="518">
        <v>7553.2830000000004</v>
      </c>
      <c r="R57" s="518">
        <v>7566.009</v>
      </c>
      <c r="S57" s="518">
        <v>7580.9170000000004</v>
      </c>
      <c r="T57" s="519">
        <v>7553.2830000000004</v>
      </c>
    </row>
    <row r="58" spans="1:20">
      <c r="A58" s="438" t="s">
        <v>544</v>
      </c>
      <c r="B58" s="439">
        <v>40668</v>
      </c>
      <c r="C58" s="440">
        <v>40878</v>
      </c>
      <c r="D58" s="440">
        <v>41177</v>
      </c>
      <c r="E58" s="440">
        <v>41460</v>
      </c>
      <c r="F58" s="440">
        <v>41824</v>
      </c>
      <c r="G58" s="440">
        <v>42833.197999999997</v>
      </c>
      <c r="H58" s="440">
        <v>42833.197999999997</v>
      </c>
      <c r="I58" s="440">
        <v>43675.116999999998</v>
      </c>
      <c r="J58" s="440">
        <v>44080.703000000001</v>
      </c>
      <c r="K58" s="440">
        <v>44082</v>
      </c>
      <c r="L58" s="440">
        <v>44938</v>
      </c>
      <c r="M58" s="440">
        <v>45317.707000000002</v>
      </c>
      <c r="N58" s="440">
        <v>45317.707000000002</v>
      </c>
      <c r="O58" s="440">
        <v>45675.432000000001</v>
      </c>
      <c r="P58" s="520">
        <v>46257.82</v>
      </c>
      <c r="Q58" s="520">
        <v>46432.33</v>
      </c>
      <c r="R58" s="520">
        <v>46570.296000000002</v>
      </c>
      <c r="S58" s="520">
        <v>45433.474999999999</v>
      </c>
      <c r="T58" s="521">
        <v>46432.330000000009</v>
      </c>
    </row>
    <row r="59" spans="1:20">
      <c r="A59" s="489" t="s">
        <v>677</v>
      </c>
      <c r="B59" s="547"/>
      <c r="C59" s="496"/>
      <c r="D59" s="496"/>
      <c r="E59" s="496"/>
      <c r="F59" s="496"/>
      <c r="G59" s="496"/>
      <c r="H59" s="496"/>
      <c r="I59" s="496"/>
      <c r="J59" s="496"/>
      <c r="K59" s="496"/>
      <c r="L59" s="496"/>
      <c r="M59" s="496"/>
      <c r="N59" s="496"/>
      <c r="O59" s="492"/>
      <c r="P59" s="522"/>
      <c r="Q59" s="522"/>
      <c r="R59" s="522"/>
      <c r="S59" s="522"/>
      <c r="T59" s="523"/>
    </row>
    <row r="60" spans="1:20">
      <c r="A60" s="489" t="s">
        <v>678</v>
      </c>
      <c r="B60" s="547">
        <v>4905</v>
      </c>
      <c r="C60" s="496">
        <v>4932</v>
      </c>
      <c r="D60" s="496">
        <v>5031</v>
      </c>
      <c r="E60" s="496">
        <v>5123</v>
      </c>
      <c r="F60" s="496">
        <v>5197</v>
      </c>
      <c r="G60" s="496">
        <v>5393.0659999999998</v>
      </c>
      <c r="H60" s="496">
        <v>5393.0659999999998</v>
      </c>
      <c r="I60" s="496">
        <v>5503.7529999999997</v>
      </c>
      <c r="J60" s="496">
        <v>5545.3289999999997</v>
      </c>
      <c r="K60" s="496">
        <v>5545</v>
      </c>
      <c r="L60" s="496">
        <v>5579</v>
      </c>
      <c r="M60" s="496">
        <v>5602.0749999999998</v>
      </c>
      <c r="N60" s="496">
        <v>5602.0749999999998</v>
      </c>
      <c r="O60" s="496">
        <v>5621.0150000000003</v>
      </c>
      <c r="P60" s="518">
        <v>5652.9080000000004</v>
      </c>
      <c r="Q60" s="518">
        <v>5669.7610000000004</v>
      </c>
      <c r="R60" s="518">
        <v>5685.9830000000002</v>
      </c>
      <c r="S60" s="518">
        <v>5699.866</v>
      </c>
      <c r="T60" s="519">
        <v>5669.7610000000004</v>
      </c>
    </row>
    <row r="61" spans="1:20">
      <c r="A61" s="489" t="s">
        <v>679</v>
      </c>
      <c r="B61" s="547">
        <v>9645</v>
      </c>
      <c r="C61" s="496">
        <v>9720</v>
      </c>
      <c r="D61" s="496">
        <v>9749</v>
      </c>
      <c r="E61" s="496">
        <v>9835</v>
      </c>
      <c r="F61" s="496">
        <v>9856</v>
      </c>
      <c r="G61" s="496">
        <v>9898.9670000000006</v>
      </c>
      <c r="H61" s="496">
        <v>9898.9670000000006</v>
      </c>
      <c r="I61" s="496">
        <v>10095.001</v>
      </c>
      <c r="J61" s="496">
        <v>10157.68</v>
      </c>
      <c r="K61" s="496">
        <v>10158</v>
      </c>
      <c r="L61" s="496">
        <v>10260</v>
      </c>
      <c r="M61" s="496">
        <v>10341.656000000001</v>
      </c>
      <c r="N61" s="496">
        <v>10341.656000000001</v>
      </c>
      <c r="O61" s="496">
        <v>10378.143</v>
      </c>
      <c r="P61" s="518">
        <v>10517.375</v>
      </c>
      <c r="Q61" s="518">
        <v>10574.981</v>
      </c>
      <c r="R61" s="518">
        <v>10600.478999999999</v>
      </c>
      <c r="S61" s="518">
        <v>10644.921</v>
      </c>
      <c r="T61" s="519">
        <v>10574.981</v>
      </c>
    </row>
    <row r="62" spans="1:20">
      <c r="A62" s="489" t="s">
        <v>680</v>
      </c>
      <c r="B62" s="547">
        <v>7974</v>
      </c>
      <c r="C62" s="496">
        <v>8002</v>
      </c>
      <c r="D62" s="496">
        <v>8035</v>
      </c>
      <c r="E62" s="496">
        <v>8052</v>
      </c>
      <c r="F62" s="496">
        <v>8069</v>
      </c>
      <c r="G62" s="496">
        <v>8122.058</v>
      </c>
      <c r="H62" s="496">
        <v>8122.058</v>
      </c>
      <c r="I62" s="496">
        <v>8159.1350000000002</v>
      </c>
      <c r="J62" s="496">
        <v>8168.0230000000001</v>
      </c>
      <c r="K62" s="496">
        <v>8168</v>
      </c>
      <c r="L62" s="496">
        <v>8212</v>
      </c>
      <c r="M62" s="496">
        <v>8245.0339999999997</v>
      </c>
      <c r="N62" s="496">
        <v>8245.0339999999997</v>
      </c>
      <c r="O62" s="496">
        <v>8270.4230000000007</v>
      </c>
      <c r="P62" s="518">
        <v>8322.0540000000001</v>
      </c>
      <c r="Q62" s="518">
        <v>8342.9619999999995</v>
      </c>
      <c r="R62" s="518">
        <v>8372.7150000000001</v>
      </c>
      <c r="S62" s="518">
        <v>8357.9189999999999</v>
      </c>
      <c r="T62" s="519">
        <v>8342.9619999999995</v>
      </c>
    </row>
    <row r="63" spans="1:20">
      <c r="A63" s="489" t="s">
        <v>681</v>
      </c>
      <c r="B63" s="547">
        <v>7739</v>
      </c>
      <c r="C63" s="496">
        <v>7755</v>
      </c>
      <c r="D63" s="496">
        <v>7768</v>
      </c>
      <c r="E63" s="496">
        <v>7811</v>
      </c>
      <c r="F63" s="496">
        <v>7829</v>
      </c>
      <c r="G63" s="496">
        <v>8182.8249999999998</v>
      </c>
      <c r="H63" s="496">
        <v>8182.8249999999998</v>
      </c>
      <c r="I63" s="496">
        <v>8526.902</v>
      </c>
      <c r="J63" s="496">
        <v>8781.36</v>
      </c>
      <c r="K63" s="496">
        <v>8781</v>
      </c>
      <c r="L63" s="496">
        <v>8899</v>
      </c>
      <c r="M63" s="496">
        <v>8930.7630000000008</v>
      </c>
      <c r="N63" s="496">
        <v>8930.7630000000008</v>
      </c>
      <c r="O63" s="496">
        <v>8955.5519999999997</v>
      </c>
      <c r="P63" s="518">
        <v>9074.1910000000007</v>
      </c>
      <c r="Q63" s="518">
        <v>9121.3680000000004</v>
      </c>
      <c r="R63" s="518">
        <v>9299.5259999999998</v>
      </c>
      <c r="S63" s="518">
        <v>9377.6730000000007</v>
      </c>
      <c r="T63" s="519">
        <v>9121.3680000000004</v>
      </c>
    </row>
    <row r="64" spans="1:20">
      <c r="A64" s="489" t="s">
        <v>682</v>
      </c>
      <c r="B64" s="547">
        <v>5977</v>
      </c>
      <c r="C64" s="496">
        <v>5988</v>
      </c>
      <c r="D64" s="496">
        <v>5989</v>
      </c>
      <c r="E64" s="496">
        <v>6016</v>
      </c>
      <c r="F64" s="496">
        <v>6028</v>
      </c>
      <c r="G64" s="496">
        <v>6180.3270000000002</v>
      </c>
      <c r="H64" s="496">
        <v>6180.3270000000002</v>
      </c>
      <c r="I64" s="496">
        <v>6486.2860000000001</v>
      </c>
      <c r="J64" s="496">
        <v>6587.8729999999996</v>
      </c>
      <c r="K64" s="496">
        <v>6588</v>
      </c>
      <c r="L64" s="496">
        <v>6649</v>
      </c>
      <c r="M64" s="496">
        <v>6661.9780000000001</v>
      </c>
      <c r="N64" s="496">
        <v>6661.9780000000001</v>
      </c>
      <c r="O64" s="496">
        <v>6673.8379999999997</v>
      </c>
      <c r="P64" s="518">
        <v>6716.1409999999996</v>
      </c>
      <c r="Q64" s="518">
        <v>6728.6980000000003</v>
      </c>
      <c r="R64" s="518">
        <v>6748.3779999999997</v>
      </c>
      <c r="S64" s="518">
        <v>6762.0569999999998</v>
      </c>
      <c r="T64" s="519">
        <v>6728.6980000000003</v>
      </c>
    </row>
    <row r="65" spans="1:20">
      <c r="A65" s="438" t="s">
        <v>544</v>
      </c>
      <c r="B65" s="439">
        <v>36240</v>
      </c>
      <c r="C65" s="440">
        <v>36397</v>
      </c>
      <c r="D65" s="440">
        <v>36572</v>
      </c>
      <c r="E65" s="440">
        <v>36837</v>
      </c>
      <c r="F65" s="440">
        <v>36979</v>
      </c>
      <c r="G65" s="440">
        <v>37777.243000000002</v>
      </c>
      <c r="H65" s="440">
        <v>37777.243000000002</v>
      </c>
      <c r="I65" s="440">
        <v>38771.077000000005</v>
      </c>
      <c r="J65" s="440">
        <v>39240.264999999999</v>
      </c>
      <c r="K65" s="440">
        <v>39240</v>
      </c>
      <c r="L65" s="440">
        <v>39599</v>
      </c>
      <c r="M65" s="440">
        <v>39781.506000000001</v>
      </c>
      <c r="N65" s="440">
        <v>39781.506000000001</v>
      </c>
      <c r="O65" s="440">
        <v>39898.971000000005</v>
      </c>
      <c r="P65" s="520">
        <v>40282.669000000002</v>
      </c>
      <c r="Q65" s="520">
        <v>40437.769999999997</v>
      </c>
      <c r="R65" s="520">
        <v>40707.080999999998</v>
      </c>
      <c r="S65" s="520">
        <v>40842.436000000002</v>
      </c>
      <c r="T65" s="521">
        <v>40437.770000000004</v>
      </c>
    </row>
    <row r="66" spans="1:20">
      <c r="A66" s="489" t="s">
        <v>683</v>
      </c>
      <c r="B66" s="547"/>
      <c r="C66" s="496"/>
      <c r="D66" s="496"/>
      <c r="E66" s="496"/>
      <c r="F66" s="496"/>
      <c r="G66" s="496"/>
      <c r="H66" s="496"/>
      <c r="I66" s="496"/>
      <c r="J66" s="496"/>
      <c r="K66" s="496"/>
      <c r="L66" s="496"/>
      <c r="M66" s="496"/>
      <c r="N66" s="496"/>
      <c r="O66" s="492"/>
      <c r="P66" s="522"/>
      <c r="Q66" s="522"/>
      <c r="R66" s="522"/>
      <c r="S66" s="522"/>
      <c r="T66" s="523"/>
    </row>
    <row r="67" spans="1:20">
      <c r="A67" s="489" t="s">
        <v>684</v>
      </c>
      <c r="B67" s="548"/>
      <c r="C67" s="549"/>
      <c r="D67" s="549"/>
      <c r="E67" s="549"/>
      <c r="F67" s="549"/>
      <c r="G67" s="549"/>
      <c r="H67" s="549"/>
      <c r="I67" s="549"/>
      <c r="J67" s="549"/>
      <c r="K67" s="549"/>
      <c r="L67" s="549"/>
      <c r="M67" s="549"/>
      <c r="N67" s="549"/>
      <c r="O67" s="525"/>
      <c r="P67" s="526"/>
      <c r="Q67" s="526"/>
      <c r="R67" s="526"/>
      <c r="S67" s="526"/>
      <c r="T67" s="527"/>
    </row>
    <row r="68" spans="1:20">
      <c r="A68" s="489" t="s">
        <v>685</v>
      </c>
      <c r="B68" s="547">
        <v>6933</v>
      </c>
      <c r="C68" s="496">
        <v>6990</v>
      </c>
      <c r="D68" s="496">
        <v>7043</v>
      </c>
      <c r="E68" s="496">
        <v>7055</v>
      </c>
      <c r="F68" s="496">
        <v>7105</v>
      </c>
      <c r="G68" s="496">
        <v>7295.5690000000004</v>
      </c>
      <c r="H68" s="496">
        <v>7295.5690000000004</v>
      </c>
      <c r="I68" s="496">
        <v>7354.45</v>
      </c>
      <c r="J68" s="496">
        <v>7407.549</v>
      </c>
      <c r="K68" s="496">
        <v>7408</v>
      </c>
      <c r="L68" s="496">
        <v>7455</v>
      </c>
      <c r="M68" s="496">
        <v>7497.6490000000003</v>
      </c>
      <c r="N68" s="496">
        <v>7497.6490000000003</v>
      </c>
      <c r="O68" s="496">
        <v>7557.7560000000003</v>
      </c>
      <c r="P68" s="518">
        <v>7629.0940000000001</v>
      </c>
      <c r="Q68" s="518">
        <v>7645.61</v>
      </c>
      <c r="R68" s="518">
        <v>7694.4309999999996</v>
      </c>
      <c r="S68" s="518">
        <v>7743.2179999999998</v>
      </c>
      <c r="T68" s="519">
        <v>7645.61</v>
      </c>
    </row>
    <row r="69" spans="1:20">
      <c r="A69" s="489" t="s">
        <v>686</v>
      </c>
      <c r="B69" s="547">
        <v>4439</v>
      </c>
      <c r="C69" s="496">
        <v>4452</v>
      </c>
      <c r="D69" s="496">
        <v>4482</v>
      </c>
      <c r="E69" s="496">
        <v>4512</v>
      </c>
      <c r="F69" s="496">
        <v>4602</v>
      </c>
      <c r="G69" s="496">
        <v>4616.567</v>
      </c>
      <c r="H69" s="496">
        <v>4616.567</v>
      </c>
      <c r="I69" s="496">
        <v>4668.2730000000001</v>
      </c>
      <c r="J69" s="496">
        <v>4725.585</v>
      </c>
      <c r="K69" s="496">
        <v>4726</v>
      </c>
      <c r="L69" s="496">
        <v>4919</v>
      </c>
      <c r="M69" s="496">
        <v>4954.1530000000002</v>
      </c>
      <c r="N69" s="496">
        <v>4954.1530000000002</v>
      </c>
      <c r="O69" s="496">
        <v>4966.5590000000002</v>
      </c>
      <c r="P69" s="518">
        <v>5014.8289999999997</v>
      </c>
      <c r="Q69" s="518">
        <v>5050.8810000000003</v>
      </c>
      <c r="R69" s="518">
        <v>5060.07</v>
      </c>
      <c r="S69" s="518">
        <v>5065.2420000000002</v>
      </c>
      <c r="T69" s="519">
        <v>5050.8810000000003</v>
      </c>
    </row>
    <row r="70" spans="1:20">
      <c r="A70" s="489" t="s">
        <v>687</v>
      </c>
      <c r="B70" s="547">
        <v>4076</v>
      </c>
      <c r="C70" s="496">
        <v>4086</v>
      </c>
      <c r="D70" s="496">
        <v>4097</v>
      </c>
      <c r="E70" s="496">
        <v>4098</v>
      </c>
      <c r="F70" s="496">
        <v>4104</v>
      </c>
      <c r="G70" s="496">
        <v>4162.1390000000001</v>
      </c>
      <c r="H70" s="496">
        <v>4162.1390000000001</v>
      </c>
      <c r="I70" s="496">
        <v>4245.1030000000001</v>
      </c>
      <c r="J70" s="496">
        <v>4269.6989999999996</v>
      </c>
      <c r="K70" s="496">
        <v>4270</v>
      </c>
      <c r="L70" s="496">
        <v>4286</v>
      </c>
      <c r="M70" s="496">
        <v>4305.1400000000003</v>
      </c>
      <c r="N70" s="496">
        <v>4305.1400000000003</v>
      </c>
      <c r="O70" s="496">
        <v>4339.7190000000001</v>
      </c>
      <c r="P70" s="518">
        <v>4527.0649999999996</v>
      </c>
      <c r="Q70" s="518">
        <v>4532.8559999999998</v>
      </c>
      <c r="R70" s="518">
        <v>4549.8190000000004</v>
      </c>
      <c r="S70" s="518">
        <v>4565.9279999999999</v>
      </c>
      <c r="T70" s="519">
        <v>4532.8559999999998</v>
      </c>
    </row>
    <row r="71" spans="1:20">
      <c r="A71" s="489" t="s">
        <v>688</v>
      </c>
      <c r="B71" s="547">
        <v>1366</v>
      </c>
      <c r="C71" s="496">
        <v>1366</v>
      </c>
      <c r="D71" s="496">
        <v>1367</v>
      </c>
      <c r="E71" s="496">
        <v>1378</v>
      </c>
      <c r="F71" s="496">
        <v>1382</v>
      </c>
      <c r="G71" s="496">
        <v>1383.847</v>
      </c>
      <c r="H71" s="496">
        <v>1383.847</v>
      </c>
      <c r="I71" s="496">
        <v>1386.1110000000001</v>
      </c>
      <c r="J71" s="496">
        <v>1415.8920000000001</v>
      </c>
      <c r="K71" s="496">
        <v>1416</v>
      </c>
      <c r="L71" s="496">
        <v>1429</v>
      </c>
      <c r="M71" s="496">
        <v>1436.421</v>
      </c>
      <c r="N71" s="496">
        <v>1436.421</v>
      </c>
      <c r="O71" s="496">
        <v>1435.4380000000001</v>
      </c>
      <c r="P71" s="518">
        <v>1443.5509999999999</v>
      </c>
      <c r="Q71" s="518">
        <v>1443.5509999999999</v>
      </c>
      <c r="R71" s="518">
        <v>1462.847</v>
      </c>
      <c r="S71" s="518">
        <v>1466.0119999999999</v>
      </c>
      <c r="T71" s="519">
        <v>1443.5509999999999</v>
      </c>
    </row>
    <row r="72" spans="1:20">
      <c r="A72" s="489" t="s">
        <v>689</v>
      </c>
      <c r="B72" s="547">
        <v>2018</v>
      </c>
      <c r="C72" s="496">
        <v>2022</v>
      </c>
      <c r="D72" s="496">
        <v>2012</v>
      </c>
      <c r="E72" s="496">
        <v>2004</v>
      </c>
      <c r="F72" s="496">
        <v>2024</v>
      </c>
      <c r="G72" s="496">
        <v>2025.1410000000001</v>
      </c>
      <c r="H72" s="496">
        <v>2025.1410000000001</v>
      </c>
      <c r="I72" s="496">
        <v>2025.1410000000001</v>
      </c>
      <c r="J72" s="496">
        <v>2025</v>
      </c>
      <c r="K72" s="496">
        <v>2025</v>
      </c>
      <c r="L72" s="496">
        <v>2039</v>
      </c>
      <c r="M72" s="496">
        <v>2047.876</v>
      </c>
      <c r="N72" s="496">
        <v>2047.876</v>
      </c>
      <c r="O72" s="496">
        <v>2059.6660000000002</v>
      </c>
      <c r="P72" s="518">
        <v>2060.7460000000001</v>
      </c>
      <c r="Q72" s="518">
        <v>2060.7460000000001</v>
      </c>
      <c r="R72" s="518">
        <v>2067.8490000000002</v>
      </c>
      <c r="S72" s="518">
        <v>2067.8490000000002</v>
      </c>
      <c r="T72" s="519">
        <v>2060.7460000000001</v>
      </c>
    </row>
    <row r="73" spans="1:20">
      <c r="A73" s="489" t="s">
        <v>690</v>
      </c>
      <c r="B73" s="547">
        <v>1934</v>
      </c>
      <c r="C73" s="496">
        <v>1937</v>
      </c>
      <c r="D73" s="496">
        <v>1943</v>
      </c>
      <c r="E73" s="496">
        <v>1943</v>
      </c>
      <c r="F73" s="496">
        <v>1948</v>
      </c>
      <c r="G73" s="496">
        <v>1928.7650000000001</v>
      </c>
      <c r="H73" s="496">
        <v>1928.7650000000001</v>
      </c>
      <c r="I73" s="496">
        <v>1937.7729999999999</v>
      </c>
      <c r="J73" s="496">
        <v>1943.498</v>
      </c>
      <c r="K73" s="496">
        <v>1943</v>
      </c>
      <c r="L73" s="496">
        <v>1953</v>
      </c>
      <c r="M73" s="496">
        <v>1955.3489999999999</v>
      </c>
      <c r="N73" s="496">
        <v>1955.3489999999999</v>
      </c>
      <c r="O73" s="496">
        <v>1988.4880000000001</v>
      </c>
      <c r="P73" s="518">
        <v>1995.3309999999999</v>
      </c>
      <c r="Q73" s="518">
        <v>1967.829</v>
      </c>
      <c r="R73" s="518">
        <v>1975.617</v>
      </c>
      <c r="S73" s="518">
        <v>1986.8910000000001</v>
      </c>
      <c r="T73" s="519">
        <v>1967.829</v>
      </c>
    </row>
    <row r="74" spans="1:20">
      <c r="A74" s="489" t="s">
        <v>691</v>
      </c>
      <c r="B74" s="547">
        <v>3569</v>
      </c>
      <c r="C74" s="496">
        <v>3559</v>
      </c>
      <c r="D74" s="496">
        <v>3563</v>
      </c>
      <c r="E74" s="496">
        <v>3564</v>
      </c>
      <c r="F74" s="496">
        <v>3573</v>
      </c>
      <c r="G74" s="496">
        <v>3598.3429999999998</v>
      </c>
      <c r="H74" s="496">
        <v>3598.3429999999998</v>
      </c>
      <c r="I74" s="496">
        <v>3369.5140000000001</v>
      </c>
      <c r="J74" s="496">
        <v>3647.32</v>
      </c>
      <c r="K74" s="496">
        <v>3647</v>
      </c>
      <c r="L74" s="496">
        <v>3681</v>
      </c>
      <c r="M74" s="496">
        <v>3691.1129999999998</v>
      </c>
      <c r="N74" s="496">
        <v>3691.1129999999998</v>
      </c>
      <c r="O74" s="496">
        <v>3719.5410000000002</v>
      </c>
      <c r="P74" s="518">
        <v>3744.0909999999999</v>
      </c>
      <c r="Q74" s="518">
        <v>3771.14</v>
      </c>
      <c r="R74" s="518">
        <v>3784.1889999999999</v>
      </c>
      <c r="S74" s="518">
        <v>3797.3760000000002</v>
      </c>
      <c r="T74" s="519">
        <v>3771.14</v>
      </c>
    </row>
    <row r="75" spans="1:20">
      <c r="A75" s="438" t="s">
        <v>544</v>
      </c>
      <c r="B75" s="439">
        <v>24335</v>
      </c>
      <c r="C75" s="440">
        <v>24412</v>
      </c>
      <c r="D75" s="440">
        <v>24507</v>
      </c>
      <c r="E75" s="440">
        <v>24554</v>
      </c>
      <c r="F75" s="440">
        <v>24738</v>
      </c>
      <c r="G75" s="440">
        <v>25010.371000000003</v>
      </c>
      <c r="H75" s="440">
        <v>25010.371000000003</v>
      </c>
      <c r="I75" s="440">
        <v>24986.365000000002</v>
      </c>
      <c r="J75" s="440">
        <v>25434.542999999998</v>
      </c>
      <c r="K75" s="440">
        <v>25435</v>
      </c>
      <c r="L75" s="440">
        <v>25762</v>
      </c>
      <c r="M75" s="440">
        <v>25887.700999999997</v>
      </c>
      <c r="N75" s="440">
        <v>25887.700999999997</v>
      </c>
      <c r="O75" s="440">
        <v>26067.167000000005</v>
      </c>
      <c r="P75" s="520">
        <v>26414.706999999999</v>
      </c>
      <c r="Q75" s="520">
        <v>26472.613000000001</v>
      </c>
      <c r="R75" s="520">
        <v>26594.822</v>
      </c>
      <c r="S75" s="520">
        <v>26692.516</v>
      </c>
      <c r="T75" s="521">
        <v>26472.613000000001</v>
      </c>
    </row>
    <row r="76" spans="1:20">
      <c r="A76" s="489" t="s">
        <v>692</v>
      </c>
      <c r="B76" s="547"/>
      <c r="C76" s="496"/>
      <c r="D76" s="496"/>
      <c r="E76" s="496"/>
      <c r="F76" s="496"/>
      <c r="G76" s="496"/>
      <c r="H76" s="496"/>
      <c r="I76" s="496"/>
      <c r="J76" s="496"/>
      <c r="K76" s="496"/>
      <c r="L76" s="496"/>
      <c r="M76" s="496"/>
      <c r="N76" s="496"/>
      <c r="O76" s="492"/>
      <c r="P76" s="522"/>
      <c r="Q76" s="522"/>
      <c r="R76" s="522"/>
      <c r="S76" s="522"/>
      <c r="T76" s="523"/>
    </row>
    <row r="77" spans="1:20">
      <c r="A77" s="489" t="s">
        <v>693</v>
      </c>
      <c r="B77" s="547">
        <v>6174</v>
      </c>
      <c r="C77" s="496">
        <v>6227</v>
      </c>
      <c r="D77" s="496">
        <v>6290</v>
      </c>
      <c r="E77" s="496">
        <v>6386</v>
      </c>
      <c r="F77" s="496">
        <v>6504</v>
      </c>
      <c r="G77" s="496">
        <v>6697.9849999999997</v>
      </c>
      <c r="H77" s="496">
        <v>6697.9849999999997</v>
      </c>
      <c r="I77" s="496">
        <v>6762.8059999999996</v>
      </c>
      <c r="J77" s="496">
        <v>6796.1170000000002</v>
      </c>
      <c r="K77" s="496">
        <v>6796</v>
      </c>
      <c r="L77" s="496">
        <v>6900</v>
      </c>
      <c r="M77" s="496">
        <v>6920.3959999999997</v>
      </c>
      <c r="N77" s="496">
        <v>6920.3959999999997</v>
      </c>
      <c r="O77" s="496">
        <v>6929.6469999999999</v>
      </c>
      <c r="P77" s="518">
        <v>6983.9049999999997</v>
      </c>
      <c r="Q77" s="518">
        <v>7011.4219999999996</v>
      </c>
      <c r="R77" s="518">
        <v>7026.3040000000001</v>
      </c>
      <c r="S77" s="518">
        <v>7040.3339999999998</v>
      </c>
      <c r="T77" s="519">
        <v>7011.4219999999996</v>
      </c>
    </row>
    <row r="78" spans="1:20">
      <c r="A78" s="489" t="s">
        <v>694</v>
      </c>
      <c r="B78" s="547">
        <v>7782</v>
      </c>
      <c r="C78" s="496">
        <v>7918</v>
      </c>
      <c r="D78" s="496">
        <v>7965</v>
      </c>
      <c r="E78" s="496">
        <v>8110</v>
      </c>
      <c r="F78" s="496">
        <v>8239</v>
      </c>
      <c r="G78" s="496">
        <v>8620.3019999999997</v>
      </c>
      <c r="H78" s="496">
        <v>8620.3019999999997</v>
      </c>
      <c r="I78" s="496">
        <v>8747.44</v>
      </c>
      <c r="J78" s="496">
        <v>8893.0830000000005</v>
      </c>
      <c r="K78" s="496">
        <v>8893</v>
      </c>
      <c r="L78" s="496">
        <v>8958</v>
      </c>
      <c r="M78" s="496">
        <v>8996.7870000000003</v>
      </c>
      <c r="N78" s="496">
        <v>8996.7870000000003</v>
      </c>
      <c r="O78" s="496">
        <v>9051.3060000000005</v>
      </c>
      <c r="P78" s="518">
        <v>9191.0049999999992</v>
      </c>
      <c r="Q78" s="518">
        <v>9214.4159999999993</v>
      </c>
      <c r="R78" s="518">
        <v>9243.6350000000002</v>
      </c>
      <c r="S78" s="518">
        <v>9297.9269999999997</v>
      </c>
      <c r="T78" s="519">
        <v>9214.4159999999993</v>
      </c>
    </row>
    <row r="79" spans="1:20">
      <c r="A79" s="489" t="s">
        <v>695</v>
      </c>
      <c r="B79" s="547">
        <v>5762</v>
      </c>
      <c r="C79" s="496">
        <v>5810</v>
      </c>
      <c r="D79" s="496">
        <v>5852</v>
      </c>
      <c r="E79" s="496">
        <v>5873</v>
      </c>
      <c r="F79" s="496">
        <v>5933</v>
      </c>
      <c r="G79" s="496">
        <v>6225.4889999999996</v>
      </c>
      <c r="H79" s="496">
        <v>6225.4889999999996</v>
      </c>
      <c r="I79" s="496">
        <v>6451.5039999999999</v>
      </c>
      <c r="J79" s="496">
        <v>6627.7889999999998</v>
      </c>
      <c r="K79" s="496">
        <v>6628</v>
      </c>
      <c r="L79" s="496">
        <v>7202</v>
      </c>
      <c r="M79" s="496">
        <v>7448.6930000000002</v>
      </c>
      <c r="N79" s="496">
        <v>7448.6930000000002</v>
      </c>
      <c r="O79" s="496">
        <v>7528.4319999999998</v>
      </c>
      <c r="P79" s="518">
        <v>7615.165</v>
      </c>
      <c r="Q79" s="518">
        <v>7676.357</v>
      </c>
      <c r="R79" s="518">
        <v>7766.1790000000001</v>
      </c>
      <c r="S79" s="518">
        <v>7796.6530000000002</v>
      </c>
      <c r="T79" s="519">
        <v>7676.357</v>
      </c>
    </row>
    <row r="80" spans="1:20">
      <c r="A80" s="489" t="s">
        <v>696</v>
      </c>
      <c r="B80" s="547">
        <v>5797</v>
      </c>
      <c r="C80" s="496">
        <v>5797</v>
      </c>
      <c r="D80" s="496">
        <v>5843</v>
      </c>
      <c r="E80" s="496">
        <v>5848</v>
      </c>
      <c r="F80" s="496">
        <v>5889</v>
      </c>
      <c r="G80" s="496">
        <v>5950.84</v>
      </c>
      <c r="H80" s="496">
        <v>5950.84</v>
      </c>
      <c r="I80" s="496">
        <v>5977.6180000000004</v>
      </c>
      <c r="J80" s="496">
        <v>5977.6180000000004</v>
      </c>
      <c r="K80" s="496">
        <v>5978</v>
      </c>
      <c r="L80" s="496">
        <v>6033</v>
      </c>
      <c r="M80" s="496">
        <v>6045.8270000000002</v>
      </c>
      <c r="N80" s="496">
        <v>6045.8270000000002</v>
      </c>
      <c r="O80" s="496">
        <v>6097.875</v>
      </c>
      <c r="P80" s="518">
        <v>6173.558</v>
      </c>
      <c r="Q80" s="518">
        <v>6204.8050000000003</v>
      </c>
      <c r="R80" s="518">
        <v>6227.1310000000003</v>
      </c>
      <c r="S80" s="518">
        <v>6240.0339999999997</v>
      </c>
      <c r="T80" s="519">
        <v>6204.8050000000003</v>
      </c>
    </row>
    <row r="81" spans="1:20">
      <c r="A81" s="489" t="s">
        <v>697</v>
      </c>
      <c r="B81" s="547">
        <v>8338</v>
      </c>
      <c r="C81" s="496">
        <v>8349</v>
      </c>
      <c r="D81" s="496">
        <v>8443</v>
      </c>
      <c r="E81" s="496">
        <v>8512</v>
      </c>
      <c r="F81" s="496">
        <v>8585</v>
      </c>
      <c r="G81" s="496">
        <v>8830.643</v>
      </c>
      <c r="H81" s="496">
        <v>8830.643</v>
      </c>
      <c r="I81" s="496">
        <v>8972.2659999999996</v>
      </c>
      <c r="J81" s="496">
        <v>9057.0490000000009</v>
      </c>
      <c r="K81" s="496">
        <v>9057</v>
      </c>
      <c r="L81" s="496">
        <v>9208</v>
      </c>
      <c r="M81" s="496">
        <v>9238.8870000000006</v>
      </c>
      <c r="N81" s="496">
        <v>9238.8870000000006</v>
      </c>
      <c r="O81" s="496">
        <v>9263.4920000000002</v>
      </c>
      <c r="P81" s="518">
        <v>9374.3709999999992</v>
      </c>
      <c r="Q81" s="518">
        <v>9434.4269999999997</v>
      </c>
      <c r="R81" s="518">
        <v>9503.1239999999998</v>
      </c>
      <c r="S81" s="518">
        <v>9565.9770000000008</v>
      </c>
      <c r="T81" s="519">
        <v>9434.4269999999997</v>
      </c>
    </row>
    <row r="82" spans="1:20">
      <c r="A82" s="438" t="s">
        <v>544</v>
      </c>
      <c r="B82" s="439">
        <v>33853</v>
      </c>
      <c r="C82" s="440">
        <v>34101</v>
      </c>
      <c r="D82" s="440">
        <v>34393</v>
      </c>
      <c r="E82" s="440">
        <v>34729</v>
      </c>
      <c r="F82" s="440">
        <v>35150</v>
      </c>
      <c r="G82" s="440">
        <v>36325.258999999998</v>
      </c>
      <c r="H82" s="440">
        <v>36325.258999999998</v>
      </c>
      <c r="I82" s="440">
        <v>36911.634000000005</v>
      </c>
      <c r="J82" s="440">
        <v>37351.656000000003</v>
      </c>
      <c r="K82" s="440">
        <v>37352</v>
      </c>
      <c r="L82" s="440">
        <v>38301</v>
      </c>
      <c r="M82" s="440">
        <v>38650.590000000004</v>
      </c>
      <c r="N82" s="440">
        <v>38650.590000000004</v>
      </c>
      <c r="O82" s="440">
        <v>38870.752</v>
      </c>
      <c r="P82" s="520">
        <v>39338.004000000001</v>
      </c>
      <c r="Q82" s="520">
        <v>39541.427000000003</v>
      </c>
      <c r="R82" s="520">
        <v>39766.373</v>
      </c>
      <c r="S82" s="520">
        <v>39940.925000000003</v>
      </c>
      <c r="T82" s="521">
        <v>39541.426999999996</v>
      </c>
    </row>
    <row r="83" spans="1:20">
      <c r="A83" s="489" t="s">
        <v>698</v>
      </c>
      <c r="B83" s="547"/>
      <c r="C83" s="496"/>
      <c r="D83" s="496"/>
      <c r="E83" s="496"/>
      <c r="F83" s="496"/>
      <c r="G83" s="496"/>
      <c r="H83" s="496"/>
      <c r="I83" s="496"/>
      <c r="J83" s="496"/>
      <c r="K83" s="496"/>
      <c r="L83" s="496"/>
      <c r="M83" s="496"/>
      <c r="N83" s="496"/>
      <c r="O83" s="492"/>
      <c r="P83" s="522"/>
      <c r="Q83" s="522"/>
      <c r="R83" s="522"/>
      <c r="S83" s="522"/>
      <c r="T83" s="523"/>
    </row>
    <row r="84" spans="1:20">
      <c r="A84" s="489" t="s">
        <v>699</v>
      </c>
      <c r="B84" s="547">
        <v>7969</v>
      </c>
      <c r="C84" s="496">
        <v>8031</v>
      </c>
      <c r="D84" s="496">
        <v>8015</v>
      </c>
      <c r="E84" s="496">
        <v>8075</v>
      </c>
      <c r="F84" s="496">
        <v>8178</v>
      </c>
      <c r="G84" s="496">
        <v>8422.991</v>
      </c>
      <c r="H84" s="496">
        <v>8422.991</v>
      </c>
      <c r="I84" s="496">
        <v>8674.3649999999998</v>
      </c>
      <c r="J84" s="496">
        <v>8796.6859999999997</v>
      </c>
      <c r="K84" s="496">
        <v>8797</v>
      </c>
      <c r="L84" s="496">
        <v>8902</v>
      </c>
      <c r="M84" s="496">
        <v>8953.3189999999995</v>
      </c>
      <c r="N84" s="496">
        <v>8953.3189999999995</v>
      </c>
      <c r="O84" s="496">
        <v>8971.5889999999999</v>
      </c>
      <c r="P84" s="518">
        <v>9034.2459999999992</v>
      </c>
      <c r="Q84" s="518">
        <v>9045.9220000000005</v>
      </c>
      <c r="R84" s="518">
        <v>9052.02</v>
      </c>
      <c r="S84" s="518">
        <v>9055.7240000000002</v>
      </c>
      <c r="T84" s="519">
        <v>9045.9220000000005</v>
      </c>
    </row>
    <row r="85" spans="1:20">
      <c r="A85" s="489" t="s">
        <v>700</v>
      </c>
      <c r="B85" s="547">
        <v>9346</v>
      </c>
      <c r="C85" s="496">
        <v>9419</v>
      </c>
      <c r="D85" s="496">
        <v>9610</v>
      </c>
      <c r="E85" s="496">
        <v>9755</v>
      </c>
      <c r="F85" s="496">
        <v>9895</v>
      </c>
      <c r="G85" s="496">
        <v>10188.147999999999</v>
      </c>
      <c r="H85" s="496">
        <v>10188.147999999999</v>
      </c>
      <c r="I85" s="496">
        <v>10783.933999999999</v>
      </c>
      <c r="J85" s="496">
        <v>11340.141</v>
      </c>
      <c r="K85" s="496">
        <v>11340</v>
      </c>
      <c r="L85" s="496">
        <v>11671</v>
      </c>
      <c r="M85" s="496">
        <v>11836.58</v>
      </c>
      <c r="N85" s="496">
        <v>11836.58</v>
      </c>
      <c r="O85" s="496">
        <v>11996.832</v>
      </c>
      <c r="P85" s="518">
        <v>12341.925999999999</v>
      </c>
      <c r="Q85" s="518">
        <v>12463.456</v>
      </c>
      <c r="R85" s="518">
        <v>12526.671</v>
      </c>
      <c r="S85" s="518">
        <v>12619.120999999999</v>
      </c>
      <c r="T85" s="519">
        <v>12463.456</v>
      </c>
    </row>
    <row r="86" spans="1:20">
      <c r="A86" s="489" t="s">
        <v>701</v>
      </c>
      <c r="B86" s="547">
        <v>5871</v>
      </c>
      <c r="C86" s="496">
        <v>5886</v>
      </c>
      <c r="D86" s="496">
        <v>5902</v>
      </c>
      <c r="E86" s="496">
        <v>5956</v>
      </c>
      <c r="F86" s="496">
        <v>5973</v>
      </c>
      <c r="G86" s="496">
        <v>6139.5439999999999</v>
      </c>
      <c r="H86" s="496">
        <v>6139.5439999999999</v>
      </c>
      <c r="I86" s="496">
        <v>6358.7039999999997</v>
      </c>
      <c r="J86" s="496">
        <v>6536.72</v>
      </c>
      <c r="K86" s="496">
        <v>6537</v>
      </c>
      <c r="L86" s="496">
        <v>6793</v>
      </c>
      <c r="M86" s="496">
        <v>6999.4719999999998</v>
      </c>
      <c r="N86" s="496">
        <v>6999.4719999999998</v>
      </c>
      <c r="O86" s="496">
        <v>7089.4709999999995</v>
      </c>
      <c r="P86" s="518">
        <v>7360.942</v>
      </c>
      <c r="Q86" s="518">
        <v>7430.9629999999997</v>
      </c>
      <c r="R86" s="518">
        <v>7489.8180000000002</v>
      </c>
      <c r="S86" s="518">
        <v>7621.4049999999997</v>
      </c>
      <c r="T86" s="519">
        <v>7430.9629999999997</v>
      </c>
    </row>
    <row r="87" spans="1:20">
      <c r="A87" s="489" t="s">
        <v>702</v>
      </c>
      <c r="B87" s="547">
        <v>6113</v>
      </c>
      <c r="C87" s="496">
        <v>6208</v>
      </c>
      <c r="D87" s="496">
        <v>6277</v>
      </c>
      <c r="E87" s="496">
        <v>6321</v>
      </c>
      <c r="F87" s="496">
        <v>6454</v>
      </c>
      <c r="G87" s="496">
        <v>6500.4</v>
      </c>
      <c r="H87" s="496">
        <v>6500.4</v>
      </c>
      <c r="I87" s="496">
        <v>6577.5749999999998</v>
      </c>
      <c r="J87" s="496">
        <v>6597.9639999999999</v>
      </c>
      <c r="K87" s="496">
        <v>6598</v>
      </c>
      <c r="L87" s="496">
        <v>6647</v>
      </c>
      <c r="M87" s="496">
        <v>6684.75</v>
      </c>
      <c r="N87" s="496">
        <v>6684.75</v>
      </c>
      <c r="O87" s="496">
        <v>6703.7650000000003</v>
      </c>
      <c r="P87" s="518">
        <v>6750.84</v>
      </c>
      <c r="Q87" s="518">
        <v>6763.549</v>
      </c>
      <c r="R87" s="518">
        <v>6774.1310000000003</v>
      </c>
      <c r="S87" s="518">
        <v>6787.2150000000001</v>
      </c>
      <c r="T87" s="519">
        <v>6763.549</v>
      </c>
    </row>
    <row r="88" spans="1:20">
      <c r="A88" s="489" t="s">
        <v>703</v>
      </c>
      <c r="B88" s="547">
        <v>12245</v>
      </c>
      <c r="C88" s="496">
        <v>12281</v>
      </c>
      <c r="D88" s="496">
        <v>12560</v>
      </c>
      <c r="E88" s="496">
        <v>12707</v>
      </c>
      <c r="F88" s="496">
        <v>12777</v>
      </c>
      <c r="G88" s="496">
        <v>13223.172</v>
      </c>
      <c r="H88" s="496">
        <v>13223.172</v>
      </c>
      <c r="I88" s="496">
        <v>13558.362999999999</v>
      </c>
      <c r="J88" s="496">
        <v>13741.424999999999</v>
      </c>
      <c r="K88" s="496">
        <v>13741</v>
      </c>
      <c r="L88" s="496">
        <v>14007</v>
      </c>
      <c r="M88" s="496">
        <v>14088.85</v>
      </c>
      <c r="N88" s="496">
        <v>14088.85</v>
      </c>
      <c r="O88" s="496">
        <v>14232.605</v>
      </c>
      <c r="P88" s="518">
        <v>14364.102000000001</v>
      </c>
      <c r="Q88" s="518">
        <v>14458.036</v>
      </c>
      <c r="R88" s="518">
        <v>14632.290999999999</v>
      </c>
      <c r="S88" s="518">
        <v>14666.675999999999</v>
      </c>
      <c r="T88" s="519">
        <v>14458.036</v>
      </c>
    </row>
    <row r="89" spans="1:20">
      <c r="A89" s="489" t="s">
        <v>704</v>
      </c>
      <c r="B89" s="547">
        <v>13102</v>
      </c>
      <c r="C89" s="496">
        <v>13191</v>
      </c>
      <c r="D89" s="496">
        <v>13292</v>
      </c>
      <c r="E89" s="496">
        <v>13306</v>
      </c>
      <c r="F89" s="496">
        <v>13338</v>
      </c>
      <c r="G89" s="496">
        <v>13508.402</v>
      </c>
      <c r="H89" s="496">
        <v>13508.402</v>
      </c>
      <c r="I89" s="496">
        <v>13701.703</v>
      </c>
      <c r="J89" s="496">
        <v>13791.757</v>
      </c>
      <c r="K89" s="496">
        <v>13792</v>
      </c>
      <c r="L89" s="496">
        <v>14026</v>
      </c>
      <c r="M89" s="496">
        <v>14095.293</v>
      </c>
      <c r="N89" s="496">
        <v>14095.293</v>
      </c>
      <c r="O89" s="496">
        <v>14181.141</v>
      </c>
      <c r="P89" s="518">
        <v>14257.096</v>
      </c>
      <c r="Q89" s="518">
        <v>14354.56</v>
      </c>
      <c r="R89" s="518">
        <v>14474.763000000001</v>
      </c>
      <c r="S89" s="518">
        <v>14527.388999999999</v>
      </c>
      <c r="T89" s="519">
        <v>14354.56</v>
      </c>
    </row>
    <row r="90" spans="1:20">
      <c r="A90" s="489" t="s">
        <v>705</v>
      </c>
      <c r="B90" s="547">
        <v>6252</v>
      </c>
      <c r="C90" s="496">
        <v>6257</v>
      </c>
      <c r="D90" s="496">
        <v>6274</v>
      </c>
      <c r="E90" s="496">
        <v>6375</v>
      </c>
      <c r="F90" s="496">
        <v>6518</v>
      </c>
      <c r="G90" s="496">
        <v>6696.4350000000004</v>
      </c>
      <c r="H90" s="496">
        <v>6696.4350000000004</v>
      </c>
      <c r="I90" s="496">
        <v>6902.8429999999998</v>
      </c>
      <c r="J90" s="496">
        <v>7005.1660000000002</v>
      </c>
      <c r="K90" s="496">
        <v>7005</v>
      </c>
      <c r="L90" s="496">
        <v>7142</v>
      </c>
      <c r="M90" s="496">
        <v>7263.7479999999996</v>
      </c>
      <c r="N90" s="496">
        <v>7263.7479999999996</v>
      </c>
      <c r="O90" s="496">
        <v>7384.0569999999998</v>
      </c>
      <c r="P90" s="518">
        <v>7511.8519999999999</v>
      </c>
      <c r="Q90" s="518">
        <v>7659.9440000000004</v>
      </c>
      <c r="R90" s="518">
        <v>7686.4769999999999</v>
      </c>
      <c r="S90" s="518">
        <v>7736.576</v>
      </c>
      <c r="T90" s="519">
        <v>7659.9440000000004</v>
      </c>
    </row>
    <row r="91" spans="1:20">
      <c r="A91" s="489" t="s">
        <v>706</v>
      </c>
      <c r="B91" s="547">
        <v>6931</v>
      </c>
      <c r="C91" s="496">
        <v>6928</v>
      </c>
      <c r="D91" s="496">
        <v>6907</v>
      </c>
      <c r="E91" s="496">
        <v>6930</v>
      </c>
      <c r="F91" s="496">
        <v>6994</v>
      </c>
      <c r="G91" s="496">
        <v>7023.6</v>
      </c>
      <c r="H91" s="496">
        <v>7023.6</v>
      </c>
      <c r="I91" s="496">
        <v>7059.1319999999996</v>
      </c>
      <c r="J91" s="496">
        <v>7083.9620000000004</v>
      </c>
      <c r="K91" s="496">
        <v>7084</v>
      </c>
      <c r="L91" s="496">
        <v>7130</v>
      </c>
      <c r="M91" s="496">
        <v>7137.652</v>
      </c>
      <c r="N91" s="496">
        <v>7137.652</v>
      </c>
      <c r="O91" s="496">
        <v>7142.9870000000001</v>
      </c>
      <c r="P91" s="518">
        <v>7172.585</v>
      </c>
      <c r="Q91" s="518">
        <v>7179.0969999999998</v>
      </c>
      <c r="R91" s="518">
        <v>7184.9120000000003</v>
      </c>
      <c r="S91" s="518">
        <v>7197.0249999999996</v>
      </c>
      <c r="T91" s="519">
        <v>7179.0969999999998</v>
      </c>
    </row>
    <row r="92" spans="1:20">
      <c r="A92" s="489" t="s">
        <v>707</v>
      </c>
      <c r="B92" s="547">
        <v>10290</v>
      </c>
      <c r="C92" s="496">
        <v>10340</v>
      </c>
      <c r="D92" s="496">
        <v>10382</v>
      </c>
      <c r="E92" s="496">
        <v>10394</v>
      </c>
      <c r="F92" s="496">
        <v>10501</v>
      </c>
      <c r="G92" s="496">
        <v>10802.723</v>
      </c>
      <c r="H92" s="496">
        <v>10802.723</v>
      </c>
      <c r="I92" s="496">
        <v>11275.295</v>
      </c>
      <c r="J92" s="496">
        <v>11506.834000000001</v>
      </c>
      <c r="K92" s="496">
        <v>11507</v>
      </c>
      <c r="L92" s="496">
        <v>11591</v>
      </c>
      <c r="M92" s="496">
        <v>11657.133</v>
      </c>
      <c r="N92" s="496">
        <v>11657.133</v>
      </c>
      <c r="O92" s="496">
        <v>11864.903</v>
      </c>
      <c r="P92" s="518">
        <v>11997.529</v>
      </c>
      <c r="Q92" s="518">
        <v>12007.817999999999</v>
      </c>
      <c r="R92" s="518">
        <v>12048.895</v>
      </c>
      <c r="S92" s="518">
        <v>12140.507</v>
      </c>
      <c r="T92" s="519">
        <v>12007.817999999999</v>
      </c>
    </row>
    <row r="93" spans="1:20">
      <c r="A93" s="489" t="s">
        <v>708</v>
      </c>
      <c r="B93" s="547">
        <v>8042</v>
      </c>
      <c r="C93" s="496">
        <v>8127</v>
      </c>
      <c r="D93" s="496">
        <v>8228</v>
      </c>
      <c r="E93" s="496">
        <v>8236</v>
      </c>
      <c r="F93" s="496">
        <v>8274</v>
      </c>
      <c r="G93" s="496">
        <v>8316.6810000000005</v>
      </c>
      <c r="H93" s="496">
        <v>8316.6810000000005</v>
      </c>
      <c r="I93" s="496">
        <v>8539.0519999999997</v>
      </c>
      <c r="J93" s="496">
        <v>8796.9110000000001</v>
      </c>
      <c r="K93" s="496">
        <v>8797</v>
      </c>
      <c r="L93" s="496">
        <v>9261</v>
      </c>
      <c r="M93" s="496">
        <v>9360.4500000000007</v>
      </c>
      <c r="N93" s="496">
        <v>9360.4500000000007</v>
      </c>
      <c r="O93" s="496">
        <v>9559.5920000000006</v>
      </c>
      <c r="P93" s="518">
        <v>9748.49</v>
      </c>
      <c r="Q93" s="518">
        <v>9804.0609999999997</v>
      </c>
      <c r="R93" s="518">
        <v>9844.2569999999996</v>
      </c>
      <c r="S93" s="518">
        <v>9951.3690000000006</v>
      </c>
      <c r="T93" s="519">
        <v>9804.0609999999997</v>
      </c>
    </row>
    <row r="94" spans="1:20">
      <c r="A94" s="489" t="s">
        <v>709</v>
      </c>
      <c r="B94" s="547">
        <v>6496</v>
      </c>
      <c r="C94" s="496">
        <v>6507</v>
      </c>
      <c r="D94" s="496">
        <v>6601</v>
      </c>
      <c r="E94" s="496">
        <v>6604</v>
      </c>
      <c r="F94" s="496">
        <v>6620</v>
      </c>
      <c r="G94" s="496">
        <v>6840.0739999999996</v>
      </c>
      <c r="H94" s="496">
        <v>6840.0739999999996</v>
      </c>
      <c r="I94" s="496">
        <v>7168.26</v>
      </c>
      <c r="J94" s="496">
        <v>7408.4989999999998</v>
      </c>
      <c r="K94" s="496">
        <v>7408</v>
      </c>
      <c r="L94" s="496">
        <v>7817</v>
      </c>
      <c r="M94" s="496">
        <v>7979.3519999999999</v>
      </c>
      <c r="N94" s="496">
        <v>7979.3519999999999</v>
      </c>
      <c r="O94" s="496">
        <v>8060.8649999999998</v>
      </c>
      <c r="P94" s="518">
        <v>8308.8960000000006</v>
      </c>
      <c r="Q94" s="518">
        <v>8449.9580000000005</v>
      </c>
      <c r="R94" s="518">
        <v>8491.6890000000003</v>
      </c>
      <c r="S94" s="518">
        <v>8611.7479999999996</v>
      </c>
      <c r="T94" s="519">
        <v>8449.9580000000005</v>
      </c>
    </row>
    <row r="95" spans="1:20">
      <c r="A95" s="489" t="s">
        <v>710</v>
      </c>
      <c r="B95" s="547">
        <v>6794</v>
      </c>
      <c r="C95" s="496">
        <v>6838</v>
      </c>
      <c r="D95" s="496">
        <v>6909</v>
      </c>
      <c r="E95" s="496">
        <v>7031</v>
      </c>
      <c r="F95" s="496">
        <v>7094</v>
      </c>
      <c r="G95" s="496">
        <v>7480.8670000000002</v>
      </c>
      <c r="H95" s="496">
        <v>7480.8670000000002</v>
      </c>
      <c r="I95" s="496">
        <v>7588.4489999999996</v>
      </c>
      <c r="J95" s="496">
        <v>7588.4489999999996</v>
      </c>
      <c r="K95" s="496">
        <v>7588</v>
      </c>
      <c r="L95" s="496">
        <v>7713</v>
      </c>
      <c r="M95" s="496">
        <v>7828.9549999999999</v>
      </c>
      <c r="N95" s="496">
        <v>7828.9549999999999</v>
      </c>
      <c r="O95" s="496">
        <v>7884.9359999999997</v>
      </c>
      <c r="P95" s="518">
        <v>7933.9160000000002</v>
      </c>
      <c r="Q95" s="518">
        <v>7952.6809999999996</v>
      </c>
      <c r="R95" s="518">
        <v>7995.9369999999999</v>
      </c>
      <c r="S95" s="518">
        <v>8096.7359999999999</v>
      </c>
      <c r="T95" s="519">
        <v>7952.6809999999996</v>
      </c>
    </row>
    <row r="96" spans="1:20">
      <c r="A96" s="438" t="s">
        <v>544</v>
      </c>
      <c r="B96" s="439">
        <v>99451</v>
      </c>
      <c r="C96" s="440">
        <v>100013</v>
      </c>
      <c r="D96" s="440">
        <v>100957</v>
      </c>
      <c r="E96" s="440">
        <v>101690</v>
      </c>
      <c r="F96" s="440">
        <v>102616</v>
      </c>
      <c r="G96" s="440">
        <v>105143.03699999998</v>
      </c>
      <c r="H96" s="440">
        <v>105143.03699999998</v>
      </c>
      <c r="I96" s="440">
        <v>108187.67499999997</v>
      </c>
      <c r="J96" s="440">
        <v>110194.51399999998</v>
      </c>
      <c r="K96" s="440">
        <v>110194</v>
      </c>
      <c r="L96" s="440">
        <v>112700</v>
      </c>
      <c r="M96" s="440">
        <v>113885.55399999999</v>
      </c>
      <c r="N96" s="440">
        <v>113885.55399999999</v>
      </c>
      <c r="O96" s="440">
        <v>115072.74300000002</v>
      </c>
      <c r="P96" s="520">
        <v>116782.42</v>
      </c>
      <c r="Q96" s="520">
        <v>117570.045</v>
      </c>
      <c r="R96" s="520">
        <v>118201.861</v>
      </c>
      <c r="S96" s="520">
        <v>119011.49099999999</v>
      </c>
      <c r="T96" s="521">
        <v>117570.04499999998</v>
      </c>
    </row>
    <row r="97" spans="1:20">
      <c r="A97" s="489" t="s">
        <v>711</v>
      </c>
      <c r="B97" s="547"/>
      <c r="C97" s="496"/>
      <c r="D97" s="496"/>
      <c r="E97" s="496"/>
      <c r="F97" s="496"/>
      <c r="G97" s="496"/>
      <c r="H97" s="496"/>
      <c r="I97" s="496"/>
      <c r="J97" s="496"/>
      <c r="K97" s="496"/>
      <c r="L97" s="496"/>
      <c r="M97" s="496"/>
      <c r="N97" s="496"/>
      <c r="O97" s="492"/>
      <c r="P97" s="522"/>
      <c r="Q97" s="522"/>
      <c r="R97" s="522"/>
      <c r="S97" s="522"/>
      <c r="T97" s="523"/>
    </row>
    <row r="98" spans="1:20">
      <c r="A98" s="489" t="s">
        <v>712</v>
      </c>
      <c r="B98" s="547">
        <v>2734</v>
      </c>
      <c r="C98" s="496">
        <v>2774</v>
      </c>
      <c r="D98" s="496">
        <v>2828</v>
      </c>
      <c r="E98" s="496">
        <v>2849</v>
      </c>
      <c r="F98" s="496">
        <v>2882</v>
      </c>
      <c r="G98" s="496">
        <v>2998.7959999999998</v>
      </c>
      <c r="H98" s="496">
        <v>2998.7959999999998</v>
      </c>
      <c r="I98" s="496">
        <v>3031.2489999999998</v>
      </c>
      <c r="J98" s="496">
        <v>3066.884</v>
      </c>
      <c r="K98" s="496">
        <v>3067</v>
      </c>
      <c r="L98" s="496">
        <v>3158</v>
      </c>
      <c r="M98" s="496">
        <v>3190.2579999999998</v>
      </c>
      <c r="N98" s="496">
        <v>3190.2579999999998</v>
      </c>
      <c r="O98" s="496">
        <v>3231.2579999999998</v>
      </c>
      <c r="P98" s="518">
        <v>3288.569</v>
      </c>
      <c r="Q98" s="518">
        <v>3306.5120000000002</v>
      </c>
      <c r="R98" s="518">
        <v>3322</v>
      </c>
      <c r="S98" s="518">
        <v>3345.6979999999999</v>
      </c>
      <c r="T98" s="519">
        <v>3306.5120000000002</v>
      </c>
    </row>
    <row r="99" spans="1:20">
      <c r="A99" s="489" t="s">
        <v>713</v>
      </c>
      <c r="B99" s="547">
        <v>6364</v>
      </c>
      <c r="C99" s="496">
        <v>6378</v>
      </c>
      <c r="D99" s="496">
        <v>6407</v>
      </c>
      <c r="E99" s="496">
        <v>6409</v>
      </c>
      <c r="F99" s="496">
        <v>6449</v>
      </c>
      <c r="G99" s="496">
        <v>6563.1880000000001</v>
      </c>
      <c r="H99" s="496">
        <v>6563.1880000000001</v>
      </c>
      <c r="I99" s="496">
        <v>6060.3209999999999</v>
      </c>
      <c r="J99" s="496">
        <v>6600.4059999999999</v>
      </c>
      <c r="K99" s="496">
        <v>6600</v>
      </c>
      <c r="L99" s="496">
        <v>6643</v>
      </c>
      <c r="M99" s="496">
        <v>6675.4530000000004</v>
      </c>
      <c r="N99" s="496">
        <v>6675.4530000000004</v>
      </c>
      <c r="O99" s="496">
        <v>6688.4690000000001</v>
      </c>
      <c r="P99" s="518">
        <v>7076.4260000000004</v>
      </c>
      <c r="Q99" s="518">
        <v>7133.1980000000003</v>
      </c>
      <c r="R99" s="518">
        <v>7167.8639999999996</v>
      </c>
      <c r="S99" s="518">
        <v>7246.3950000000004</v>
      </c>
      <c r="T99" s="519">
        <v>7133.1980000000003</v>
      </c>
    </row>
    <row r="100" spans="1:20">
      <c r="A100" s="489" t="s">
        <v>714</v>
      </c>
      <c r="B100" s="547">
        <v>9770</v>
      </c>
      <c r="C100" s="496">
        <v>9781</v>
      </c>
      <c r="D100" s="496">
        <v>9863</v>
      </c>
      <c r="E100" s="496">
        <v>9894</v>
      </c>
      <c r="F100" s="496">
        <v>10101</v>
      </c>
      <c r="G100" s="496">
        <v>10346.993</v>
      </c>
      <c r="H100" s="496">
        <v>10346.993</v>
      </c>
      <c r="I100" s="496">
        <v>10430.778</v>
      </c>
      <c r="J100" s="496">
        <v>10527.44</v>
      </c>
      <c r="K100" s="496">
        <v>10527</v>
      </c>
      <c r="L100" s="496">
        <v>10692</v>
      </c>
      <c r="M100" s="496">
        <v>10780.991</v>
      </c>
      <c r="N100" s="496">
        <v>10780.991</v>
      </c>
      <c r="O100" s="496">
        <v>10855.119000000001</v>
      </c>
      <c r="P100" s="518">
        <v>11059.79</v>
      </c>
      <c r="Q100" s="518">
        <v>11114.375</v>
      </c>
      <c r="R100" s="518">
        <v>11285.811</v>
      </c>
      <c r="S100" s="518">
        <v>11295.222</v>
      </c>
      <c r="T100" s="519">
        <v>11114.375</v>
      </c>
    </row>
    <row r="101" spans="1:20">
      <c r="A101" s="489" t="s">
        <v>715</v>
      </c>
      <c r="B101" s="547">
        <v>6479</v>
      </c>
      <c r="C101" s="496">
        <v>6750</v>
      </c>
      <c r="D101" s="496">
        <v>6890</v>
      </c>
      <c r="E101" s="496">
        <v>7096</v>
      </c>
      <c r="F101" s="496">
        <v>7218</v>
      </c>
      <c r="G101" s="496">
        <v>7480.5550000000003</v>
      </c>
      <c r="H101" s="496">
        <v>7480.5550000000003</v>
      </c>
      <c r="I101" s="496">
        <v>7633.7529999999997</v>
      </c>
      <c r="J101" s="496">
        <v>7799.3729999999996</v>
      </c>
      <c r="K101" s="496">
        <v>7799</v>
      </c>
      <c r="L101" s="496">
        <v>8360</v>
      </c>
      <c r="M101" s="496">
        <v>8586.2970000000005</v>
      </c>
      <c r="N101" s="496">
        <v>8586.2970000000005</v>
      </c>
      <c r="O101" s="496">
        <v>8809.5730000000003</v>
      </c>
      <c r="P101" s="518">
        <v>9077.3130000000001</v>
      </c>
      <c r="Q101" s="518">
        <v>9418.61</v>
      </c>
      <c r="R101" s="518">
        <v>9459.4349999999995</v>
      </c>
      <c r="S101" s="518">
        <v>9516.9670000000006</v>
      </c>
      <c r="T101" s="519">
        <v>9418.61</v>
      </c>
    </row>
    <row r="102" spans="1:20">
      <c r="A102" s="489" t="s">
        <v>716</v>
      </c>
      <c r="B102" s="547">
        <v>8031</v>
      </c>
      <c r="C102" s="496">
        <v>8147</v>
      </c>
      <c r="D102" s="496">
        <v>8177</v>
      </c>
      <c r="E102" s="496">
        <v>8326</v>
      </c>
      <c r="F102" s="496">
        <v>8462</v>
      </c>
      <c r="G102" s="496">
        <v>8632.1</v>
      </c>
      <c r="H102" s="496">
        <v>8632.1</v>
      </c>
      <c r="I102" s="496">
        <v>8871.8989999999994</v>
      </c>
      <c r="J102" s="496">
        <v>8904.5429999999997</v>
      </c>
      <c r="K102" s="496">
        <v>8905</v>
      </c>
      <c r="L102" s="496">
        <v>9067</v>
      </c>
      <c r="M102" s="496">
        <v>9178.5460000000003</v>
      </c>
      <c r="N102" s="496">
        <v>9178.5460000000003</v>
      </c>
      <c r="O102" s="496">
        <v>9280.4639999999999</v>
      </c>
      <c r="P102" s="518">
        <v>9446.5580000000009</v>
      </c>
      <c r="Q102" s="518">
        <v>9548.3140000000003</v>
      </c>
      <c r="R102" s="518">
        <v>9646.2990000000009</v>
      </c>
      <c r="S102" s="518">
        <v>9703.9269999999997</v>
      </c>
      <c r="T102" s="519">
        <v>9548.3140000000003</v>
      </c>
    </row>
    <row r="103" spans="1:20">
      <c r="A103" s="489" t="s">
        <v>717</v>
      </c>
      <c r="B103" s="547">
        <v>6736</v>
      </c>
      <c r="C103" s="496">
        <v>6741</v>
      </c>
      <c r="D103" s="496">
        <v>6762</v>
      </c>
      <c r="E103" s="496">
        <v>6808</v>
      </c>
      <c r="F103" s="496">
        <v>6824</v>
      </c>
      <c r="G103" s="496">
        <v>6859.8950000000004</v>
      </c>
      <c r="H103" s="496">
        <v>6859.8950000000004</v>
      </c>
      <c r="I103" s="496">
        <v>6940.5810000000001</v>
      </c>
      <c r="J103" s="496">
        <v>6949.4459999999999</v>
      </c>
      <c r="K103" s="496">
        <v>6949</v>
      </c>
      <c r="L103" s="496">
        <v>7029</v>
      </c>
      <c r="M103" s="496">
        <v>7128.009</v>
      </c>
      <c r="N103" s="496">
        <v>7128.009</v>
      </c>
      <c r="O103" s="496">
        <v>7149.6760000000004</v>
      </c>
      <c r="P103" s="518">
        <v>7163.5069999999996</v>
      </c>
      <c r="Q103" s="518">
        <v>7228.9250000000002</v>
      </c>
      <c r="R103" s="518">
        <v>7316.1750000000002</v>
      </c>
      <c r="S103" s="518">
        <v>7359.643</v>
      </c>
      <c r="T103" s="519">
        <v>7228.9250000000002</v>
      </c>
    </row>
    <row r="104" spans="1:20">
      <c r="A104" s="489" t="s">
        <v>718</v>
      </c>
      <c r="B104" s="547">
        <v>7045</v>
      </c>
      <c r="C104" s="496">
        <v>7129</v>
      </c>
      <c r="D104" s="496">
        <v>7124</v>
      </c>
      <c r="E104" s="496">
        <v>7127</v>
      </c>
      <c r="F104" s="496">
        <v>7140</v>
      </c>
      <c r="G104" s="496">
        <v>7184.6710000000003</v>
      </c>
      <c r="H104" s="496">
        <v>7184.6710000000003</v>
      </c>
      <c r="I104" s="496">
        <v>7275.4859999999999</v>
      </c>
      <c r="J104" s="496">
        <v>7411.7640000000001</v>
      </c>
      <c r="K104" s="496">
        <v>7412</v>
      </c>
      <c r="L104" s="496">
        <v>7530</v>
      </c>
      <c r="M104" s="496">
        <v>7547.8909999999996</v>
      </c>
      <c r="N104" s="496">
        <v>7547.8909999999996</v>
      </c>
      <c r="O104" s="496">
        <v>7561.4170000000004</v>
      </c>
      <c r="P104" s="518">
        <v>7854.2070000000003</v>
      </c>
      <c r="Q104" s="518">
        <v>8076.2910000000002</v>
      </c>
      <c r="R104" s="518">
        <v>6519.37</v>
      </c>
      <c r="S104" s="518">
        <v>6583.2629999999999</v>
      </c>
      <c r="T104" s="519">
        <v>8076.2910000000002</v>
      </c>
    </row>
    <row r="105" spans="1:20">
      <c r="A105" s="489" t="s">
        <v>719</v>
      </c>
      <c r="B105" s="547">
        <v>7579</v>
      </c>
      <c r="C105" s="496">
        <v>7613</v>
      </c>
      <c r="D105" s="496">
        <v>7726</v>
      </c>
      <c r="E105" s="496">
        <v>7868</v>
      </c>
      <c r="F105" s="496">
        <v>7925</v>
      </c>
      <c r="G105" s="496">
        <v>8139.1149999999998</v>
      </c>
      <c r="H105" s="496">
        <v>8139.1149999999998</v>
      </c>
      <c r="I105" s="496">
        <v>8269.8860000000004</v>
      </c>
      <c r="J105" s="496">
        <v>8306.0480000000007</v>
      </c>
      <c r="K105" s="496">
        <v>8306</v>
      </c>
      <c r="L105" s="496">
        <v>8667</v>
      </c>
      <c r="M105" s="496">
        <v>8734.1350000000002</v>
      </c>
      <c r="N105" s="496">
        <v>8734.1350000000002</v>
      </c>
      <c r="O105" s="496">
        <v>8841.8520000000008</v>
      </c>
      <c r="P105" s="518">
        <v>9032.6949999999997</v>
      </c>
      <c r="Q105" s="518">
        <v>9068.2669999999998</v>
      </c>
      <c r="R105" s="518">
        <v>9114.7630000000008</v>
      </c>
      <c r="S105" s="518">
        <v>9326.509</v>
      </c>
      <c r="T105" s="519">
        <v>9068.2669999999998</v>
      </c>
    </row>
    <row r="106" spans="1:20">
      <c r="A106" s="489" t="s">
        <v>720</v>
      </c>
      <c r="B106" s="547">
        <v>4344</v>
      </c>
      <c r="C106" s="496">
        <v>4344</v>
      </c>
      <c r="D106" s="496">
        <v>4429</v>
      </c>
      <c r="E106" s="496">
        <v>4454</v>
      </c>
      <c r="F106" s="496">
        <v>4479</v>
      </c>
      <c r="G106" s="496">
        <v>4565.4740000000002</v>
      </c>
      <c r="H106" s="496">
        <v>4565.4740000000002</v>
      </c>
      <c r="I106" s="496">
        <v>4710.8770000000004</v>
      </c>
      <c r="J106" s="496">
        <v>4777.1009999999997</v>
      </c>
      <c r="K106" s="496">
        <v>4777</v>
      </c>
      <c r="L106" s="496">
        <v>4912</v>
      </c>
      <c r="M106" s="496">
        <v>4971.3209999999999</v>
      </c>
      <c r="N106" s="496">
        <v>4971.3209999999999</v>
      </c>
      <c r="O106" s="496">
        <v>4986.9549999999999</v>
      </c>
      <c r="P106" s="518">
        <v>5027.4520000000002</v>
      </c>
      <c r="Q106" s="518">
        <v>5043.1090000000004</v>
      </c>
      <c r="R106" s="518">
        <v>5053.6710000000003</v>
      </c>
      <c r="S106" s="518">
        <v>5059.1980000000003</v>
      </c>
      <c r="T106" s="519">
        <v>5043.1090000000004</v>
      </c>
    </row>
    <row r="107" spans="1:20">
      <c r="A107" s="489" t="s">
        <v>721</v>
      </c>
      <c r="B107" s="547">
        <v>3158</v>
      </c>
      <c r="C107" s="496">
        <v>3160</v>
      </c>
      <c r="D107" s="496">
        <v>3169</v>
      </c>
      <c r="E107" s="496">
        <v>3180</v>
      </c>
      <c r="F107" s="496">
        <v>3197</v>
      </c>
      <c r="G107" s="496">
        <v>3298.7559999999999</v>
      </c>
      <c r="H107" s="496">
        <v>3298.7559999999999</v>
      </c>
      <c r="I107" s="496">
        <v>3420.4360000000001</v>
      </c>
      <c r="J107" s="496">
        <v>3454.9140000000002</v>
      </c>
      <c r="K107" s="496">
        <v>3455</v>
      </c>
      <c r="L107" s="496">
        <v>3576</v>
      </c>
      <c r="M107" s="496">
        <v>3591.107</v>
      </c>
      <c r="N107" s="496">
        <v>3591.107</v>
      </c>
      <c r="O107" s="496">
        <v>3612.194</v>
      </c>
      <c r="P107" s="518">
        <v>3615.5920000000001</v>
      </c>
      <c r="Q107" s="518">
        <v>3626.38</v>
      </c>
      <c r="R107" s="518">
        <v>3656.8409999999999</v>
      </c>
      <c r="S107" s="518">
        <v>3754.761</v>
      </c>
      <c r="T107" s="519">
        <v>3626.38</v>
      </c>
    </row>
    <row r="108" spans="1:20">
      <c r="A108" s="489" t="s">
        <v>722</v>
      </c>
      <c r="B108" s="547">
        <v>3118</v>
      </c>
      <c r="C108" s="496">
        <v>3138</v>
      </c>
      <c r="D108" s="496">
        <v>3173</v>
      </c>
      <c r="E108" s="496">
        <v>3184</v>
      </c>
      <c r="F108" s="496">
        <v>3212</v>
      </c>
      <c r="G108" s="496">
        <v>3286.0889999999999</v>
      </c>
      <c r="H108" s="496">
        <v>3286.0889999999999</v>
      </c>
      <c r="I108" s="496">
        <v>3526.0149999999999</v>
      </c>
      <c r="J108" s="496">
        <v>3562.4609999999998</v>
      </c>
      <c r="K108" s="496">
        <v>3562</v>
      </c>
      <c r="L108" s="496">
        <v>3784</v>
      </c>
      <c r="M108" s="496">
        <v>3897.9639999999999</v>
      </c>
      <c r="N108" s="496">
        <v>3897.9639999999999</v>
      </c>
      <c r="O108" s="496">
        <v>4108.4250000000002</v>
      </c>
      <c r="P108" s="518">
        <v>4307.509</v>
      </c>
      <c r="Q108" s="518">
        <v>4445.2719999999999</v>
      </c>
      <c r="R108" s="518">
        <v>4575.9260000000004</v>
      </c>
      <c r="S108" s="518">
        <v>4602.7179999999998</v>
      </c>
      <c r="T108" s="519">
        <v>4445.2719999999999</v>
      </c>
    </row>
    <row r="109" spans="1:20">
      <c r="A109" s="489" t="s">
        <v>723</v>
      </c>
      <c r="B109" s="547">
        <v>6887</v>
      </c>
      <c r="C109" s="496">
        <v>6955</v>
      </c>
      <c r="D109" s="496">
        <v>6950</v>
      </c>
      <c r="E109" s="496">
        <v>6985</v>
      </c>
      <c r="F109" s="496">
        <v>7016</v>
      </c>
      <c r="G109" s="496">
        <v>7156.5919999999996</v>
      </c>
      <c r="H109" s="496">
        <v>7156.5919999999996</v>
      </c>
      <c r="I109" s="496">
        <v>7249.55</v>
      </c>
      <c r="J109" s="496">
        <v>7310.1270000000004</v>
      </c>
      <c r="K109" s="496">
        <v>7310</v>
      </c>
      <c r="L109" s="496">
        <v>7632</v>
      </c>
      <c r="M109" s="496">
        <v>7725.7290000000003</v>
      </c>
      <c r="N109" s="496">
        <v>7725.7290000000003</v>
      </c>
      <c r="O109" s="496">
        <v>7885.5739999999996</v>
      </c>
      <c r="P109" s="518">
        <v>8142.1880000000001</v>
      </c>
      <c r="Q109" s="518">
        <v>8206.32</v>
      </c>
      <c r="R109" s="518">
        <v>8215.0820000000003</v>
      </c>
      <c r="S109" s="518">
        <v>8256.9060000000009</v>
      </c>
      <c r="T109" s="519">
        <v>8206.32</v>
      </c>
    </row>
    <row r="110" spans="1:20">
      <c r="A110" s="489" t="s">
        <v>724</v>
      </c>
      <c r="B110" s="547">
        <v>5291</v>
      </c>
      <c r="C110" s="496">
        <v>5294</v>
      </c>
      <c r="D110" s="496">
        <v>5295</v>
      </c>
      <c r="E110" s="496">
        <v>5299</v>
      </c>
      <c r="F110" s="496">
        <v>5298</v>
      </c>
      <c r="G110" s="496">
        <v>5333.7579999999998</v>
      </c>
      <c r="H110" s="496">
        <v>5333.7579999999998</v>
      </c>
      <c r="I110" s="496">
        <v>5458.5950000000003</v>
      </c>
      <c r="J110" s="496">
        <v>5467.1319999999996</v>
      </c>
      <c r="K110" s="496">
        <v>5467</v>
      </c>
      <c r="L110" s="496">
        <v>5536</v>
      </c>
      <c r="M110" s="496">
        <v>5576.6239999999998</v>
      </c>
      <c r="N110" s="496">
        <v>5576.6239999999998</v>
      </c>
      <c r="O110" s="496">
        <v>5581.8969999999999</v>
      </c>
      <c r="P110" s="518">
        <v>5658.82</v>
      </c>
      <c r="Q110" s="518">
        <v>5714.3450000000003</v>
      </c>
      <c r="R110" s="518">
        <v>5744.46</v>
      </c>
      <c r="S110" s="518">
        <v>5766.6130000000003</v>
      </c>
      <c r="T110" s="519">
        <v>5714.3450000000003</v>
      </c>
    </row>
    <row r="111" spans="1:20">
      <c r="A111" s="438" t="s">
        <v>544</v>
      </c>
      <c r="B111" s="528">
        <v>77536</v>
      </c>
      <c r="C111" s="529">
        <v>78204</v>
      </c>
      <c r="D111" s="529">
        <v>78793</v>
      </c>
      <c r="E111" s="529">
        <v>79479</v>
      </c>
      <c r="F111" s="529">
        <v>80203</v>
      </c>
      <c r="G111" s="529">
        <v>81845.982000000018</v>
      </c>
      <c r="H111" s="529">
        <v>81845.982000000018</v>
      </c>
      <c r="I111" s="529">
        <v>82879.425999999992</v>
      </c>
      <c r="J111" s="529">
        <v>84137.63900000001</v>
      </c>
      <c r="K111" s="529">
        <v>84136</v>
      </c>
      <c r="L111" s="529">
        <v>86586</v>
      </c>
      <c r="M111" s="529">
        <v>87584.325000000012</v>
      </c>
      <c r="N111" s="529">
        <v>87584.325000000012</v>
      </c>
      <c r="O111" s="529">
        <v>88592.872999999992</v>
      </c>
      <c r="P111" s="520">
        <v>90750.626000000004</v>
      </c>
      <c r="Q111" s="520">
        <v>91929.918000000005</v>
      </c>
      <c r="R111" s="520">
        <v>91077.697</v>
      </c>
      <c r="S111" s="520">
        <v>91817.82</v>
      </c>
      <c r="T111" s="521">
        <v>91929.918000000005</v>
      </c>
    </row>
    <row r="112" spans="1:20">
      <c r="A112" s="489" t="s">
        <v>725</v>
      </c>
      <c r="B112" s="547"/>
      <c r="C112" s="496"/>
      <c r="D112" s="496"/>
      <c r="E112" s="496"/>
      <c r="F112" s="496"/>
      <c r="G112" s="496"/>
      <c r="H112" s="496"/>
      <c r="I112" s="496"/>
      <c r="J112" s="496"/>
      <c r="K112" s="496"/>
      <c r="L112" s="496"/>
      <c r="M112" s="496"/>
      <c r="N112" s="496"/>
      <c r="O112" s="492"/>
      <c r="P112" s="522"/>
      <c r="Q112" s="522"/>
      <c r="R112" s="522"/>
      <c r="S112" s="522"/>
      <c r="T112" s="523"/>
    </row>
    <row r="113" spans="1:20">
      <c r="A113" s="489" t="s">
        <v>726</v>
      </c>
      <c r="B113" s="547">
        <v>4412</v>
      </c>
      <c r="C113" s="496">
        <v>4412</v>
      </c>
      <c r="D113" s="496">
        <v>4429</v>
      </c>
      <c r="E113" s="496">
        <v>4456</v>
      </c>
      <c r="F113" s="496">
        <v>4466</v>
      </c>
      <c r="G113" s="496">
        <v>4474.9930000000004</v>
      </c>
      <c r="H113" s="496">
        <v>4474.9930000000004</v>
      </c>
      <c r="I113" s="496">
        <v>4479.4160000000002</v>
      </c>
      <c r="J113" s="496">
        <v>4483.7510000000002</v>
      </c>
      <c r="K113" s="496">
        <v>4484</v>
      </c>
      <c r="L113" s="496">
        <v>4496</v>
      </c>
      <c r="M113" s="496">
        <v>4498.6930000000002</v>
      </c>
      <c r="N113" s="496">
        <v>4498.6930000000002</v>
      </c>
      <c r="O113" s="496">
        <v>4501.0680000000002</v>
      </c>
      <c r="P113" s="530">
        <v>4514.1379999999999</v>
      </c>
      <c r="Q113" s="530">
        <v>4545.5219999999999</v>
      </c>
      <c r="R113" s="530">
        <v>4547.21</v>
      </c>
      <c r="S113" s="530">
        <v>4549.4570000000003</v>
      </c>
      <c r="T113" s="531">
        <v>4545.5219999999999</v>
      </c>
    </row>
    <row r="114" spans="1:20">
      <c r="A114" s="489" t="s">
        <v>727</v>
      </c>
      <c r="B114" s="547">
        <v>2572</v>
      </c>
      <c r="C114" s="496">
        <v>2569</v>
      </c>
      <c r="D114" s="496">
        <v>2569</v>
      </c>
      <c r="E114" s="496">
        <v>2571</v>
      </c>
      <c r="F114" s="496">
        <v>2573</v>
      </c>
      <c r="G114" s="496">
        <v>2580.6979999999999</v>
      </c>
      <c r="H114" s="496">
        <v>2580.6979999999999</v>
      </c>
      <c r="I114" s="496">
        <v>2614.5430000000001</v>
      </c>
      <c r="J114" s="496">
        <v>2664.1469999999999</v>
      </c>
      <c r="K114" s="496">
        <v>2664</v>
      </c>
      <c r="L114" s="496">
        <v>2690</v>
      </c>
      <c r="M114" s="496">
        <v>2674.0430000000001</v>
      </c>
      <c r="N114" s="496">
        <v>2674.0430000000001</v>
      </c>
      <c r="O114" s="496">
        <v>2672.9479999999999</v>
      </c>
      <c r="P114" s="530">
        <v>2702.1289999999999</v>
      </c>
      <c r="Q114" s="530">
        <v>2708.384</v>
      </c>
      <c r="R114" s="530">
        <v>2793.174</v>
      </c>
      <c r="S114" s="530">
        <v>2829.085</v>
      </c>
      <c r="T114" s="531">
        <v>2708.384</v>
      </c>
    </row>
    <row r="115" spans="1:20">
      <c r="A115" s="489" t="s">
        <v>728</v>
      </c>
      <c r="B115" s="547">
        <v>3098</v>
      </c>
      <c r="C115" s="496">
        <v>3105</v>
      </c>
      <c r="D115" s="496">
        <v>3112</v>
      </c>
      <c r="E115" s="496">
        <v>3116</v>
      </c>
      <c r="F115" s="496">
        <v>3130</v>
      </c>
      <c r="G115" s="496">
        <v>3223.14</v>
      </c>
      <c r="H115" s="496">
        <v>3223.14</v>
      </c>
      <c r="I115" s="496">
        <v>3450.3829999999998</v>
      </c>
      <c r="J115" s="496">
        <v>3567.886</v>
      </c>
      <c r="K115" s="496">
        <v>3568</v>
      </c>
      <c r="L115" s="496">
        <v>3643</v>
      </c>
      <c r="M115" s="496">
        <v>3717.9479999999999</v>
      </c>
      <c r="N115" s="496">
        <v>3717.9479999999999</v>
      </c>
      <c r="O115" s="496">
        <v>3743.855</v>
      </c>
      <c r="P115" s="530">
        <v>3849.752</v>
      </c>
      <c r="Q115" s="530">
        <v>3898.904</v>
      </c>
      <c r="R115" s="530">
        <v>3903.578</v>
      </c>
      <c r="S115" s="530">
        <v>3497.0770000000002</v>
      </c>
      <c r="T115" s="531">
        <v>3898.904</v>
      </c>
    </row>
    <row r="116" spans="1:20">
      <c r="A116" s="489" t="s">
        <v>729</v>
      </c>
      <c r="B116" s="435">
        <v>8556</v>
      </c>
      <c r="C116" s="435">
        <v>8736</v>
      </c>
      <c r="D116" s="435">
        <v>8751</v>
      </c>
      <c r="E116" s="435">
        <v>8813</v>
      </c>
      <c r="F116" s="435">
        <v>8814</v>
      </c>
      <c r="G116" s="435">
        <v>9001.2999999999993</v>
      </c>
      <c r="H116" s="435">
        <v>9001.2999999999993</v>
      </c>
      <c r="I116" s="435">
        <v>9045.9549999999999</v>
      </c>
      <c r="J116" s="435">
        <v>9047.9549999999999</v>
      </c>
      <c r="K116" s="435">
        <v>9048</v>
      </c>
      <c r="L116" s="435">
        <v>9118</v>
      </c>
      <c r="M116" s="435">
        <v>9122.4689999999991</v>
      </c>
      <c r="N116" s="435">
        <v>9122.4689999999991</v>
      </c>
      <c r="O116" s="435">
        <v>9160.9699999999993</v>
      </c>
      <c r="P116" s="530">
        <v>9184.8819999999996</v>
      </c>
      <c r="Q116" s="530">
        <v>9206.6309999999994</v>
      </c>
      <c r="R116" s="530">
        <v>9225.1470000000008</v>
      </c>
      <c r="S116" s="530">
        <v>9265.3490000000002</v>
      </c>
      <c r="T116" s="531">
        <v>9206.6309999999994</v>
      </c>
    </row>
    <row r="117" spans="1:20">
      <c r="A117" s="489" t="s">
        <v>730</v>
      </c>
      <c r="B117" s="435">
        <v>6795</v>
      </c>
      <c r="C117" s="435">
        <v>6829</v>
      </c>
      <c r="D117" s="435">
        <v>6907</v>
      </c>
      <c r="E117" s="435">
        <v>6936</v>
      </c>
      <c r="F117" s="435">
        <v>6979</v>
      </c>
      <c r="G117" s="435">
        <v>7105.4170000000004</v>
      </c>
      <c r="H117" s="435">
        <v>7105.4170000000004</v>
      </c>
      <c r="I117" s="435">
        <v>7174.8879999999999</v>
      </c>
      <c r="J117" s="435">
        <v>7221.3370000000004</v>
      </c>
      <c r="K117" s="435">
        <v>7221</v>
      </c>
      <c r="L117" s="435">
        <v>7359</v>
      </c>
      <c r="M117" s="435">
        <v>7388.826</v>
      </c>
      <c r="N117" s="435">
        <v>7388.826</v>
      </c>
      <c r="O117" s="435">
        <v>7428.1909999999998</v>
      </c>
      <c r="P117" s="530">
        <v>7505.0110000000004</v>
      </c>
      <c r="Q117" s="530">
        <v>7512.5479999999998</v>
      </c>
      <c r="R117" s="530">
        <v>7561.7849999999999</v>
      </c>
      <c r="S117" s="530">
        <v>7566.4589999999998</v>
      </c>
      <c r="T117" s="531">
        <v>7512.5479999999998</v>
      </c>
    </row>
    <row r="118" spans="1:20">
      <c r="A118" s="489" t="s">
        <v>731</v>
      </c>
      <c r="B118" s="435">
        <v>5071</v>
      </c>
      <c r="C118" s="435">
        <v>5131</v>
      </c>
      <c r="D118" s="435">
        <v>5180</v>
      </c>
      <c r="E118" s="435">
        <v>5157</v>
      </c>
      <c r="F118" s="435">
        <v>5266</v>
      </c>
      <c r="G118" s="435">
        <v>5465.3670000000002</v>
      </c>
      <c r="H118" s="435">
        <v>5465.3670000000002</v>
      </c>
      <c r="I118" s="435">
        <v>5552.9440000000004</v>
      </c>
      <c r="J118" s="435">
        <v>5660.6019999999999</v>
      </c>
      <c r="K118" s="435">
        <v>5661</v>
      </c>
      <c r="L118" s="435">
        <v>5765</v>
      </c>
      <c r="M118" s="435">
        <v>5818.9949999999999</v>
      </c>
      <c r="N118" s="435">
        <v>5818.9949999999999</v>
      </c>
      <c r="O118" s="435">
        <v>5863.51</v>
      </c>
      <c r="P118" s="532">
        <v>5971.4470000000001</v>
      </c>
      <c r="Q118" s="532">
        <v>5989.8419999999996</v>
      </c>
      <c r="R118" s="532">
        <v>6010.8860000000004</v>
      </c>
      <c r="S118" s="532">
        <v>6014.777</v>
      </c>
      <c r="T118" s="533">
        <v>5989.8419999999996</v>
      </c>
    </row>
    <row r="119" spans="1:20">
      <c r="A119" s="438" t="s">
        <v>544</v>
      </c>
      <c r="B119" s="439">
        <v>30504</v>
      </c>
      <c r="C119" s="440">
        <v>30782</v>
      </c>
      <c r="D119" s="440">
        <v>30948</v>
      </c>
      <c r="E119" s="440">
        <v>31049</v>
      </c>
      <c r="F119" s="440">
        <v>31228</v>
      </c>
      <c r="G119" s="440">
        <v>31850.915000000001</v>
      </c>
      <c r="H119" s="440">
        <v>31850.915000000001</v>
      </c>
      <c r="I119" s="440">
        <v>32318.128999999997</v>
      </c>
      <c r="J119" s="440">
        <v>32645.678</v>
      </c>
      <c r="K119" s="440">
        <v>32646</v>
      </c>
      <c r="L119" s="440">
        <v>33071</v>
      </c>
      <c r="M119" s="440">
        <v>33220.974000000002</v>
      </c>
      <c r="N119" s="440">
        <v>33220.974000000002</v>
      </c>
      <c r="O119" s="440">
        <v>33370.542000000001</v>
      </c>
      <c r="P119" s="520">
        <v>33727.358999999997</v>
      </c>
      <c r="Q119" s="520">
        <v>33861.830999999998</v>
      </c>
      <c r="R119" s="520">
        <v>34041.78</v>
      </c>
      <c r="S119" s="520">
        <v>33722.203999999998</v>
      </c>
      <c r="T119" s="521">
        <v>33861.830999999998</v>
      </c>
    </row>
    <row r="120" spans="1:20">
      <c r="A120" s="489" t="s">
        <v>732</v>
      </c>
      <c r="B120" s="435"/>
      <c r="C120" s="435"/>
      <c r="D120" s="435"/>
      <c r="E120" s="435"/>
      <c r="F120" s="435"/>
      <c r="G120" s="435"/>
      <c r="H120" s="435"/>
      <c r="I120" s="435"/>
      <c r="J120" s="435"/>
      <c r="K120" s="435"/>
      <c r="L120" s="435"/>
      <c r="M120" s="435"/>
      <c r="N120" s="435"/>
      <c r="O120" s="432"/>
      <c r="P120" s="522"/>
      <c r="Q120" s="522"/>
      <c r="R120" s="522"/>
      <c r="S120" s="522"/>
      <c r="T120" s="523"/>
    </row>
    <row r="121" spans="1:20">
      <c r="A121" s="489" t="s">
        <v>733</v>
      </c>
      <c r="B121" s="435">
        <v>11628</v>
      </c>
      <c r="C121" s="435">
        <v>11708</v>
      </c>
      <c r="D121" s="435">
        <v>11696</v>
      </c>
      <c r="E121" s="435">
        <v>11754</v>
      </c>
      <c r="F121" s="435">
        <v>11792</v>
      </c>
      <c r="G121" s="435">
        <v>12101.974</v>
      </c>
      <c r="H121" s="435">
        <v>12101.974</v>
      </c>
      <c r="I121" s="435">
        <v>12449.085999999999</v>
      </c>
      <c r="J121" s="435">
        <v>12472.279</v>
      </c>
      <c r="K121" s="435">
        <v>12472</v>
      </c>
      <c r="L121" s="435">
        <v>12624</v>
      </c>
      <c r="M121" s="435">
        <v>13100.525</v>
      </c>
      <c r="N121" s="435">
        <v>13100.525</v>
      </c>
      <c r="O121" s="435">
        <v>13433.066999999999</v>
      </c>
      <c r="P121" s="518">
        <v>14363.816000000001</v>
      </c>
      <c r="Q121" s="518">
        <v>15340.607</v>
      </c>
      <c r="R121" s="518">
        <v>12772.278</v>
      </c>
      <c r="S121" s="518">
        <v>13252.619000000001</v>
      </c>
      <c r="T121" s="519">
        <v>15340.607</v>
      </c>
    </row>
    <row r="122" spans="1:20">
      <c r="A122" s="489" t="s">
        <v>734</v>
      </c>
      <c r="B122" s="435">
        <v>9584</v>
      </c>
      <c r="C122" s="435">
        <v>9591</v>
      </c>
      <c r="D122" s="435">
        <v>9624</v>
      </c>
      <c r="E122" s="435">
        <v>9656</v>
      </c>
      <c r="F122" s="435">
        <v>9659</v>
      </c>
      <c r="G122" s="435">
        <v>9957.1200000000008</v>
      </c>
      <c r="H122" s="435">
        <v>9957.1200000000008</v>
      </c>
      <c r="I122" s="435">
        <v>10329.460999999999</v>
      </c>
      <c r="J122" s="435">
        <v>10574.039000000001</v>
      </c>
      <c r="K122" s="435">
        <v>10574</v>
      </c>
      <c r="L122" s="435">
        <v>11072</v>
      </c>
      <c r="M122" s="435">
        <v>11239.904</v>
      </c>
      <c r="N122" s="435">
        <v>11239.904</v>
      </c>
      <c r="O122" s="435">
        <v>11396.223</v>
      </c>
      <c r="P122" s="518">
        <v>11556.494000000001</v>
      </c>
      <c r="Q122" s="518">
        <v>11519.674000000001</v>
      </c>
      <c r="R122" s="518">
        <v>11734.069</v>
      </c>
      <c r="S122" s="518">
        <v>11904.012000000001</v>
      </c>
      <c r="T122" s="519">
        <v>11519.674000000001</v>
      </c>
    </row>
    <row r="123" spans="1:20">
      <c r="A123" s="489" t="s">
        <v>735</v>
      </c>
      <c r="B123" s="435">
        <v>4026</v>
      </c>
      <c r="C123" s="435">
        <v>4036</v>
      </c>
      <c r="D123" s="435">
        <v>4041</v>
      </c>
      <c r="E123" s="435">
        <v>4044</v>
      </c>
      <c r="F123" s="435">
        <v>4057</v>
      </c>
      <c r="G123" s="435">
        <v>4120.8760000000002</v>
      </c>
      <c r="H123" s="435">
        <v>4120.8760000000002</v>
      </c>
      <c r="I123" s="435">
        <v>4172.7169999999996</v>
      </c>
      <c r="J123" s="435">
        <v>4182.8029999999999</v>
      </c>
      <c r="K123" s="435">
        <v>4183</v>
      </c>
      <c r="L123" s="435">
        <v>4234</v>
      </c>
      <c r="M123" s="435">
        <v>4300.5050000000001</v>
      </c>
      <c r="N123" s="435">
        <v>4300.5050000000001</v>
      </c>
      <c r="O123" s="435">
        <v>4352.1670000000004</v>
      </c>
      <c r="P123" s="518">
        <v>4456.9260000000004</v>
      </c>
      <c r="Q123" s="518">
        <v>4507.0749999999998</v>
      </c>
      <c r="R123" s="518">
        <v>4516.8760000000002</v>
      </c>
      <c r="S123" s="518">
        <v>4545.5889999999999</v>
      </c>
      <c r="T123" s="519">
        <v>4507.0749999999998</v>
      </c>
    </row>
    <row r="124" spans="1:20">
      <c r="A124" s="489" t="s">
        <v>736</v>
      </c>
      <c r="B124" s="435">
        <v>7621</v>
      </c>
      <c r="C124" s="435">
        <v>7733</v>
      </c>
      <c r="D124" s="435">
        <v>7737</v>
      </c>
      <c r="E124" s="435">
        <v>7869</v>
      </c>
      <c r="F124" s="435">
        <v>8044</v>
      </c>
      <c r="G124" s="435">
        <v>8198.6370000000006</v>
      </c>
      <c r="H124" s="435">
        <v>8198.6370000000006</v>
      </c>
      <c r="I124" s="435">
        <v>8408.518</v>
      </c>
      <c r="J124" s="435">
        <v>8676.9609999999993</v>
      </c>
      <c r="K124" s="435">
        <v>8677</v>
      </c>
      <c r="L124" s="435">
        <v>8859</v>
      </c>
      <c r="M124" s="435">
        <v>8903.9429999999993</v>
      </c>
      <c r="N124" s="435">
        <v>8903.9429999999993</v>
      </c>
      <c r="O124" s="435">
        <v>8941.9549999999999</v>
      </c>
      <c r="P124" s="518">
        <v>9062.7430000000004</v>
      </c>
      <c r="Q124" s="518">
        <v>9083.7880000000005</v>
      </c>
      <c r="R124" s="518">
        <v>9140.2649999999994</v>
      </c>
      <c r="S124" s="518">
        <v>9166.9639999999999</v>
      </c>
      <c r="T124" s="519">
        <v>9083.7880000000005</v>
      </c>
    </row>
    <row r="125" spans="1:20">
      <c r="A125" s="489" t="s">
        <v>737</v>
      </c>
      <c r="B125" s="435">
        <v>9552</v>
      </c>
      <c r="C125" s="435">
        <v>9592</v>
      </c>
      <c r="D125" s="435">
        <v>9649</v>
      </c>
      <c r="E125" s="435">
        <v>9797</v>
      </c>
      <c r="F125" s="435">
        <v>9889</v>
      </c>
      <c r="G125" s="435">
        <v>10408.022999999999</v>
      </c>
      <c r="H125" s="435">
        <v>10408.022999999999</v>
      </c>
      <c r="I125" s="435">
        <v>10923.473</v>
      </c>
      <c r="J125" s="435">
        <v>11219.592000000001</v>
      </c>
      <c r="K125" s="435">
        <v>11220</v>
      </c>
      <c r="L125" s="435">
        <v>11580</v>
      </c>
      <c r="M125" s="435">
        <v>11722.208000000001</v>
      </c>
      <c r="N125" s="435">
        <v>11722.208000000001</v>
      </c>
      <c r="O125" s="435">
        <v>11770.072</v>
      </c>
      <c r="P125" s="518">
        <v>11963.687</v>
      </c>
      <c r="Q125" s="518">
        <v>12249.014999999999</v>
      </c>
      <c r="R125" s="518">
        <v>12431.874</v>
      </c>
      <c r="S125" s="518">
        <v>12522.564</v>
      </c>
      <c r="T125" s="519">
        <v>12249.014999999999</v>
      </c>
    </row>
    <row r="126" spans="1:20">
      <c r="A126" s="438" t="s">
        <v>544</v>
      </c>
      <c r="B126" s="528">
        <v>42411</v>
      </c>
      <c r="C126" s="529">
        <v>42660</v>
      </c>
      <c r="D126" s="529">
        <v>42747</v>
      </c>
      <c r="E126" s="529">
        <v>43120</v>
      </c>
      <c r="F126" s="529">
        <v>43441</v>
      </c>
      <c r="G126" s="529">
        <v>44786.630000000005</v>
      </c>
      <c r="H126" s="529">
        <v>44786.630000000005</v>
      </c>
      <c r="I126" s="529">
        <v>46283.254999999997</v>
      </c>
      <c r="J126" s="529">
        <v>47125.673999999999</v>
      </c>
      <c r="K126" s="529">
        <v>47126</v>
      </c>
      <c r="L126" s="529">
        <v>48369</v>
      </c>
      <c r="M126" s="529">
        <v>49267.084999999999</v>
      </c>
      <c r="N126" s="529">
        <v>49267.084999999999</v>
      </c>
      <c r="O126" s="529">
        <v>49893.484000000004</v>
      </c>
      <c r="P126" s="520">
        <v>51403.665999999997</v>
      </c>
      <c r="Q126" s="520">
        <v>52700.159</v>
      </c>
      <c r="R126" s="520">
        <v>50595.362000000001</v>
      </c>
      <c r="S126" s="520">
        <v>51391.748</v>
      </c>
      <c r="T126" s="521">
        <v>52700.159</v>
      </c>
    </row>
    <row r="127" spans="1:20">
      <c r="A127" s="438" t="s">
        <v>738</v>
      </c>
      <c r="B127" s="528">
        <v>596781</v>
      </c>
      <c r="C127" s="529">
        <v>600252</v>
      </c>
      <c r="D127" s="529">
        <v>604432</v>
      </c>
      <c r="E127" s="529">
        <v>608683</v>
      </c>
      <c r="F127" s="529">
        <v>613953</v>
      </c>
      <c r="G127" s="529">
        <v>627385.02500000002</v>
      </c>
      <c r="H127" s="529">
        <v>627395.44500000007</v>
      </c>
      <c r="I127" s="529">
        <v>640630.88899999997</v>
      </c>
      <c r="J127" s="529">
        <v>649576.60199999996</v>
      </c>
      <c r="K127" s="529">
        <v>649866</v>
      </c>
      <c r="L127" s="529">
        <v>664718</v>
      </c>
      <c r="M127" s="529">
        <v>671665.06900000002</v>
      </c>
      <c r="N127" s="529">
        <v>671665.06900000002</v>
      </c>
      <c r="O127" s="529">
        <v>677969.02</v>
      </c>
      <c r="P127" s="520">
        <v>689405.85400000005</v>
      </c>
      <c r="Q127" s="520">
        <v>695050.61100000003</v>
      </c>
      <c r="R127" s="520">
        <v>694075.51699999999</v>
      </c>
      <c r="S127" s="520">
        <v>694299.70799999998</v>
      </c>
      <c r="T127" s="534">
        <v>695050.61100000003</v>
      </c>
    </row>
    <row r="128" spans="1:20">
      <c r="A128" s="489" t="s">
        <v>739</v>
      </c>
      <c r="B128" s="435"/>
      <c r="C128" s="435"/>
      <c r="D128" s="435"/>
      <c r="E128" s="435"/>
      <c r="F128" s="435"/>
      <c r="G128" s="435"/>
      <c r="H128" s="435"/>
      <c r="I128" s="435"/>
      <c r="J128" s="435"/>
      <c r="K128" s="435"/>
      <c r="L128" s="435"/>
      <c r="M128" s="435"/>
      <c r="N128" s="435"/>
      <c r="O128" s="432"/>
      <c r="P128" s="535"/>
      <c r="Q128" s="535"/>
      <c r="R128" s="535"/>
      <c r="S128" s="535"/>
      <c r="T128" s="536"/>
    </row>
    <row r="129" spans="1:20">
      <c r="A129" s="489" t="s">
        <v>740</v>
      </c>
      <c r="B129" s="435"/>
      <c r="C129" s="435"/>
      <c r="D129" s="435"/>
      <c r="E129" s="435"/>
      <c r="F129" s="435"/>
      <c r="G129" s="435"/>
      <c r="H129" s="435"/>
      <c r="I129" s="435"/>
      <c r="J129" s="435"/>
      <c r="K129" s="435"/>
      <c r="L129" s="435"/>
      <c r="M129" s="537">
        <v>1970.1669999999999</v>
      </c>
      <c r="N129" s="537">
        <v>1970.1669999999999</v>
      </c>
      <c r="O129" s="537">
        <v>1970.1669999999999</v>
      </c>
      <c r="P129" s="530">
        <v>2463.6689999999999</v>
      </c>
      <c r="Q129" s="530">
        <v>2578.3490000000002</v>
      </c>
      <c r="R129" s="530">
        <v>2578.3490000000002</v>
      </c>
      <c r="S129" s="530">
        <v>2604.3009999999999</v>
      </c>
      <c r="T129" s="519">
        <v>2578.3490000000002</v>
      </c>
    </row>
    <row r="130" spans="1:20">
      <c r="A130" s="489" t="s">
        <v>741</v>
      </c>
      <c r="B130" s="435"/>
      <c r="C130" s="435"/>
      <c r="D130" s="435"/>
      <c r="E130" s="435"/>
      <c r="F130" s="435"/>
      <c r="G130" s="435"/>
      <c r="H130" s="435"/>
      <c r="I130" s="435"/>
      <c r="J130" s="435"/>
      <c r="K130" s="435"/>
      <c r="L130" s="435"/>
      <c r="M130" s="537">
        <v>1705.874</v>
      </c>
      <c r="N130" s="537">
        <v>1705.874</v>
      </c>
      <c r="O130" s="537">
        <v>1705.874</v>
      </c>
      <c r="P130" s="530">
        <v>1843.454</v>
      </c>
      <c r="Q130" s="530">
        <v>1845.086</v>
      </c>
      <c r="R130" s="530">
        <v>1857.1590000000001</v>
      </c>
      <c r="S130" s="530">
        <v>1858.7460000000001</v>
      </c>
      <c r="T130" s="519">
        <v>1845.086</v>
      </c>
    </row>
    <row r="131" spans="1:20">
      <c r="A131" s="489" t="s">
        <v>742</v>
      </c>
      <c r="B131" s="435"/>
      <c r="C131" s="435"/>
      <c r="D131" s="435"/>
      <c r="E131" s="435"/>
      <c r="F131" s="435"/>
      <c r="G131" s="435"/>
      <c r="H131" s="435"/>
      <c r="I131" s="435"/>
      <c r="J131" s="435"/>
      <c r="K131" s="435"/>
      <c r="L131" s="435"/>
      <c r="M131" s="537">
        <v>1390.4069999999999</v>
      </c>
      <c r="N131" s="537">
        <v>1390.4069999999999</v>
      </c>
      <c r="O131" s="537">
        <v>1390.4069999999999</v>
      </c>
      <c r="P131" s="530">
        <v>1425.4960000000001</v>
      </c>
      <c r="Q131" s="530">
        <v>1425.4960000000001</v>
      </c>
      <c r="R131" s="530">
        <v>1530.5250000000001</v>
      </c>
      <c r="S131" s="530">
        <v>1530.5250000000001</v>
      </c>
      <c r="T131" s="519">
        <v>1425.4960000000001</v>
      </c>
    </row>
    <row r="132" spans="1:20">
      <c r="A132" s="489" t="s">
        <v>743</v>
      </c>
      <c r="B132" s="435"/>
      <c r="C132" s="435"/>
      <c r="D132" s="435"/>
      <c r="E132" s="435"/>
      <c r="F132" s="435"/>
      <c r="G132" s="435"/>
      <c r="H132" s="435"/>
      <c r="I132" s="435"/>
      <c r="J132" s="435"/>
      <c r="K132" s="435"/>
      <c r="L132" s="435"/>
      <c r="M132" s="537">
        <v>3128.953</v>
      </c>
      <c r="N132" s="537">
        <v>3128.953</v>
      </c>
      <c r="O132" s="537">
        <v>3128.953</v>
      </c>
      <c r="P132" s="530">
        <v>4085.9</v>
      </c>
      <c r="Q132" s="530">
        <v>4099.7250000000004</v>
      </c>
      <c r="R132" s="530">
        <v>4109.8860000000004</v>
      </c>
      <c r="S132" s="530">
        <v>3907.5630000000001</v>
      </c>
      <c r="T132" s="519">
        <v>4099.7250000000004</v>
      </c>
    </row>
    <row r="133" spans="1:20">
      <c r="A133" s="489" t="s">
        <v>744</v>
      </c>
      <c r="B133" s="508"/>
      <c r="C133" s="509"/>
      <c r="D133" s="509"/>
      <c r="E133" s="509"/>
      <c r="F133" s="509"/>
      <c r="G133" s="509"/>
      <c r="H133" s="509"/>
      <c r="I133" s="509"/>
      <c r="J133" s="509"/>
      <c r="K133" s="509"/>
      <c r="L133" s="509"/>
      <c r="M133" s="449"/>
      <c r="N133" s="449"/>
      <c r="O133" s="449"/>
      <c r="P133" s="518"/>
      <c r="Q133" s="518"/>
      <c r="R133" s="518"/>
      <c r="S133" s="518"/>
      <c r="T133" s="538"/>
    </row>
    <row r="134" spans="1:20">
      <c r="A134" s="489" t="s">
        <v>745</v>
      </c>
      <c r="B134" s="508"/>
      <c r="C134" s="509"/>
      <c r="D134" s="509"/>
      <c r="E134" s="509"/>
      <c r="F134" s="509"/>
      <c r="G134" s="509"/>
      <c r="H134" s="509"/>
      <c r="I134" s="509"/>
      <c r="J134" s="509"/>
      <c r="K134" s="509"/>
      <c r="L134" s="509"/>
      <c r="M134" s="509"/>
      <c r="N134" s="509"/>
      <c r="O134" s="550"/>
      <c r="P134" s="526"/>
      <c r="Q134" s="526"/>
      <c r="R134" s="526"/>
      <c r="S134" s="526"/>
      <c r="T134" s="539"/>
    </row>
    <row r="135" spans="1:20">
      <c r="A135" s="450" t="s">
        <v>746</v>
      </c>
      <c r="B135" s="551"/>
      <c r="C135" s="552"/>
      <c r="D135" s="552"/>
      <c r="E135" s="552"/>
      <c r="F135" s="552"/>
      <c r="G135" s="552"/>
      <c r="H135" s="552"/>
      <c r="I135" s="552"/>
      <c r="J135" s="552"/>
      <c r="K135" s="552"/>
      <c r="L135" s="552"/>
      <c r="M135" s="529">
        <v>8195.4009999999998</v>
      </c>
      <c r="N135" s="529">
        <v>8195.4009999999998</v>
      </c>
      <c r="O135" s="529">
        <v>8195.4009999999998</v>
      </c>
      <c r="P135" s="520">
        <v>9818.5190000000002</v>
      </c>
      <c r="Q135" s="520">
        <v>9948.6560000000009</v>
      </c>
      <c r="R135" s="520">
        <v>10075.919</v>
      </c>
      <c r="S135" s="520">
        <v>9901.1350000000002</v>
      </c>
      <c r="T135" s="521">
        <v>9948.6560000000009</v>
      </c>
    </row>
    <row r="136" spans="1:20">
      <c r="A136" s="450" t="s">
        <v>747</v>
      </c>
      <c r="B136" s="505">
        <v>596781</v>
      </c>
      <c r="C136" s="505">
        <v>600252</v>
      </c>
      <c r="D136" s="505">
        <v>604432</v>
      </c>
      <c r="E136" s="505">
        <v>608683</v>
      </c>
      <c r="F136" s="505">
        <v>613953</v>
      </c>
      <c r="G136" s="505">
        <v>627385.02500000002</v>
      </c>
      <c r="H136" s="505">
        <v>627395.44500000007</v>
      </c>
      <c r="I136" s="505">
        <v>640630.88899999997</v>
      </c>
      <c r="J136" s="505">
        <v>649576.60199999996</v>
      </c>
      <c r="K136" s="505">
        <v>649866</v>
      </c>
      <c r="L136" s="505">
        <v>664718</v>
      </c>
      <c r="M136" s="505">
        <v>679860.47</v>
      </c>
      <c r="N136" s="505">
        <v>679860.47</v>
      </c>
      <c r="O136" s="505">
        <v>686164.42099999997</v>
      </c>
      <c r="P136" s="540">
        <v>699224.37300000002</v>
      </c>
      <c r="Q136" s="540">
        <v>704999.26699999999</v>
      </c>
      <c r="R136" s="540">
        <v>704151.43599999999</v>
      </c>
      <c r="S136" s="540">
        <v>704200.84299999999</v>
      </c>
      <c r="T136" s="541">
        <v>704999.26699999999</v>
      </c>
    </row>
    <row r="137" spans="1:20">
      <c r="A137" s="478"/>
      <c r="B137" s="478"/>
      <c r="C137" s="455"/>
      <c r="D137" s="455"/>
      <c r="E137" s="455"/>
      <c r="F137" s="455"/>
      <c r="G137" s="455"/>
      <c r="H137" s="455"/>
      <c r="I137" s="455"/>
      <c r="J137" s="455"/>
      <c r="K137" s="455"/>
      <c r="L137" s="455"/>
      <c r="M137" s="435"/>
      <c r="N137" s="435"/>
      <c r="O137" s="435"/>
      <c r="P137" s="435"/>
      <c r="Q137" s="435"/>
      <c r="R137" s="435"/>
      <c r="S137" s="435"/>
      <c r="T137" s="455"/>
    </row>
    <row r="138" spans="1:20">
      <c r="A138" s="478" t="s">
        <v>753</v>
      </c>
      <c r="B138" s="478"/>
      <c r="C138" s="455"/>
      <c r="D138" s="455"/>
      <c r="E138" s="455"/>
      <c r="F138" s="455"/>
      <c r="G138" s="455"/>
      <c r="H138" s="455"/>
      <c r="I138" s="455"/>
      <c r="J138" s="455"/>
      <c r="K138" s="455"/>
      <c r="L138" s="455"/>
      <c r="M138" s="455"/>
      <c r="N138" s="455"/>
      <c r="O138" s="455"/>
      <c r="P138" s="455"/>
      <c r="Q138" s="455"/>
      <c r="R138" s="455"/>
      <c r="S138" s="455"/>
      <c r="T138" s="455"/>
    </row>
    <row r="139" spans="1:20">
      <c r="A139" s="542" t="s">
        <v>996</v>
      </c>
      <c r="B139" s="478"/>
      <c r="C139" s="455"/>
      <c r="D139" s="455"/>
      <c r="E139" s="455"/>
      <c r="F139" s="455"/>
      <c r="G139" s="455"/>
      <c r="H139" s="455"/>
      <c r="I139" s="455"/>
      <c r="J139" s="455"/>
      <c r="K139" s="455"/>
      <c r="L139" s="455"/>
      <c r="M139" s="455"/>
      <c r="N139" s="455"/>
      <c r="O139" s="455"/>
      <c r="P139" s="455"/>
      <c r="Q139" s="455"/>
      <c r="R139" s="455"/>
      <c r="S139" s="455"/>
      <c r="T139" s="455"/>
    </row>
    <row r="140" spans="1:20">
      <c r="B140" s="478"/>
      <c r="C140" s="455"/>
      <c r="D140" s="455"/>
      <c r="E140" s="455"/>
      <c r="F140" s="455"/>
      <c r="G140" s="455"/>
      <c r="H140" s="455"/>
      <c r="I140" s="455"/>
      <c r="J140" s="455"/>
      <c r="K140" s="455"/>
      <c r="L140" s="455"/>
      <c r="M140" s="455"/>
      <c r="N140" s="455"/>
      <c r="O140" s="455"/>
      <c r="P140" s="455"/>
      <c r="Q140" s="455"/>
      <c r="R140" s="455"/>
      <c r="S140" s="455"/>
      <c r="T140" s="455"/>
    </row>
    <row r="141" spans="1:20">
      <c r="A141" s="457"/>
      <c r="B141" s="478"/>
      <c r="C141" s="455"/>
      <c r="D141" s="455"/>
      <c r="E141" s="455"/>
      <c r="F141" s="455"/>
      <c r="G141" s="455"/>
      <c r="H141" s="455"/>
      <c r="I141" s="455"/>
      <c r="J141" s="455"/>
      <c r="K141" s="455"/>
      <c r="L141" s="455"/>
      <c r="M141" s="455"/>
      <c r="N141" s="455"/>
      <c r="O141" s="455"/>
      <c r="P141" s="455"/>
      <c r="Q141" s="455"/>
      <c r="R141" s="455"/>
      <c r="S141" s="455"/>
      <c r="T141" s="455"/>
    </row>
    <row r="142" spans="1:20">
      <c r="A142" s="457"/>
      <c r="B142" s="478"/>
      <c r="C142" s="455"/>
      <c r="D142" s="455"/>
      <c r="E142" s="455"/>
      <c r="F142" s="455"/>
      <c r="G142" s="455"/>
      <c r="H142" s="455"/>
      <c r="I142" s="455"/>
      <c r="J142" s="455"/>
      <c r="K142" s="455"/>
      <c r="L142" s="455"/>
      <c r="M142" s="455"/>
      <c r="N142" s="455"/>
      <c r="O142" s="455"/>
      <c r="P142" s="455"/>
      <c r="Q142" s="455"/>
      <c r="R142" s="455"/>
      <c r="S142" s="455"/>
      <c r="T142" s="455"/>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11"/>
  <sheetViews>
    <sheetView showGridLines="0" workbookViewId="0">
      <pane xSplit="1" ySplit="3" topLeftCell="B4" activePane="bottomRight" state="frozen"/>
      <selection pane="topRight"/>
      <selection pane="bottomLeft"/>
      <selection pane="bottomRight"/>
    </sheetView>
  </sheetViews>
  <sheetFormatPr baseColWidth="10" defaultColWidth="11" defaultRowHeight="12.75"/>
  <cols>
    <col min="1" max="1" width="28.7109375" customWidth="1"/>
    <col min="2" max="24" width="5.7109375" customWidth="1"/>
    <col min="25" max="40" width="6.7109375" customWidth="1"/>
    <col min="41" max="69" width="7.7109375" customWidth="1"/>
  </cols>
  <sheetData>
    <row r="1" spans="1:27" s="41" customFormat="1">
      <c r="A1" s="40" t="s">
        <v>1021</v>
      </c>
      <c r="Z1" s="722"/>
      <c r="AA1" s="722"/>
    </row>
    <row r="2" spans="1:27">
      <c r="X2" s="42" t="s">
        <v>354</v>
      </c>
      <c r="Z2" s="720"/>
      <c r="AA2" s="720"/>
    </row>
    <row r="3" spans="1:27" s="46" customFormat="1" ht="11.25">
      <c r="A3" s="43"/>
      <c r="B3" s="44">
        <v>1995</v>
      </c>
      <c r="C3" s="44">
        <v>1996</v>
      </c>
      <c r="D3" s="44">
        <v>1997</v>
      </c>
      <c r="E3" s="44">
        <v>1998</v>
      </c>
      <c r="F3" s="44">
        <v>1999</v>
      </c>
      <c r="G3" s="44">
        <v>2000</v>
      </c>
      <c r="H3" s="44">
        <v>2001</v>
      </c>
      <c r="I3" s="44">
        <v>2002</v>
      </c>
      <c r="J3" s="44">
        <v>2003</v>
      </c>
      <c r="K3" s="44">
        <v>2004</v>
      </c>
      <c r="L3" s="44">
        <v>2005</v>
      </c>
      <c r="M3" s="44">
        <v>2006</v>
      </c>
      <c r="N3" s="44">
        <v>2007</v>
      </c>
      <c r="O3" s="44">
        <v>2008</v>
      </c>
      <c r="P3" s="44">
        <v>2009</v>
      </c>
      <c r="Q3" s="44">
        <v>2010</v>
      </c>
      <c r="R3" s="44">
        <v>2011</v>
      </c>
      <c r="S3" s="44">
        <v>2012</v>
      </c>
      <c r="T3" s="44">
        <v>2013</v>
      </c>
      <c r="U3" s="44">
        <v>2014</v>
      </c>
      <c r="V3" s="44">
        <v>2015</v>
      </c>
      <c r="W3" s="44">
        <v>2016</v>
      </c>
      <c r="X3" s="45">
        <v>2017</v>
      </c>
      <c r="Z3" s="721"/>
      <c r="AA3" s="721"/>
    </row>
    <row r="4" spans="1:27" s="50" customFormat="1" ht="14.1" customHeight="1">
      <c r="A4" s="47" t="s">
        <v>75</v>
      </c>
      <c r="B4" s="48">
        <v>81.900000000000006</v>
      </c>
      <c r="C4" s="48">
        <v>81.900000000000006</v>
      </c>
      <c r="D4" s="48">
        <v>83.6</v>
      </c>
      <c r="E4" s="48">
        <v>83.6</v>
      </c>
      <c r="F4" s="48">
        <v>96.1</v>
      </c>
      <c r="G4" s="48">
        <v>102.2</v>
      </c>
      <c r="H4" s="48">
        <v>102.2</v>
      </c>
      <c r="I4" s="48">
        <v>110.8</v>
      </c>
      <c r="J4" s="48">
        <v>113.8</v>
      </c>
      <c r="K4" s="48">
        <v>113.8</v>
      </c>
      <c r="L4" s="48">
        <v>114.2</v>
      </c>
      <c r="M4" s="48">
        <v>114.2</v>
      </c>
      <c r="N4" s="48">
        <v>129.4</v>
      </c>
      <c r="O4" s="48">
        <v>129.5</v>
      </c>
      <c r="P4" s="48">
        <v>129.5</v>
      </c>
      <c r="Q4" s="48">
        <v>132</v>
      </c>
      <c r="R4" s="48">
        <v>132</v>
      </c>
      <c r="S4" s="48">
        <v>132.19999999999999</v>
      </c>
      <c r="T4" s="48">
        <v>132.30000000000001</v>
      </c>
      <c r="U4" s="48">
        <v>134</v>
      </c>
      <c r="V4" s="48">
        <v>134</v>
      </c>
      <c r="W4" s="48">
        <v>134</v>
      </c>
      <c r="X4" s="49">
        <v>134</v>
      </c>
      <c r="Z4" s="723"/>
      <c r="AA4" s="723"/>
    </row>
    <row r="5" spans="1:27" s="50" customFormat="1" ht="14.1" customHeight="1">
      <c r="A5" s="47" t="s">
        <v>76</v>
      </c>
      <c r="B5" s="48">
        <v>99</v>
      </c>
      <c r="C5" s="48">
        <v>103.7</v>
      </c>
      <c r="D5" s="48">
        <v>108.5</v>
      </c>
      <c r="E5" s="48">
        <v>110.9</v>
      </c>
      <c r="F5" s="48">
        <v>111.3</v>
      </c>
      <c r="G5" s="48">
        <v>166.5</v>
      </c>
      <c r="H5" s="48">
        <v>183.9</v>
      </c>
      <c r="I5" s="48">
        <v>193.7</v>
      </c>
      <c r="J5" s="48">
        <v>212.9</v>
      </c>
      <c r="K5" s="48">
        <v>231.5</v>
      </c>
      <c r="L5" s="48">
        <v>238.6</v>
      </c>
      <c r="M5" s="48">
        <v>321.8</v>
      </c>
      <c r="N5" s="48">
        <v>415.5</v>
      </c>
      <c r="O5" s="48">
        <v>423.5</v>
      </c>
      <c r="P5" s="48">
        <v>436.8</v>
      </c>
      <c r="Q5" s="48">
        <v>456.9</v>
      </c>
      <c r="R5" s="48">
        <v>490.7</v>
      </c>
      <c r="S5" s="48">
        <v>588.1</v>
      </c>
      <c r="T5" s="48">
        <v>612.79999999999995</v>
      </c>
      <c r="U5" s="48">
        <v>631.05000000000007</v>
      </c>
      <c r="V5" s="48">
        <v>649.30000000000018</v>
      </c>
      <c r="W5" s="48">
        <v>649.1</v>
      </c>
      <c r="X5" s="162">
        <v>750</v>
      </c>
      <c r="Z5" s="724"/>
      <c r="AA5" s="723"/>
    </row>
    <row r="6" spans="1:27" s="51" customFormat="1" ht="14.1" customHeight="1">
      <c r="A6" s="47" t="s">
        <v>248</v>
      </c>
      <c r="B6" s="48">
        <v>316.60000000000002</v>
      </c>
      <c r="C6" s="48">
        <v>316.60000000000002</v>
      </c>
      <c r="D6" s="48">
        <v>316.60000000000002</v>
      </c>
      <c r="E6" s="48">
        <v>326.39999999999998</v>
      </c>
      <c r="F6" s="48">
        <v>326.39999999999998</v>
      </c>
      <c r="G6" s="48">
        <v>326.39999999999998</v>
      </c>
      <c r="H6" s="48">
        <v>326.39999999999998</v>
      </c>
      <c r="I6" s="48">
        <v>326.39999999999998</v>
      </c>
      <c r="J6" s="48">
        <v>327.2</v>
      </c>
      <c r="K6" s="48">
        <v>327.2</v>
      </c>
      <c r="L6" s="48">
        <v>315.10000000000002</v>
      </c>
      <c r="M6" s="48">
        <v>315.10000000000002</v>
      </c>
      <c r="N6" s="48">
        <v>315.89999999999998</v>
      </c>
      <c r="O6" s="48">
        <v>316.89999999999998</v>
      </c>
      <c r="P6" s="48">
        <v>316.89999999999998</v>
      </c>
      <c r="Q6" s="48">
        <v>316.89999999999998</v>
      </c>
      <c r="R6" s="48">
        <v>318.3</v>
      </c>
      <c r="S6" s="48">
        <v>320.2</v>
      </c>
      <c r="T6" s="48">
        <v>321.8</v>
      </c>
      <c r="U6" s="48">
        <v>321.8</v>
      </c>
      <c r="V6" s="48">
        <v>323</v>
      </c>
      <c r="W6" s="48">
        <v>323</v>
      </c>
      <c r="X6" s="49">
        <v>323</v>
      </c>
      <c r="Z6" s="725"/>
      <c r="AA6" s="725"/>
    </row>
    <row r="7" spans="1:27" s="51" customFormat="1" ht="14.1" customHeight="1">
      <c r="A7" s="52" t="s">
        <v>77</v>
      </c>
      <c r="B7" s="53">
        <v>9</v>
      </c>
      <c r="C7" s="53">
        <v>9</v>
      </c>
      <c r="D7" s="53">
        <v>9</v>
      </c>
      <c r="E7" s="53">
        <v>9</v>
      </c>
      <c r="F7" s="53">
        <v>26</v>
      </c>
      <c r="G7" s="53">
        <v>26</v>
      </c>
      <c r="H7" s="53">
        <v>26</v>
      </c>
      <c r="I7" s="53">
        <v>26</v>
      </c>
      <c r="J7" s="53">
        <v>26</v>
      </c>
      <c r="K7" s="53">
        <v>26</v>
      </c>
      <c r="L7" s="53">
        <v>26</v>
      </c>
      <c r="M7" s="53">
        <v>26</v>
      </c>
      <c r="N7" s="53">
        <v>26</v>
      </c>
      <c r="O7" s="53">
        <v>41.8</v>
      </c>
      <c r="P7" s="53">
        <v>41.8</v>
      </c>
      <c r="Q7" s="53">
        <v>41.8</v>
      </c>
      <c r="R7" s="53">
        <v>41.3</v>
      </c>
      <c r="S7" s="53">
        <v>64.900000000000006</v>
      </c>
      <c r="T7" s="53">
        <v>83</v>
      </c>
      <c r="U7" s="53">
        <v>103.8</v>
      </c>
      <c r="V7" s="53">
        <v>105.4</v>
      </c>
      <c r="W7" s="53">
        <v>105.4</v>
      </c>
      <c r="X7" s="54">
        <v>116</v>
      </c>
      <c r="Z7" s="725"/>
      <c r="AA7" s="725"/>
    </row>
    <row r="8" spans="1:27" s="51" customFormat="1" ht="14.1" customHeight="1">
      <c r="A8" s="102"/>
      <c r="B8" s="48"/>
      <c r="C8" s="48"/>
      <c r="D8" s="48"/>
      <c r="E8" s="48"/>
      <c r="F8" s="48"/>
      <c r="G8" s="48"/>
      <c r="H8" s="48"/>
      <c r="I8" s="48"/>
      <c r="J8" s="48"/>
      <c r="K8" s="48"/>
      <c r="L8" s="48"/>
      <c r="M8" s="48"/>
      <c r="N8" s="48"/>
      <c r="O8" s="48"/>
      <c r="P8" s="48"/>
      <c r="Q8" s="48"/>
      <c r="R8" s="48"/>
      <c r="S8" s="48"/>
      <c r="T8" s="48"/>
      <c r="U8" s="48"/>
      <c r="V8" s="100"/>
      <c r="W8" s="100"/>
      <c r="X8" s="100"/>
    </row>
    <row r="9" spans="1:27">
      <c r="A9" s="103" t="s">
        <v>353</v>
      </c>
      <c r="V9" s="48"/>
      <c r="W9" s="48"/>
      <c r="X9" s="48"/>
    </row>
    <row r="10" spans="1:27">
      <c r="A10" s="39" t="s">
        <v>249</v>
      </c>
      <c r="V10" s="48"/>
      <c r="W10" s="48"/>
      <c r="X10" s="48"/>
    </row>
    <row r="11" spans="1:27">
      <c r="V11" s="48"/>
      <c r="W11" s="48"/>
      <c r="X11" s="48"/>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S22"/>
  <sheetViews>
    <sheetView showGridLines="0" workbookViewId="0">
      <pane xSplit="2" ySplit="4" topLeftCell="C5" activePane="bottomRight" state="frozen"/>
      <selection pane="topRight"/>
      <selection pane="bottomLeft"/>
      <selection pane="bottomRight"/>
    </sheetView>
  </sheetViews>
  <sheetFormatPr baseColWidth="10" defaultRowHeight="12.75"/>
  <cols>
    <col min="1" max="1" width="8.28515625" customWidth="1"/>
    <col min="2" max="2" width="17.42578125" bestFit="1" customWidth="1"/>
    <col min="3" max="43" width="6.28515625" customWidth="1"/>
  </cols>
  <sheetData>
    <row r="1" spans="1:45">
      <c r="A1" s="657" t="s">
        <v>1022</v>
      </c>
      <c r="B1" s="658"/>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720"/>
    </row>
    <row r="2" spans="1:45">
      <c r="A2" s="702" t="s">
        <v>522</v>
      </c>
      <c r="B2" s="659"/>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720"/>
    </row>
    <row r="3" spans="1:45">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660"/>
      <c r="AO3" s="660"/>
      <c r="AP3" s="660"/>
      <c r="AQ3" s="660" t="s">
        <v>992</v>
      </c>
      <c r="AR3" s="396"/>
      <c r="AS3" s="720"/>
    </row>
    <row r="4" spans="1:45">
      <c r="A4" s="661"/>
      <c r="B4" s="661"/>
      <c r="C4" s="670">
        <v>1980</v>
      </c>
      <c r="D4" s="671">
        <v>1981</v>
      </c>
      <c r="E4" s="671">
        <v>1982</v>
      </c>
      <c r="F4" s="671">
        <v>1983</v>
      </c>
      <c r="G4" s="671">
        <v>1984</v>
      </c>
      <c r="H4" s="671">
        <v>1985</v>
      </c>
      <c r="I4" s="671">
        <v>1986</v>
      </c>
      <c r="J4" s="671">
        <v>1987</v>
      </c>
      <c r="K4" s="671">
        <v>1988</v>
      </c>
      <c r="L4" s="671">
        <v>1989</v>
      </c>
      <c r="M4" s="671">
        <v>1990</v>
      </c>
      <c r="N4" s="671">
        <v>1991</v>
      </c>
      <c r="O4" s="671">
        <v>1992</v>
      </c>
      <c r="P4" s="671">
        <v>1993</v>
      </c>
      <c r="Q4" s="671">
        <v>1994</v>
      </c>
      <c r="R4" s="671">
        <v>1995</v>
      </c>
      <c r="S4" s="671">
        <v>1996</v>
      </c>
      <c r="T4" s="671">
        <v>1997</v>
      </c>
      <c r="U4" s="671">
        <v>1998</v>
      </c>
      <c r="V4" s="671">
        <v>1999</v>
      </c>
      <c r="W4" s="671">
        <v>2000</v>
      </c>
      <c r="X4" s="671">
        <v>2001</v>
      </c>
      <c r="Y4" s="671">
        <v>2002</v>
      </c>
      <c r="Z4" s="671">
        <v>2003</v>
      </c>
      <c r="AA4" s="671">
        <v>2004</v>
      </c>
      <c r="AB4" s="671">
        <v>2005</v>
      </c>
      <c r="AC4" s="671">
        <v>2006</v>
      </c>
      <c r="AD4" s="671">
        <v>2007</v>
      </c>
      <c r="AE4" s="671">
        <v>2008</v>
      </c>
      <c r="AF4" s="671">
        <v>2009</v>
      </c>
      <c r="AG4" s="671">
        <v>2010</v>
      </c>
      <c r="AH4" s="671">
        <v>2011</v>
      </c>
      <c r="AI4" s="671">
        <v>2012</v>
      </c>
      <c r="AJ4" s="671">
        <v>2013</v>
      </c>
      <c r="AK4" s="671">
        <v>2014</v>
      </c>
      <c r="AL4" s="671">
        <v>2015</v>
      </c>
      <c r="AM4" s="671">
        <v>2016</v>
      </c>
      <c r="AN4" s="671">
        <v>2017</v>
      </c>
      <c r="AO4" s="671">
        <v>2018</v>
      </c>
      <c r="AP4" s="671">
        <v>2019</v>
      </c>
      <c r="AQ4" s="672">
        <v>2020</v>
      </c>
      <c r="AR4" s="396"/>
      <c r="AS4" s="720"/>
    </row>
    <row r="5" spans="1:45">
      <c r="A5" s="673" t="s">
        <v>977</v>
      </c>
      <c r="B5" s="698"/>
      <c r="C5" s="674">
        <f>C6+C7</f>
        <v>290.39999999999998</v>
      </c>
      <c r="D5" s="674">
        <f t="shared" ref="D5:Z5" si="0">D6+D7</f>
        <v>293.5</v>
      </c>
      <c r="E5" s="674">
        <f t="shared" si="0"/>
        <v>294.7</v>
      </c>
      <c r="F5" s="674">
        <f t="shared" si="0"/>
        <v>294.7</v>
      </c>
      <c r="G5" s="674">
        <f t="shared" si="0"/>
        <v>294.7</v>
      </c>
      <c r="H5" s="674">
        <f t="shared" si="0"/>
        <v>300.7</v>
      </c>
      <c r="I5" s="674">
        <f t="shared" si="0"/>
        <v>300.7</v>
      </c>
      <c r="J5" s="674">
        <f t="shared" si="0"/>
        <v>301.60000000000002</v>
      </c>
      <c r="K5" s="674">
        <f t="shared" si="0"/>
        <v>301.60000000000002</v>
      </c>
      <c r="L5" s="674">
        <f t="shared" si="0"/>
        <v>301.60000000000002</v>
      </c>
      <c r="M5" s="674">
        <f t="shared" si="0"/>
        <v>301.60000000000002</v>
      </c>
      <c r="N5" s="674">
        <f t="shared" si="0"/>
        <v>301.60000000000002</v>
      </c>
      <c r="O5" s="674">
        <f t="shared" si="0"/>
        <v>315.79999999999995</v>
      </c>
      <c r="P5" s="674">
        <f t="shared" si="0"/>
        <v>316.60000000000002</v>
      </c>
      <c r="Q5" s="674">
        <f t="shared" si="0"/>
        <v>316.60000000000002</v>
      </c>
      <c r="R5" s="674">
        <f t="shared" si="0"/>
        <v>316.60000000000002</v>
      </c>
      <c r="S5" s="674">
        <f t="shared" si="0"/>
        <v>316.60000000000002</v>
      </c>
      <c r="T5" s="674">
        <f t="shared" si="0"/>
        <v>316.60000000000002</v>
      </c>
      <c r="U5" s="674">
        <f t="shared" si="0"/>
        <v>326.39999999999998</v>
      </c>
      <c r="V5" s="674">
        <f t="shared" si="0"/>
        <v>326.39999999999998</v>
      </c>
      <c r="W5" s="674">
        <f t="shared" si="0"/>
        <v>326.39999999999998</v>
      </c>
      <c r="X5" s="674">
        <f t="shared" si="0"/>
        <v>326.39999999999998</v>
      </c>
      <c r="Y5" s="674">
        <f t="shared" si="0"/>
        <v>326.39999999999998</v>
      </c>
      <c r="Z5" s="674">
        <f t="shared" si="0"/>
        <v>327.2</v>
      </c>
      <c r="AA5" s="674">
        <f>AA6+AA7</f>
        <v>327.2</v>
      </c>
      <c r="AB5" s="674">
        <f t="shared" ref="AB5:AP5" si="1">AB6+AB7</f>
        <v>315.10000000000002</v>
      </c>
      <c r="AC5" s="674">
        <f t="shared" si="1"/>
        <v>315.10000000000002</v>
      </c>
      <c r="AD5" s="674">
        <f t="shared" si="1"/>
        <v>315.89999999999998</v>
      </c>
      <c r="AE5" s="674">
        <f t="shared" si="1"/>
        <v>316.89999999999998</v>
      </c>
      <c r="AF5" s="674">
        <f t="shared" si="1"/>
        <v>316.89999999999998</v>
      </c>
      <c r="AG5" s="674">
        <f t="shared" si="1"/>
        <v>316.89999999999998</v>
      </c>
      <c r="AH5" s="674">
        <f t="shared" si="1"/>
        <v>318.29999999999995</v>
      </c>
      <c r="AI5" s="674">
        <f t="shared" si="1"/>
        <v>320.2</v>
      </c>
      <c r="AJ5" s="674">
        <f t="shared" si="1"/>
        <v>321.8</v>
      </c>
      <c r="AK5" s="674">
        <f t="shared" si="1"/>
        <v>321.8</v>
      </c>
      <c r="AL5" s="674">
        <f t="shared" si="1"/>
        <v>320.89999999999998</v>
      </c>
      <c r="AM5" s="674">
        <f t="shared" si="1"/>
        <v>320.89999999999998</v>
      </c>
      <c r="AN5" s="674">
        <f t="shared" si="1"/>
        <v>320.89999999999998</v>
      </c>
      <c r="AO5" s="674">
        <f t="shared" si="1"/>
        <v>320.89999999999998</v>
      </c>
      <c r="AP5" s="674">
        <f t="shared" si="1"/>
        <v>320.89999999999998</v>
      </c>
      <c r="AQ5" s="675">
        <f>AQ6+AQ7</f>
        <v>326.5</v>
      </c>
      <c r="AR5" s="396"/>
      <c r="AS5" s="720"/>
    </row>
    <row r="6" spans="1:45">
      <c r="A6" s="676"/>
      <c r="B6" s="699" t="s">
        <v>978</v>
      </c>
      <c r="C6" s="404">
        <v>190.2</v>
      </c>
      <c r="D6" s="404">
        <v>190.8</v>
      </c>
      <c r="E6" s="404">
        <v>192</v>
      </c>
      <c r="F6" s="404">
        <v>192</v>
      </c>
      <c r="G6" s="404">
        <v>192</v>
      </c>
      <c r="H6" s="404">
        <v>198</v>
      </c>
      <c r="I6" s="404">
        <v>198</v>
      </c>
      <c r="J6" s="404">
        <v>198.9</v>
      </c>
      <c r="K6" s="404">
        <v>198.9</v>
      </c>
      <c r="L6" s="404">
        <v>198.9</v>
      </c>
      <c r="M6" s="404">
        <v>198.9</v>
      </c>
      <c r="N6" s="404">
        <v>198.9</v>
      </c>
      <c r="O6" s="404">
        <v>200.7</v>
      </c>
      <c r="P6" s="404">
        <v>201.5</v>
      </c>
      <c r="Q6" s="404">
        <v>201.5</v>
      </c>
      <c r="R6" s="404">
        <v>201.5</v>
      </c>
      <c r="S6" s="404">
        <v>201.5</v>
      </c>
      <c r="T6" s="404">
        <v>201.5</v>
      </c>
      <c r="U6" s="404">
        <v>211.3</v>
      </c>
      <c r="V6" s="404">
        <v>211.3</v>
      </c>
      <c r="W6" s="404">
        <v>211.3</v>
      </c>
      <c r="X6" s="404">
        <v>211.3</v>
      </c>
      <c r="Y6" s="404">
        <v>211.3</v>
      </c>
      <c r="Z6" s="404">
        <v>212.1</v>
      </c>
      <c r="AA6" s="404">
        <v>212.1</v>
      </c>
      <c r="AB6" s="662">
        <v>200</v>
      </c>
      <c r="AC6" s="404">
        <v>200</v>
      </c>
      <c r="AD6" s="404">
        <v>200.8</v>
      </c>
      <c r="AE6" s="404">
        <v>201.8</v>
      </c>
      <c r="AF6" s="404">
        <v>201.8</v>
      </c>
      <c r="AG6" s="404">
        <v>201.8</v>
      </c>
      <c r="AH6" s="404">
        <v>203.2</v>
      </c>
      <c r="AI6" s="404">
        <v>205.1</v>
      </c>
      <c r="AJ6" s="404">
        <v>205.8</v>
      </c>
      <c r="AK6" s="404">
        <v>205.8</v>
      </c>
      <c r="AL6" s="404">
        <v>205.8</v>
      </c>
      <c r="AM6" s="404">
        <v>205.8</v>
      </c>
      <c r="AN6" s="404">
        <v>205.8</v>
      </c>
      <c r="AO6" s="404">
        <v>205.8</v>
      </c>
      <c r="AP6" s="404">
        <v>205.8</v>
      </c>
      <c r="AQ6" s="677">
        <v>211.4</v>
      </c>
      <c r="AR6" s="396"/>
      <c r="AS6" s="724"/>
    </row>
    <row r="7" spans="1:45">
      <c r="A7" s="678"/>
      <c r="B7" s="700" t="s">
        <v>979</v>
      </c>
      <c r="C7" s="679">
        <v>100.2</v>
      </c>
      <c r="D7" s="680">
        <v>102.7</v>
      </c>
      <c r="E7" s="680">
        <v>102.7</v>
      </c>
      <c r="F7" s="680">
        <v>102.7</v>
      </c>
      <c r="G7" s="416">
        <v>102.7</v>
      </c>
      <c r="H7" s="679">
        <v>102.7</v>
      </c>
      <c r="I7" s="680">
        <v>102.7</v>
      </c>
      <c r="J7" s="680">
        <v>102.7</v>
      </c>
      <c r="K7" s="679">
        <v>102.7</v>
      </c>
      <c r="L7" s="679">
        <v>102.7</v>
      </c>
      <c r="M7" s="679">
        <v>102.7</v>
      </c>
      <c r="N7" s="679">
        <v>102.7</v>
      </c>
      <c r="O7" s="679">
        <v>115.1</v>
      </c>
      <c r="P7" s="679">
        <v>115.1</v>
      </c>
      <c r="Q7" s="679">
        <v>115.1</v>
      </c>
      <c r="R7" s="679">
        <v>115.1</v>
      </c>
      <c r="S7" s="679">
        <v>115.1</v>
      </c>
      <c r="T7" s="679">
        <v>115.1</v>
      </c>
      <c r="U7" s="679">
        <v>115.1</v>
      </c>
      <c r="V7" s="679">
        <v>115.1</v>
      </c>
      <c r="W7" s="679">
        <v>115.1</v>
      </c>
      <c r="X7" s="679">
        <v>115.1</v>
      </c>
      <c r="Y7" s="679">
        <v>115.1</v>
      </c>
      <c r="Z7" s="679">
        <v>115.1</v>
      </c>
      <c r="AA7" s="679">
        <v>115.1</v>
      </c>
      <c r="AB7" s="679">
        <v>115.1</v>
      </c>
      <c r="AC7" s="679">
        <v>115.1</v>
      </c>
      <c r="AD7" s="679">
        <v>115.1</v>
      </c>
      <c r="AE7" s="679">
        <v>115.1</v>
      </c>
      <c r="AF7" s="679">
        <v>115.1</v>
      </c>
      <c r="AG7" s="679">
        <v>115.1</v>
      </c>
      <c r="AH7" s="679">
        <v>115.1</v>
      </c>
      <c r="AI7" s="679">
        <v>115.1</v>
      </c>
      <c r="AJ7" s="679">
        <v>116</v>
      </c>
      <c r="AK7" s="679">
        <v>116</v>
      </c>
      <c r="AL7" s="679">
        <v>115.1</v>
      </c>
      <c r="AM7" s="679">
        <v>115.1</v>
      </c>
      <c r="AN7" s="679">
        <v>115.1</v>
      </c>
      <c r="AO7" s="679">
        <v>115.1</v>
      </c>
      <c r="AP7" s="679">
        <v>115.1</v>
      </c>
      <c r="AQ7" s="681">
        <v>115.1</v>
      </c>
      <c r="AR7" s="396"/>
      <c r="AS7" s="720"/>
    </row>
    <row r="8" spans="1:45">
      <c r="A8" s="682" t="s">
        <v>980</v>
      </c>
      <c r="B8" s="701"/>
      <c r="C8" s="683"/>
      <c r="D8" s="684"/>
      <c r="E8" s="684"/>
      <c r="F8" s="684"/>
      <c r="G8" s="685"/>
      <c r="H8" s="683"/>
      <c r="I8" s="684"/>
      <c r="J8" s="684"/>
      <c r="K8" s="683"/>
      <c r="L8" s="683"/>
      <c r="M8" s="683"/>
      <c r="N8" s="683"/>
      <c r="O8" s="686"/>
      <c r="P8" s="686"/>
      <c r="Q8" s="687">
        <v>9</v>
      </c>
      <c r="R8" s="687">
        <v>9</v>
      </c>
      <c r="S8" s="687">
        <v>9</v>
      </c>
      <c r="T8" s="687">
        <v>20.399999999999999</v>
      </c>
      <c r="U8" s="687">
        <v>20.399999999999999</v>
      </c>
      <c r="V8" s="687">
        <v>20.399999999999999</v>
      </c>
      <c r="W8" s="687">
        <v>20.399999999999999</v>
      </c>
      <c r="X8" s="687">
        <v>20.399999999999999</v>
      </c>
      <c r="Y8" s="687">
        <v>20.399999999999999</v>
      </c>
      <c r="Z8" s="687">
        <v>23.5</v>
      </c>
      <c r="AA8" s="687">
        <v>23.5</v>
      </c>
      <c r="AB8" s="687">
        <v>23.5</v>
      </c>
      <c r="AC8" s="687">
        <v>31.4</v>
      </c>
      <c r="AD8" s="687">
        <v>31.4</v>
      </c>
      <c r="AE8" s="687">
        <v>31.4</v>
      </c>
      <c r="AF8" s="683">
        <v>31.4</v>
      </c>
      <c r="AG8" s="683">
        <v>33.6</v>
      </c>
      <c r="AH8" s="683">
        <v>33.6</v>
      </c>
      <c r="AI8" s="683">
        <v>56.6</v>
      </c>
      <c r="AJ8" s="683">
        <v>77.3</v>
      </c>
      <c r="AK8" s="688">
        <v>95.8</v>
      </c>
      <c r="AL8" s="689">
        <v>95.81</v>
      </c>
      <c r="AM8" s="689">
        <v>98.18</v>
      </c>
      <c r="AN8" s="689">
        <v>98.18</v>
      </c>
      <c r="AO8" s="689">
        <v>100.67</v>
      </c>
      <c r="AP8" s="689">
        <v>100.67</v>
      </c>
      <c r="AQ8" s="690">
        <v>100.68</v>
      </c>
      <c r="AR8" s="396"/>
    </row>
    <row r="9" spans="1:45">
      <c r="A9" s="673" t="s">
        <v>981</v>
      </c>
      <c r="B9" s="698"/>
      <c r="C9" s="691">
        <f>C10+C11</f>
        <v>2089.5</v>
      </c>
      <c r="D9" s="691">
        <f t="shared" ref="D9:M9" si="2">D10+D11</f>
        <v>2101.9</v>
      </c>
      <c r="E9" s="691">
        <f t="shared" si="2"/>
        <v>2134.1</v>
      </c>
      <c r="F9" s="691">
        <f t="shared" si="2"/>
        <v>2396</v>
      </c>
      <c r="G9" s="691">
        <f t="shared" si="2"/>
        <v>2361</v>
      </c>
      <c r="H9" s="691">
        <f t="shared" si="2"/>
        <v>2421.6999999999998</v>
      </c>
      <c r="I9" s="691">
        <f t="shared" si="2"/>
        <v>2453.6</v>
      </c>
      <c r="J9" s="691">
        <f t="shared" si="2"/>
        <v>2467</v>
      </c>
      <c r="K9" s="691">
        <f t="shared" si="2"/>
        <v>2493</v>
      </c>
      <c r="L9" s="691">
        <f t="shared" si="2"/>
        <v>2522.8000000000002</v>
      </c>
      <c r="M9" s="691">
        <f t="shared" si="2"/>
        <v>2580.4</v>
      </c>
      <c r="N9" s="691">
        <f>N10+N11</f>
        <v>2596.1000000000004</v>
      </c>
      <c r="O9" s="691">
        <f t="shared" ref="O9:AF9" si="3">O10+O11</f>
        <v>2668.8</v>
      </c>
      <c r="P9" s="691">
        <f t="shared" si="3"/>
        <v>2730</v>
      </c>
      <c r="Q9" s="691">
        <f t="shared" si="3"/>
        <v>2745.6000000000004</v>
      </c>
      <c r="R9" s="691">
        <f t="shared" si="3"/>
        <v>2775.2</v>
      </c>
      <c r="S9" s="691">
        <f t="shared" si="3"/>
        <v>2616.8000000000002</v>
      </c>
      <c r="T9" s="691">
        <f t="shared" si="3"/>
        <v>2633.2</v>
      </c>
      <c r="U9" s="691">
        <f t="shared" si="3"/>
        <v>2722</v>
      </c>
      <c r="V9" s="691">
        <f t="shared" si="3"/>
        <v>2730.5</v>
      </c>
      <c r="W9" s="691">
        <f t="shared" si="3"/>
        <v>2756.3</v>
      </c>
      <c r="X9" s="691">
        <f t="shared" si="3"/>
        <v>2764.6</v>
      </c>
      <c r="Y9" s="691">
        <f t="shared" si="3"/>
        <v>2785.1000000000004</v>
      </c>
      <c r="Z9" s="691">
        <f t="shared" si="3"/>
        <v>2780.8</v>
      </c>
      <c r="AA9" s="691">
        <f t="shared" si="3"/>
        <v>2769.6000000000004</v>
      </c>
      <c r="AB9" s="691">
        <f t="shared" si="3"/>
        <v>2816.2000000000003</v>
      </c>
      <c r="AC9" s="691">
        <f t="shared" si="3"/>
        <v>3172.9</v>
      </c>
      <c r="AD9" s="691">
        <f t="shared" si="3"/>
        <v>3240.8</v>
      </c>
      <c r="AE9" s="691">
        <f t="shared" si="3"/>
        <v>3247.4</v>
      </c>
      <c r="AF9" s="691">
        <f t="shared" si="3"/>
        <v>3254.4</v>
      </c>
      <c r="AG9" s="691">
        <f t="shared" ref="AG9:AL9" si="4">AG10+AG11</f>
        <v>3243.7999999999997</v>
      </c>
      <c r="AH9" s="691">
        <f t="shared" si="4"/>
        <v>3281.5</v>
      </c>
      <c r="AI9" s="691">
        <f t="shared" si="4"/>
        <v>3281.5</v>
      </c>
      <c r="AJ9" s="691">
        <f t="shared" si="4"/>
        <v>3090.3</v>
      </c>
      <c r="AK9" s="691">
        <f t="shared" si="4"/>
        <v>3063.2</v>
      </c>
      <c r="AL9" s="691">
        <f t="shared" si="4"/>
        <v>2996.4</v>
      </c>
      <c r="AM9" s="691">
        <f>AM10+AM11+AM12+AM13</f>
        <v>3777.33</v>
      </c>
      <c r="AN9" s="691">
        <f>AN10+AN11+AN12+AN13</f>
        <v>3812.11</v>
      </c>
      <c r="AO9" s="691">
        <f>AO10+AO11+AO12+AO13</f>
        <v>3790.75</v>
      </c>
      <c r="AP9" s="691">
        <f>AP10+AP11+AP12+AP13</f>
        <v>3840.54</v>
      </c>
      <c r="AQ9" s="692">
        <f>AQ10+AQ11+AQ12+AQ13</f>
        <v>3796.6289999999999</v>
      </c>
      <c r="AR9" s="664"/>
    </row>
    <row r="10" spans="1:45">
      <c r="A10" s="693"/>
      <c r="B10" s="699" t="s">
        <v>982</v>
      </c>
      <c r="C10" s="663">
        <v>505.1</v>
      </c>
      <c r="D10" s="663">
        <v>504.8</v>
      </c>
      <c r="E10" s="663">
        <v>508.6</v>
      </c>
      <c r="F10" s="663">
        <v>514</v>
      </c>
      <c r="G10" s="663">
        <v>513.9</v>
      </c>
      <c r="H10" s="663">
        <v>514</v>
      </c>
      <c r="I10" s="663">
        <v>514.1</v>
      </c>
      <c r="J10" s="663">
        <v>518.1</v>
      </c>
      <c r="K10" s="663">
        <v>521</v>
      </c>
      <c r="L10" s="663">
        <v>521.9</v>
      </c>
      <c r="M10" s="663">
        <v>524.9</v>
      </c>
      <c r="N10" s="663">
        <v>525.29999999999995</v>
      </c>
      <c r="O10" s="663">
        <v>524.29999999999995</v>
      </c>
      <c r="P10" s="663">
        <v>524.70000000000005</v>
      </c>
      <c r="Q10" s="663">
        <v>528.20000000000005</v>
      </c>
      <c r="R10" s="663">
        <v>529.79999999999995</v>
      </c>
      <c r="S10" s="663">
        <v>531.9</v>
      </c>
      <c r="T10" s="663">
        <v>542.29999999999995</v>
      </c>
      <c r="U10" s="663">
        <v>555.70000000000005</v>
      </c>
      <c r="V10" s="663">
        <v>564</v>
      </c>
      <c r="W10" s="663">
        <v>565.5</v>
      </c>
      <c r="X10" s="663">
        <v>566.9</v>
      </c>
      <c r="Y10" s="663">
        <v>569.20000000000005</v>
      </c>
      <c r="Z10" s="663">
        <v>566.9</v>
      </c>
      <c r="AA10" s="663">
        <v>567.79999999999995</v>
      </c>
      <c r="AB10" s="663">
        <v>572.9</v>
      </c>
      <c r="AC10" s="663">
        <v>585.6</v>
      </c>
      <c r="AD10" s="663">
        <v>597.20000000000005</v>
      </c>
      <c r="AE10" s="663">
        <v>597.1</v>
      </c>
      <c r="AF10" s="663">
        <v>597</v>
      </c>
      <c r="AG10" s="663">
        <v>597.6</v>
      </c>
      <c r="AH10" s="663">
        <v>603.4</v>
      </c>
      <c r="AI10" s="663">
        <v>603.4</v>
      </c>
      <c r="AJ10" s="663">
        <v>593.5</v>
      </c>
      <c r="AK10" s="663">
        <v>591.29999999999995</v>
      </c>
      <c r="AL10" s="663">
        <v>593.5</v>
      </c>
      <c r="AM10" s="663">
        <v>563.85</v>
      </c>
      <c r="AN10" s="663">
        <v>580.5</v>
      </c>
      <c r="AO10" s="663">
        <v>574.04999999999995</v>
      </c>
      <c r="AP10" s="663">
        <v>638.35</v>
      </c>
      <c r="AQ10" s="694">
        <v>627.45299999999997</v>
      </c>
      <c r="AR10" s="664"/>
    </row>
    <row r="11" spans="1:45">
      <c r="A11" s="693"/>
      <c r="B11" s="699" t="s">
        <v>983</v>
      </c>
      <c r="C11" s="663">
        <v>1584.4</v>
      </c>
      <c r="D11" s="663">
        <v>1597.1</v>
      </c>
      <c r="E11" s="663">
        <v>1625.5</v>
      </c>
      <c r="F11" s="663">
        <v>1882</v>
      </c>
      <c r="G11" s="663">
        <v>1847.1</v>
      </c>
      <c r="H11" s="663">
        <v>1907.7</v>
      </c>
      <c r="I11" s="663">
        <v>1939.5</v>
      </c>
      <c r="J11" s="663">
        <v>1948.9</v>
      </c>
      <c r="K11" s="663">
        <v>1972</v>
      </c>
      <c r="L11" s="663">
        <v>2000.9</v>
      </c>
      <c r="M11" s="663">
        <v>2055.5</v>
      </c>
      <c r="N11" s="663">
        <v>2070.8000000000002</v>
      </c>
      <c r="O11" s="663">
        <f>2144.5</f>
        <v>2144.5</v>
      </c>
      <c r="P11" s="663">
        <f>2205.3</f>
        <v>2205.3000000000002</v>
      </c>
      <c r="Q11" s="663">
        <f>2217.4</f>
        <v>2217.4</v>
      </c>
      <c r="R11" s="663">
        <v>2245.4</v>
      </c>
      <c r="S11" s="663">
        <v>2084.9</v>
      </c>
      <c r="T11" s="663">
        <v>2090.9</v>
      </c>
      <c r="U11" s="663">
        <v>2166.3000000000002</v>
      </c>
      <c r="V11" s="663">
        <v>2166.5</v>
      </c>
      <c r="W11" s="663">
        <v>2190.8000000000002</v>
      </c>
      <c r="X11" s="663">
        <v>2197.6999999999998</v>
      </c>
      <c r="Y11" s="663">
        <v>2215.9</v>
      </c>
      <c r="Z11" s="663">
        <v>2213.9</v>
      </c>
      <c r="AA11" s="663">
        <v>2201.8000000000002</v>
      </c>
      <c r="AB11" s="663">
        <v>2243.3000000000002</v>
      </c>
      <c r="AC11" s="663">
        <v>2587.3000000000002</v>
      </c>
      <c r="AD11" s="663">
        <v>2643.6</v>
      </c>
      <c r="AE11" s="663">
        <v>2650.3</v>
      </c>
      <c r="AF11" s="663">
        <v>2657.4</v>
      </c>
      <c r="AG11" s="663">
        <v>2646.2</v>
      </c>
      <c r="AH11" s="663">
        <v>2678.1</v>
      </c>
      <c r="AI11" s="663">
        <v>2678.1</v>
      </c>
      <c r="AJ11" s="663">
        <v>2496.8000000000002</v>
      </c>
      <c r="AK11" s="663">
        <v>2471.9</v>
      </c>
      <c r="AL11" s="663">
        <v>2402.9</v>
      </c>
      <c r="AM11" s="663">
        <v>2530.48</v>
      </c>
      <c r="AN11" s="663">
        <v>2502.1999999999998</v>
      </c>
      <c r="AO11" s="663">
        <v>2481.87</v>
      </c>
      <c r="AP11" s="663">
        <v>2458.1999999999998</v>
      </c>
      <c r="AQ11" s="694">
        <v>2425.1819999999998</v>
      </c>
      <c r="AR11" s="664"/>
    </row>
    <row r="12" spans="1:45">
      <c r="A12" s="693"/>
      <c r="B12" s="699" t="s">
        <v>984</v>
      </c>
      <c r="C12" s="663"/>
      <c r="D12" s="663"/>
      <c r="E12" s="663"/>
      <c r="F12" s="663"/>
      <c r="G12" s="663"/>
      <c r="H12" s="663"/>
      <c r="I12" s="663"/>
      <c r="J12" s="663"/>
      <c r="K12" s="663"/>
      <c r="L12" s="663"/>
      <c r="M12" s="663"/>
      <c r="N12" s="663"/>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665"/>
      <c r="AM12" s="663">
        <v>30.3</v>
      </c>
      <c r="AN12" s="663">
        <v>30.3</v>
      </c>
      <c r="AO12" s="663">
        <v>30.3</v>
      </c>
      <c r="AP12" s="663">
        <v>30.3</v>
      </c>
      <c r="AQ12" s="694">
        <v>30.3</v>
      </c>
      <c r="AR12" s="664"/>
    </row>
    <row r="13" spans="1:45">
      <c r="A13" s="695"/>
      <c r="B13" s="700" t="s">
        <v>985</v>
      </c>
      <c r="C13" s="680"/>
      <c r="D13" s="680"/>
      <c r="E13" s="680"/>
      <c r="F13" s="680"/>
      <c r="G13" s="680"/>
      <c r="H13" s="680"/>
      <c r="I13" s="680"/>
      <c r="J13" s="680"/>
      <c r="K13" s="680"/>
      <c r="L13" s="680"/>
      <c r="M13" s="680"/>
      <c r="N13" s="680"/>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80">
        <v>652.70000000000005</v>
      </c>
      <c r="AN13" s="680">
        <v>699.11</v>
      </c>
      <c r="AO13" s="680">
        <v>704.53</v>
      </c>
      <c r="AP13" s="680">
        <v>713.69</v>
      </c>
      <c r="AQ13" s="697">
        <v>713.69399999999996</v>
      </c>
      <c r="AR13" s="664"/>
    </row>
    <row r="14" spans="1:45">
      <c r="A14" s="397"/>
      <c r="B14" s="66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row>
    <row r="15" spans="1:45">
      <c r="A15" s="666" t="s">
        <v>986</v>
      </c>
      <c r="B15" s="667"/>
      <c r="C15" s="668"/>
      <c r="D15" s="396"/>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row>
    <row r="16" spans="1:45">
      <c r="A16" s="666" t="s">
        <v>987</v>
      </c>
      <c r="B16" s="667"/>
      <c r="C16" s="668"/>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6"/>
    </row>
    <row r="17" spans="1:44">
      <c r="A17" s="669" t="s">
        <v>991</v>
      </c>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row>
    <row r="18" spans="1:44">
      <c r="A18" s="664"/>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row>
    <row r="19" spans="1:44">
      <c r="A19" s="39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row>
    <row r="20" spans="1:44">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row>
    <row r="21" spans="1:44">
      <c r="A21" s="396"/>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row>
    <row r="22" spans="1:44">
      <c r="A22" s="396"/>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S29"/>
  <sheetViews>
    <sheetView showGridLines="0" workbookViewId="0">
      <pane xSplit="1" ySplit="4" topLeftCell="U8" activePane="bottomRight" state="frozen"/>
      <selection pane="topRight"/>
      <selection pane="bottomLeft"/>
      <selection pane="bottomRight" activeCell="AG25" sqref="AG25"/>
    </sheetView>
  </sheetViews>
  <sheetFormatPr baseColWidth="10" defaultRowHeight="12.75"/>
  <cols>
    <col min="1" max="1" width="42.7109375" customWidth="1"/>
    <col min="2" max="42" width="6.42578125" customWidth="1"/>
  </cols>
  <sheetData>
    <row r="1" spans="1:45">
      <c r="A1" s="376" t="s">
        <v>1023</v>
      </c>
      <c r="B1" s="727"/>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7"/>
      <c r="AN1" s="397"/>
      <c r="AO1" s="397"/>
      <c r="AP1" s="397"/>
      <c r="AQ1" s="720"/>
      <c r="AR1" s="721"/>
      <c r="AS1" s="720"/>
    </row>
    <row r="2" spans="1:45">
      <c r="A2" s="728" t="s">
        <v>522</v>
      </c>
      <c r="B2" s="727"/>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7"/>
      <c r="AN2" s="397"/>
      <c r="AO2" s="397"/>
      <c r="AP2" s="397"/>
      <c r="AQ2" s="720"/>
      <c r="AR2" s="721"/>
      <c r="AS2" s="720"/>
    </row>
    <row r="3" spans="1:45">
      <c r="A3" s="720"/>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7"/>
      <c r="AN3" s="397"/>
      <c r="AO3" s="397"/>
      <c r="AP3" s="578" t="s">
        <v>354</v>
      </c>
      <c r="AQ3" s="720"/>
      <c r="AR3" s="721"/>
      <c r="AS3" s="720"/>
    </row>
    <row r="4" spans="1:45">
      <c r="A4" s="729"/>
      <c r="B4" s="730">
        <v>1980</v>
      </c>
      <c r="C4" s="730">
        <v>1981</v>
      </c>
      <c r="D4" s="730">
        <v>1982</v>
      </c>
      <c r="E4" s="730">
        <v>1983</v>
      </c>
      <c r="F4" s="730">
        <v>1984</v>
      </c>
      <c r="G4" s="730">
        <v>1985</v>
      </c>
      <c r="H4" s="730">
        <v>1986</v>
      </c>
      <c r="I4" s="730">
        <v>1987</v>
      </c>
      <c r="J4" s="730">
        <v>1988</v>
      </c>
      <c r="K4" s="730">
        <v>1989</v>
      </c>
      <c r="L4" s="730">
        <v>1990</v>
      </c>
      <c r="M4" s="730">
        <v>1991</v>
      </c>
      <c r="N4" s="730">
        <v>1992</v>
      </c>
      <c r="O4" s="730">
        <v>1993</v>
      </c>
      <c r="P4" s="730">
        <v>1994</v>
      </c>
      <c r="Q4" s="730">
        <v>1995</v>
      </c>
      <c r="R4" s="730">
        <v>1996</v>
      </c>
      <c r="S4" s="730">
        <v>1997</v>
      </c>
      <c r="T4" s="730">
        <v>1998</v>
      </c>
      <c r="U4" s="730">
        <v>1999</v>
      </c>
      <c r="V4" s="730">
        <v>2000</v>
      </c>
      <c r="W4" s="730">
        <v>2001</v>
      </c>
      <c r="X4" s="730">
        <v>2002</v>
      </c>
      <c r="Y4" s="730">
        <v>2003</v>
      </c>
      <c r="Z4" s="730">
        <v>2004</v>
      </c>
      <c r="AA4" s="730">
        <v>2005</v>
      </c>
      <c r="AB4" s="730">
        <v>2006</v>
      </c>
      <c r="AC4" s="730">
        <v>2007</v>
      </c>
      <c r="AD4" s="730">
        <v>2008</v>
      </c>
      <c r="AE4" s="730">
        <v>2009</v>
      </c>
      <c r="AF4" s="730">
        <v>2010</v>
      </c>
      <c r="AG4" s="730">
        <v>2011</v>
      </c>
      <c r="AH4" s="730">
        <v>2012</v>
      </c>
      <c r="AI4" s="730">
        <v>2013</v>
      </c>
      <c r="AJ4" s="730">
        <v>2014</v>
      </c>
      <c r="AK4" s="730">
        <v>2015</v>
      </c>
      <c r="AL4" s="730">
        <v>2016</v>
      </c>
      <c r="AM4" s="730">
        <v>2017</v>
      </c>
      <c r="AN4" s="730">
        <v>2018</v>
      </c>
      <c r="AO4" s="730">
        <v>2019</v>
      </c>
      <c r="AP4" s="556">
        <v>2020</v>
      </c>
      <c r="AQ4" s="720"/>
      <c r="AR4" s="720"/>
      <c r="AS4" s="720"/>
    </row>
    <row r="5" spans="1:45">
      <c r="A5" s="731" t="s">
        <v>1003</v>
      </c>
      <c r="B5" s="732">
        <v>34362</v>
      </c>
      <c r="C5" s="732">
        <v>34596</v>
      </c>
      <c r="D5" s="732">
        <v>34599</v>
      </c>
      <c r="E5" s="732">
        <v>34710</v>
      </c>
      <c r="F5" s="732">
        <v>34688</v>
      </c>
      <c r="G5" s="732">
        <v>34676</v>
      </c>
      <c r="H5" s="732">
        <v>34639</v>
      </c>
      <c r="I5" s="732">
        <v>34647</v>
      </c>
      <c r="J5" s="732">
        <v>34563</v>
      </c>
      <c r="K5" s="732">
        <v>34322</v>
      </c>
      <c r="L5" s="732">
        <v>34070</v>
      </c>
      <c r="M5" s="732">
        <v>33446</v>
      </c>
      <c r="N5" s="732">
        <v>32731</v>
      </c>
      <c r="O5" s="732">
        <v>32579</v>
      </c>
      <c r="P5" s="732">
        <v>32275</v>
      </c>
      <c r="Q5" s="732">
        <v>31940</v>
      </c>
      <c r="R5" s="732">
        <v>31852</v>
      </c>
      <c r="S5" s="732">
        <v>31821</v>
      </c>
      <c r="T5" s="732">
        <v>31770</v>
      </c>
      <c r="U5" s="732">
        <v>31735</v>
      </c>
      <c r="V5" s="732">
        <v>31397</v>
      </c>
      <c r="W5" s="732">
        <v>31385</v>
      </c>
      <c r="X5" s="732">
        <v>31320</v>
      </c>
      <c r="Y5" s="732">
        <v>30990</v>
      </c>
      <c r="Z5" s="732">
        <v>30880</v>
      </c>
      <c r="AA5" s="732">
        <v>30871</v>
      </c>
      <c r="AB5" s="732">
        <v>30883</v>
      </c>
      <c r="AC5" s="732">
        <v>31154</v>
      </c>
      <c r="AD5" s="732">
        <v>31041</v>
      </c>
      <c r="AE5" s="732">
        <v>30939</v>
      </c>
      <c r="AF5" s="732">
        <v>30335</v>
      </c>
      <c r="AG5" s="732">
        <v>30404</v>
      </c>
      <c r="AH5" s="732">
        <v>30581</v>
      </c>
      <c r="AI5" s="732">
        <v>30318</v>
      </c>
      <c r="AJ5" s="732">
        <v>29335</v>
      </c>
      <c r="AK5" s="732">
        <v>28808</v>
      </c>
      <c r="AL5" s="732">
        <v>28364</v>
      </c>
      <c r="AM5" s="732">
        <v>28120.366730560028</v>
      </c>
      <c r="AN5" s="732">
        <v>27594</v>
      </c>
      <c r="AO5" s="732">
        <v>27483</v>
      </c>
      <c r="AP5" s="557">
        <v>27213</v>
      </c>
      <c r="AQ5" s="720"/>
      <c r="AR5" s="720"/>
      <c r="AS5" s="720"/>
    </row>
    <row r="6" spans="1:45">
      <c r="A6" s="733" t="s">
        <v>754</v>
      </c>
      <c r="B6" s="411">
        <v>10074</v>
      </c>
      <c r="C6" s="412">
        <v>10477</v>
      </c>
      <c r="D6" s="412">
        <v>10660</v>
      </c>
      <c r="E6" s="412">
        <v>11088</v>
      </c>
      <c r="F6" s="412">
        <v>11335</v>
      </c>
      <c r="G6" s="412">
        <v>11490</v>
      </c>
      <c r="H6" s="412">
        <v>11583</v>
      </c>
      <c r="I6" s="412">
        <v>11692</v>
      </c>
      <c r="J6" s="412">
        <v>12008</v>
      </c>
      <c r="K6" s="412">
        <v>12430</v>
      </c>
      <c r="L6" s="412">
        <v>12609</v>
      </c>
      <c r="M6" s="412">
        <v>12828</v>
      </c>
      <c r="N6" s="412">
        <v>12986</v>
      </c>
      <c r="O6" s="412">
        <v>13572</v>
      </c>
      <c r="P6" s="412">
        <v>13742</v>
      </c>
      <c r="Q6" s="412">
        <v>13799</v>
      </c>
      <c r="R6" s="412">
        <v>14176</v>
      </c>
      <c r="S6" s="412">
        <v>14180</v>
      </c>
      <c r="T6" s="412">
        <v>14153</v>
      </c>
      <c r="U6" s="412">
        <v>14206</v>
      </c>
      <c r="V6" s="412">
        <v>14220</v>
      </c>
      <c r="W6" s="412">
        <v>14464</v>
      </c>
      <c r="X6" s="412">
        <v>14462</v>
      </c>
      <c r="Y6" s="412">
        <v>14462</v>
      </c>
      <c r="Z6" s="412">
        <v>14589</v>
      </c>
      <c r="AA6" s="412">
        <v>14753</v>
      </c>
      <c r="AB6" s="412">
        <v>14806</v>
      </c>
      <c r="AC6" s="412">
        <v>15132</v>
      </c>
      <c r="AD6" s="412">
        <v>15343</v>
      </c>
      <c r="AE6" s="412">
        <v>15430</v>
      </c>
      <c r="AF6" s="412">
        <v>15453</v>
      </c>
      <c r="AG6" s="412">
        <v>15815</v>
      </c>
      <c r="AH6" s="412">
        <v>16116</v>
      </c>
      <c r="AI6" s="412">
        <v>15858</v>
      </c>
      <c r="AJ6" s="412">
        <v>16031</v>
      </c>
      <c r="AK6" s="412">
        <v>15987</v>
      </c>
      <c r="AL6" s="412">
        <v>16097</v>
      </c>
      <c r="AM6" s="412">
        <v>16052.215954567569</v>
      </c>
      <c r="AN6" s="412">
        <v>16053.308999999999</v>
      </c>
      <c r="AO6" s="412">
        <v>16066.677379493007</v>
      </c>
      <c r="AP6" s="413">
        <v>16012.718984150786</v>
      </c>
      <c r="AQ6" s="720"/>
      <c r="AR6" s="720"/>
      <c r="AS6" s="720"/>
    </row>
    <row r="7" spans="1:45">
      <c r="A7" s="734" t="s">
        <v>755</v>
      </c>
      <c r="B7" s="414">
        <v>198</v>
      </c>
      <c r="C7" s="379">
        <v>198</v>
      </c>
      <c r="D7" s="379">
        <v>198</v>
      </c>
      <c r="E7" s="379">
        <v>198</v>
      </c>
      <c r="F7" s="379">
        <v>198</v>
      </c>
      <c r="G7" s="379">
        <v>198</v>
      </c>
      <c r="H7" s="379">
        <v>198</v>
      </c>
      <c r="I7" s="379">
        <v>198</v>
      </c>
      <c r="J7" s="379">
        <v>198</v>
      </c>
      <c r="K7" s="379">
        <v>198</v>
      </c>
      <c r="L7" s="379">
        <v>198</v>
      </c>
      <c r="M7" s="379">
        <v>164</v>
      </c>
      <c r="N7" s="379">
        <v>164</v>
      </c>
      <c r="O7" s="379">
        <v>164</v>
      </c>
      <c r="P7" s="379">
        <v>164</v>
      </c>
      <c r="Q7" s="379">
        <v>164</v>
      </c>
      <c r="R7" s="379">
        <v>164</v>
      </c>
      <c r="S7" s="379">
        <v>167</v>
      </c>
      <c r="T7" s="379">
        <v>167</v>
      </c>
      <c r="U7" s="379">
        <v>167</v>
      </c>
      <c r="V7" s="379">
        <v>167</v>
      </c>
      <c r="W7" s="379">
        <v>167</v>
      </c>
      <c r="X7" s="379">
        <v>167</v>
      </c>
      <c r="Y7" s="379">
        <v>167</v>
      </c>
      <c r="Z7" s="379">
        <v>164</v>
      </c>
      <c r="AA7" s="379">
        <v>164</v>
      </c>
      <c r="AB7" s="379">
        <v>164</v>
      </c>
      <c r="AC7" s="379">
        <v>164</v>
      </c>
      <c r="AD7" s="379">
        <v>165</v>
      </c>
      <c r="AE7" s="379">
        <v>165</v>
      </c>
      <c r="AF7" s="379">
        <v>166</v>
      </c>
      <c r="AG7" s="379">
        <v>166</v>
      </c>
      <c r="AH7" s="379">
        <v>166</v>
      </c>
      <c r="AI7" s="379">
        <v>166</v>
      </c>
      <c r="AJ7" s="379">
        <v>166</v>
      </c>
      <c r="AK7" s="379">
        <v>166</v>
      </c>
      <c r="AL7" s="379">
        <v>166</v>
      </c>
      <c r="AM7" s="379">
        <v>166</v>
      </c>
      <c r="AN7" s="379">
        <v>166</v>
      </c>
      <c r="AO7" s="379">
        <v>166</v>
      </c>
      <c r="AP7" s="390">
        <v>166</v>
      </c>
      <c r="AQ7" s="720"/>
      <c r="AR7" s="720"/>
      <c r="AS7" s="720"/>
    </row>
    <row r="8" spans="1:45">
      <c r="A8" s="734" t="s">
        <v>756</v>
      </c>
      <c r="B8" s="414">
        <v>890</v>
      </c>
      <c r="C8" s="379">
        <v>890</v>
      </c>
      <c r="D8" s="379">
        <v>890</v>
      </c>
      <c r="E8" s="379">
        <v>890</v>
      </c>
      <c r="F8" s="379">
        <v>890</v>
      </c>
      <c r="G8" s="379">
        <v>894</v>
      </c>
      <c r="H8" s="379">
        <v>894</v>
      </c>
      <c r="I8" s="379">
        <v>894</v>
      </c>
      <c r="J8" s="379">
        <v>901</v>
      </c>
      <c r="K8" s="379">
        <v>901</v>
      </c>
      <c r="L8" s="379">
        <v>901</v>
      </c>
      <c r="M8" s="379">
        <v>1271</v>
      </c>
      <c r="N8" s="379">
        <v>1263</v>
      </c>
      <c r="O8" s="379">
        <v>1262</v>
      </c>
      <c r="P8" s="379">
        <v>1265</v>
      </c>
      <c r="Q8" s="379">
        <v>1268</v>
      </c>
      <c r="R8" s="379">
        <v>1304</v>
      </c>
      <c r="S8" s="379">
        <v>1306</v>
      </c>
      <c r="T8" s="379">
        <v>1306</v>
      </c>
      <c r="U8" s="379">
        <v>1351</v>
      </c>
      <c r="V8" s="379">
        <v>1351</v>
      </c>
      <c r="W8" s="379">
        <v>1351</v>
      </c>
      <c r="X8" s="379">
        <v>1351</v>
      </c>
      <c r="Y8" s="379">
        <v>1351</v>
      </c>
      <c r="Z8" s="379">
        <v>1345</v>
      </c>
      <c r="AA8" s="379">
        <v>1345</v>
      </c>
      <c r="AB8" s="379">
        <v>1408</v>
      </c>
      <c r="AC8" s="379" t="s">
        <v>616</v>
      </c>
      <c r="AD8" s="379" t="s">
        <v>616</v>
      </c>
      <c r="AE8" s="379" t="s">
        <v>616</v>
      </c>
      <c r="AF8" s="379" t="s">
        <v>616</v>
      </c>
      <c r="AG8" s="379" t="s">
        <v>616</v>
      </c>
      <c r="AH8" s="379" t="s">
        <v>616</v>
      </c>
      <c r="AI8" s="379" t="s">
        <v>616</v>
      </c>
      <c r="AJ8" s="379" t="s">
        <v>616</v>
      </c>
      <c r="AK8" s="379">
        <v>1808</v>
      </c>
      <c r="AL8" s="379">
        <v>1831</v>
      </c>
      <c r="AM8" s="379">
        <v>1825</v>
      </c>
      <c r="AN8" s="379">
        <v>1828</v>
      </c>
      <c r="AO8" s="379">
        <v>1826</v>
      </c>
      <c r="AP8" s="390">
        <v>1818</v>
      </c>
      <c r="AQ8" s="720"/>
      <c r="AR8" s="720"/>
      <c r="AS8" s="720"/>
    </row>
    <row r="9" spans="1:45">
      <c r="A9" s="734" t="s">
        <v>997</v>
      </c>
      <c r="B9" s="414">
        <v>23326</v>
      </c>
      <c r="C9" s="379">
        <v>23643</v>
      </c>
      <c r="D9" s="379">
        <v>23771</v>
      </c>
      <c r="E9" s="379">
        <v>23887</v>
      </c>
      <c r="F9" s="379">
        <v>23887</v>
      </c>
      <c r="G9" s="379">
        <v>23902</v>
      </c>
      <c r="H9" s="379">
        <v>23897</v>
      </c>
      <c r="I9" s="379">
        <v>23887</v>
      </c>
      <c r="J9" s="379">
        <v>23782</v>
      </c>
      <c r="K9" s="379">
        <v>23882</v>
      </c>
      <c r="L9" s="379">
        <v>23875</v>
      </c>
      <c r="M9" s="379">
        <v>23801</v>
      </c>
      <c r="N9" s="379">
        <v>23798</v>
      </c>
      <c r="O9" s="379">
        <v>24092</v>
      </c>
      <c r="P9" s="379">
        <v>24146</v>
      </c>
      <c r="Q9" s="379">
        <v>24148</v>
      </c>
      <c r="R9" s="379">
        <v>24162</v>
      </c>
      <c r="S9" s="379">
        <v>24122</v>
      </c>
      <c r="T9" s="379">
        <v>24095</v>
      </c>
      <c r="U9" s="379">
        <v>24081</v>
      </c>
      <c r="V9" s="379">
        <v>24081</v>
      </c>
      <c r="W9" s="379">
        <v>24336</v>
      </c>
      <c r="X9" s="379">
        <v>24336</v>
      </c>
      <c r="Y9" s="379">
        <v>24334</v>
      </c>
      <c r="Z9" s="379">
        <v>24239</v>
      </c>
      <c r="AA9" s="379">
        <v>24285</v>
      </c>
      <c r="AB9" s="379">
        <v>24339</v>
      </c>
      <c r="AC9" s="379" t="s">
        <v>616</v>
      </c>
      <c r="AD9" s="379" t="s">
        <v>616</v>
      </c>
      <c r="AE9" s="379" t="s">
        <v>616</v>
      </c>
      <c r="AF9" s="379" t="s">
        <v>616</v>
      </c>
      <c r="AG9" s="379" t="s">
        <v>616</v>
      </c>
      <c r="AH9" s="379" t="s">
        <v>616</v>
      </c>
      <c r="AI9" s="379" t="s">
        <v>616</v>
      </c>
      <c r="AJ9" s="379" t="s">
        <v>616</v>
      </c>
      <c r="AK9" s="379" t="s">
        <v>616</v>
      </c>
      <c r="AL9" s="379" t="s">
        <v>616</v>
      </c>
      <c r="AM9" s="379" t="s">
        <v>616</v>
      </c>
      <c r="AN9" s="379"/>
      <c r="AO9" s="379"/>
      <c r="AP9" s="390"/>
      <c r="AQ9" s="720"/>
      <c r="AR9" s="720"/>
      <c r="AS9" s="720"/>
    </row>
    <row r="10" spans="1:45">
      <c r="A10" s="734" t="s">
        <v>998</v>
      </c>
      <c r="B10" s="414">
        <v>34061</v>
      </c>
      <c r="C10" s="379">
        <v>33961</v>
      </c>
      <c r="D10" s="379">
        <v>33964</v>
      </c>
      <c r="E10" s="379">
        <v>33958</v>
      </c>
      <c r="F10" s="379">
        <v>33936</v>
      </c>
      <c r="G10" s="379">
        <v>33920</v>
      </c>
      <c r="H10" s="379">
        <v>33885</v>
      </c>
      <c r="I10" s="379">
        <v>33880</v>
      </c>
      <c r="J10" s="379">
        <v>33769</v>
      </c>
      <c r="K10" s="379">
        <v>33380</v>
      </c>
      <c r="L10" s="379">
        <v>32367</v>
      </c>
      <c r="M10" s="379">
        <v>31596</v>
      </c>
      <c r="N10" s="379">
        <v>30788</v>
      </c>
      <c r="O10" s="379">
        <v>30236</v>
      </c>
      <c r="P10" s="379">
        <v>29794</v>
      </c>
      <c r="Q10" s="379">
        <v>29546</v>
      </c>
      <c r="R10" s="379">
        <v>29456</v>
      </c>
      <c r="S10" s="379">
        <v>29504</v>
      </c>
      <c r="T10" s="379">
        <v>29443</v>
      </c>
      <c r="U10" s="379">
        <v>29546</v>
      </c>
      <c r="V10" s="379">
        <v>29201</v>
      </c>
      <c r="W10" s="379">
        <v>28933</v>
      </c>
      <c r="X10" s="379">
        <v>28867</v>
      </c>
      <c r="Y10" s="379">
        <v>28537</v>
      </c>
      <c r="Z10" s="379">
        <v>28430</v>
      </c>
      <c r="AA10" s="379">
        <v>25534</v>
      </c>
      <c r="AB10" s="379" t="s">
        <v>616</v>
      </c>
      <c r="AC10" s="379" t="s">
        <v>616</v>
      </c>
      <c r="AD10" s="379" t="s">
        <v>616</v>
      </c>
      <c r="AE10" s="379" t="s">
        <v>616</v>
      </c>
      <c r="AF10" s="379" t="s">
        <v>616</v>
      </c>
      <c r="AG10" s="379" t="s">
        <v>616</v>
      </c>
      <c r="AH10" s="379" t="s">
        <v>616</v>
      </c>
      <c r="AI10" s="379" t="s">
        <v>616</v>
      </c>
      <c r="AJ10" s="379" t="s">
        <v>616</v>
      </c>
      <c r="AK10" s="379" t="s">
        <v>616</v>
      </c>
      <c r="AL10" s="379" t="s">
        <v>616</v>
      </c>
      <c r="AM10" s="379" t="s">
        <v>616</v>
      </c>
      <c r="AN10" s="379"/>
      <c r="AO10" s="379"/>
      <c r="AP10" s="390"/>
      <c r="AQ10" s="720"/>
      <c r="AR10" s="720"/>
      <c r="AS10" s="720"/>
    </row>
    <row r="11" spans="1:45">
      <c r="A11" s="734" t="s">
        <v>999</v>
      </c>
      <c r="B11" s="414">
        <v>19228</v>
      </c>
      <c r="C11" s="379">
        <v>19182</v>
      </c>
      <c r="D11" s="379">
        <v>19198</v>
      </c>
      <c r="E11" s="379">
        <v>19187</v>
      </c>
      <c r="F11" s="379">
        <v>19160</v>
      </c>
      <c r="G11" s="379">
        <v>19169</v>
      </c>
      <c r="H11" s="379">
        <v>19130</v>
      </c>
      <c r="I11" s="379">
        <v>19135</v>
      </c>
      <c r="J11" s="379">
        <v>19066</v>
      </c>
      <c r="K11" s="379">
        <v>18637</v>
      </c>
      <c r="L11" s="379">
        <v>18284</v>
      </c>
      <c r="M11" s="379">
        <v>17708</v>
      </c>
      <c r="N11" s="379">
        <v>16965</v>
      </c>
      <c r="O11" s="379">
        <v>16539</v>
      </c>
      <c r="P11" s="379">
        <v>16178</v>
      </c>
      <c r="Q11" s="379">
        <v>15950</v>
      </c>
      <c r="R11" s="379">
        <v>15852</v>
      </c>
      <c r="S11" s="379">
        <v>15862</v>
      </c>
      <c r="T11" s="379">
        <v>15831</v>
      </c>
      <c r="U11" s="379">
        <v>15794</v>
      </c>
      <c r="V11" s="379">
        <v>15460</v>
      </c>
      <c r="W11" s="379">
        <v>15243</v>
      </c>
      <c r="X11" s="379">
        <v>15178</v>
      </c>
      <c r="Y11" s="379">
        <v>14856</v>
      </c>
      <c r="Z11" s="379">
        <v>14745</v>
      </c>
      <c r="AA11" s="379">
        <v>14629</v>
      </c>
      <c r="AB11" s="379">
        <v>14624</v>
      </c>
      <c r="AC11" s="379">
        <v>14578</v>
      </c>
      <c r="AD11" s="379">
        <v>14383</v>
      </c>
      <c r="AE11" s="379">
        <v>14240</v>
      </c>
      <c r="AF11" s="379">
        <v>13765</v>
      </c>
      <c r="AG11" s="379">
        <v>13433</v>
      </c>
      <c r="AH11" s="379">
        <v>13189</v>
      </c>
      <c r="AI11" s="379">
        <v>12679</v>
      </c>
      <c r="AJ11" s="379">
        <v>12412</v>
      </c>
      <c r="AK11" s="379">
        <v>11987</v>
      </c>
      <c r="AL11" s="379">
        <v>11710.902366171711</v>
      </c>
      <c r="AM11" s="379">
        <v>11479.073</v>
      </c>
      <c r="AN11" s="379">
        <v>10796.632</v>
      </c>
      <c r="AO11" s="379">
        <v>10710.621839396706</v>
      </c>
      <c r="AP11" s="390">
        <v>10483.886</v>
      </c>
      <c r="AQ11" s="720"/>
      <c r="AR11" s="720"/>
      <c r="AS11" s="720"/>
    </row>
    <row r="12" spans="1:45">
      <c r="A12" s="559" t="s">
        <v>1000</v>
      </c>
      <c r="B12" s="560">
        <v>14451</v>
      </c>
      <c r="C12" s="561">
        <v>14713</v>
      </c>
      <c r="D12" s="561">
        <v>14735</v>
      </c>
      <c r="E12" s="561">
        <v>14867</v>
      </c>
      <c r="F12" s="561">
        <v>14857</v>
      </c>
      <c r="G12" s="561">
        <v>14836</v>
      </c>
      <c r="H12" s="561">
        <v>14844</v>
      </c>
      <c r="I12" s="561">
        <v>14848</v>
      </c>
      <c r="J12" s="561">
        <v>14833</v>
      </c>
      <c r="K12" s="561">
        <v>15019</v>
      </c>
      <c r="L12" s="561">
        <v>15107</v>
      </c>
      <c r="M12" s="561">
        <v>15055</v>
      </c>
      <c r="N12" s="561">
        <v>15072</v>
      </c>
      <c r="O12" s="561">
        <v>15358</v>
      </c>
      <c r="P12" s="561">
        <v>15399</v>
      </c>
      <c r="Q12" s="561">
        <v>15283</v>
      </c>
      <c r="R12" s="561">
        <v>15279</v>
      </c>
      <c r="S12" s="561">
        <v>15237</v>
      </c>
      <c r="T12" s="561">
        <v>15939</v>
      </c>
      <c r="U12" s="561">
        <v>15941</v>
      </c>
      <c r="V12" s="561">
        <v>15937</v>
      </c>
      <c r="W12" s="561">
        <v>16142</v>
      </c>
      <c r="X12" s="561">
        <v>16142</v>
      </c>
      <c r="Y12" s="561">
        <v>16133</v>
      </c>
      <c r="Z12" s="561">
        <v>16135</v>
      </c>
      <c r="AA12" s="561">
        <v>16242</v>
      </c>
      <c r="AB12" s="561">
        <v>16259</v>
      </c>
      <c r="AC12" s="561">
        <v>16576</v>
      </c>
      <c r="AD12" s="561">
        <v>16658</v>
      </c>
      <c r="AE12" s="561">
        <v>16699</v>
      </c>
      <c r="AF12" s="561">
        <v>16588</v>
      </c>
      <c r="AG12" s="561">
        <v>16752</v>
      </c>
      <c r="AH12" s="561">
        <v>16747</v>
      </c>
      <c r="AI12" s="561">
        <v>16936</v>
      </c>
      <c r="AJ12" s="561">
        <v>16862</v>
      </c>
      <c r="AK12" s="561">
        <v>16821</v>
      </c>
      <c r="AL12" s="561">
        <v>16885</v>
      </c>
      <c r="AM12" s="561">
        <v>16884.942382309571</v>
      </c>
      <c r="AN12" s="561">
        <v>16797</v>
      </c>
      <c r="AO12" s="561">
        <v>16772.378160603294</v>
      </c>
      <c r="AP12" s="390">
        <v>16729.114000000001</v>
      </c>
    </row>
    <row r="13" spans="1:45">
      <c r="A13" s="559" t="s">
        <v>1001</v>
      </c>
      <c r="B13" s="560">
        <v>683</v>
      </c>
      <c r="C13" s="561">
        <v>701</v>
      </c>
      <c r="D13" s="561">
        <v>666</v>
      </c>
      <c r="E13" s="561">
        <v>656</v>
      </c>
      <c r="F13" s="561">
        <v>671</v>
      </c>
      <c r="G13" s="561">
        <v>671</v>
      </c>
      <c r="H13" s="561">
        <v>665</v>
      </c>
      <c r="I13" s="561">
        <v>664</v>
      </c>
      <c r="J13" s="561">
        <v>664</v>
      </c>
      <c r="K13" s="561">
        <v>666</v>
      </c>
      <c r="L13" s="561">
        <v>680</v>
      </c>
      <c r="M13" s="561">
        <v>683</v>
      </c>
      <c r="N13" s="561">
        <v>694</v>
      </c>
      <c r="O13" s="561">
        <v>682</v>
      </c>
      <c r="P13" s="561">
        <v>698</v>
      </c>
      <c r="Q13" s="561">
        <v>706</v>
      </c>
      <c r="R13" s="561">
        <v>721</v>
      </c>
      <c r="S13" s="561">
        <v>721</v>
      </c>
      <c r="T13" s="561">
        <v>720</v>
      </c>
      <c r="U13" s="561">
        <v>720</v>
      </c>
      <c r="V13" s="561">
        <v>722</v>
      </c>
      <c r="W13" s="561">
        <v>722</v>
      </c>
      <c r="X13" s="561">
        <v>722</v>
      </c>
      <c r="Y13" s="561">
        <v>722</v>
      </c>
      <c r="Z13" s="561">
        <v>722</v>
      </c>
      <c r="AA13" s="561">
        <v>722</v>
      </c>
      <c r="AB13" s="561">
        <v>722</v>
      </c>
      <c r="AC13" s="561">
        <v>722</v>
      </c>
      <c r="AD13" s="561">
        <v>722</v>
      </c>
      <c r="AE13" s="561">
        <v>722</v>
      </c>
      <c r="AF13" s="561">
        <v>722</v>
      </c>
      <c r="AG13" s="561">
        <v>722</v>
      </c>
      <c r="AH13" s="561">
        <v>722</v>
      </c>
      <c r="AI13" s="561">
        <v>722</v>
      </c>
      <c r="AJ13" s="561">
        <v>722</v>
      </c>
      <c r="AK13" s="561">
        <v>722</v>
      </c>
      <c r="AL13" s="561">
        <v>722</v>
      </c>
      <c r="AM13" s="561">
        <v>722</v>
      </c>
      <c r="AN13" s="561">
        <v>722</v>
      </c>
      <c r="AO13" s="561">
        <v>722</v>
      </c>
      <c r="AP13" s="390">
        <v>722</v>
      </c>
    </row>
    <row r="14" spans="1:45">
      <c r="A14" s="562" t="s">
        <v>757</v>
      </c>
      <c r="B14" s="560"/>
      <c r="C14" s="561">
        <v>883</v>
      </c>
      <c r="D14" s="561">
        <v>1350</v>
      </c>
      <c r="E14" s="561">
        <v>1605</v>
      </c>
      <c r="F14" s="561">
        <v>2139</v>
      </c>
      <c r="G14" s="561">
        <v>2265</v>
      </c>
      <c r="H14" s="561">
        <v>2422</v>
      </c>
      <c r="I14" s="561">
        <v>2595</v>
      </c>
      <c r="J14" s="561">
        <v>2746</v>
      </c>
      <c r="K14" s="561">
        <v>3632</v>
      </c>
      <c r="L14" s="561">
        <v>4722</v>
      </c>
      <c r="M14" s="561">
        <v>4998</v>
      </c>
      <c r="N14" s="561">
        <v>5082</v>
      </c>
      <c r="O14" s="561">
        <v>5815</v>
      </c>
      <c r="P14" s="561">
        <v>5740</v>
      </c>
      <c r="Q14" s="561">
        <v>5807</v>
      </c>
      <c r="R14" s="561">
        <v>6133</v>
      </c>
      <c r="S14" s="561">
        <v>6678</v>
      </c>
      <c r="T14" s="561">
        <v>6686</v>
      </c>
      <c r="U14" s="561">
        <v>6655</v>
      </c>
      <c r="V14" s="561">
        <v>6533</v>
      </c>
      <c r="W14" s="561">
        <v>7332</v>
      </c>
      <c r="X14" s="561">
        <v>7165</v>
      </c>
      <c r="Y14" s="561">
        <v>7165</v>
      </c>
      <c r="Z14" s="561">
        <v>7577</v>
      </c>
      <c r="AA14" s="561">
        <v>7656</v>
      </c>
      <c r="AB14" s="561">
        <v>8158</v>
      </c>
      <c r="AC14" s="561">
        <v>9718</v>
      </c>
      <c r="AD14" s="561">
        <v>9792</v>
      </c>
      <c r="AE14" s="561">
        <v>10160</v>
      </c>
      <c r="AF14" s="561">
        <v>11302</v>
      </c>
      <c r="AG14" s="561">
        <v>11087</v>
      </c>
      <c r="AH14" s="561">
        <v>11114</v>
      </c>
      <c r="AI14" s="561">
        <v>10914</v>
      </c>
      <c r="AJ14" s="561">
        <v>10863</v>
      </c>
      <c r="AK14" s="561">
        <v>10980</v>
      </c>
      <c r="AL14" s="561">
        <v>10995</v>
      </c>
      <c r="AM14" s="561">
        <v>12542</v>
      </c>
      <c r="AN14" s="561">
        <v>12542</v>
      </c>
      <c r="AO14" s="561">
        <v>12542</v>
      </c>
      <c r="AP14" s="390">
        <v>12542</v>
      </c>
    </row>
    <row r="15" spans="1:45">
      <c r="A15" s="562" t="s">
        <v>758</v>
      </c>
      <c r="B15" s="560"/>
      <c r="C15" s="561"/>
      <c r="D15" s="561"/>
      <c r="E15" s="561"/>
      <c r="F15" s="561"/>
      <c r="G15" s="561"/>
      <c r="H15" s="561"/>
      <c r="I15" s="561"/>
      <c r="J15" s="561"/>
      <c r="K15" s="561"/>
      <c r="L15" s="561">
        <v>675</v>
      </c>
      <c r="M15" s="561">
        <v>675</v>
      </c>
      <c r="N15" s="561">
        <v>675</v>
      </c>
      <c r="O15" s="561">
        <v>1070</v>
      </c>
      <c r="P15" s="561">
        <v>1180</v>
      </c>
      <c r="Q15" s="561">
        <v>1180</v>
      </c>
      <c r="R15" s="561">
        <v>1290</v>
      </c>
      <c r="S15" s="561">
        <v>1290</v>
      </c>
      <c r="T15" s="561">
        <v>1290</v>
      </c>
      <c r="U15" s="561">
        <v>1290</v>
      </c>
      <c r="V15" s="561">
        <v>1290</v>
      </c>
      <c r="W15" s="561">
        <v>1570</v>
      </c>
      <c r="X15" s="561">
        <v>1570</v>
      </c>
      <c r="Y15" s="561">
        <v>1570</v>
      </c>
      <c r="Z15" s="561">
        <v>1570</v>
      </c>
      <c r="AA15" s="561">
        <v>1570</v>
      </c>
      <c r="AB15" s="561">
        <v>1570</v>
      </c>
      <c r="AC15" s="561">
        <v>1865</v>
      </c>
      <c r="AD15" s="561">
        <v>1865</v>
      </c>
      <c r="AE15" s="561">
        <v>1865</v>
      </c>
      <c r="AF15" s="561">
        <v>1890</v>
      </c>
      <c r="AG15" s="561">
        <v>2036</v>
      </c>
      <c r="AH15" s="561">
        <v>2036</v>
      </c>
      <c r="AI15" s="561">
        <v>2036</v>
      </c>
      <c r="AJ15" s="561">
        <v>2036</v>
      </c>
      <c r="AK15" s="561">
        <v>2043</v>
      </c>
      <c r="AL15" s="561">
        <v>2166</v>
      </c>
      <c r="AM15" s="561">
        <v>2157</v>
      </c>
      <c r="AN15" s="561">
        <v>2157</v>
      </c>
      <c r="AO15" s="561">
        <v>2157</v>
      </c>
      <c r="AP15" s="390">
        <v>2157</v>
      </c>
    </row>
    <row r="16" spans="1:45">
      <c r="A16" s="713"/>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412"/>
    </row>
    <row r="17" spans="1:42">
      <c r="A17" s="714"/>
      <c r="B17" s="566"/>
      <c r="C17" s="566"/>
      <c r="D17" s="566"/>
      <c r="E17" s="566"/>
      <c r="F17" s="566"/>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566"/>
      <c r="AH17" s="566"/>
      <c r="AI17" s="566"/>
      <c r="AJ17" s="566"/>
      <c r="AK17" s="566"/>
      <c r="AL17" s="566"/>
      <c r="AM17" s="566"/>
      <c r="AN17" s="566"/>
      <c r="AO17" s="566"/>
      <c r="AP17" s="416" t="s">
        <v>1004</v>
      </c>
    </row>
    <row r="18" spans="1:42">
      <c r="A18" s="709" t="s">
        <v>759</v>
      </c>
      <c r="B18" s="710">
        <v>22281</v>
      </c>
      <c r="C18" s="711">
        <v>22108</v>
      </c>
      <c r="D18" s="711">
        <v>22111</v>
      </c>
      <c r="E18" s="711">
        <v>22084</v>
      </c>
      <c r="F18" s="711">
        <v>22035</v>
      </c>
      <c r="G18" s="711">
        <v>21888</v>
      </c>
      <c r="H18" s="711">
        <v>21775</v>
      </c>
      <c r="I18" s="711">
        <v>21622</v>
      </c>
      <c r="J18" s="711">
        <v>21505</v>
      </c>
      <c r="K18" s="711">
        <v>21421</v>
      </c>
      <c r="L18" s="711">
        <v>21268</v>
      </c>
      <c r="M18" s="711">
        <v>20896</v>
      </c>
      <c r="N18" s="711">
        <v>20284</v>
      </c>
      <c r="O18" s="711">
        <v>19518</v>
      </c>
      <c r="P18" s="711">
        <v>18663</v>
      </c>
      <c r="Q18" s="711">
        <v>18270</v>
      </c>
      <c r="R18" s="711">
        <v>17774</v>
      </c>
      <c r="S18" s="711">
        <v>17579</v>
      </c>
      <c r="T18" s="711">
        <v>17514</v>
      </c>
      <c r="U18" s="711">
        <v>17419</v>
      </c>
      <c r="V18" s="711">
        <v>17345</v>
      </c>
      <c r="W18" s="711">
        <v>17198</v>
      </c>
      <c r="X18" s="711">
        <v>17101</v>
      </c>
      <c r="Y18" s="711">
        <v>17069</v>
      </c>
      <c r="Z18" s="711">
        <v>16997</v>
      </c>
      <c r="AA18" s="711">
        <v>16900</v>
      </c>
      <c r="AB18" s="711">
        <v>16804</v>
      </c>
      <c r="AC18" s="711">
        <v>16774</v>
      </c>
      <c r="AD18" s="711">
        <v>16554</v>
      </c>
      <c r="AE18" s="711">
        <v>16511</v>
      </c>
      <c r="AF18" s="711" t="s">
        <v>616</v>
      </c>
      <c r="AG18" s="711">
        <v>16244</v>
      </c>
      <c r="AH18" s="711">
        <v>15639</v>
      </c>
      <c r="AI18" s="711">
        <v>15639</v>
      </c>
      <c r="AJ18" s="711">
        <v>15529</v>
      </c>
      <c r="AK18" s="711">
        <v>15459</v>
      </c>
      <c r="AL18" s="711">
        <v>15405</v>
      </c>
      <c r="AM18" s="711">
        <v>15307</v>
      </c>
      <c r="AN18" s="711">
        <v>15258</v>
      </c>
      <c r="AO18" s="711">
        <v>15038</v>
      </c>
      <c r="AP18" s="712">
        <v>15047</v>
      </c>
    </row>
    <row r="19" spans="1:42">
      <c r="A19" s="559" t="s">
        <v>760</v>
      </c>
      <c r="B19" s="560">
        <v>4891</v>
      </c>
      <c r="C19" s="563">
        <v>4604</v>
      </c>
      <c r="D19" s="561">
        <v>4492</v>
      </c>
      <c r="E19" s="561">
        <v>4263</v>
      </c>
      <c r="F19" s="561">
        <v>4103</v>
      </c>
      <c r="G19" s="561">
        <v>3883</v>
      </c>
      <c r="H19" s="561">
        <v>3663</v>
      </c>
      <c r="I19" s="561">
        <v>3533</v>
      </c>
      <c r="J19" s="561">
        <v>3525</v>
      </c>
      <c r="K19" s="561">
        <v>3606</v>
      </c>
      <c r="L19" s="561">
        <v>3570</v>
      </c>
      <c r="M19" s="561">
        <v>3372</v>
      </c>
      <c r="N19" s="561">
        <v>3174</v>
      </c>
      <c r="O19" s="561">
        <v>2945</v>
      </c>
      <c r="P19" s="561">
        <v>2466</v>
      </c>
      <c r="Q19" s="561">
        <v>2291</v>
      </c>
      <c r="R19" s="561">
        <v>2111</v>
      </c>
      <c r="S19" s="561">
        <v>2069</v>
      </c>
      <c r="T19" s="561">
        <v>2032</v>
      </c>
      <c r="U19" s="561">
        <v>1958</v>
      </c>
      <c r="V19" s="561">
        <v>1919</v>
      </c>
      <c r="W19" s="561">
        <v>1856</v>
      </c>
      <c r="X19" s="561">
        <v>1854</v>
      </c>
      <c r="Y19" s="561">
        <v>1862</v>
      </c>
      <c r="Z19" s="561">
        <v>1905</v>
      </c>
      <c r="AA19" s="561">
        <v>1866</v>
      </c>
      <c r="AB19" s="561">
        <v>1852</v>
      </c>
      <c r="AC19" s="561">
        <v>1819</v>
      </c>
      <c r="AD19" s="561">
        <v>1761</v>
      </c>
      <c r="AE19" s="561">
        <v>1767</v>
      </c>
      <c r="AF19" s="561">
        <v>1787</v>
      </c>
      <c r="AG19" s="561">
        <v>1670</v>
      </c>
      <c r="AH19" s="561" t="s">
        <v>761</v>
      </c>
      <c r="AI19" s="561">
        <v>796</v>
      </c>
      <c r="AJ19" s="561">
        <v>782</v>
      </c>
      <c r="AK19" s="561">
        <v>770</v>
      </c>
      <c r="AL19" s="561">
        <v>757</v>
      </c>
      <c r="AM19" s="561">
        <v>705</v>
      </c>
      <c r="AN19" s="561">
        <v>703</v>
      </c>
      <c r="AO19" s="561">
        <v>593</v>
      </c>
      <c r="AP19" s="390">
        <v>592</v>
      </c>
    </row>
    <row r="20" spans="1:42">
      <c r="A20" s="564" t="s">
        <v>762</v>
      </c>
      <c r="B20" s="565">
        <v>10304</v>
      </c>
      <c r="C20" s="566">
        <v>10491</v>
      </c>
      <c r="D20" s="566">
        <v>10582</v>
      </c>
      <c r="E20" s="566">
        <v>10797</v>
      </c>
      <c r="F20" s="566">
        <v>10965</v>
      </c>
      <c r="G20" s="566">
        <v>11136</v>
      </c>
      <c r="H20" s="566">
        <v>11343</v>
      </c>
      <c r="I20" s="566">
        <v>11481</v>
      </c>
      <c r="J20" s="566">
        <v>11551</v>
      </c>
      <c r="K20" s="566">
        <v>11576</v>
      </c>
      <c r="L20" s="566">
        <v>11610</v>
      </c>
      <c r="M20" s="566">
        <v>11598</v>
      </c>
      <c r="N20" s="566">
        <v>11496</v>
      </c>
      <c r="O20" s="566">
        <v>11382</v>
      </c>
      <c r="P20" s="566">
        <v>11328</v>
      </c>
      <c r="Q20" s="566">
        <v>11287</v>
      </c>
      <c r="R20" s="566">
        <v>11223</v>
      </c>
      <c r="S20" s="566">
        <v>11179</v>
      </c>
      <c r="T20" s="566">
        <v>11175</v>
      </c>
      <c r="U20" s="566">
        <v>11177</v>
      </c>
      <c r="V20" s="566">
        <v>11190</v>
      </c>
      <c r="W20" s="566">
        <v>11173</v>
      </c>
      <c r="X20" s="566">
        <v>11137</v>
      </c>
      <c r="Y20" s="566">
        <v>11114</v>
      </c>
      <c r="Z20" s="566">
        <v>11085</v>
      </c>
      <c r="AA20" s="566">
        <v>11080</v>
      </c>
      <c r="AB20" s="566">
        <v>11055</v>
      </c>
      <c r="AC20" s="566">
        <v>11052</v>
      </c>
      <c r="AD20" s="566">
        <v>10962</v>
      </c>
      <c r="AE20" s="566">
        <v>10940</v>
      </c>
      <c r="AF20" s="566">
        <v>10946</v>
      </c>
      <c r="AG20" s="566">
        <v>10869</v>
      </c>
      <c r="AH20" s="566">
        <v>10445</v>
      </c>
      <c r="AI20" s="566">
        <v>10445</v>
      </c>
      <c r="AJ20" s="566">
        <v>10398</v>
      </c>
      <c r="AK20" s="566">
        <v>10379</v>
      </c>
      <c r="AL20" s="566">
        <v>10373</v>
      </c>
      <c r="AM20" s="566">
        <v>10346</v>
      </c>
      <c r="AN20" s="566">
        <v>10344</v>
      </c>
      <c r="AO20" s="566">
        <v>10339</v>
      </c>
      <c r="AP20" s="417">
        <v>10246</v>
      </c>
    </row>
    <row r="21" spans="1:42">
      <c r="A21" s="567"/>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54"/>
    </row>
    <row r="22" spans="1:42">
      <c r="A22" s="568" t="s">
        <v>763</v>
      </c>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554"/>
      <c r="AN22" s="554"/>
      <c r="AO22" s="554"/>
      <c r="AP22" s="554"/>
    </row>
    <row r="23" spans="1:42">
      <c r="A23" s="569" t="s">
        <v>764</v>
      </c>
      <c r="B23" s="457"/>
      <c r="C23" s="457"/>
      <c r="D23" s="457"/>
      <c r="E23" s="457"/>
      <c r="F23" s="457"/>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554"/>
      <c r="AN23" s="554"/>
      <c r="AO23" s="554"/>
      <c r="AP23" s="554"/>
    </row>
    <row r="24" spans="1:42">
      <c r="A24" s="569" t="s">
        <v>765</v>
      </c>
      <c r="B24" s="457"/>
      <c r="C24" s="457"/>
      <c r="D24" s="457"/>
      <c r="E24" s="457"/>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554"/>
      <c r="AN24" s="554"/>
      <c r="AO24" s="554"/>
      <c r="AP24" s="554"/>
    </row>
    <row r="25" spans="1:42">
      <c r="A25" s="569" t="s">
        <v>766</v>
      </c>
      <c r="B25" s="457"/>
      <c r="C25" s="457"/>
      <c r="D25" s="457"/>
      <c r="E25" s="457"/>
      <c r="F25" s="457"/>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554"/>
      <c r="AN25" s="554"/>
      <c r="AO25" s="554"/>
      <c r="AP25" s="554"/>
    </row>
    <row r="26" spans="1:42">
      <c r="A26" s="569" t="s">
        <v>767</v>
      </c>
      <c r="B26" s="457"/>
      <c r="C26" s="457"/>
      <c r="D26" s="457"/>
      <c r="E26" s="457"/>
      <c r="F26" s="457"/>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554"/>
      <c r="AN26" s="554"/>
      <c r="AO26" s="554"/>
      <c r="AP26" s="554"/>
    </row>
    <row r="27" spans="1:42">
      <c r="A27" s="570"/>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row>
    <row r="28" spans="1:42">
      <c r="A28" s="571" t="s">
        <v>1002</v>
      </c>
      <c r="B28" s="572"/>
      <c r="C28" s="573"/>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row>
    <row r="29" spans="1:42">
      <c r="A29" s="554"/>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V145"/>
  <sheetViews>
    <sheetView showGridLines="0" workbookViewId="0">
      <pane xSplit="2" ySplit="3" topLeftCell="E4" activePane="bottomRight" state="frozen"/>
      <selection pane="topRight"/>
      <selection pane="bottomLeft"/>
      <selection pane="bottomRight"/>
    </sheetView>
  </sheetViews>
  <sheetFormatPr baseColWidth="10" defaultRowHeight="12.75"/>
  <cols>
    <col min="1" max="1" width="6.140625" customWidth="1"/>
    <col min="2" max="2" width="21.85546875" customWidth="1"/>
    <col min="3" max="20" width="8.28515625" customWidth="1"/>
  </cols>
  <sheetData>
    <row r="1" spans="1:22">
      <c r="A1" s="424" t="s">
        <v>1024</v>
      </c>
      <c r="B1" s="456"/>
      <c r="C1" s="456"/>
      <c r="D1" s="456"/>
      <c r="E1" s="456"/>
      <c r="F1" s="456"/>
      <c r="G1" s="456"/>
      <c r="H1" s="456"/>
      <c r="I1" s="456"/>
      <c r="J1" s="478"/>
      <c r="K1" s="455"/>
      <c r="L1" s="623"/>
      <c r="M1" s="623"/>
      <c r="N1" s="623"/>
      <c r="O1" s="623"/>
      <c r="P1" s="623"/>
      <c r="Q1" s="623"/>
      <c r="R1" s="623"/>
      <c r="S1" s="623"/>
      <c r="T1" s="397"/>
      <c r="V1" s="721"/>
    </row>
    <row r="2" spans="1:22">
      <c r="A2" s="570"/>
      <c r="B2" s="456"/>
      <c r="C2" s="456"/>
      <c r="D2" s="456"/>
      <c r="E2" s="456"/>
      <c r="F2" s="456"/>
      <c r="G2" s="456"/>
      <c r="H2" s="456"/>
      <c r="I2" s="456"/>
      <c r="J2" s="478"/>
      <c r="K2" s="455"/>
      <c r="L2" s="623"/>
      <c r="M2" s="623"/>
      <c r="N2" s="623"/>
      <c r="O2" s="623"/>
      <c r="P2" s="623"/>
      <c r="Q2" s="623"/>
      <c r="R2" s="623"/>
      <c r="S2" s="623"/>
      <c r="T2" s="578" t="s">
        <v>354</v>
      </c>
      <c r="V2" s="721"/>
    </row>
    <row r="3" spans="1:22">
      <c r="A3" s="579"/>
      <c r="B3" s="580" t="s">
        <v>628</v>
      </c>
      <c r="C3" s="581">
        <v>2003</v>
      </c>
      <c r="D3" s="582">
        <v>2004</v>
      </c>
      <c r="E3" s="582">
        <v>2005</v>
      </c>
      <c r="F3" s="582">
        <v>2006</v>
      </c>
      <c r="G3" s="582">
        <v>2007</v>
      </c>
      <c r="H3" s="582">
        <v>2008</v>
      </c>
      <c r="I3" s="582">
        <v>2009</v>
      </c>
      <c r="J3" s="582">
        <v>2010</v>
      </c>
      <c r="K3" s="582">
        <v>2011</v>
      </c>
      <c r="L3" s="582">
        <v>2012</v>
      </c>
      <c r="M3" s="582">
        <v>2013</v>
      </c>
      <c r="N3" s="582">
        <v>2014</v>
      </c>
      <c r="O3" s="582">
        <v>2015</v>
      </c>
      <c r="P3" s="582">
        <v>2016</v>
      </c>
      <c r="Q3" s="582">
        <v>2017</v>
      </c>
      <c r="R3" s="582">
        <v>2018</v>
      </c>
      <c r="S3" s="582">
        <v>2019</v>
      </c>
      <c r="T3" s="583">
        <v>2020</v>
      </c>
      <c r="V3" s="720"/>
    </row>
    <row r="4" spans="1:22">
      <c r="A4" s="584" t="s">
        <v>629</v>
      </c>
      <c r="B4" s="585"/>
      <c r="C4" s="624"/>
      <c r="D4" s="624"/>
      <c r="E4" s="624"/>
      <c r="F4" s="624"/>
      <c r="G4" s="624"/>
      <c r="H4" s="624"/>
      <c r="I4" s="624"/>
      <c r="J4" s="624"/>
      <c r="K4" s="624"/>
      <c r="L4" s="624"/>
      <c r="M4" s="624"/>
      <c r="N4" s="613"/>
      <c r="O4" s="613"/>
      <c r="P4" s="586"/>
      <c r="Q4" s="586"/>
      <c r="R4" s="586"/>
      <c r="S4" s="586"/>
      <c r="T4" s="587"/>
      <c r="V4" s="720"/>
    </row>
    <row r="5" spans="1:22">
      <c r="A5" s="588" t="s">
        <v>768</v>
      </c>
      <c r="B5" s="589" t="s">
        <v>769</v>
      </c>
      <c r="C5" s="624">
        <v>490</v>
      </c>
      <c r="D5" s="624">
        <v>498</v>
      </c>
      <c r="E5" s="624">
        <v>497</v>
      </c>
      <c r="F5" s="624">
        <v>497</v>
      </c>
      <c r="G5" s="624">
        <v>497</v>
      </c>
      <c r="H5" s="624">
        <v>497</v>
      </c>
      <c r="I5" s="624">
        <v>489.851</v>
      </c>
      <c r="J5" s="624">
        <v>488.82</v>
      </c>
      <c r="K5" s="624">
        <v>490.35199999999998</v>
      </c>
      <c r="L5" s="624">
        <v>490</v>
      </c>
      <c r="M5" s="624">
        <v>489</v>
      </c>
      <c r="N5" s="613">
        <v>490</v>
      </c>
      <c r="O5" s="613">
        <v>490</v>
      </c>
      <c r="P5" s="590">
        <v>490</v>
      </c>
      <c r="Q5" s="590">
        <v>490</v>
      </c>
      <c r="R5" s="590">
        <v>450</v>
      </c>
      <c r="S5" s="590">
        <v>451.70042314130245</v>
      </c>
      <c r="T5" s="591">
        <v>451.51548672263129</v>
      </c>
    </row>
    <row r="6" spans="1:22">
      <c r="A6" s="588" t="s">
        <v>770</v>
      </c>
      <c r="B6" s="589" t="s">
        <v>771</v>
      </c>
      <c r="C6" s="624">
        <v>398</v>
      </c>
      <c r="D6" s="624">
        <v>405</v>
      </c>
      <c r="E6" s="624">
        <v>405</v>
      </c>
      <c r="F6" s="624">
        <v>405</v>
      </c>
      <c r="G6" s="624">
        <v>405</v>
      </c>
      <c r="H6" s="624">
        <v>405</v>
      </c>
      <c r="I6" s="624">
        <v>398.30799999999999</v>
      </c>
      <c r="J6" s="624">
        <v>383.72</v>
      </c>
      <c r="K6" s="624">
        <v>365.70100000000002</v>
      </c>
      <c r="L6" s="624">
        <v>384</v>
      </c>
      <c r="M6" s="624">
        <v>384</v>
      </c>
      <c r="N6" s="613">
        <v>338</v>
      </c>
      <c r="O6" s="613">
        <v>304</v>
      </c>
      <c r="P6" s="590">
        <v>300.61072575025048</v>
      </c>
      <c r="Q6" s="590">
        <v>299.18582177412452</v>
      </c>
      <c r="R6" s="590">
        <v>304.2</v>
      </c>
      <c r="S6" s="590">
        <v>304.13819816405868</v>
      </c>
      <c r="T6" s="591">
        <v>304.14588341982795</v>
      </c>
    </row>
    <row r="7" spans="1:22">
      <c r="A7" s="588" t="s">
        <v>772</v>
      </c>
      <c r="B7" s="589" t="s">
        <v>773</v>
      </c>
      <c r="C7" s="624">
        <v>148</v>
      </c>
      <c r="D7" s="624">
        <v>155</v>
      </c>
      <c r="E7" s="624">
        <v>156</v>
      </c>
      <c r="F7" s="624">
        <v>156</v>
      </c>
      <c r="G7" s="624">
        <v>156</v>
      </c>
      <c r="H7" s="624">
        <v>156</v>
      </c>
      <c r="I7" s="624">
        <v>146.54400000000001</v>
      </c>
      <c r="J7" s="624">
        <v>146.51</v>
      </c>
      <c r="K7" s="624">
        <v>146.51300000000001</v>
      </c>
      <c r="L7" s="624">
        <v>147</v>
      </c>
      <c r="M7" s="624">
        <v>147</v>
      </c>
      <c r="N7" s="613">
        <v>147</v>
      </c>
      <c r="O7" s="613">
        <v>148</v>
      </c>
      <c r="P7" s="590">
        <v>148.10274838100793</v>
      </c>
      <c r="Q7" s="590">
        <v>148.07878876280114</v>
      </c>
      <c r="R7" s="590">
        <v>147.75899999999999</v>
      </c>
      <c r="S7" s="590">
        <v>147.77255146678286</v>
      </c>
      <c r="T7" s="591">
        <v>146.5595450187829</v>
      </c>
    </row>
    <row r="8" spans="1:22">
      <c r="A8" s="588" t="s">
        <v>774</v>
      </c>
      <c r="B8" s="589" t="s">
        <v>775</v>
      </c>
      <c r="C8" s="624">
        <v>243</v>
      </c>
      <c r="D8" s="624">
        <v>309</v>
      </c>
      <c r="E8" s="624">
        <v>310</v>
      </c>
      <c r="F8" s="624">
        <v>310</v>
      </c>
      <c r="G8" s="624">
        <v>306</v>
      </c>
      <c r="H8" s="624">
        <v>307</v>
      </c>
      <c r="I8" s="624">
        <v>201.36</v>
      </c>
      <c r="J8" s="624">
        <v>201.36</v>
      </c>
      <c r="K8" s="624">
        <v>201.36</v>
      </c>
      <c r="L8" s="624">
        <v>201</v>
      </c>
      <c r="M8" s="624">
        <v>201</v>
      </c>
      <c r="N8" s="613">
        <v>201</v>
      </c>
      <c r="O8" s="613">
        <v>201</v>
      </c>
      <c r="P8" s="590">
        <v>198.69398176474817</v>
      </c>
      <c r="Q8" s="590">
        <v>197.74046817116306</v>
      </c>
      <c r="R8" s="590">
        <v>201</v>
      </c>
      <c r="S8" s="590">
        <v>201.11938890970069</v>
      </c>
      <c r="T8" s="591">
        <v>201.12447098736541</v>
      </c>
    </row>
    <row r="9" spans="1:22">
      <c r="A9" s="588" t="s">
        <v>776</v>
      </c>
      <c r="B9" s="589" t="s">
        <v>777</v>
      </c>
      <c r="C9" s="613">
        <v>396</v>
      </c>
      <c r="D9" s="613">
        <v>397</v>
      </c>
      <c r="E9" s="613">
        <v>396</v>
      </c>
      <c r="F9" s="613">
        <v>396</v>
      </c>
      <c r="G9" s="613">
        <v>396</v>
      </c>
      <c r="H9" s="613">
        <v>397</v>
      </c>
      <c r="I9" s="613">
        <v>397.221</v>
      </c>
      <c r="J9" s="613">
        <v>397.21</v>
      </c>
      <c r="K9" s="613">
        <v>397.21</v>
      </c>
      <c r="L9" s="613">
        <v>397</v>
      </c>
      <c r="M9" s="613">
        <v>397</v>
      </c>
      <c r="N9" s="613">
        <v>397</v>
      </c>
      <c r="O9" s="613">
        <v>399</v>
      </c>
      <c r="P9" s="590">
        <v>399</v>
      </c>
      <c r="Q9" s="590">
        <v>398</v>
      </c>
      <c r="R9" s="590">
        <v>398</v>
      </c>
      <c r="S9" s="590">
        <v>398.77656976471809</v>
      </c>
      <c r="T9" s="591">
        <v>382.69453502720972</v>
      </c>
    </row>
    <row r="10" spans="1:22">
      <c r="A10" s="588" t="s">
        <v>778</v>
      </c>
      <c r="B10" s="589" t="s">
        <v>779</v>
      </c>
      <c r="C10" s="613">
        <v>418</v>
      </c>
      <c r="D10" s="613">
        <v>417</v>
      </c>
      <c r="E10" s="613">
        <v>417</v>
      </c>
      <c r="F10" s="613">
        <v>417</v>
      </c>
      <c r="G10" s="613">
        <v>418</v>
      </c>
      <c r="H10" s="613">
        <v>419</v>
      </c>
      <c r="I10" s="613">
        <v>392.23</v>
      </c>
      <c r="J10" s="613">
        <v>391.59</v>
      </c>
      <c r="K10" s="613">
        <v>391.589</v>
      </c>
      <c r="L10" s="613">
        <v>392</v>
      </c>
      <c r="M10" s="613">
        <v>392</v>
      </c>
      <c r="N10" s="613">
        <v>392</v>
      </c>
      <c r="O10" s="613">
        <v>392</v>
      </c>
      <c r="P10" s="590">
        <v>392.49999753497599</v>
      </c>
      <c r="Q10" s="590">
        <v>392.43650006318762</v>
      </c>
      <c r="R10" s="590">
        <v>392</v>
      </c>
      <c r="S10" s="590">
        <v>391.24987953035685</v>
      </c>
      <c r="T10" s="591">
        <v>385.11470915972137</v>
      </c>
    </row>
    <row r="11" spans="1:22">
      <c r="A11" s="588" t="s">
        <v>780</v>
      </c>
      <c r="B11" s="589" t="s">
        <v>781</v>
      </c>
      <c r="C11" s="613">
        <v>303</v>
      </c>
      <c r="D11" s="613">
        <v>302</v>
      </c>
      <c r="E11" s="613">
        <v>302</v>
      </c>
      <c r="F11" s="613">
        <v>302</v>
      </c>
      <c r="G11" s="613">
        <v>302</v>
      </c>
      <c r="H11" s="613">
        <v>302</v>
      </c>
      <c r="I11" s="613">
        <v>298.86200000000002</v>
      </c>
      <c r="J11" s="613">
        <v>298.52</v>
      </c>
      <c r="K11" s="613">
        <v>298.25599999999997</v>
      </c>
      <c r="L11" s="613">
        <v>298</v>
      </c>
      <c r="M11" s="613">
        <v>278</v>
      </c>
      <c r="N11" s="613">
        <v>278</v>
      </c>
      <c r="O11" s="613">
        <v>278</v>
      </c>
      <c r="P11" s="590">
        <v>244</v>
      </c>
      <c r="Q11" s="590">
        <v>244</v>
      </c>
      <c r="R11" s="590">
        <v>240.316</v>
      </c>
      <c r="S11" s="590">
        <v>239.83799431884347</v>
      </c>
      <c r="T11" s="591">
        <v>239.8332561001742</v>
      </c>
    </row>
    <row r="12" spans="1:22">
      <c r="A12" s="588" t="s">
        <v>782</v>
      </c>
      <c r="B12" s="589" t="s">
        <v>783</v>
      </c>
      <c r="C12" s="613">
        <v>282</v>
      </c>
      <c r="D12" s="613">
        <v>282</v>
      </c>
      <c r="E12" s="613">
        <v>282</v>
      </c>
      <c r="F12" s="613">
        <v>282</v>
      </c>
      <c r="G12" s="613">
        <v>282</v>
      </c>
      <c r="H12" s="613">
        <v>259</v>
      </c>
      <c r="I12" s="613">
        <v>254.096</v>
      </c>
      <c r="J12" s="613">
        <v>254.1</v>
      </c>
      <c r="K12" s="613">
        <v>254.096</v>
      </c>
      <c r="L12" s="613">
        <v>254</v>
      </c>
      <c r="M12" s="613">
        <v>254</v>
      </c>
      <c r="N12" s="613">
        <v>254</v>
      </c>
      <c r="O12" s="613">
        <v>253</v>
      </c>
      <c r="P12" s="590">
        <v>233.20336513236234</v>
      </c>
      <c r="Q12" s="590">
        <v>232.0842442775255</v>
      </c>
      <c r="R12" s="590">
        <v>236.03899999999999</v>
      </c>
      <c r="S12" s="590">
        <v>236.05001958558432</v>
      </c>
      <c r="T12" s="591">
        <v>236.05598432393597</v>
      </c>
    </row>
    <row r="13" spans="1:22">
      <c r="A13" s="588" t="s">
        <v>784</v>
      </c>
      <c r="B13" s="589" t="s">
        <v>785</v>
      </c>
      <c r="C13" s="613">
        <v>436</v>
      </c>
      <c r="D13" s="613">
        <v>435</v>
      </c>
      <c r="E13" s="613">
        <v>434</v>
      </c>
      <c r="F13" s="613">
        <v>434</v>
      </c>
      <c r="G13" s="613">
        <v>434</v>
      </c>
      <c r="H13" s="613">
        <v>371</v>
      </c>
      <c r="I13" s="613">
        <v>371.57499999999999</v>
      </c>
      <c r="J13" s="613">
        <v>301.69</v>
      </c>
      <c r="K13" s="613">
        <v>315.93700000000001</v>
      </c>
      <c r="L13" s="613">
        <v>302</v>
      </c>
      <c r="M13" s="613">
        <v>302</v>
      </c>
      <c r="N13" s="613">
        <v>302</v>
      </c>
      <c r="O13" s="613">
        <v>287</v>
      </c>
      <c r="P13" s="590">
        <v>264.97800163743949</v>
      </c>
      <c r="Q13" s="590">
        <v>263.70639731244557</v>
      </c>
      <c r="R13" s="590">
        <v>268.2</v>
      </c>
      <c r="S13" s="590">
        <v>268.21252103615819</v>
      </c>
      <c r="T13" s="591">
        <v>268.21929848745179</v>
      </c>
    </row>
    <row r="14" spans="1:22">
      <c r="A14" s="588" t="s">
        <v>786</v>
      </c>
      <c r="B14" s="589" t="s">
        <v>787</v>
      </c>
      <c r="C14" s="613">
        <v>424</v>
      </c>
      <c r="D14" s="613">
        <v>425</v>
      </c>
      <c r="E14" s="613">
        <v>411</v>
      </c>
      <c r="F14" s="613">
        <v>411</v>
      </c>
      <c r="G14" s="613">
        <v>411</v>
      </c>
      <c r="H14" s="613">
        <v>412</v>
      </c>
      <c r="I14" s="613">
        <v>411.46300000000002</v>
      </c>
      <c r="J14" s="613">
        <v>410.84</v>
      </c>
      <c r="K14" s="613">
        <v>410.85399999999998</v>
      </c>
      <c r="L14" s="613">
        <v>411</v>
      </c>
      <c r="M14" s="613">
        <v>411</v>
      </c>
      <c r="N14" s="613">
        <v>411</v>
      </c>
      <c r="O14" s="613">
        <v>411</v>
      </c>
      <c r="P14" s="590">
        <v>411</v>
      </c>
      <c r="Q14" s="590">
        <v>411</v>
      </c>
      <c r="R14" s="590">
        <v>410.94900000000001</v>
      </c>
      <c r="S14" s="590">
        <v>410.9526863742517</v>
      </c>
      <c r="T14" s="591">
        <v>375.83604155581827</v>
      </c>
    </row>
    <row r="15" spans="1:22">
      <c r="A15" s="588" t="s">
        <v>788</v>
      </c>
      <c r="B15" s="589" t="s">
        <v>789</v>
      </c>
      <c r="C15" s="613">
        <v>278</v>
      </c>
      <c r="D15" s="613">
        <v>278</v>
      </c>
      <c r="E15" s="613">
        <v>278</v>
      </c>
      <c r="F15" s="613">
        <v>278</v>
      </c>
      <c r="G15" s="613">
        <v>278</v>
      </c>
      <c r="H15" s="613">
        <v>278</v>
      </c>
      <c r="I15" s="613">
        <v>287.065</v>
      </c>
      <c r="J15" s="613">
        <v>287.07</v>
      </c>
      <c r="K15" s="613">
        <v>284.26499999999999</v>
      </c>
      <c r="L15" s="613">
        <v>284</v>
      </c>
      <c r="M15" s="613">
        <v>282</v>
      </c>
      <c r="N15" s="613">
        <v>282</v>
      </c>
      <c r="O15" s="613">
        <v>282</v>
      </c>
      <c r="P15" s="590">
        <v>282</v>
      </c>
      <c r="Q15" s="590">
        <v>282</v>
      </c>
      <c r="R15" s="590">
        <v>281.92500000000001</v>
      </c>
      <c r="S15" s="590">
        <v>281.95085627456024</v>
      </c>
      <c r="T15" s="591">
        <v>281.69326794502615</v>
      </c>
    </row>
    <row r="16" spans="1:22">
      <c r="A16" s="588" t="s">
        <v>790</v>
      </c>
      <c r="B16" s="589" t="s">
        <v>791</v>
      </c>
      <c r="C16" s="613">
        <v>255</v>
      </c>
      <c r="D16" s="613">
        <v>253</v>
      </c>
      <c r="E16" s="613">
        <v>253</v>
      </c>
      <c r="F16" s="613">
        <v>253</v>
      </c>
      <c r="G16" s="613">
        <v>253</v>
      </c>
      <c r="H16" s="613">
        <v>253</v>
      </c>
      <c r="I16" s="613">
        <v>236.608</v>
      </c>
      <c r="J16" s="613">
        <v>236.61</v>
      </c>
      <c r="K16" s="613">
        <v>236.61099999999999</v>
      </c>
      <c r="L16" s="613">
        <v>242</v>
      </c>
      <c r="M16" s="613">
        <v>237</v>
      </c>
      <c r="N16" s="613">
        <v>237</v>
      </c>
      <c r="O16" s="613">
        <v>237</v>
      </c>
      <c r="P16" s="590">
        <v>237.2987735008146</v>
      </c>
      <c r="Q16" s="590">
        <v>237.30347708046514</v>
      </c>
      <c r="R16" s="590">
        <v>237</v>
      </c>
      <c r="S16" s="590">
        <v>234.58651273225939</v>
      </c>
      <c r="T16" s="591">
        <v>234.53987523927165</v>
      </c>
    </row>
    <row r="17" spans="1:20">
      <c r="A17" s="744" t="s">
        <v>544</v>
      </c>
      <c r="B17" s="744"/>
      <c r="C17" s="497">
        <v>4071</v>
      </c>
      <c r="D17" s="497">
        <v>4156</v>
      </c>
      <c r="E17" s="497">
        <v>4141</v>
      </c>
      <c r="F17" s="497">
        <v>4141</v>
      </c>
      <c r="G17" s="497">
        <v>4138</v>
      </c>
      <c r="H17" s="497">
        <v>4056</v>
      </c>
      <c r="I17" s="497">
        <v>3885.1830000000004</v>
      </c>
      <c r="J17" s="497">
        <v>3798.0400000000004</v>
      </c>
      <c r="K17" s="497">
        <v>3792.7439999999992</v>
      </c>
      <c r="L17" s="497">
        <v>3802</v>
      </c>
      <c r="M17" s="497">
        <v>3774</v>
      </c>
      <c r="N17" s="497">
        <v>3729</v>
      </c>
      <c r="O17" s="497">
        <v>3682</v>
      </c>
      <c r="P17" s="592">
        <v>3601.3875937015991</v>
      </c>
      <c r="Q17" s="592">
        <v>3595.5356974417127</v>
      </c>
      <c r="R17" s="592">
        <v>3567.3880000000004</v>
      </c>
      <c r="S17" s="592">
        <v>3566.347601298577</v>
      </c>
      <c r="T17" s="593">
        <v>3507.3323539872167</v>
      </c>
    </row>
    <row r="18" spans="1:20">
      <c r="A18" s="594" t="s">
        <v>642</v>
      </c>
      <c r="B18" s="595"/>
      <c r="C18" s="486"/>
      <c r="D18" s="486"/>
      <c r="E18" s="486"/>
      <c r="F18" s="486"/>
      <c r="G18" s="486"/>
      <c r="H18" s="486"/>
      <c r="I18" s="486"/>
      <c r="J18" s="486"/>
      <c r="K18" s="486"/>
      <c r="L18" s="486"/>
      <c r="M18" s="486"/>
      <c r="N18" s="486"/>
      <c r="O18" s="486"/>
      <c r="P18" s="596"/>
      <c r="Q18" s="596"/>
      <c r="R18" s="596"/>
      <c r="S18" s="596"/>
      <c r="T18" s="597"/>
    </row>
    <row r="19" spans="1:20">
      <c r="A19" s="588" t="s">
        <v>792</v>
      </c>
      <c r="B19" s="589" t="s">
        <v>793</v>
      </c>
      <c r="C19" s="613">
        <v>594</v>
      </c>
      <c r="D19" s="613">
        <v>493</v>
      </c>
      <c r="E19" s="613">
        <v>417</v>
      </c>
      <c r="F19" s="613">
        <v>417</v>
      </c>
      <c r="G19" s="613">
        <v>417</v>
      </c>
      <c r="H19" s="613">
        <v>417</v>
      </c>
      <c r="I19" s="613">
        <v>511.233</v>
      </c>
      <c r="J19" s="613">
        <v>511.22</v>
      </c>
      <c r="K19" s="613">
        <v>526.72</v>
      </c>
      <c r="L19" s="613">
        <v>522</v>
      </c>
      <c r="M19" s="613">
        <v>522</v>
      </c>
      <c r="N19" s="613">
        <v>497</v>
      </c>
      <c r="O19" s="613">
        <v>418</v>
      </c>
      <c r="P19" s="590">
        <v>421.56532664513333</v>
      </c>
      <c r="Q19" s="590">
        <v>419.69224437262119</v>
      </c>
      <c r="R19" s="590">
        <v>361</v>
      </c>
      <c r="S19" s="590">
        <v>363.32184487275572</v>
      </c>
      <c r="T19" s="591">
        <v>357.72373836824869</v>
      </c>
    </row>
    <row r="20" spans="1:20">
      <c r="A20" s="588" t="s">
        <v>794</v>
      </c>
      <c r="B20" s="589" t="s">
        <v>795</v>
      </c>
      <c r="C20" s="613">
        <v>295</v>
      </c>
      <c r="D20" s="613">
        <v>285</v>
      </c>
      <c r="E20" s="613">
        <v>300</v>
      </c>
      <c r="F20" s="613">
        <v>300</v>
      </c>
      <c r="G20" s="613">
        <v>289</v>
      </c>
      <c r="H20" s="613">
        <v>288</v>
      </c>
      <c r="I20" s="613">
        <v>289.78500000000003</v>
      </c>
      <c r="J20" s="613">
        <v>289.77999999999997</v>
      </c>
      <c r="K20" s="613">
        <v>338.726</v>
      </c>
      <c r="L20" s="613">
        <v>339</v>
      </c>
      <c r="M20" s="613">
        <v>338</v>
      </c>
      <c r="N20" s="613">
        <v>323</v>
      </c>
      <c r="O20" s="613">
        <v>323</v>
      </c>
      <c r="P20" s="590">
        <v>325.15364015150686</v>
      </c>
      <c r="Q20" s="590">
        <v>324.06171187174346</v>
      </c>
      <c r="R20" s="590">
        <v>324</v>
      </c>
      <c r="S20" s="590">
        <v>322.77580465097213</v>
      </c>
      <c r="T20" s="591">
        <v>322.76422301692247</v>
      </c>
    </row>
    <row r="21" spans="1:20">
      <c r="A21" s="588" t="s">
        <v>796</v>
      </c>
      <c r="B21" s="589" t="s">
        <v>797</v>
      </c>
      <c r="C21" s="613">
        <v>307</v>
      </c>
      <c r="D21" s="613">
        <v>307</v>
      </c>
      <c r="E21" s="613">
        <v>306</v>
      </c>
      <c r="F21" s="613">
        <v>306</v>
      </c>
      <c r="G21" s="613">
        <v>306</v>
      </c>
      <c r="H21" s="613">
        <v>306</v>
      </c>
      <c r="I21" s="613">
        <v>286.24400000000003</v>
      </c>
      <c r="J21" s="613">
        <v>285.98</v>
      </c>
      <c r="K21" s="613">
        <v>306.00900000000001</v>
      </c>
      <c r="L21" s="613">
        <v>306</v>
      </c>
      <c r="M21" s="613">
        <v>306</v>
      </c>
      <c r="N21" s="613">
        <v>306</v>
      </c>
      <c r="O21" s="613">
        <v>306</v>
      </c>
      <c r="P21" s="590">
        <v>308.18573831247284</v>
      </c>
      <c r="Q21" s="590">
        <v>307.15079150109364</v>
      </c>
      <c r="R21" s="590">
        <v>283.447</v>
      </c>
      <c r="S21" s="590">
        <v>283.47756715417012</v>
      </c>
      <c r="T21" s="591">
        <v>283.46739559423088</v>
      </c>
    </row>
    <row r="22" spans="1:20">
      <c r="A22" s="588" t="s">
        <v>798</v>
      </c>
      <c r="B22" s="589" t="s">
        <v>799</v>
      </c>
      <c r="C22" s="613">
        <v>398</v>
      </c>
      <c r="D22" s="613">
        <v>395</v>
      </c>
      <c r="E22" s="613">
        <v>415</v>
      </c>
      <c r="F22" s="613">
        <v>418</v>
      </c>
      <c r="G22" s="613">
        <v>397</v>
      </c>
      <c r="H22" s="613">
        <v>397</v>
      </c>
      <c r="I22" s="613">
        <v>389.59100000000001</v>
      </c>
      <c r="J22" s="613">
        <v>389.55</v>
      </c>
      <c r="K22" s="613">
        <v>389.55099999999999</v>
      </c>
      <c r="L22" s="613">
        <v>366</v>
      </c>
      <c r="M22" s="613">
        <v>366</v>
      </c>
      <c r="N22" s="613">
        <v>361</v>
      </c>
      <c r="O22" s="613">
        <v>357</v>
      </c>
      <c r="P22" s="590">
        <v>360.09398763235458</v>
      </c>
      <c r="Q22" s="590">
        <v>358.59851589256499</v>
      </c>
      <c r="R22" s="590">
        <v>359</v>
      </c>
      <c r="S22" s="590">
        <v>356.73550325066145</v>
      </c>
      <c r="T22" s="591">
        <v>356.8156730325797</v>
      </c>
    </row>
    <row r="23" spans="1:20">
      <c r="A23" s="588" t="s">
        <v>800</v>
      </c>
      <c r="B23" s="589" t="s">
        <v>801</v>
      </c>
      <c r="C23" s="613">
        <v>235</v>
      </c>
      <c r="D23" s="613">
        <v>201</v>
      </c>
      <c r="E23" s="613">
        <v>224</v>
      </c>
      <c r="F23" s="613">
        <v>224</v>
      </c>
      <c r="G23" s="613">
        <v>224</v>
      </c>
      <c r="H23" s="613">
        <v>224</v>
      </c>
      <c r="I23" s="613">
        <v>202.191</v>
      </c>
      <c r="J23" s="613">
        <v>202.95</v>
      </c>
      <c r="K23" s="613">
        <v>242.197</v>
      </c>
      <c r="L23" s="613">
        <v>242</v>
      </c>
      <c r="M23" s="613">
        <v>242</v>
      </c>
      <c r="N23" s="613">
        <v>242</v>
      </c>
      <c r="O23" s="613">
        <v>243</v>
      </c>
      <c r="P23" s="590">
        <v>244.59993159897132</v>
      </c>
      <c r="Q23" s="590">
        <v>243.77851812066405</v>
      </c>
      <c r="R23" s="590">
        <v>208.08099999999999</v>
      </c>
      <c r="S23" s="590">
        <v>208.10343962365775</v>
      </c>
      <c r="T23" s="591">
        <v>208.09597258973687</v>
      </c>
    </row>
    <row r="24" spans="1:20">
      <c r="A24" s="588" t="s">
        <v>802</v>
      </c>
      <c r="B24" s="589" t="s">
        <v>803</v>
      </c>
      <c r="C24" s="613">
        <v>538</v>
      </c>
      <c r="D24" s="613">
        <v>520</v>
      </c>
      <c r="E24" s="613">
        <v>511</v>
      </c>
      <c r="F24" s="613">
        <v>511</v>
      </c>
      <c r="G24" s="613">
        <v>511</v>
      </c>
      <c r="H24" s="613">
        <v>511</v>
      </c>
      <c r="I24" s="613">
        <v>519.96799999999996</v>
      </c>
      <c r="J24" s="613">
        <v>519.97</v>
      </c>
      <c r="K24" s="613">
        <v>517.72900000000004</v>
      </c>
      <c r="L24" s="613">
        <v>518</v>
      </c>
      <c r="M24" s="613">
        <v>518</v>
      </c>
      <c r="N24" s="613">
        <v>518</v>
      </c>
      <c r="O24" s="613">
        <v>500</v>
      </c>
      <c r="P24" s="590">
        <v>504.75522690281099</v>
      </c>
      <c r="Q24" s="590">
        <v>502.51251857811673</v>
      </c>
      <c r="R24" s="590">
        <v>503</v>
      </c>
      <c r="S24" s="590">
        <v>500.20094455380479</v>
      </c>
      <c r="T24" s="591">
        <v>500.22299124736219</v>
      </c>
    </row>
    <row r="25" spans="1:20">
      <c r="A25" s="588" t="s">
        <v>804</v>
      </c>
      <c r="B25" s="589" t="s">
        <v>805</v>
      </c>
      <c r="C25" s="613">
        <v>502</v>
      </c>
      <c r="D25" s="613">
        <v>482</v>
      </c>
      <c r="E25" s="613">
        <v>467</v>
      </c>
      <c r="F25" s="613">
        <v>467</v>
      </c>
      <c r="G25" s="613">
        <v>462</v>
      </c>
      <c r="H25" s="613">
        <v>462</v>
      </c>
      <c r="I25" s="613">
        <v>484.37799999999999</v>
      </c>
      <c r="J25" s="613">
        <v>483.82</v>
      </c>
      <c r="K25" s="613">
        <v>483.82</v>
      </c>
      <c r="L25" s="613">
        <v>485</v>
      </c>
      <c r="M25" s="613">
        <v>485</v>
      </c>
      <c r="N25" s="613">
        <v>447</v>
      </c>
      <c r="O25" s="613">
        <v>427</v>
      </c>
      <c r="P25" s="590">
        <v>427.93699264737722</v>
      </c>
      <c r="Q25" s="590">
        <v>426.03560004220526</v>
      </c>
      <c r="R25" s="590">
        <v>410.541</v>
      </c>
      <c r="S25" s="590">
        <v>410.56229515282365</v>
      </c>
      <c r="T25" s="591">
        <v>405.79419705727389</v>
      </c>
    </row>
    <row r="26" spans="1:20">
      <c r="A26" s="588" t="s">
        <v>806</v>
      </c>
      <c r="B26" s="589" t="s">
        <v>807</v>
      </c>
      <c r="C26" s="613">
        <v>58</v>
      </c>
      <c r="D26" s="613">
        <v>57</v>
      </c>
      <c r="E26" s="613">
        <v>57</v>
      </c>
      <c r="F26" s="613">
        <v>57</v>
      </c>
      <c r="G26" s="613">
        <v>57</v>
      </c>
      <c r="H26" s="613">
        <v>57</v>
      </c>
      <c r="I26" s="613">
        <v>50.83</v>
      </c>
      <c r="J26" s="613">
        <v>37.630000000000003</v>
      </c>
      <c r="K26" s="613">
        <v>52.070999999999998</v>
      </c>
      <c r="L26" s="613">
        <v>52</v>
      </c>
      <c r="M26" s="613">
        <v>57</v>
      </c>
      <c r="N26" s="613">
        <v>51</v>
      </c>
      <c r="O26" s="613">
        <v>51</v>
      </c>
      <c r="P26" s="590">
        <v>51.579721556408082</v>
      </c>
      <c r="Q26" s="590">
        <v>51.406506959753024</v>
      </c>
      <c r="R26" s="590">
        <v>71.692999999999998</v>
      </c>
      <c r="S26" s="590">
        <v>71.676728843036727</v>
      </c>
      <c r="T26" s="591">
        <v>71.674156984702364</v>
      </c>
    </row>
    <row r="27" spans="1:20">
      <c r="A27" s="744" t="s">
        <v>544</v>
      </c>
      <c r="B27" s="744"/>
      <c r="C27" s="497">
        <v>2927</v>
      </c>
      <c r="D27" s="497">
        <v>2740</v>
      </c>
      <c r="E27" s="497">
        <v>2697</v>
      </c>
      <c r="F27" s="497">
        <v>2700</v>
      </c>
      <c r="G27" s="497">
        <v>2663</v>
      </c>
      <c r="H27" s="497">
        <v>2662</v>
      </c>
      <c r="I27" s="497">
        <v>2734.22</v>
      </c>
      <c r="J27" s="497">
        <v>2720.9000000000005</v>
      </c>
      <c r="K27" s="497">
        <v>2856.8230000000003</v>
      </c>
      <c r="L27" s="497">
        <v>2830</v>
      </c>
      <c r="M27" s="497">
        <v>2834</v>
      </c>
      <c r="N27" s="497">
        <v>2745</v>
      </c>
      <c r="O27" s="497">
        <v>2625</v>
      </c>
      <c r="P27" s="592">
        <v>2643.870565447035</v>
      </c>
      <c r="Q27" s="592">
        <v>2633.2364073387625</v>
      </c>
      <c r="R27" s="592">
        <v>2520.7620000000002</v>
      </c>
      <c r="S27" s="592">
        <v>2516.8541281018825</v>
      </c>
      <c r="T27" s="593">
        <v>2506.5583478910571</v>
      </c>
    </row>
    <row r="28" spans="1:20">
      <c r="A28" s="598" t="s">
        <v>651</v>
      </c>
      <c r="B28" s="599"/>
      <c r="C28" s="625"/>
      <c r="D28" s="486"/>
      <c r="E28" s="486"/>
      <c r="F28" s="486"/>
      <c r="G28" s="486"/>
      <c r="H28" s="486"/>
      <c r="I28" s="486"/>
      <c r="J28" s="486"/>
      <c r="K28" s="486"/>
      <c r="L28" s="486"/>
      <c r="M28" s="486"/>
      <c r="N28" s="486"/>
      <c r="O28" s="486"/>
      <c r="P28" s="596"/>
      <c r="Q28" s="596"/>
      <c r="R28" s="596"/>
      <c r="S28" s="596"/>
      <c r="T28" s="597"/>
    </row>
    <row r="29" spans="1:20">
      <c r="A29" s="588" t="s">
        <v>808</v>
      </c>
      <c r="B29" s="600" t="s">
        <v>809</v>
      </c>
      <c r="C29" s="626">
        <v>337</v>
      </c>
      <c r="D29" s="627">
        <v>336</v>
      </c>
      <c r="E29" s="627">
        <v>337</v>
      </c>
      <c r="F29" s="627">
        <v>337</v>
      </c>
      <c r="G29" s="627">
        <v>337</v>
      </c>
      <c r="H29" s="627">
        <v>337</v>
      </c>
      <c r="I29" s="627">
        <v>330.65199999999999</v>
      </c>
      <c r="J29" s="627">
        <v>330.57</v>
      </c>
      <c r="K29" s="627">
        <v>331.05700000000002</v>
      </c>
      <c r="L29" s="627">
        <v>331</v>
      </c>
      <c r="M29" s="627">
        <v>331</v>
      </c>
      <c r="N29" s="627">
        <v>331</v>
      </c>
      <c r="O29" s="627">
        <v>331</v>
      </c>
      <c r="P29" s="590">
        <v>295</v>
      </c>
      <c r="Q29" s="590">
        <v>325</v>
      </c>
      <c r="R29" s="590">
        <v>331</v>
      </c>
      <c r="S29" s="590">
        <v>332.64915335145565</v>
      </c>
      <c r="T29" s="591">
        <v>332.64193372221916</v>
      </c>
    </row>
    <row r="30" spans="1:20">
      <c r="A30" s="588" t="s">
        <v>810</v>
      </c>
      <c r="B30" s="600" t="s">
        <v>811</v>
      </c>
      <c r="C30" s="626">
        <v>262</v>
      </c>
      <c r="D30" s="627">
        <v>262</v>
      </c>
      <c r="E30" s="627">
        <v>262</v>
      </c>
      <c r="F30" s="627">
        <v>262</v>
      </c>
      <c r="G30" s="627">
        <v>262</v>
      </c>
      <c r="H30" s="627">
        <v>262</v>
      </c>
      <c r="I30" s="627">
        <v>262.48500000000001</v>
      </c>
      <c r="J30" s="627">
        <v>262.37</v>
      </c>
      <c r="K30" s="627">
        <v>247.7</v>
      </c>
      <c r="L30" s="627">
        <v>248</v>
      </c>
      <c r="M30" s="627">
        <v>248</v>
      </c>
      <c r="N30" s="627">
        <v>254</v>
      </c>
      <c r="O30" s="627">
        <v>254</v>
      </c>
      <c r="P30" s="590">
        <v>256.70846787628778</v>
      </c>
      <c r="Q30" s="590">
        <v>256.6670228940028</v>
      </c>
      <c r="R30" s="590">
        <v>254.33</v>
      </c>
      <c r="S30" s="590">
        <v>254.35382081509641</v>
      </c>
      <c r="T30" s="591">
        <v>254.34830046351064</v>
      </c>
    </row>
    <row r="31" spans="1:20">
      <c r="A31" s="588" t="s">
        <v>812</v>
      </c>
      <c r="B31" s="600" t="s">
        <v>813</v>
      </c>
      <c r="C31" s="626">
        <v>357</v>
      </c>
      <c r="D31" s="627">
        <v>356</v>
      </c>
      <c r="E31" s="627">
        <v>359</v>
      </c>
      <c r="F31" s="627">
        <v>359</v>
      </c>
      <c r="G31" s="627">
        <v>359</v>
      </c>
      <c r="H31" s="627">
        <v>359</v>
      </c>
      <c r="I31" s="627">
        <v>340.25</v>
      </c>
      <c r="J31" s="627">
        <v>348.09</v>
      </c>
      <c r="K31" s="627">
        <v>361.31599999999997</v>
      </c>
      <c r="L31" s="627">
        <v>361</v>
      </c>
      <c r="M31" s="627">
        <v>333</v>
      </c>
      <c r="N31" s="627">
        <v>333</v>
      </c>
      <c r="O31" s="627">
        <v>333</v>
      </c>
      <c r="P31" s="590">
        <v>341</v>
      </c>
      <c r="Q31" s="590">
        <v>341</v>
      </c>
      <c r="R31" s="590">
        <v>330.36900000000003</v>
      </c>
      <c r="S31" s="590">
        <v>330.3999427077519</v>
      </c>
      <c r="T31" s="591">
        <v>329.1736841802566</v>
      </c>
    </row>
    <row r="32" spans="1:20">
      <c r="A32" s="588" t="s">
        <v>814</v>
      </c>
      <c r="B32" s="600" t="s">
        <v>815</v>
      </c>
      <c r="C32" s="626">
        <v>216</v>
      </c>
      <c r="D32" s="627">
        <v>215</v>
      </c>
      <c r="E32" s="627">
        <v>213</v>
      </c>
      <c r="F32" s="627">
        <v>213</v>
      </c>
      <c r="G32" s="627">
        <v>213</v>
      </c>
      <c r="H32" s="627">
        <v>213</v>
      </c>
      <c r="I32" s="627">
        <v>206.22</v>
      </c>
      <c r="J32" s="627">
        <v>206.22</v>
      </c>
      <c r="K32" s="627">
        <v>208.29</v>
      </c>
      <c r="L32" s="627">
        <v>208</v>
      </c>
      <c r="M32" s="627">
        <v>208</v>
      </c>
      <c r="N32" s="627">
        <v>208</v>
      </c>
      <c r="O32" s="627">
        <v>208</v>
      </c>
      <c r="P32" s="590">
        <v>210.22377562773451</v>
      </c>
      <c r="Q32" s="590">
        <v>210</v>
      </c>
      <c r="R32" s="590">
        <v>206.21100000000001</v>
      </c>
      <c r="S32" s="590">
        <v>206.23031393898412</v>
      </c>
      <c r="T32" s="591">
        <v>206.22583803279602</v>
      </c>
    </row>
    <row r="33" spans="1:20">
      <c r="A33" s="744" t="s">
        <v>544</v>
      </c>
      <c r="B33" s="744"/>
      <c r="C33" s="601">
        <v>1172</v>
      </c>
      <c r="D33" s="601">
        <v>1169</v>
      </c>
      <c r="E33" s="601">
        <v>1171</v>
      </c>
      <c r="F33" s="601">
        <v>1171</v>
      </c>
      <c r="G33" s="601">
        <v>1171</v>
      </c>
      <c r="H33" s="601">
        <v>1171</v>
      </c>
      <c r="I33" s="601">
        <v>1139.607</v>
      </c>
      <c r="J33" s="601">
        <v>1147.25</v>
      </c>
      <c r="K33" s="601">
        <v>1148.3629999999998</v>
      </c>
      <c r="L33" s="601">
        <v>1148</v>
      </c>
      <c r="M33" s="601">
        <v>1120</v>
      </c>
      <c r="N33" s="601">
        <v>1126</v>
      </c>
      <c r="O33" s="601">
        <v>1126</v>
      </c>
      <c r="P33" s="592">
        <v>1102.9322435040224</v>
      </c>
      <c r="Q33" s="592">
        <v>1132.6670228940029</v>
      </c>
      <c r="R33" s="592">
        <v>1121.9100000000001</v>
      </c>
      <c r="S33" s="592">
        <v>1123.633230813288</v>
      </c>
      <c r="T33" s="593">
        <v>1122.3897563987825</v>
      </c>
    </row>
    <row r="34" spans="1:20">
      <c r="A34" s="598" t="s">
        <v>816</v>
      </c>
      <c r="B34" s="602"/>
      <c r="C34" s="627"/>
      <c r="D34" s="627"/>
      <c r="E34" s="627"/>
      <c r="F34" s="627"/>
      <c r="G34" s="627"/>
      <c r="H34" s="627"/>
      <c r="I34" s="627"/>
      <c r="J34" s="627"/>
      <c r="K34" s="627"/>
      <c r="L34" s="627"/>
      <c r="M34" s="627"/>
      <c r="N34" s="627"/>
      <c r="O34" s="627"/>
      <c r="P34" s="596"/>
      <c r="Q34" s="596"/>
      <c r="R34" s="596"/>
      <c r="S34" s="596"/>
      <c r="T34" s="597"/>
    </row>
    <row r="35" spans="1:20">
      <c r="A35" s="588" t="s">
        <v>817</v>
      </c>
      <c r="B35" s="589" t="s">
        <v>818</v>
      </c>
      <c r="C35" s="628">
        <v>257</v>
      </c>
      <c r="D35" s="628">
        <v>256</v>
      </c>
      <c r="E35" s="628">
        <v>253</v>
      </c>
      <c r="F35" s="628">
        <v>253</v>
      </c>
      <c r="G35" s="628">
        <v>253</v>
      </c>
      <c r="H35" s="628">
        <v>253</v>
      </c>
      <c r="I35" s="628">
        <v>253.57900000000001</v>
      </c>
      <c r="J35" s="628">
        <v>253.64</v>
      </c>
      <c r="K35" s="628">
        <v>253.53899999999999</v>
      </c>
      <c r="L35" s="628">
        <v>254</v>
      </c>
      <c r="M35" s="628">
        <v>253</v>
      </c>
      <c r="N35" s="628">
        <v>253</v>
      </c>
      <c r="O35" s="628">
        <v>247</v>
      </c>
      <c r="P35" s="590">
        <v>236.66777973568847</v>
      </c>
      <c r="Q35" s="590">
        <v>220</v>
      </c>
      <c r="R35" s="590">
        <v>222.4</v>
      </c>
      <c r="S35" s="590">
        <v>229.9967565012559</v>
      </c>
      <c r="T35" s="591">
        <v>229.84653755171888</v>
      </c>
    </row>
    <row r="36" spans="1:20">
      <c r="A36" s="588" t="s">
        <v>819</v>
      </c>
      <c r="B36" s="589" t="s">
        <v>820</v>
      </c>
      <c r="C36" s="628">
        <v>491</v>
      </c>
      <c r="D36" s="628">
        <v>490</v>
      </c>
      <c r="E36" s="628">
        <v>490</v>
      </c>
      <c r="F36" s="628">
        <v>490</v>
      </c>
      <c r="G36" s="628">
        <v>489</v>
      </c>
      <c r="H36" s="628">
        <v>489</v>
      </c>
      <c r="I36" s="628">
        <v>467.57499999999999</v>
      </c>
      <c r="J36" s="628">
        <v>467.28</v>
      </c>
      <c r="K36" s="628">
        <v>452.29399999999998</v>
      </c>
      <c r="L36" s="628">
        <v>452</v>
      </c>
      <c r="M36" s="628">
        <v>451</v>
      </c>
      <c r="N36" s="628">
        <v>465</v>
      </c>
      <c r="O36" s="628">
        <v>465</v>
      </c>
      <c r="P36" s="590">
        <v>478.56012962533651</v>
      </c>
      <c r="Q36" s="590">
        <v>479</v>
      </c>
      <c r="R36" s="590">
        <v>474</v>
      </c>
      <c r="S36" s="590">
        <v>466.61990933866423</v>
      </c>
      <c r="T36" s="591">
        <v>457.39690989341864</v>
      </c>
    </row>
    <row r="37" spans="1:20">
      <c r="A37" s="588" t="s">
        <v>821</v>
      </c>
      <c r="B37" s="589" t="s">
        <v>822</v>
      </c>
      <c r="C37" s="628">
        <v>218</v>
      </c>
      <c r="D37" s="628">
        <v>218</v>
      </c>
      <c r="E37" s="628">
        <v>184</v>
      </c>
      <c r="F37" s="628">
        <v>184</v>
      </c>
      <c r="G37" s="628">
        <v>184</v>
      </c>
      <c r="H37" s="628">
        <v>184</v>
      </c>
      <c r="I37" s="628">
        <v>182.24799999999999</v>
      </c>
      <c r="J37" s="628">
        <v>181.6</v>
      </c>
      <c r="K37" s="628">
        <v>181.09700000000001</v>
      </c>
      <c r="L37" s="628">
        <v>181</v>
      </c>
      <c r="M37" s="628">
        <v>181</v>
      </c>
      <c r="N37" s="628">
        <v>181</v>
      </c>
      <c r="O37" s="628">
        <v>153</v>
      </c>
      <c r="P37" s="590">
        <v>156.94188883400125</v>
      </c>
      <c r="Q37" s="590">
        <v>153.29538987406994</v>
      </c>
      <c r="R37" s="590">
        <v>152.50899999999999</v>
      </c>
      <c r="S37" s="590">
        <v>152.51812237100154</v>
      </c>
      <c r="T37" s="591">
        <v>152.50597286668145</v>
      </c>
    </row>
    <row r="38" spans="1:20">
      <c r="A38" s="588" t="s">
        <v>823</v>
      </c>
      <c r="B38" s="589" t="s">
        <v>824</v>
      </c>
      <c r="C38" s="628">
        <v>471</v>
      </c>
      <c r="D38" s="628">
        <v>471</v>
      </c>
      <c r="E38" s="628">
        <v>472</v>
      </c>
      <c r="F38" s="628">
        <v>472</v>
      </c>
      <c r="G38" s="628">
        <v>472</v>
      </c>
      <c r="H38" s="628">
        <v>472</v>
      </c>
      <c r="I38" s="628">
        <v>449.596</v>
      </c>
      <c r="J38" s="628">
        <v>447.02</v>
      </c>
      <c r="K38" s="628">
        <v>395.51799999999997</v>
      </c>
      <c r="L38" s="628">
        <v>396</v>
      </c>
      <c r="M38" s="628">
        <v>392</v>
      </c>
      <c r="N38" s="628">
        <v>390</v>
      </c>
      <c r="O38" s="628">
        <v>383</v>
      </c>
      <c r="P38" s="590">
        <v>395.67809204998497</v>
      </c>
      <c r="Q38" s="590">
        <v>375.9596349722853</v>
      </c>
      <c r="R38" s="590">
        <v>376</v>
      </c>
      <c r="S38" s="590">
        <v>376.85254019805058</v>
      </c>
      <c r="T38" s="591">
        <v>374.8539708954363</v>
      </c>
    </row>
    <row r="39" spans="1:20">
      <c r="A39" s="588" t="s">
        <v>825</v>
      </c>
      <c r="B39" s="589" t="s">
        <v>826</v>
      </c>
      <c r="C39" s="628">
        <v>409</v>
      </c>
      <c r="D39" s="628">
        <v>409</v>
      </c>
      <c r="E39" s="628">
        <v>409</v>
      </c>
      <c r="F39" s="628">
        <v>409</v>
      </c>
      <c r="G39" s="628">
        <v>409</v>
      </c>
      <c r="H39" s="628">
        <v>409</v>
      </c>
      <c r="I39" s="628">
        <v>414.041</v>
      </c>
      <c r="J39" s="628">
        <v>413.97</v>
      </c>
      <c r="K39" s="628">
        <v>406.887</v>
      </c>
      <c r="L39" s="628">
        <v>407</v>
      </c>
      <c r="M39" s="628">
        <v>407</v>
      </c>
      <c r="N39" s="628">
        <v>407</v>
      </c>
      <c r="O39" s="628">
        <v>407</v>
      </c>
      <c r="P39" s="590">
        <v>418.9380800724291</v>
      </c>
      <c r="Q39" s="590">
        <v>408.86242295291464</v>
      </c>
      <c r="R39" s="590">
        <v>409</v>
      </c>
      <c r="S39" s="590">
        <v>406.78933076894094</v>
      </c>
      <c r="T39" s="591">
        <v>401.86191412792004</v>
      </c>
    </row>
    <row r="40" spans="1:20">
      <c r="A40" s="588" t="s">
        <v>827</v>
      </c>
      <c r="B40" s="589" t="s">
        <v>828</v>
      </c>
      <c r="C40" s="628">
        <v>512</v>
      </c>
      <c r="D40" s="628">
        <v>512</v>
      </c>
      <c r="E40" s="628">
        <v>512</v>
      </c>
      <c r="F40" s="628">
        <v>512</v>
      </c>
      <c r="G40" s="628">
        <v>512</v>
      </c>
      <c r="H40" s="628">
        <v>512</v>
      </c>
      <c r="I40" s="628">
        <v>417.43900000000002</v>
      </c>
      <c r="J40" s="628">
        <v>417.39</v>
      </c>
      <c r="K40" s="628">
        <v>393.20800000000003</v>
      </c>
      <c r="L40" s="628">
        <v>398</v>
      </c>
      <c r="M40" s="628">
        <v>398</v>
      </c>
      <c r="N40" s="628">
        <v>386</v>
      </c>
      <c r="O40" s="628">
        <v>386</v>
      </c>
      <c r="P40" s="590">
        <v>388.60531862706506</v>
      </c>
      <c r="Q40" s="590">
        <v>337.87124537889645</v>
      </c>
      <c r="R40" s="590">
        <v>360</v>
      </c>
      <c r="S40" s="590">
        <v>360.08053703571869</v>
      </c>
      <c r="T40" s="591">
        <v>335.82116246901819</v>
      </c>
    </row>
    <row r="41" spans="1:20">
      <c r="A41" s="744" t="s">
        <v>544</v>
      </c>
      <c r="B41" s="744"/>
      <c r="C41" s="601">
        <v>2358</v>
      </c>
      <c r="D41" s="601">
        <v>2356</v>
      </c>
      <c r="E41" s="601">
        <v>2320</v>
      </c>
      <c r="F41" s="601">
        <v>2320</v>
      </c>
      <c r="G41" s="601">
        <v>2319</v>
      </c>
      <c r="H41" s="601">
        <v>2319</v>
      </c>
      <c r="I41" s="601">
        <v>2184.4780000000001</v>
      </c>
      <c r="J41" s="601">
        <v>2180.9</v>
      </c>
      <c r="K41" s="601">
        <v>2082.5429999999997</v>
      </c>
      <c r="L41" s="601">
        <v>2088</v>
      </c>
      <c r="M41" s="601">
        <v>2082</v>
      </c>
      <c r="N41" s="601">
        <v>2082</v>
      </c>
      <c r="O41" s="601">
        <v>2041</v>
      </c>
      <c r="P41" s="592">
        <v>2075.3912889445055</v>
      </c>
      <c r="Q41" s="592">
        <v>1974.9886931781664</v>
      </c>
      <c r="R41" s="592">
        <v>1993.9090000000001</v>
      </c>
      <c r="S41" s="592">
        <v>1992.8571962136318</v>
      </c>
      <c r="T41" s="593">
        <v>1952.2864678041935</v>
      </c>
    </row>
    <row r="42" spans="1:20">
      <c r="A42" s="598" t="s">
        <v>663</v>
      </c>
      <c r="B42" s="603" t="s">
        <v>829</v>
      </c>
      <c r="C42" s="629"/>
      <c r="D42" s="629"/>
      <c r="E42" s="629"/>
      <c r="F42" s="629"/>
      <c r="G42" s="629"/>
      <c r="H42" s="629"/>
      <c r="I42" s="629"/>
      <c r="J42" s="629"/>
      <c r="K42" s="629"/>
      <c r="L42" s="629"/>
      <c r="M42" s="629"/>
      <c r="N42" s="629"/>
      <c r="O42" s="629"/>
      <c r="P42" s="604"/>
      <c r="Q42" s="604"/>
      <c r="R42" s="604"/>
      <c r="S42" s="604"/>
      <c r="T42" s="605"/>
    </row>
    <row r="43" spans="1:20">
      <c r="A43" s="588" t="s">
        <v>830</v>
      </c>
      <c r="B43" s="589" t="s">
        <v>831</v>
      </c>
      <c r="C43" s="628">
        <v>51</v>
      </c>
      <c r="D43" s="628">
        <v>51</v>
      </c>
      <c r="E43" s="628">
        <v>51</v>
      </c>
      <c r="F43" s="628">
        <v>51</v>
      </c>
      <c r="G43" s="628">
        <v>51</v>
      </c>
      <c r="H43" s="628">
        <v>51</v>
      </c>
      <c r="I43" s="628">
        <v>51</v>
      </c>
      <c r="J43" s="628">
        <v>51</v>
      </c>
      <c r="K43" s="628">
        <v>50.628</v>
      </c>
      <c r="L43" s="628">
        <v>0</v>
      </c>
      <c r="M43" s="628">
        <v>0</v>
      </c>
      <c r="N43" s="628">
        <v>0</v>
      </c>
      <c r="O43" s="628">
        <v>0</v>
      </c>
      <c r="P43" s="606">
        <v>0</v>
      </c>
      <c r="Q43" s="606">
        <v>0</v>
      </c>
      <c r="R43" s="606">
        <v>0</v>
      </c>
      <c r="S43" s="606">
        <v>0</v>
      </c>
      <c r="T43" s="591">
        <v>0</v>
      </c>
    </row>
    <row r="44" spans="1:20">
      <c r="A44" s="588" t="s">
        <v>832</v>
      </c>
      <c r="B44" s="589" t="s">
        <v>833</v>
      </c>
      <c r="C44" s="628">
        <v>181</v>
      </c>
      <c r="D44" s="628">
        <v>181</v>
      </c>
      <c r="E44" s="628">
        <v>181</v>
      </c>
      <c r="F44" s="628">
        <v>181</v>
      </c>
      <c r="G44" s="628">
        <v>181</v>
      </c>
      <c r="H44" s="628">
        <v>181</v>
      </c>
      <c r="I44" s="628">
        <v>181</v>
      </c>
      <c r="J44" s="628">
        <v>181</v>
      </c>
      <c r="K44" s="628">
        <v>180.52699999999999</v>
      </c>
      <c r="L44" s="628">
        <v>0</v>
      </c>
      <c r="M44" s="628">
        <v>0</v>
      </c>
      <c r="N44" s="628">
        <v>0</v>
      </c>
      <c r="O44" s="628">
        <v>0</v>
      </c>
      <c r="P44" s="590">
        <v>0</v>
      </c>
      <c r="Q44" s="590">
        <v>0</v>
      </c>
      <c r="R44" s="590">
        <v>0</v>
      </c>
      <c r="S44" s="590">
        <v>0</v>
      </c>
      <c r="T44" s="591">
        <v>0</v>
      </c>
    </row>
    <row r="45" spans="1:20">
      <c r="A45" s="744" t="s">
        <v>12</v>
      </c>
      <c r="B45" s="744"/>
      <c r="C45" s="497">
        <v>232</v>
      </c>
      <c r="D45" s="497">
        <v>232</v>
      </c>
      <c r="E45" s="497">
        <v>232</v>
      </c>
      <c r="F45" s="497">
        <v>232</v>
      </c>
      <c r="G45" s="497">
        <v>232</v>
      </c>
      <c r="H45" s="497">
        <v>232</v>
      </c>
      <c r="I45" s="497">
        <v>232</v>
      </c>
      <c r="J45" s="497">
        <v>232</v>
      </c>
      <c r="K45" s="497">
        <v>231.15499999999997</v>
      </c>
      <c r="L45" s="497">
        <v>0</v>
      </c>
      <c r="M45" s="497">
        <v>0</v>
      </c>
      <c r="N45" s="497">
        <v>0</v>
      </c>
      <c r="O45" s="497">
        <v>0</v>
      </c>
      <c r="P45" s="592">
        <v>0</v>
      </c>
      <c r="Q45" s="592">
        <v>0</v>
      </c>
      <c r="R45" s="592">
        <v>0</v>
      </c>
      <c r="S45" s="592">
        <v>0</v>
      </c>
      <c r="T45" s="593">
        <v>0</v>
      </c>
    </row>
    <row r="46" spans="1:20">
      <c r="A46" s="598" t="s">
        <v>666</v>
      </c>
      <c r="B46" s="602"/>
      <c r="C46" s="630"/>
      <c r="D46" s="630"/>
      <c r="E46" s="630"/>
      <c r="F46" s="630"/>
      <c r="G46" s="630"/>
      <c r="H46" s="630"/>
      <c r="I46" s="630"/>
      <c r="J46" s="630"/>
      <c r="K46" s="630"/>
      <c r="L46" s="630"/>
      <c r="M46" s="630"/>
      <c r="N46" s="630"/>
      <c r="O46" s="630"/>
      <c r="P46" s="607"/>
      <c r="Q46" s="607"/>
      <c r="R46" s="607"/>
      <c r="S46" s="607"/>
      <c r="T46" s="608"/>
    </row>
    <row r="47" spans="1:20">
      <c r="A47" s="609" t="s">
        <v>834</v>
      </c>
      <c r="B47" s="610" t="s">
        <v>835</v>
      </c>
      <c r="C47" s="613">
        <v>308</v>
      </c>
      <c r="D47" s="613">
        <v>307</v>
      </c>
      <c r="E47" s="613">
        <v>307</v>
      </c>
      <c r="F47" s="613">
        <v>307</v>
      </c>
      <c r="G47" s="613">
        <v>307</v>
      </c>
      <c r="H47" s="613">
        <v>315</v>
      </c>
      <c r="I47" s="613">
        <v>300.755</v>
      </c>
      <c r="J47" s="613">
        <v>299.91000000000003</v>
      </c>
      <c r="K47" s="613">
        <v>293.46199999999999</v>
      </c>
      <c r="L47" s="613">
        <v>293</v>
      </c>
      <c r="M47" s="613">
        <v>281</v>
      </c>
      <c r="N47" s="613">
        <v>281</v>
      </c>
      <c r="O47" s="613">
        <v>282</v>
      </c>
      <c r="P47" s="606">
        <v>282</v>
      </c>
      <c r="Q47" s="606">
        <v>282.04000000000002</v>
      </c>
      <c r="R47" s="606">
        <v>281.94499999999999</v>
      </c>
      <c r="S47" s="606">
        <v>281.97020760668914</v>
      </c>
      <c r="T47" s="591">
        <v>281.96528751694439</v>
      </c>
    </row>
    <row r="48" spans="1:20">
      <c r="A48" s="609" t="s">
        <v>836</v>
      </c>
      <c r="B48" s="610" t="s">
        <v>837</v>
      </c>
      <c r="C48" s="613">
        <v>381</v>
      </c>
      <c r="D48" s="613">
        <v>381</v>
      </c>
      <c r="E48" s="613">
        <v>381</v>
      </c>
      <c r="F48" s="613">
        <v>381</v>
      </c>
      <c r="G48" s="613">
        <v>381</v>
      </c>
      <c r="H48" s="613">
        <v>381</v>
      </c>
      <c r="I48" s="613">
        <v>318.00200000000001</v>
      </c>
      <c r="J48" s="613">
        <v>316.57</v>
      </c>
      <c r="K48" s="613">
        <v>316.572</v>
      </c>
      <c r="L48" s="613">
        <v>317</v>
      </c>
      <c r="M48" s="613">
        <v>317</v>
      </c>
      <c r="N48" s="613">
        <v>317</v>
      </c>
      <c r="O48" s="613">
        <v>131</v>
      </c>
      <c r="P48" s="590">
        <v>322.4988502212214</v>
      </c>
      <c r="Q48" s="590">
        <v>316.55500000000001</v>
      </c>
      <c r="R48" s="590">
        <v>316.55500000000001</v>
      </c>
      <c r="S48" s="590">
        <v>316.58330195227973</v>
      </c>
      <c r="T48" s="591">
        <v>280.41617605774627</v>
      </c>
    </row>
    <row r="49" spans="1:20">
      <c r="A49" s="609" t="s">
        <v>838</v>
      </c>
      <c r="B49" s="610" t="s">
        <v>839</v>
      </c>
      <c r="C49" s="613">
        <v>516</v>
      </c>
      <c r="D49" s="613">
        <v>469</v>
      </c>
      <c r="E49" s="613">
        <v>515</v>
      </c>
      <c r="F49" s="613">
        <v>515</v>
      </c>
      <c r="G49" s="613">
        <v>632</v>
      </c>
      <c r="H49" s="613">
        <v>633</v>
      </c>
      <c r="I49" s="613">
        <v>607.48800000000006</v>
      </c>
      <c r="J49" s="613">
        <v>607.49</v>
      </c>
      <c r="K49" s="613">
        <v>591.69299999999998</v>
      </c>
      <c r="L49" s="613">
        <v>592</v>
      </c>
      <c r="M49" s="613">
        <v>604</v>
      </c>
      <c r="N49" s="613">
        <v>604</v>
      </c>
      <c r="O49" s="613">
        <v>588</v>
      </c>
      <c r="P49" s="590">
        <v>591</v>
      </c>
      <c r="Q49" s="590">
        <v>577</v>
      </c>
      <c r="R49" s="590">
        <v>577.48199999999997</v>
      </c>
      <c r="S49" s="590">
        <v>577.53363042127398</v>
      </c>
      <c r="T49" s="591">
        <v>577.5235530541762</v>
      </c>
    </row>
    <row r="50" spans="1:20">
      <c r="A50" s="609" t="s">
        <v>840</v>
      </c>
      <c r="B50" s="610" t="s">
        <v>841</v>
      </c>
      <c r="C50" s="613">
        <v>369</v>
      </c>
      <c r="D50" s="613">
        <v>368</v>
      </c>
      <c r="E50" s="613">
        <v>351</v>
      </c>
      <c r="F50" s="613">
        <v>351</v>
      </c>
      <c r="G50" s="613">
        <v>350</v>
      </c>
      <c r="H50" s="613">
        <v>352</v>
      </c>
      <c r="I50" s="613">
        <v>303.995</v>
      </c>
      <c r="J50" s="613">
        <v>303.68</v>
      </c>
      <c r="K50" s="613">
        <v>303.13799999999998</v>
      </c>
      <c r="L50" s="613">
        <v>303</v>
      </c>
      <c r="M50" s="613">
        <v>284</v>
      </c>
      <c r="N50" s="613">
        <v>286</v>
      </c>
      <c r="O50" s="613">
        <v>296</v>
      </c>
      <c r="P50" s="590">
        <v>296</v>
      </c>
      <c r="Q50" s="590">
        <v>296</v>
      </c>
      <c r="R50" s="590">
        <v>286.09300000000002</v>
      </c>
      <c r="S50" s="590">
        <v>286.11857846324824</v>
      </c>
      <c r="T50" s="591">
        <v>271.6565457987918</v>
      </c>
    </row>
    <row r="51" spans="1:20">
      <c r="A51" s="609" t="s">
        <v>842</v>
      </c>
      <c r="B51" s="610" t="s">
        <v>843</v>
      </c>
      <c r="C51" s="613">
        <v>527</v>
      </c>
      <c r="D51" s="613">
        <v>528</v>
      </c>
      <c r="E51" s="613">
        <v>528</v>
      </c>
      <c r="F51" s="613">
        <v>529</v>
      </c>
      <c r="G51" s="613">
        <v>559</v>
      </c>
      <c r="H51" s="613">
        <v>562</v>
      </c>
      <c r="I51" s="613">
        <v>514.745</v>
      </c>
      <c r="J51" s="613">
        <v>514.70000000000005</v>
      </c>
      <c r="K51" s="613">
        <v>514.69600000000003</v>
      </c>
      <c r="L51" s="613">
        <v>515</v>
      </c>
      <c r="M51" s="613">
        <v>513</v>
      </c>
      <c r="N51" s="613">
        <v>499</v>
      </c>
      <c r="O51" s="613">
        <v>499</v>
      </c>
      <c r="P51" s="590">
        <v>493.01400000000001</v>
      </c>
      <c r="Q51" s="590">
        <v>493</v>
      </c>
      <c r="R51" s="590">
        <v>467</v>
      </c>
      <c r="S51" s="590">
        <v>468.09626573219066</v>
      </c>
      <c r="T51" s="591">
        <v>467.48563578134355</v>
      </c>
    </row>
    <row r="52" spans="1:20">
      <c r="A52" s="609" t="s">
        <v>844</v>
      </c>
      <c r="B52" s="610" t="s">
        <v>845</v>
      </c>
      <c r="C52" s="613">
        <v>380</v>
      </c>
      <c r="D52" s="613">
        <v>379</v>
      </c>
      <c r="E52" s="613">
        <v>385</v>
      </c>
      <c r="F52" s="613">
        <v>383</v>
      </c>
      <c r="G52" s="613">
        <v>443</v>
      </c>
      <c r="H52" s="613">
        <v>443</v>
      </c>
      <c r="I52" s="613">
        <v>355.21800000000002</v>
      </c>
      <c r="J52" s="613">
        <v>350.16</v>
      </c>
      <c r="K52" s="613">
        <v>350.15899999999999</v>
      </c>
      <c r="L52" s="613">
        <v>350</v>
      </c>
      <c r="M52" s="613">
        <v>339</v>
      </c>
      <c r="N52" s="613">
        <v>339</v>
      </c>
      <c r="O52" s="613">
        <v>334</v>
      </c>
      <c r="P52" s="590">
        <v>270.00200000000001</v>
      </c>
      <c r="Q52" s="590">
        <v>265</v>
      </c>
      <c r="R52" s="590">
        <v>268.3</v>
      </c>
      <c r="S52" s="590">
        <v>264.05183210017901</v>
      </c>
      <c r="T52" s="591">
        <v>256.9944908579842</v>
      </c>
    </row>
    <row r="53" spans="1:20">
      <c r="A53" s="609" t="s">
        <v>846</v>
      </c>
      <c r="B53" s="610" t="s">
        <v>847</v>
      </c>
      <c r="C53" s="613">
        <v>569</v>
      </c>
      <c r="D53" s="613">
        <v>577</v>
      </c>
      <c r="E53" s="613">
        <v>555</v>
      </c>
      <c r="F53" s="613">
        <v>556</v>
      </c>
      <c r="G53" s="613">
        <v>587</v>
      </c>
      <c r="H53" s="613">
        <v>587</v>
      </c>
      <c r="I53" s="613">
        <v>541.51400000000001</v>
      </c>
      <c r="J53" s="613">
        <v>539.70000000000005</v>
      </c>
      <c r="K53" s="613">
        <v>534.86199999999997</v>
      </c>
      <c r="L53" s="613">
        <v>538</v>
      </c>
      <c r="M53" s="613">
        <v>538</v>
      </c>
      <c r="N53" s="613">
        <v>538</v>
      </c>
      <c r="O53" s="613">
        <v>538</v>
      </c>
      <c r="P53" s="590">
        <v>574.16963208112634</v>
      </c>
      <c r="Q53" s="590">
        <v>574</v>
      </c>
      <c r="R53" s="590">
        <v>557</v>
      </c>
      <c r="S53" s="590">
        <v>555.39627652530112</v>
      </c>
      <c r="T53" s="591">
        <v>557.40810573957447</v>
      </c>
    </row>
    <row r="54" spans="1:20">
      <c r="A54" s="609" t="s">
        <v>848</v>
      </c>
      <c r="B54" s="610" t="s">
        <v>849</v>
      </c>
      <c r="C54" s="613">
        <v>506</v>
      </c>
      <c r="D54" s="613">
        <v>511</v>
      </c>
      <c r="E54" s="613">
        <v>507</v>
      </c>
      <c r="F54" s="613">
        <v>507</v>
      </c>
      <c r="G54" s="613">
        <v>505</v>
      </c>
      <c r="H54" s="613">
        <v>505</v>
      </c>
      <c r="I54" s="613">
        <v>460.16699999999997</v>
      </c>
      <c r="J54" s="613">
        <v>459.89</v>
      </c>
      <c r="K54" s="613">
        <v>459.12299999999999</v>
      </c>
      <c r="L54" s="613">
        <v>458</v>
      </c>
      <c r="M54" s="613">
        <v>464</v>
      </c>
      <c r="N54" s="613">
        <v>463</v>
      </c>
      <c r="O54" s="613">
        <v>461</v>
      </c>
      <c r="P54" s="590">
        <v>494</v>
      </c>
      <c r="Q54" s="590">
        <v>491</v>
      </c>
      <c r="R54" s="590">
        <v>489.97899999999998</v>
      </c>
      <c r="S54" s="590">
        <v>481.77296853771611</v>
      </c>
      <c r="T54" s="591">
        <v>468.77172831622346</v>
      </c>
    </row>
    <row r="55" spans="1:20">
      <c r="A55" s="609" t="s">
        <v>850</v>
      </c>
      <c r="B55" s="610" t="s">
        <v>851</v>
      </c>
      <c r="C55" s="613">
        <v>277</v>
      </c>
      <c r="D55" s="613">
        <v>276</v>
      </c>
      <c r="E55" s="613">
        <v>281</v>
      </c>
      <c r="F55" s="613">
        <v>281</v>
      </c>
      <c r="G55" s="613">
        <v>281</v>
      </c>
      <c r="H55" s="613">
        <v>282</v>
      </c>
      <c r="I55" s="613">
        <v>257.33300000000003</v>
      </c>
      <c r="J55" s="613">
        <v>261.47000000000003</v>
      </c>
      <c r="K55" s="613">
        <v>257.67099999999999</v>
      </c>
      <c r="L55" s="613">
        <v>258</v>
      </c>
      <c r="M55" s="613">
        <v>254</v>
      </c>
      <c r="N55" s="613">
        <v>253</v>
      </c>
      <c r="O55" s="613">
        <v>252</v>
      </c>
      <c r="P55" s="590">
        <v>252</v>
      </c>
      <c r="Q55" s="590">
        <v>252</v>
      </c>
      <c r="R55" s="590">
        <v>249.88499999999999</v>
      </c>
      <c r="S55" s="590">
        <v>249.89639511500167</v>
      </c>
      <c r="T55" s="591">
        <v>249.7929727058291</v>
      </c>
    </row>
    <row r="56" spans="1:20">
      <c r="A56" s="609" t="s">
        <v>852</v>
      </c>
      <c r="B56" s="610" t="s">
        <v>853</v>
      </c>
      <c r="C56" s="613">
        <v>346</v>
      </c>
      <c r="D56" s="613">
        <v>347</v>
      </c>
      <c r="E56" s="613">
        <v>347</v>
      </c>
      <c r="F56" s="613">
        <v>346</v>
      </c>
      <c r="G56" s="613">
        <v>346</v>
      </c>
      <c r="H56" s="613">
        <v>346</v>
      </c>
      <c r="I56" s="613">
        <v>330.178</v>
      </c>
      <c r="J56" s="613">
        <v>323.67</v>
      </c>
      <c r="K56" s="613">
        <v>323.64699999999999</v>
      </c>
      <c r="L56" s="613">
        <v>320</v>
      </c>
      <c r="M56" s="613">
        <v>308</v>
      </c>
      <c r="N56" s="613">
        <v>308</v>
      </c>
      <c r="O56" s="613">
        <v>308</v>
      </c>
      <c r="P56" s="590">
        <v>307.16699999999997</v>
      </c>
      <c r="Q56" s="590">
        <v>307.16699999999997</v>
      </c>
      <c r="R56" s="590">
        <v>280</v>
      </c>
      <c r="S56" s="590">
        <v>275.9765980753466</v>
      </c>
      <c r="T56" s="591">
        <v>274.23973166006289</v>
      </c>
    </row>
    <row r="57" spans="1:20">
      <c r="A57" s="744" t="s">
        <v>544</v>
      </c>
      <c r="B57" s="744"/>
      <c r="C57" s="497">
        <v>4179</v>
      </c>
      <c r="D57" s="497">
        <v>4143</v>
      </c>
      <c r="E57" s="497">
        <v>4157</v>
      </c>
      <c r="F57" s="497">
        <v>4156</v>
      </c>
      <c r="G57" s="497">
        <v>4391</v>
      </c>
      <c r="H57" s="497">
        <v>4406</v>
      </c>
      <c r="I57" s="497">
        <v>3989.395</v>
      </c>
      <c r="J57" s="497">
        <v>3977.24</v>
      </c>
      <c r="K57" s="497">
        <v>3945.0230000000001</v>
      </c>
      <c r="L57" s="497">
        <v>3944</v>
      </c>
      <c r="M57" s="497">
        <v>3902</v>
      </c>
      <c r="N57" s="497">
        <v>3888</v>
      </c>
      <c r="O57" s="497">
        <v>3689</v>
      </c>
      <c r="P57" s="592">
        <v>3881.8514823023474</v>
      </c>
      <c r="Q57" s="592">
        <v>3853.7620000000002</v>
      </c>
      <c r="R57" s="592">
        <v>3774.239</v>
      </c>
      <c r="S57" s="592">
        <v>3757.3960545292261</v>
      </c>
      <c r="T57" s="593">
        <v>3686.254227488676</v>
      </c>
    </row>
    <row r="58" spans="1:20">
      <c r="A58" s="598" t="s">
        <v>677</v>
      </c>
      <c r="B58" s="602"/>
      <c r="C58" s="630"/>
      <c r="D58" s="630"/>
      <c r="E58" s="630"/>
      <c r="F58" s="630"/>
      <c r="G58" s="630"/>
      <c r="H58" s="630"/>
      <c r="I58" s="630"/>
      <c r="J58" s="630"/>
      <c r="K58" s="630"/>
      <c r="L58" s="630"/>
      <c r="M58" s="630"/>
      <c r="N58" s="630"/>
      <c r="O58" s="630"/>
      <c r="P58" s="604"/>
      <c r="Q58" s="604"/>
      <c r="R58" s="604"/>
      <c r="S58" s="604"/>
      <c r="T58" s="605"/>
    </row>
    <row r="59" spans="1:20">
      <c r="A59" s="588" t="s">
        <v>854</v>
      </c>
      <c r="B59" s="589" t="s">
        <v>855</v>
      </c>
      <c r="C59" s="613">
        <v>545</v>
      </c>
      <c r="D59" s="613">
        <v>519</v>
      </c>
      <c r="E59" s="613">
        <v>523</v>
      </c>
      <c r="F59" s="613">
        <v>523</v>
      </c>
      <c r="G59" s="613">
        <v>562</v>
      </c>
      <c r="H59" s="613">
        <v>563</v>
      </c>
      <c r="I59" s="613">
        <v>538.46500000000003</v>
      </c>
      <c r="J59" s="613">
        <v>537.11</v>
      </c>
      <c r="K59" s="613">
        <v>522.28099999999995</v>
      </c>
      <c r="L59" s="613">
        <v>522</v>
      </c>
      <c r="M59" s="613">
        <v>493</v>
      </c>
      <c r="N59" s="613">
        <v>515</v>
      </c>
      <c r="O59" s="613">
        <v>515</v>
      </c>
      <c r="P59" s="606">
        <v>501</v>
      </c>
      <c r="Q59" s="606">
        <v>501</v>
      </c>
      <c r="R59" s="606">
        <v>509.91899999999998</v>
      </c>
      <c r="S59" s="606">
        <v>511.24054052522939</v>
      </c>
      <c r="T59" s="591">
        <v>478.95246082406186</v>
      </c>
    </row>
    <row r="60" spans="1:20">
      <c r="A60" s="588" t="s">
        <v>856</v>
      </c>
      <c r="B60" s="589" t="s">
        <v>857</v>
      </c>
      <c r="C60" s="613">
        <v>797</v>
      </c>
      <c r="D60" s="613">
        <v>823</v>
      </c>
      <c r="E60" s="613">
        <v>854</v>
      </c>
      <c r="F60" s="613">
        <v>854</v>
      </c>
      <c r="G60" s="613">
        <v>855</v>
      </c>
      <c r="H60" s="613">
        <v>842</v>
      </c>
      <c r="I60" s="613">
        <v>827.50099999999998</v>
      </c>
      <c r="J60" s="613">
        <v>826.11</v>
      </c>
      <c r="K60" s="613">
        <v>847.94100000000003</v>
      </c>
      <c r="L60" s="613">
        <v>848</v>
      </c>
      <c r="M60" s="613">
        <v>813</v>
      </c>
      <c r="N60" s="613">
        <v>876</v>
      </c>
      <c r="O60" s="613">
        <v>837</v>
      </c>
      <c r="P60" s="590">
        <v>743.56829779334487</v>
      </c>
      <c r="Q60" s="590">
        <v>742.42457245071603</v>
      </c>
      <c r="R60" s="590">
        <v>744</v>
      </c>
      <c r="S60" s="590">
        <v>742.04832803286172</v>
      </c>
      <c r="T60" s="591">
        <v>735.79894103261495</v>
      </c>
    </row>
    <row r="61" spans="1:20">
      <c r="A61" s="588" t="s">
        <v>858</v>
      </c>
      <c r="B61" s="589" t="s">
        <v>859</v>
      </c>
      <c r="C61" s="613">
        <v>623</v>
      </c>
      <c r="D61" s="613">
        <v>621</v>
      </c>
      <c r="E61" s="613">
        <v>580</v>
      </c>
      <c r="F61" s="613">
        <v>580</v>
      </c>
      <c r="G61" s="613">
        <v>579</v>
      </c>
      <c r="H61" s="613">
        <v>577</v>
      </c>
      <c r="I61" s="613">
        <v>550.81899999999996</v>
      </c>
      <c r="J61" s="613">
        <v>550.59</v>
      </c>
      <c r="K61" s="613">
        <v>550.89800000000002</v>
      </c>
      <c r="L61" s="613">
        <v>551</v>
      </c>
      <c r="M61" s="613">
        <v>537</v>
      </c>
      <c r="N61" s="613">
        <v>537</v>
      </c>
      <c r="O61" s="613">
        <v>537</v>
      </c>
      <c r="P61" s="590">
        <v>537</v>
      </c>
      <c r="Q61" s="590">
        <v>530</v>
      </c>
      <c r="R61" s="590">
        <v>537.202</v>
      </c>
      <c r="S61" s="590">
        <v>537.245653554162</v>
      </c>
      <c r="T61" s="591">
        <v>536.49460100441559</v>
      </c>
    </row>
    <row r="62" spans="1:20">
      <c r="A62" s="588" t="s">
        <v>860</v>
      </c>
      <c r="B62" s="589" t="s">
        <v>861</v>
      </c>
      <c r="C62" s="613">
        <v>621</v>
      </c>
      <c r="D62" s="613">
        <v>621</v>
      </c>
      <c r="E62" s="613">
        <v>616</v>
      </c>
      <c r="F62" s="613">
        <v>616</v>
      </c>
      <c r="G62" s="613">
        <v>616</v>
      </c>
      <c r="H62" s="613">
        <v>618</v>
      </c>
      <c r="I62" s="613">
        <v>594.14300000000003</v>
      </c>
      <c r="J62" s="613">
        <v>594.79</v>
      </c>
      <c r="K62" s="613">
        <v>597.51300000000003</v>
      </c>
      <c r="L62" s="613">
        <v>598</v>
      </c>
      <c r="M62" s="613">
        <v>594</v>
      </c>
      <c r="N62" s="613">
        <v>597</v>
      </c>
      <c r="O62" s="613">
        <v>598</v>
      </c>
      <c r="P62" s="590">
        <v>587.19586251226406</v>
      </c>
      <c r="Q62" s="590">
        <v>586.29266264342198</v>
      </c>
      <c r="R62" s="590">
        <v>588.24199999999996</v>
      </c>
      <c r="S62" s="590">
        <v>588.28824186135489</v>
      </c>
      <c r="T62" s="591">
        <v>581.93387037830053</v>
      </c>
    </row>
    <row r="63" spans="1:20">
      <c r="A63" s="588" t="s">
        <v>862</v>
      </c>
      <c r="B63" s="589" t="s">
        <v>863</v>
      </c>
      <c r="C63" s="613">
        <v>416</v>
      </c>
      <c r="D63" s="613">
        <v>416</v>
      </c>
      <c r="E63" s="613">
        <v>414</v>
      </c>
      <c r="F63" s="613">
        <v>415</v>
      </c>
      <c r="G63" s="613">
        <v>415</v>
      </c>
      <c r="H63" s="613">
        <v>414</v>
      </c>
      <c r="I63" s="613">
        <v>397.11399999999998</v>
      </c>
      <c r="J63" s="613">
        <v>396.54</v>
      </c>
      <c r="K63" s="613">
        <v>396.91699999999997</v>
      </c>
      <c r="L63" s="613">
        <v>397</v>
      </c>
      <c r="M63" s="613">
        <v>397</v>
      </c>
      <c r="N63" s="613">
        <v>397</v>
      </c>
      <c r="O63" s="613">
        <v>397</v>
      </c>
      <c r="P63" s="606">
        <v>395</v>
      </c>
      <c r="Q63" s="606">
        <v>395</v>
      </c>
      <c r="R63" s="606">
        <v>395</v>
      </c>
      <c r="S63" s="606">
        <v>394.31303965545294</v>
      </c>
      <c r="T63" s="591">
        <v>394.04135143525781</v>
      </c>
    </row>
    <row r="64" spans="1:20">
      <c r="A64" s="744" t="s">
        <v>544</v>
      </c>
      <c r="B64" s="744"/>
      <c r="C64" s="497">
        <v>3002</v>
      </c>
      <c r="D64" s="497">
        <v>3000</v>
      </c>
      <c r="E64" s="497">
        <v>2987</v>
      </c>
      <c r="F64" s="497">
        <v>2988</v>
      </c>
      <c r="G64" s="497">
        <v>3027</v>
      </c>
      <c r="H64" s="497">
        <v>3014</v>
      </c>
      <c r="I64" s="497">
        <v>2908.0419999999999</v>
      </c>
      <c r="J64" s="497">
        <v>2905.1400000000003</v>
      </c>
      <c r="K64" s="497">
        <v>2915.55</v>
      </c>
      <c r="L64" s="497">
        <v>2916</v>
      </c>
      <c r="M64" s="497">
        <v>2834</v>
      </c>
      <c r="N64" s="497">
        <v>2922</v>
      </c>
      <c r="O64" s="497">
        <v>2884</v>
      </c>
      <c r="P64" s="592">
        <v>2763.764160305609</v>
      </c>
      <c r="Q64" s="592">
        <v>2754.7172350941378</v>
      </c>
      <c r="R64" s="592">
        <v>2774.3629999999998</v>
      </c>
      <c r="S64" s="592">
        <v>2773.1358036290608</v>
      </c>
      <c r="T64" s="593">
        <v>2727.2212246746503</v>
      </c>
    </row>
    <row r="65" spans="1:20">
      <c r="A65" s="598" t="s">
        <v>864</v>
      </c>
      <c r="B65" s="602"/>
      <c r="C65" s="630"/>
      <c r="D65" s="630"/>
      <c r="E65" s="630"/>
      <c r="F65" s="630"/>
      <c r="G65" s="630"/>
      <c r="H65" s="630"/>
      <c r="I65" s="630"/>
      <c r="J65" s="630"/>
      <c r="K65" s="630"/>
      <c r="L65" s="630"/>
      <c r="M65" s="630"/>
      <c r="N65" s="630"/>
      <c r="O65" s="630"/>
      <c r="P65" s="604"/>
      <c r="Q65" s="604"/>
      <c r="R65" s="604"/>
      <c r="S65" s="604"/>
      <c r="T65" s="605"/>
    </row>
    <row r="66" spans="1:20">
      <c r="A66" s="588" t="s">
        <v>865</v>
      </c>
      <c r="B66" s="589" t="s">
        <v>866</v>
      </c>
      <c r="C66" s="613">
        <v>81</v>
      </c>
      <c r="D66" s="613">
        <v>84</v>
      </c>
      <c r="E66" s="613">
        <v>83</v>
      </c>
      <c r="F66" s="613">
        <v>83</v>
      </c>
      <c r="G66" s="613">
        <v>83</v>
      </c>
      <c r="H66" s="613">
        <v>83</v>
      </c>
      <c r="I66" s="613">
        <v>72.596999999999994</v>
      </c>
      <c r="J66" s="613">
        <v>71.739999999999995</v>
      </c>
      <c r="K66" s="613">
        <v>71.742000000000004</v>
      </c>
      <c r="L66" s="613">
        <v>72</v>
      </c>
      <c r="M66" s="613">
        <v>70</v>
      </c>
      <c r="N66" s="613">
        <v>69</v>
      </c>
      <c r="O66" s="613">
        <v>69</v>
      </c>
      <c r="P66" s="606">
        <v>69.132551331035245</v>
      </c>
      <c r="Q66" s="606">
        <v>69.011375606289747</v>
      </c>
      <c r="R66" s="606">
        <v>68.885000000000005</v>
      </c>
      <c r="S66" s="606">
        <v>68.871510941086086</v>
      </c>
      <c r="T66" s="591">
        <v>66.950817138482307</v>
      </c>
    </row>
    <row r="67" spans="1:20">
      <c r="A67" s="588" t="s">
        <v>867</v>
      </c>
      <c r="B67" s="589" t="s">
        <v>868</v>
      </c>
      <c r="C67" s="613">
        <v>611</v>
      </c>
      <c r="D67" s="613">
        <v>587</v>
      </c>
      <c r="E67" s="613">
        <v>594</v>
      </c>
      <c r="F67" s="613">
        <v>593</v>
      </c>
      <c r="G67" s="613">
        <v>650</v>
      </c>
      <c r="H67" s="613">
        <v>651</v>
      </c>
      <c r="I67" s="613">
        <v>652.85699999999997</v>
      </c>
      <c r="J67" s="613">
        <v>652.08000000000004</v>
      </c>
      <c r="K67" s="613">
        <v>632.41099999999994</v>
      </c>
      <c r="L67" s="613">
        <v>645</v>
      </c>
      <c r="M67" s="613">
        <v>645</v>
      </c>
      <c r="N67" s="613">
        <v>645</v>
      </c>
      <c r="O67" s="613">
        <v>645</v>
      </c>
      <c r="P67" s="606">
        <v>645</v>
      </c>
      <c r="Q67" s="606">
        <v>645</v>
      </c>
      <c r="R67" s="606">
        <v>645.23500000000001</v>
      </c>
      <c r="S67" s="606">
        <v>645.29600467685589</v>
      </c>
      <c r="T67" s="591">
        <v>644.0263379565597</v>
      </c>
    </row>
    <row r="68" spans="1:20">
      <c r="A68" s="588" t="s">
        <v>869</v>
      </c>
      <c r="B68" s="589" t="s">
        <v>870</v>
      </c>
      <c r="C68" s="613">
        <v>341</v>
      </c>
      <c r="D68" s="613">
        <v>341</v>
      </c>
      <c r="E68" s="613">
        <v>343</v>
      </c>
      <c r="F68" s="613">
        <v>343</v>
      </c>
      <c r="G68" s="613">
        <v>343</v>
      </c>
      <c r="H68" s="613">
        <v>344</v>
      </c>
      <c r="I68" s="613">
        <v>334.48899999999998</v>
      </c>
      <c r="J68" s="613">
        <v>334.45</v>
      </c>
      <c r="K68" s="613">
        <v>334.34899999999999</v>
      </c>
      <c r="L68" s="613">
        <v>334</v>
      </c>
      <c r="M68" s="613">
        <v>334</v>
      </c>
      <c r="N68" s="613">
        <v>334</v>
      </c>
      <c r="O68" s="613">
        <v>334</v>
      </c>
      <c r="P68" s="606">
        <v>339</v>
      </c>
      <c r="Q68" s="606">
        <v>334</v>
      </c>
      <c r="R68" s="606">
        <v>335</v>
      </c>
      <c r="S68" s="606">
        <v>332.76345862846819</v>
      </c>
      <c r="T68" s="591">
        <v>332.64993429786381</v>
      </c>
    </row>
    <row r="69" spans="1:20">
      <c r="A69" s="588" t="s">
        <v>871</v>
      </c>
      <c r="B69" s="589" t="s">
        <v>872</v>
      </c>
      <c r="C69" s="613">
        <v>240</v>
      </c>
      <c r="D69" s="613">
        <v>239</v>
      </c>
      <c r="E69" s="613">
        <v>231</v>
      </c>
      <c r="F69" s="613">
        <v>231</v>
      </c>
      <c r="G69" s="613">
        <v>232</v>
      </c>
      <c r="H69" s="613">
        <v>232</v>
      </c>
      <c r="I69" s="613">
        <v>232.74600000000001</v>
      </c>
      <c r="J69" s="613">
        <v>232.73</v>
      </c>
      <c r="K69" s="613">
        <v>232.727</v>
      </c>
      <c r="L69" s="613">
        <v>233</v>
      </c>
      <c r="M69" s="613">
        <v>233</v>
      </c>
      <c r="N69" s="613">
        <v>233</v>
      </c>
      <c r="O69" s="613">
        <v>233</v>
      </c>
      <c r="P69" s="590">
        <v>233.42184196675856</v>
      </c>
      <c r="Q69" s="590">
        <v>233.01269952478054</v>
      </c>
      <c r="R69" s="590">
        <v>232.53700000000001</v>
      </c>
      <c r="S69" s="590">
        <v>232.55898554719158</v>
      </c>
      <c r="T69" s="591">
        <v>232.55373233548281</v>
      </c>
    </row>
    <row r="70" spans="1:20">
      <c r="A70" s="588" t="s">
        <v>873</v>
      </c>
      <c r="B70" s="589" t="s">
        <v>874</v>
      </c>
      <c r="C70" s="613">
        <v>105</v>
      </c>
      <c r="D70" s="613">
        <v>100</v>
      </c>
      <c r="E70" s="613">
        <v>104</v>
      </c>
      <c r="F70" s="613">
        <v>110</v>
      </c>
      <c r="G70" s="613">
        <v>104</v>
      </c>
      <c r="H70" s="613">
        <v>104</v>
      </c>
      <c r="I70" s="613">
        <v>100.212</v>
      </c>
      <c r="J70" s="613">
        <v>99.97</v>
      </c>
      <c r="K70" s="613">
        <v>103.8</v>
      </c>
      <c r="L70" s="613">
        <v>104</v>
      </c>
      <c r="M70" s="613">
        <v>102</v>
      </c>
      <c r="N70" s="613">
        <v>102</v>
      </c>
      <c r="O70" s="613">
        <v>101</v>
      </c>
      <c r="P70" s="590">
        <v>101</v>
      </c>
      <c r="Q70" s="590">
        <v>101</v>
      </c>
      <c r="R70" s="590">
        <v>101.05200000000001</v>
      </c>
      <c r="S70" s="590">
        <v>101.06155410758198</v>
      </c>
      <c r="T70" s="591">
        <v>98.419081292867673</v>
      </c>
    </row>
    <row r="71" spans="1:20">
      <c r="A71" s="588" t="s">
        <v>875</v>
      </c>
      <c r="B71" s="589" t="s">
        <v>876</v>
      </c>
      <c r="C71" s="613">
        <v>115</v>
      </c>
      <c r="D71" s="613">
        <v>115</v>
      </c>
      <c r="E71" s="613">
        <v>119</v>
      </c>
      <c r="F71" s="613">
        <v>119</v>
      </c>
      <c r="G71" s="613">
        <v>119</v>
      </c>
      <c r="H71" s="613">
        <v>119</v>
      </c>
      <c r="I71" s="613">
        <v>119.508</v>
      </c>
      <c r="J71" s="613">
        <v>119.42</v>
      </c>
      <c r="K71" s="613">
        <v>119.407</v>
      </c>
      <c r="L71" s="613">
        <v>119</v>
      </c>
      <c r="M71" s="613">
        <v>119</v>
      </c>
      <c r="N71" s="613">
        <v>119</v>
      </c>
      <c r="O71" s="613">
        <v>119</v>
      </c>
      <c r="P71" s="590">
        <v>126</v>
      </c>
      <c r="Q71" s="590">
        <v>126</v>
      </c>
      <c r="R71" s="590">
        <v>126.43899999999999</v>
      </c>
      <c r="S71" s="590">
        <v>126.45095435823688</v>
      </c>
      <c r="T71" s="591">
        <v>126.29308683888648</v>
      </c>
    </row>
    <row r="72" spans="1:20">
      <c r="A72" s="588" t="s">
        <v>877</v>
      </c>
      <c r="B72" s="589" t="s">
        <v>878</v>
      </c>
      <c r="C72" s="613">
        <v>105</v>
      </c>
      <c r="D72" s="613">
        <v>104</v>
      </c>
      <c r="E72" s="613">
        <v>101</v>
      </c>
      <c r="F72" s="613">
        <v>101</v>
      </c>
      <c r="G72" s="613">
        <v>101</v>
      </c>
      <c r="H72" s="613">
        <v>102</v>
      </c>
      <c r="I72" s="613">
        <v>103.99299999999999</v>
      </c>
      <c r="J72" s="613">
        <v>103.37</v>
      </c>
      <c r="K72" s="613">
        <v>103.11499999999999</v>
      </c>
      <c r="L72" s="613">
        <v>103</v>
      </c>
      <c r="M72" s="613">
        <v>103</v>
      </c>
      <c r="N72" s="613">
        <v>103</v>
      </c>
      <c r="O72" s="613">
        <v>103</v>
      </c>
      <c r="P72" s="590">
        <v>103</v>
      </c>
      <c r="Q72" s="590">
        <v>103</v>
      </c>
      <c r="R72" s="590">
        <v>103.78700000000001</v>
      </c>
      <c r="S72" s="590">
        <v>103.77581070663962</v>
      </c>
      <c r="T72" s="591">
        <v>103.79446805412812</v>
      </c>
    </row>
    <row r="73" spans="1:20">
      <c r="A73" s="588" t="s">
        <v>879</v>
      </c>
      <c r="B73" s="589" t="s">
        <v>880</v>
      </c>
      <c r="C73" s="613">
        <v>203</v>
      </c>
      <c r="D73" s="613">
        <v>203</v>
      </c>
      <c r="E73" s="613">
        <v>211</v>
      </c>
      <c r="F73" s="613">
        <v>206</v>
      </c>
      <c r="G73" s="613">
        <v>212</v>
      </c>
      <c r="H73" s="613">
        <v>212</v>
      </c>
      <c r="I73" s="613">
        <v>213.45099999999999</v>
      </c>
      <c r="J73" s="613">
        <v>213.43</v>
      </c>
      <c r="K73" s="613">
        <v>213.43199999999999</v>
      </c>
      <c r="L73" s="613">
        <v>213</v>
      </c>
      <c r="M73" s="613">
        <v>214</v>
      </c>
      <c r="N73" s="613">
        <v>214</v>
      </c>
      <c r="O73" s="613">
        <v>214</v>
      </c>
      <c r="P73" s="590">
        <v>214</v>
      </c>
      <c r="Q73" s="590">
        <v>214</v>
      </c>
      <c r="R73" s="590">
        <v>214.78800000000001</v>
      </c>
      <c r="S73" s="590">
        <v>214.80830744230022</v>
      </c>
      <c r="T73" s="591">
        <v>213.90839079558742</v>
      </c>
    </row>
    <row r="74" spans="1:20">
      <c r="A74" s="744" t="s">
        <v>544</v>
      </c>
      <c r="B74" s="744"/>
      <c r="C74" s="497">
        <v>1801</v>
      </c>
      <c r="D74" s="497">
        <v>1773</v>
      </c>
      <c r="E74" s="497">
        <v>1786</v>
      </c>
      <c r="F74" s="497">
        <v>1786</v>
      </c>
      <c r="G74" s="497">
        <v>1844</v>
      </c>
      <c r="H74" s="497">
        <v>1847</v>
      </c>
      <c r="I74" s="497">
        <v>1829.8530000000001</v>
      </c>
      <c r="J74" s="497">
        <v>1827.19</v>
      </c>
      <c r="K74" s="497">
        <v>1810.9829999999999</v>
      </c>
      <c r="L74" s="497">
        <v>1823</v>
      </c>
      <c r="M74" s="497">
        <v>1820</v>
      </c>
      <c r="N74" s="497">
        <v>1819</v>
      </c>
      <c r="O74" s="497">
        <v>1818</v>
      </c>
      <c r="P74" s="592">
        <v>1830.5543932977939</v>
      </c>
      <c r="Q74" s="592">
        <v>1825.0240751310703</v>
      </c>
      <c r="R74" s="592">
        <v>1827.723</v>
      </c>
      <c r="S74" s="592">
        <v>1825.5865864083605</v>
      </c>
      <c r="T74" s="593">
        <v>1818.5958487098585</v>
      </c>
    </row>
    <row r="75" spans="1:20">
      <c r="A75" s="598" t="s">
        <v>692</v>
      </c>
      <c r="B75" s="602"/>
      <c r="C75" s="630"/>
      <c r="D75" s="630"/>
      <c r="E75" s="630"/>
      <c r="F75" s="630"/>
      <c r="G75" s="630"/>
      <c r="H75" s="630"/>
      <c r="I75" s="630"/>
      <c r="J75" s="630"/>
      <c r="K75" s="630"/>
      <c r="L75" s="630"/>
      <c r="M75" s="630"/>
      <c r="N75" s="630"/>
      <c r="O75" s="630"/>
      <c r="P75" s="607"/>
      <c r="Q75" s="607"/>
      <c r="R75" s="607"/>
      <c r="S75" s="607"/>
      <c r="T75" s="608"/>
    </row>
    <row r="76" spans="1:20">
      <c r="A76" s="588" t="s">
        <v>881</v>
      </c>
      <c r="B76" s="589" t="s">
        <v>882</v>
      </c>
      <c r="C76" s="613">
        <v>263</v>
      </c>
      <c r="D76" s="613">
        <v>262</v>
      </c>
      <c r="E76" s="613">
        <v>262</v>
      </c>
      <c r="F76" s="613">
        <v>262</v>
      </c>
      <c r="G76" s="613">
        <v>261</v>
      </c>
      <c r="H76" s="613">
        <v>264</v>
      </c>
      <c r="I76" s="613">
        <v>264.19299999999998</v>
      </c>
      <c r="J76" s="613">
        <v>263.52</v>
      </c>
      <c r="K76" s="613">
        <v>274.89499999999998</v>
      </c>
      <c r="L76" s="613">
        <v>275</v>
      </c>
      <c r="M76" s="613">
        <v>275</v>
      </c>
      <c r="N76" s="613">
        <v>276</v>
      </c>
      <c r="O76" s="613">
        <v>280</v>
      </c>
      <c r="P76" s="606">
        <v>250.92411492212702</v>
      </c>
      <c r="Q76" s="606">
        <v>249</v>
      </c>
      <c r="R76" s="606">
        <v>249.417</v>
      </c>
      <c r="S76" s="606">
        <v>249.43122615882046</v>
      </c>
      <c r="T76" s="591">
        <v>249.43494694572999</v>
      </c>
    </row>
    <row r="77" spans="1:20">
      <c r="A77" s="588" t="s">
        <v>883</v>
      </c>
      <c r="B77" s="589" t="s">
        <v>884</v>
      </c>
      <c r="C77" s="613">
        <v>353</v>
      </c>
      <c r="D77" s="613">
        <v>347</v>
      </c>
      <c r="E77" s="613">
        <v>342</v>
      </c>
      <c r="F77" s="613">
        <v>343</v>
      </c>
      <c r="G77" s="613">
        <v>343</v>
      </c>
      <c r="H77" s="613">
        <v>341</v>
      </c>
      <c r="I77" s="613">
        <v>341.01799999999997</v>
      </c>
      <c r="J77" s="613">
        <v>341.02</v>
      </c>
      <c r="K77" s="613">
        <v>336.786</v>
      </c>
      <c r="L77" s="613">
        <v>337</v>
      </c>
      <c r="M77" s="613">
        <v>336</v>
      </c>
      <c r="N77" s="613">
        <v>336</v>
      </c>
      <c r="O77" s="613">
        <v>306</v>
      </c>
      <c r="P77" s="606">
        <v>293</v>
      </c>
      <c r="Q77" s="606">
        <v>293</v>
      </c>
      <c r="R77" s="606">
        <v>291</v>
      </c>
      <c r="S77" s="606">
        <v>257.79801417338581</v>
      </c>
      <c r="T77" s="591">
        <v>257.79254827853993</v>
      </c>
    </row>
    <row r="78" spans="1:20">
      <c r="A78" s="588" t="s">
        <v>885</v>
      </c>
      <c r="B78" s="589" t="s">
        <v>886</v>
      </c>
      <c r="C78" s="613">
        <v>227</v>
      </c>
      <c r="D78" s="613">
        <v>227</v>
      </c>
      <c r="E78" s="613">
        <v>229</v>
      </c>
      <c r="F78" s="613">
        <v>229</v>
      </c>
      <c r="G78" s="613">
        <v>229</v>
      </c>
      <c r="H78" s="613">
        <v>229</v>
      </c>
      <c r="I78" s="613">
        <v>231.03700000000001</v>
      </c>
      <c r="J78" s="613">
        <v>229.25</v>
      </c>
      <c r="K78" s="613">
        <v>230.24799999999999</v>
      </c>
      <c r="L78" s="613">
        <v>230</v>
      </c>
      <c r="M78" s="613">
        <v>230</v>
      </c>
      <c r="N78" s="613">
        <v>231</v>
      </c>
      <c r="O78" s="613">
        <v>231</v>
      </c>
      <c r="P78" s="590">
        <v>231</v>
      </c>
      <c r="Q78" s="590">
        <v>231</v>
      </c>
      <c r="R78" s="590">
        <v>230.5</v>
      </c>
      <c r="S78" s="590">
        <v>219.95554503121059</v>
      </c>
      <c r="T78" s="591">
        <v>219.71880885752645</v>
      </c>
    </row>
    <row r="79" spans="1:20">
      <c r="A79" s="588" t="s">
        <v>887</v>
      </c>
      <c r="B79" s="589" t="s">
        <v>888</v>
      </c>
      <c r="C79" s="613">
        <v>213</v>
      </c>
      <c r="D79" s="613">
        <v>219</v>
      </c>
      <c r="E79" s="613">
        <v>219</v>
      </c>
      <c r="F79" s="613">
        <v>219</v>
      </c>
      <c r="G79" s="613">
        <v>219</v>
      </c>
      <c r="H79" s="613">
        <v>219</v>
      </c>
      <c r="I79" s="613">
        <v>212.33099999999999</v>
      </c>
      <c r="J79" s="613">
        <v>212.33</v>
      </c>
      <c r="K79" s="613">
        <v>212.33099999999999</v>
      </c>
      <c r="L79" s="613">
        <v>212</v>
      </c>
      <c r="M79" s="613">
        <v>212</v>
      </c>
      <c r="N79" s="613">
        <v>212</v>
      </c>
      <c r="O79" s="613">
        <v>212</v>
      </c>
      <c r="P79" s="590">
        <v>191.91267701297403</v>
      </c>
      <c r="Q79" s="590">
        <v>191.91267701297403</v>
      </c>
      <c r="R79" s="590">
        <v>190.76</v>
      </c>
      <c r="S79" s="590">
        <v>190.77088050155604</v>
      </c>
      <c r="T79" s="591">
        <v>190.77372624707795</v>
      </c>
    </row>
    <row r="80" spans="1:20">
      <c r="A80" s="588" t="s">
        <v>889</v>
      </c>
      <c r="B80" s="589" t="s">
        <v>890</v>
      </c>
      <c r="C80" s="486">
        <v>535</v>
      </c>
      <c r="D80" s="486">
        <v>548</v>
      </c>
      <c r="E80" s="486">
        <v>590</v>
      </c>
      <c r="F80" s="486">
        <v>604</v>
      </c>
      <c r="G80" s="486">
        <v>604</v>
      </c>
      <c r="H80" s="486">
        <v>573</v>
      </c>
      <c r="I80" s="486">
        <v>487.70400000000001</v>
      </c>
      <c r="J80" s="486">
        <v>487.57</v>
      </c>
      <c r="K80" s="486">
        <v>554.90700000000004</v>
      </c>
      <c r="L80" s="486">
        <v>555</v>
      </c>
      <c r="M80" s="486">
        <v>494</v>
      </c>
      <c r="N80" s="486">
        <v>556</v>
      </c>
      <c r="O80" s="486">
        <v>556</v>
      </c>
      <c r="P80" s="590">
        <v>520</v>
      </c>
      <c r="Q80" s="590">
        <v>511</v>
      </c>
      <c r="R80" s="590">
        <v>496.08600000000001</v>
      </c>
      <c r="S80" s="590">
        <v>482.47694326695034</v>
      </c>
      <c r="T80" s="591">
        <v>479.07046931482074</v>
      </c>
    </row>
    <row r="81" spans="1:20">
      <c r="A81" s="744" t="s">
        <v>544</v>
      </c>
      <c r="B81" s="744"/>
      <c r="C81" s="497">
        <v>1591</v>
      </c>
      <c r="D81" s="497">
        <v>1603</v>
      </c>
      <c r="E81" s="497">
        <v>1642</v>
      </c>
      <c r="F81" s="497">
        <v>1657</v>
      </c>
      <c r="G81" s="497">
        <v>1656</v>
      </c>
      <c r="H81" s="497">
        <v>1626</v>
      </c>
      <c r="I81" s="497">
        <v>1536.2829999999999</v>
      </c>
      <c r="J81" s="497">
        <v>1533.69</v>
      </c>
      <c r="K81" s="497">
        <v>1609.1669999999999</v>
      </c>
      <c r="L81" s="497">
        <v>1609</v>
      </c>
      <c r="M81" s="497">
        <v>1547</v>
      </c>
      <c r="N81" s="497">
        <v>1611</v>
      </c>
      <c r="O81" s="497">
        <v>1585</v>
      </c>
      <c r="P81" s="592">
        <v>1486.836791935101</v>
      </c>
      <c r="Q81" s="592">
        <v>1475.912677012974</v>
      </c>
      <c r="R81" s="592">
        <v>1457.7629999999999</v>
      </c>
      <c r="S81" s="592">
        <v>1400.4326091319233</v>
      </c>
      <c r="T81" s="593">
        <v>1396.7904996436951</v>
      </c>
    </row>
    <row r="82" spans="1:20">
      <c r="A82" s="598" t="s">
        <v>698</v>
      </c>
      <c r="B82" s="602"/>
      <c r="C82" s="613"/>
      <c r="D82" s="613"/>
      <c r="E82" s="613"/>
      <c r="F82" s="613"/>
      <c r="G82" s="613"/>
      <c r="H82" s="613"/>
      <c r="I82" s="613"/>
      <c r="J82" s="613"/>
      <c r="K82" s="613"/>
      <c r="L82" s="613"/>
      <c r="M82" s="613"/>
      <c r="N82" s="613"/>
      <c r="O82" s="613"/>
      <c r="P82" s="596"/>
      <c r="Q82" s="596"/>
      <c r="R82" s="596"/>
      <c r="S82" s="596"/>
      <c r="T82" s="597"/>
    </row>
    <row r="83" spans="1:20">
      <c r="A83" s="588" t="s">
        <v>891</v>
      </c>
      <c r="B83" s="589" t="s">
        <v>892</v>
      </c>
      <c r="C83" s="613">
        <v>240</v>
      </c>
      <c r="D83" s="613">
        <v>240</v>
      </c>
      <c r="E83" s="613">
        <v>240</v>
      </c>
      <c r="F83" s="613">
        <v>240</v>
      </c>
      <c r="G83" s="613">
        <v>240</v>
      </c>
      <c r="H83" s="613">
        <v>240</v>
      </c>
      <c r="I83" s="613">
        <v>240.435</v>
      </c>
      <c r="J83" s="613">
        <v>240.44</v>
      </c>
      <c r="K83" s="613">
        <v>240.435</v>
      </c>
      <c r="L83" s="613">
        <v>240</v>
      </c>
      <c r="M83" s="613">
        <v>240</v>
      </c>
      <c r="N83" s="613">
        <v>240</v>
      </c>
      <c r="O83" s="613">
        <v>240</v>
      </c>
      <c r="P83" s="606">
        <v>256.73522822141888</v>
      </c>
      <c r="Q83" s="606">
        <v>242.58452963790677</v>
      </c>
      <c r="R83" s="606">
        <v>242.828</v>
      </c>
      <c r="S83" s="606">
        <v>242.83983574229015</v>
      </c>
      <c r="T83" s="591">
        <v>242.84547283039109</v>
      </c>
    </row>
    <row r="84" spans="1:20">
      <c r="A84" s="588" t="s">
        <v>893</v>
      </c>
      <c r="B84" s="589" t="s">
        <v>894</v>
      </c>
      <c r="C84" s="613">
        <v>362</v>
      </c>
      <c r="D84" s="613">
        <v>361</v>
      </c>
      <c r="E84" s="613">
        <v>366</v>
      </c>
      <c r="F84" s="613">
        <v>366</v>
      </c>
      <c r="G84" s="613">
        <v>369</v>
      </c>
      <c r="H84" s="613">
        <v>365</v>
      </c>
      <c r="I84" s="613">
        <v>365.68400000000003</v>
      </c>
      <c r="J84" s="613">
        <v>365.63</v>
      </c>
      <c r="K84" s="613">
        <v>365.63299999999998</v>
      </c>
      <c r="L84" s="613">
        <v>363</v>
      </c>
      <c r="M84" s="613">
        <v>363</v>
      </c>
      <c r="N84" s="613">
        <v>362</v>
      </c>
      <c r="O84" s="613">
        <v>362</v>
      </c>
      <c r="P84" s="606">
        <v>366.37504956648979</v>
      </c>
      <c r="Q84" s="606">
        <v>363.23230418827325</v>
      </c>
      <c r="R84" s="606">
        <v>351.78899999999999</v>
      </c>
      <c r="S84" s="606">
        <v>351.80614663854459</v>
      </c>
      <c r="T84" s="591">
        <v>351.37128130638416</v>
      </c>
    </row>
    <row r="85" spans="1:20">
      <c r="A85" s="588" t="s">
        <v>895</v>
      </c>
      <c r="B85" s="589" t="s">
        <v>896</v>
      </c>
      <c r="C85" s="613">
        <v>326</v>
      </c>
      <c r="D85" s="613">
        <v>330</v>
      </c>
      <c r="E85" s="613">
        <v>328</v>
      </c>
      <c r="F85" s="613">
        <v>328</v>
      </c>
      <c r="G85" s="613">
        <v>328</v>
      </c>
      <c r="H85" s="613">
        <v>328</v>
      </c>
      <c r="I85" s="613">
        <v>325.887</v>
      </c>
      <c r="J85" s="613">
        <v>314.04000000000002</v>
      </c>
      <c r="K85" s="613">
        <v>325.21300000000002</v>
      </c>
      <c r="L85" s="613">
        <v>314</v>
      </c>
      <c r="M85" s="613">
        <v>314</v>
      </c>
      <c r="N85" s="613">
        <v>314</v>
      </c>
      <c r="O85" s="613">
        <v>311</v>
      </c>
      <c r="P85" s="606">
        <v>312.93977631138648</v>
      </c>
      <c r="Q85" s="606">
        <v>295.09502307900004</v>
      </c>
      <c r="R85" s="606">
        <v>294.16500000000002</v>
      </c>
      <c r="S85" s="606">
        <v>294.17418415901983</v>
      </c>
      <c r="T85" s="591">
        <v>292.45004189927988</v>
      </c>
    </row>
    <row r="86" spans="1:20">
      <c r="A86" s="588" t="s">
        <v>897</v>
      </c>
      <c r="B86" s="589" t="s">
        <v>898</v>
      </c>
      <c r="C86" s="613">
        <v>231</v>
      </c>
      <c r="D86" s="613">
        <v>231</v>
      </c>
      <c r="E86" s="613">
        <v>231</v>
      </c>
      <c r="F86" s="613">
        <v>231</v>
      </c>
      <c r="G86" s="613">
        <v>231</v>
      </c>
      <c r="H86" s="613">
        <v>231</v>
      </c>
      <c r="I86" s="613">
        <v>225.16499999999999</v>
      </c>
      <c r="J86" s="613">
        <v>172.97</v>
      </c>
      <c r="K86" s="613">
        <v>225.16499999999999</v>
      </c>
      <c r="L86" s="613">
        <v>173</v>
      </c>
      <c r="M86" s="613">
        <v>173</v>
      </c>
      <c r="N86" s="613">
        <v>153</v>
      </c>
      <c r="O86" s="613">
        <v>153</v>
      </c>
      <c r="P86" s="590">
        <v>154.15456369928145</v>
      </c>
      <c r="Q86" s="590">
        <v>153.81877609095372</v>
      </c>
      <c r="R86" s="590">
        <v>153.334</v>
      </c>
      <c r="S86" s="590">
        <v>153.33878725830445</v>
      </c>
      <c r="T86" s="591">
        <v>153.34503323741572</v>
      </c>
    </row>
    <row r="87" spans="1:20">
      <c r="A87" s="588" t="s">
        <v>899</v>
      </c>
      <c r="B87" s="589" t="s">
        <v>900</v>
      </c>
      <c r="C87" s="613">
        <v>360</v>
      </c>
      <c r="D87" s="613">
        <v>360</v>
      </c>
      <c r="E87" s="613">
        <v>359</v>
      </c>
      <c r="F87" s="613">
        <v>359</v>
      </c>
      <c r="G87" s="613">
        <v>359</v>
      </c>
      <c r="H87" s="613">
        <v>359</v>
      </c>
      <c r="I87" s="613">
        <v>359.71499999999997</v>
      </c>
      <c r="J87" s="613">
        <v>359.72</v>
      </c>
      <c r="K87" s="613">
        <v>359.15699999999998</v>
      </c>
      <c r="L87" s="613">
        <v>359</v>
      </c>
      <c r="M87" s="613">
        <v>359</v>
      </c>
      <c r="N87" s="613">
        <v>359</v>
      </c>
      <c r="O87" s="613">
        <v>359</v>
      </c>
      <c r="P87" s="590">
        <v>359</v>
      </c>
      <c r="Q87" s="590">
        <v>359</v>
      </c>
      <c r="R87" s="590">
        <v>359.15699999999998</v>
      </c>
      <c r="S87" s="590">
        <v>359.17476300880628</v>
      </c>
      <c r="T87" s="591">
        <v>359.18284335144557</v>
      </c>
    </row>
    <row r="88" spans="1:20">
      <c r="A88" s="588" t="s">
        <v>901</v>
      </c>
      <c r="B88" s="589" t="s">
        <v>902</v>
      </c>
      <c r="C88" s="613">
        <v>449</v>
      </c>
      <c r="D88" s="613">
        <v>451</v>
      </c>
      <c r="E88" s="613">
        <v>462</v>
      </c>
      <c r="F88" s="613">
        <v>462</v>
      </c>
      <c r="G88" s="613">
        <v>462</v>
      </c>
      <c r="H88" s="613">
        <v>463</v>
      </c>
      <c r="I88" s="613">
        <v>459.51799999999997</v>
      </c>
      <c r="J88" s="613">
        <v>462.04</v>
      </c>
      <c r="K88" s="613">
        <v>462.00299999999999</v>
      </c>
      <c r="L88" s="613">
        <v>461</v>
      </c>
      <c r="M88" s="613">
        <v>460</v>
      </c>
      <c r="N88" s="613">
        <v>460</v>
      </c>
      <c r="O88" s="613">
        <v>460</v>
      </c>
      <c r="P88" s="590">
        <v>462</v>
      </c>
      <c r="Q88" s="590">
        <v>449.142</v>
      </c>
      <c r="R88" s="590">
        <v>417.98399999999998</v>
      </c>
      <c r="S88" s="590">
        <v>418.0046724454009</v>
      </c>
      <c r="T88" s="591">
        <v>418.34309995593367</v>
      </c>
    </row>
    <row r="89" spans="1:20">
      <c r="A89" s="588" t="s">
        <v>903</v>
      </c>
      <c r="B89" s="589" t="s">
        <v>904</v>
      </c>
      <c r="C89" s="613">
        <v>305</v>
      </c>
      <c r="D89" s="613">
        <v>304</v>
      </c>
      <c r="E89" s="613">
        <v>306</v>
      </c>
      <c r="F89" s="613">
        <v>306</v>
      </c>
      <c r="G89" s="613">
        <v>306</v>
      </c>
      <c r="H89" s="613">
        <v>306</v>
      </c>
      <c r="I89" s="613">
        <v>306.55799999999999</v>
      </c>
      <c r="J89" s="613">
        <v>306.37</v>
      </c>
      <c r="K89" s="613">
        <v>306.36599999999999</v>
      </c>
      <c r="L89" s="613">
        <v>306</v>
      </c>
      <c r="M89" s="613">
        <v>306</v>
      </c>
      <c r="N89" s="613">
        <v>276</v>
      </c>
      <c r="O89" s="613">
        <v>271</v>
      </c>
      <c r="P89" s="590">
        <v>271</v>
      </c>
      <c r="Q89" s="590">
        <v>271</v>
      </c>
      <c r="R89" s="590">
        <v>218.95099999999999</v>
      </c>
      <c r="S89" s="590">
        <v>223.3700467786621</v>
      </c>
      <c r="T89" s="591">
        <v>224.34014136427726</v>
      </c>
    </row>
    <row r="90" spans="1:20">
      <c r="A90" s="588" t="s">
        <v>905</v>
      </c>
      <c r="B90" s="589" t="s">
        <v>906</v>
      </c>
      <c r="C90" s="613">
        <v>257</v>
      </c>
      <c r="D90" s="613">
        <v>257</v>
      </c>
      <c r="E90" s="613">
        <v>240</v>
      </c>
      <c r="F90" s="613">
        <v>240</v>
      </c>
      <c r="G90" s="613">
        <v>240</v>
      </c>
      <c r="H90" s="613">
        <v>241</v>
      </c>
      <c r="I90" s="613">
        <v>232.69800000000001</v>
      </c>
      <c r="J90" s="613">
        <v>230.81</v>
      </c>
      <c r="K90" s="613">
        <v>230.81399999999999</v>
      </c>
      <c r="L90" s="613">
        <v>216</v>
      </c>
      <c r="M90" s="613">
        <v>216</v>
      </c>
      <c r="N90" s="613">
        <v>216</v>
      </c>
      <c r="O90" s="613">
        <v>216</v>
      </c>
      <c r="P90" s="590">
        <v>204</v>
      </c>
      <c r="Q90" s="590">
        <v>192.35499999999999</v>
      </c>
      <c r="R90" s="590">
        <v>143.173</v>
      </c>
      <c r="S90" s="590">
        <v>143.180080979237</v>
      </c>
      <c r="T90" s="591">
        <v>143.18330209673346</v>
      </c>
    </row>
    <row r="91" spans="1:20">
      <c r="A91" s="588" t="s">
        <v>907</v>
      </c>
      <c r="B91" s="589" t="s">
        <v>908</v>
      </c>
      <c r="C91" s="613">
        <v>303</v>
      </c>
      <c r="D91" s="613">
        <v>303</v>
      </c>
      <c r="E91" s="613">
        <v>304</v>
      </c>
      <c r="F91" s="613">
        <v>304</v>
      </c>
      <c r="G91" s="613">
        <v>304</v>
      </c>
      <c r="H91" s="613">
        <v>304</v>
      </c>
      <c r="I91" s="613">
        <v>250.31</v>
      </c>
      <c r="J91" s="613">
        <v>250.12</v>
      </c>
      <c r="K91" s="613">
        <v>250.58699999999999</v>
      </c>
      <c r="L91" s="613">
        <v>245</v>
      </c>
      <c r="M91" s="613">
        <v>243</v>
      </c>
      <c r="N91" s="613">
        <v>245</v>
      </c>
      <c r="O91" s="613">
        <v>245</v>
      </c>
      <c r="P91" s="590">
        <v>269.29783969278708</v>
      </c>
      <c r="Q91" s="590">
        <v>269</v>
      </c>
      <c r="R91" s="590">
        <v>267</v>
      </c>
      <c r="S91" s="590">
        <v>262.69399154663904</v>
      </c>
      <c r="T91" s="591">
        <v>262.69990136458733</v>
      </c>
    </row>
    <row r="92" spans="1:20">
      <c r="A92" s="588" t="s">
        <v>909</v>
      </c>
      <c r="B92" s="589" t="s">
        <v>910</v>
      </c>
      <c r="C92" s="613">
        <v>313</v>
      </c>
      <c r="D92" s="613">
        <v>310</v>
      </c>
      <c r="E92" s="613">
        <v>305</v>
      </c>
      <c r="F92" s="613">
        <v>305</v>
      </c>
      <c r="G92" s="613">
        <v>305</v>
      </c>
      <c r="H92" s="613">
        <v>303</v>
      </c>
      <c r="I92" s="613">
        <v>269.322</v>
      </c>
      <c r="J92" s="613">
        <v>269.32</v>
      </c>
      <c r="K92" s="613">
        <v>269.17</v>
      </c>
      <c r="L92" s="613">
        <v>269</v>
      </c>
      <c r="M92" s="613">
        <v>269</v>
      </c>
      <c r="N92" s="613">
        <v>269</v>
      </c>
      <c r="O92" s="613">
        <v>258</v>
      </c>
      <c r="P92" s="590">
        <v>261.55575255376783</v>
      </c>
      <c r="Q92" s="590">
        <v>259.31214144144747</v>
      </c>
      <c r="R92" s="590">
        <v>257</v>
      </c>
      <c r="S92" s="590">
        <v>258.12158055745959</v>
      </c>
      <c r="T92" s="591">
        <v>255.12835658886587</v>
      </c>
    </row>
    <row r="93" spans="1:20">
      <c r="A93" s="588" t="s">
        <v>911</v>
      </c>
      <c r="B93" s="589" t="s">
        <v>337</v>
      </c>
      <c r="C93" s="613">
        <v>321</v>
      </c>
      <c r="D93" s="613">
        <v>321</v>
      </c>
      <c r="E93" s="613">
        <v>325</v>
      </c>
      <c r="F93" s="613">
        <v>325</v>
      </c>
      <c r="G93" s="613">
        <v>325</v>
      </c>
      <c r="H93" s="613">
        <v>326</v>
      </c>
      <c r="I93" s="613">
        <v>321.87599999999998</v>
      </c>
      <c r="J93" s="613">
        <v>321.68</v>
      </c>
      <c r="K93" s="613">
        <v>321.245</v>
      </c>
      <c r="L93" s="613">
        <v>321</v>
      </c>
      <c r="M93" s="613">
        <v>321</v>
      </c>
      <c r="N93" s="613">
        <v>321</v>
      </c>
      <c r="O93" s="613">
        <v>289</v>
      </c>
      <c r="P93" s="590">
        <v>311.62252692592853</v>
      </c>
      <c r="Q93" s="590">
        <v>291.17799076185025</v>
      </c>
      <c r="R93" s="590">
        <v>287.88600000000002</v>
      </c>
      <c r="S93" s="590">
        <v>287.9000319259103</v>
      </c>
      <c r="T93" s="591">
        <v>287.90671500506539</v>
      </c>
    </row>
    <row r="94" spans="1:20">
      <c r="A94" s="588" t="s">
        <v>912</v>
      </c>
      <c r="B94" s="589" t="s">
        <v>913</v>
      </c>
      <c r="C94" s="613">
        <v>356</v>
      </c>
      <c r="D94" s="613">
        <v>355</v>
      </c>
      <c r="E94" s="613">
        <v>355</v>
      </c>
      <c r="F94" s="613">
        <v>348</v>
      </c>
      <c r="G94" s="613">
        <v>348</v>
      </c>
      <c r="H94" s="613">
        <v>348</v>
      </c>
      <c r="I94" s="613">
        <v>348.43700000000001</v>
      </c>
      <c r="J94" s="613">
        <v>348.21</v>
      </c>
      <c r="K94" s="613">
        <v>348.21100000000001</v>
      </c>
      <c r="L94" s="613">
        <v>348</v>
      </c>
      <c r="M94" s="613">
        <v>348</v>
      </c>
      <c r="N94" s="613">
        <v>348</v>
      </c>
      <c r="O94" s="613">
        <v>348</v>
      </c>
      <c r="P94" s="590">
        <v>350.10560979146942</v>
      </c>
      <c r="Q94" s="590">
        <v>349.34299127046773</v>
      </c>
      <c r="R94" s="590">
        <v>348.24200000000002</v>
      </c>
      <c r="S94" s="590">
        <v>348.25287250320514</v>
      </c>
      <c r="T94" s="591">
        <v>348.2670579562535</v>
      </c>
    </row>
    <row r="95" spans="1:20">
      <c r="A95" s="744" t="s">
        <v>544</v>
      </c>
      <c r="B95" s="744"/>
      <c r="C95" s="497">
        <v>3823</v>
      </c>
      <c r="D95" s="497">
        <v>3823</v>
      </c>
      <c r="E95" s="497">
        <v>3821</v>
      </c>
      <c r="F95" s="497">
        <v>3814</v>
      </c>
      <c r="G95" s="497">
        <v>3817</v>
      </c>
      <c r="H95" s="497">
        <v>3814</v>
      </c>
      <c r="I95" s="497">
        <v>3705.605</v>
      </c>
      <c r="J95" s="497">
        <v>3641.35</v>
      </c>
      <c r="K95" s="497">
        <v>3703.9989999999993</v>
      </c>
      <c r="L95" s="497">
        <v>3615</v>
      </c>
      <c r="M95" s="497">
        <v>3612</v>
      </c>
      <c r="N95" s="497">
        <v>3563</v>
      </c>
      <c r="O95" s="497">
        <v>3512</v>
      </c>
      <c r="P95" s="592">
        <v>3578.7863467625293</v>
      </c>
      <c r="Q95" s="592">
        <v>3495.0607564698985</v>
      </c>
      <c r="R95" s="592">
        <v>3341.509</v>
      </c>
      <c r="S95" s="592">
        <v>3342.8569935434793</v>
      </c>
      <c r="T95" s="593">
        <v>3339.0632469566331</v>
      </c>
    </row>
    <row r="96" spans="1:20">
      <c r="A96" s="594" t="s">
        <v>711</v>
      </c>
      <c r="B96" s="595"/>
      <c r="C96" s="613"/>
      <c r="D96" s="613"/>
      <c r="E96" s="613"/>
      <c r="F96" s="613"/>
      <c r="G96" s="613"/>
      <c r="H96" s="613"/>
      <c r="I96" s="613"/>
      <c r="J96" s="613"/>
      <c r="K96" s="613"/>
      <c r="L96" s="613"/>
      <c r="M96" s="613"/>
      <c r="N96" s="613"/>
      <c r="O96" s="613"/>
      <c r="P96" s="611"/>
      <c r="Q96" s="611"/>
      <c r="R96" s="611"/>
      <c r="S96" s="611"/>
      <c r="T96" s="612"/>
    </row>
    <row r="97" spans="1:20">
      <c r="A97" s="588" t="s">
        <v>914</v>
      </c>
      <c r="B97" s="589" t="s">
        <v>915</v>
      </c>
      <c r="C97" s="613">
        <v>103</v>
      </c>
      <c r="D97" s="613">
        <v>102</v>
      </c>
      <c r="E97" s="613">
        <v>102</v>
      </c>
      <c r="F97" s="613">
        <v>102</v>
      </c>
      <c r="G97" s="613">
        <v>102</v>
      </c>
      <c r="H97" s="613">
        <v>102</v>
      </c>
      <c r="I97" s="613">
        <v>102.69799999999999</v>
      </c>
      <c r="J97" s="613">
        <v>102.7</v>
      </c>
      <c r="K97" s="613">
        <v>102.69799999999999</v>
      </c>
      <c r="L97" s="613">
        <v>103</v>
      </c>
      <c r="M97" s="613">
        <v>103</v>
      </c>
      <c r="N97" s="613">
        <v>103</v>
      </c>
      <c r="O97" s="613">
        <v>103</v>
      </c>
      <c r="P97" s="606">
        <v>103</v>
      </c>
      <c r="Q97" s="606">
        <v>103</v>
      </c>
      <c r="R97" s="606">
        <v>102.69799999999999</v>
      </c>
      <c r="S97" s="606">
        <v>102.70565158154172</v>
      </c>
      <c r="T97" s="591">
        <v>102.70538969449785</v>
      </c>
    </row>
    <row r="98" spans="1:20">
      <c r="A98" s="588" t="s">
        <v>916</v>
      </c>
      <c r="B98" s="589" t="s">
        <v>917</v>
      </c>
      <c r="C98" s="613">
        <v>255</v>
      </c>
      <c r="D98" s="613">
        <v>255</v>
      </c>
      <c r="E98" s="613">
        <v>258</v>
      </c>
      <c r="F98" s="613">
        <v>258</v>
      </c>
      <c r="G98" s="613">
        <v>258</v>
      </c>
      <c r="H98" s="613">
        <v>258</v>
      </c>
      <c r="I98" s="613">
        <v>248.971</v>
      </c>
      <c r="J98" s="613">
        <v>246.04</v>
      </c>
      <c r="K98" s="613">
        <v>246.06</v>
      </c>
      <c r="L98" s="613">
        <v>246</v>
      </c>
      <c r="M98" s="613">
        <v>242</v>
      </c>
      <c r="N98" s="613">
        <v>242</v>
      </c>
      <c r="O98" s="613">
        <v>242</v>
      </c>
      <c r="P98" s="606">
        <v>227</v>
      </c>
      <c r="Q98" s="606">
        <v>227</v>
      </c>
      <c r="R98" s="606">
        <v>226.554</v>
      </c>
      <c r="S98" s="606">
        <v>198.15759332724511</v>
      </c>
      <c r="T98" s="591">
        <v>186.66943094136371</v>
      </c>
    </row>
    <row r="99" spans="1:20">
      <c r="A99" s="588" t="s">
        <v>918</v>
      </c>
      <c r="B99" s="589" t="s">
        <v>919</v>
      </c>
      <c r="C99" s="613">
        <v>311</v>
      </c>
      <c r="D99" s="613">
        <v>310</v>
      </c>
      <c r="E99" s="613">
        <v>308</v>
      </c>
      <c r="F99" s="613">
        <v>308</v>
      </c>
      <c r="G99" s="613">
        <v>308</v>
      </c>
      <c r="H99" s="613">
        <v>308</v>
      </c>
      <c r="I99" s="613">
        <v>308.96300000000002</v>
      </c>
      <c r="J99" s="613">
        <v>308.95999999999998</v>
      </c>
      <c r="K99" s="613">
        <v>308.96300000000002</v>
      </c>
      <c r="L99" s="613">
        <v>309</v>
      </c>
      <c r="M99" s="613">
        <v>309</v>
      </c>
      <c r="N99" s="613">
        <v>309</v>
      </c>
      <c r="O99" s="613">
        <v>309</v>
      </c>
      <c r="P99" s="590">
        <v>309</v>
      </c>
      <c r="Q99" s="590">
        <v>309</v>
      </c>
      <c r="R99" s="590">
        <v>267.517</v>
      </c>
      <c r="S99" s="590">
        <v>265.15875435430456</v>
      </c>
      <c r="T99" s="591">
        <v>265.15807823141103</v>
      </c>
    </row>
    <row r="100" spans="1:20">
      <c r="A100" s="588" t="s">
        <v>920</v>
      </c>
      <c r="B100" s="589" t="s">
        <v>921</v>
      </c>
      <c r="C100" s="613">
        <v>423</v>
      </c>
      <c r="D100" s="613">
        <v>423</v>
      </c>
      <c r="E100" s="613">
        <v>423</v>
      </c>
      <c r="F100" s="613">
        <v>423</v>
      </c>
      <c r="G100" s="613">
        <v>423</v>
      </c>
      <c r="H100" s="613">
        <v>418</v>
      </c>
      <c r="I100" s="613">
        <v>369.88600000000002</v>
      </c>
      <c r="J100" s="613">
        <v>369.88</v>
      </c>
      <c r="K100" s="613">
        <v>350.87900000000002</v>
      </c>
      <c r="L100" s="613">
        <v>351</v>
      </c>
      <c r="M100" s="613">
        <v>333</v>
      </c>
      <c r="N100" s="613">
        <v>335</v>
      </c>
      <c r="O100" s="613">
        <v>337</v>
      </c>
      <c r="P100" s="590">
        <v>334</v>
      </c>
      <c r="Q100" s="590">
        <v>334</v>
      </c>
      <c r="R100" s="590">
        <v>336.45100000000002</v>
      </c>
      <c r="S100" s="590">
        <v>336.3915880001349</v>
      </c>
      <c r="T100" s="591">
        <v>336.56821621983977</v>
      </c>
    </row>
    <row r="101" spans="1:20">
      <c r="A101" s="588" t="s">
        <v>922</v>
      </c>
      <c r="B101" s="589" t="s">
        <v>923</v>
      </c>
      <c r="C101" s="613">
        <v>303</v>
      </c>
      <c r="D101" s="613">
        <v>302</v>
      </c>
      <c r="E101" s="613">
        <v>300</v>
      </c>
      <c r="F101" s="613">
        <v>300</v>
      </c>
      <c r="G101" s="613">
        <v>297</v>
      </c>
      <c r="H101" s="613">
        <v>298</v>
      </c>
      <c r="I101" s="613">
        <v>298.12700000000001</v>
      </c>
      <c r="J101" s="613">
        <v>298.08</v>
      </c>
      <c r="K101" s="613">
        <v>298.07799999999997</v>
      </c>
      <c r="L101" s="613">
        <v>301</v>
      </c>
      <c r="M101" s="613">
        <v>301</v>
      </c>
      <c r="N101" s="613">
        <v>273</v>
      </c>
      <c r="O101" s="613">
        <v>269</v>
      </c>
      <c r="P101" s="590">
        <v>272</v>
      </c>
      <c r="Q101" s="590">
        <v>264</v>
      </c>
      <c r="R101" s="590">
        <v>260</v>
      </c>
      <c r="S101" s="590">
        <v>261.17245737477214</v>
      </c>
      <c r="T101" s="591">
        <v>261.15279004929988</v>
      </c>
    </row>
    <row r="102" spans="1:20">
      <c r="A102" s="588" t="s">
        <v>924</v>
      </c>
      <c r="B102" s="589" t="s">
        <v>925</v>
      </c>
      <c r="C102" s="613">
        <v>170</v>
      </c>
      <c r="D102" s="613">
        <v>170</v>
      </c>
      <c r="E102" s="613">
        <v>171</v>
      </c>
      <c r="F102" s="613">
        <v>171</v>
      </c>
      <c r="G102" s="613">
        <v>171</v>
      </c>
      <c r="H102" s="613">
        <v>170</v>
      </c>
      <c r="I102" s="613">
        <v>170.977</v>
      </c>
      <c r="J102" s="613">
        <v>170.98</v>
      </c>
      <c r="K102" s="613">
        <v>170.261</v>
      </c>
      <c r="L102" s="613">
        <v>170</v>
      </c>
      <c r="M102" s="613">
        <v>170</v>
      </c>
      <c r="N102" s="613">
        <v>170</v>
      </c>
      <c r="O102" s="613">
        <v>170</v>
      </c>
      <c r="P102" s="590">
        <v>114</v>
      </c>
      <c r="Q102" s="590">
        <v>114</v>
      </c>
      <c r="R102" s="590">
        <v>53.921999999999997</v>
      </c>
      <c r="S102" s="590">
        <v>53.701000730043866</v>
      </c>
      <c r="T102" s="591">
        <v>53.700863798958608</v>
      </c>
    </row>
    <row r="103" spans="1:20">
      <c r="A103" s="588" t="s">
        <v>926</v>
      </c>
      <c r="B103" s="589" t="s">
        <v>927</v>
      </c>
      <c r="C103" s="613">
        <v>306</v>
      </c>
      <c r="D103" s="613">
        <v>305</v>
      </c>
      <c r="E103" s="613">
        <v>306</v>
      </c>
      <c r="F103" s="613">
        <v>306</v>
      </c>
      <c r="G103" s="613">
        <v>289</v>
      </c>
      <c r="H103" s="613">
        <v>290</v>
      </c>
      <c r="I103" s="613">
        <v>186.74299999999999</v>
      </c>
      <c r="J103" s="613">
        <v>194.74</v>
      </c>
      <c r="K103" s="613">
        <v>203.74799999999999</v>
      </c>
      <c r="L103" s="613">
        <v>218</v>
      </c>
      <c r="M103" s="613">
        <v>194</v>
      </c>
      <c r="N103" s="613">
        <v>204</v>
      </c>
      <c r="O103" s="613">
        <v>204</v>
      </c>
      <c r="P103" s="590">
        <v>193.94424688922558</v>
      </c>
      <c r="Q103" s="590">
        <v>194</v>
      </c>
      <c r="R103" s="590">
        <v>184.041</v>
      </c>
      <c r="S103" s="590">
        <v>184.04898149140058</v>
      </c>
      <c r="T103" s="591">
        <v>183.95523565391019</v>
      </c>
    </row>
    <row r="104" spans="1:20">
      <c r="A104" s="588" t="s">
        <v>928</v>
      </c>
      <c r="B104" s="589" t="s">
        <v>929</v>
      </c>
      <c r="C104" s="613">
        <v>296</v>
      </c>
      <c r="D104" s="613">
        <v>295</v>
      </c>
      <c r="E104" s="613">
        <v>296</v>
      </c>
      <c r="F104" s="613">
        <v>296</v>
      </c>
      <c r="G104" s="613">
        <v>296</v>
      </c>
      <c r="H104" s="613">
        <v>296</v>
      </c>
      <c r="I104" s="613">
        <v>228.095</v>
      </c>
      <c r="J104" s="613">
        <v>228.1</v>
      </c>
      <c r="K104" s="613">
        <v>228.095</v>
      </c>
      <c r="L104" s="613">
        <v>228</v>
      </c>
      <c r="M104" s="613">
        <v>228</v>
      </c>
      <c r="N104" s="613">
        <v>228</v>
      </c>
      <c r="O104" s="613">
        <v>228</v>
      </c>
      <c r="P104" s="590">
        <v>228</v>
      </c>
      <c r="Q104" s="590">
        <v>228</v>
      </c>
      <c r="R104" s="590">
        <v>228.09399999999999</v>
      </c>
      <c r="S104" s="590">
        <v>228.11099429239289</v>
      </c>
      <c r="T104" s="591">
        <v>228.11041263682617</v>
      </c>
    </row>
    <row r="105" spans="1:20">
      <c r="A105" s="588" t="s">
        <v>930</v>
      </c>
      <c r="B105" s="589" t="s">
        <v>931</v>
      </c>
      <c r="C105" s="613">
        <v>194</v>
      </c>
      <c r="D105" s="613">
        <v>193</v>
      </c>
      <c r="E105" s="613">
        <v>193</v>
      </c>
      <c r="F105" s="613">
        <v>193</v>
      </c>
      <c r="G105" s="613">
        <v>193</v>
      </c>
      <c r="H105" s="613">
        <v>194</v>
      </c>
      <c r="I105" s="613">
        <v>192.012</v>
      </c>
      <c r="J105" s="613">
        <v>192.01</v>
      </c>
      <c r="K105" s="613">
        <v>192.012</v>
      </c>
      <c r="L105" s="613">
        <v>192</v>
      </c>
      <c r="M105" s="613">
        <v>192</v>
      </c>
      <c r="N105" s="613">
        <v>192</v>
      </c>
      <c r="O105" s="613">
        <v>192</v>
      </c>
      <c r="P105" s="590">
        <v>192</v>
      </c>
      <c r="Q105" s="590">
        <v>192</v>
      </c>
      <c r="R105" s="590">
        <v>192.012</v>
      </c>
      <c r="S105" s="590">
        <v>192.02032717778536</v>
      </c>
      <c r="T105" s="591">
        <v>192.02581633546819</v>
      </c>
    </row>
    <row r="106" spans="1:20">
      <c r="A106" s="588" t="s">
        <v>932</v>
      </c>
      <c r="B106" s="589" t="s">
        <v>933</v>
      </c>
      <c r="C106" s="613">
        <v>172</v>
      </c>
      <c r="D106" s="613">
        <v>172</v>
      </c>
      <c r="E106" s="613">
        <v>172</v>
      </c>
      <c r="F106" s="613">
        <v>172</v>
      </c>
      <c r="G106" s="613">
        <v>172</v>
      </c>
      <c r="H106" s="613">
        <v>172</v>
      </c>
      <c r="I106" s="613">
        <v>176.55</v>
      </c>
      <c r="J106" s="613">
        <v>176.55</v>
      </c>
      <c r="K106" s="613">
        <v>176.55</v>
      </c>
      <c r="L106" s="613">
        <v>177</v>
      </c>
      <c r="M106" s="613">
        <v>177</v>
      </c>
      <c r="N106" s="613">
        <v>170</v>
      </c>
      <c r="O106" s="613">
        <v>170</v>
      </c>
      <c r="P106" s="590">
        <v>94</v>
      </c>
      <c r="Q106" s="590">
        <v>94</v>
      </c>
      <c r="R106" s="590">
        <v>94.117999999999995</v>
      </c>
      <c r="S106" s="590">
        <v>94.945073417675161</v>
      </c>
      <c r="T106" s="591">
        <v>91.093554218219651</v>
      </c>
    </row>
    <row r="107" spans="1:20">
      <c r="A107" s="588" t="s">
        <v>934</v>
      </c>
      <c r="B107" s="589" t="s">
        <v>935</v>
      </c>
      <c r="C107" s="613">
        <v>268</v>
      </c>
      <c r="D107" s="613">
        <v>263</v>
      </c>
      <c r="E107" s="613">
        <v>261</v>
      </c>
      <c r="F107" s="613">
        <v>261</v>
      </c>
      <c r="G107" s="613">
        <v>261</v>
      </c>
      <c r="H107" s="613">
        <v>260</v>
      </c>
      <c r="I107" s="613">
        <v>256.21899999999999</v>
      </c>
      <c r="J107" s="613">
        <v>242.99</v>
      </c>
      <c r="K107" s="613">
        <v>271.41399999999999</v>
      </c>
      <c r="L107" s="613">
        <v>271</v>
      </c>
      <c r="M107" s="613">
        <v>253</v>
      </c>
      <c r="N107" s="613">
        <v>283</v>
      </c>
      <c r="O107" s="613">
        <v>283</v>
      </c>
      <c r="P107" s="590">
        <v>260</v>
      </c>
      <c r="Q107" s="590">
        <v>260</v>
      </c>
      <c r="R107" s="590">
        <v>242.92</v>
      </c>
      <c r="S107" s="590">
        <v>242.93053495629269</v>
      </c>
      <c r="T107" s="591">
        <v>242.93747945030429</v>
      </c>
    </row>
    <row r="108" spans="1:20">
      <c r="A108" s="588" t="s">
        <v>936</v>
      </c>
      <c r="B108" s="589" t="s">
        <v>937</v>
      </c>
      <c r="C108" s="613">
        <v>206</v>
      </c>
      <c r="D108" s="613">
        <v>206</v>
      </c>
      <c r="E108" s="613">
        <v>206</v>
      </c>
      <c r="F108" s="613">
        <v>206</v>
      </c>
      <c r="G108" s="613">
        <v>206</v>
      </c>
      <c r="H108" s="613">
        <v>206</v>
      </c>
      <c r="I108" s="613">
        <v>206.25200000000001</v>
      </c>
      <c r="J108" s="613">
        <v>205.96</v>
      </c>
      <c r="K108" s="613">
        <v>205.95599999999999</v>
      </c>
      <c r="L108" s="613">
        <v>206</v>
      </c>
      <c r="M108" s="613">
        <v>206</v>
      </c>
      <c r="N108" s="613">
        <v>206</v>
      </c>
      <c r="O108" s="613">
        <v>206</v>
      </c>
      <c r="P108" s="590">
        <v>194</v>
      </c>
      <c r="Q108" s="590">
        <v>194</v>
      </c>
      <c r="R108" s="590">
        <v>194.08799999999999</v>
      </c>
      <c r="S108" s="590">
        <v>194.10246065316028</v>
      </c>
      <c r="T108" s="591">
        <v>193.4679200954194</v>
      </c>
    </row>
    <row r="109" spans="1:20">
      <c r="A109" s="588" t="s">
        <v>938</v>
      </c>
      <c r="B109" s="589" t="s">
        <v>939</v>
      </c>
      <c r="C109" s="613">
        <v>147</v>
      </c>
      <c r="D109" s="613">
        <v>147</v>
      </c>
      <c r="E109" s="613">
        <v>149</v>
      </c>
      <c r="F109" s="613">
        <v>149</v>
      </c>
      <c r="G109" s="613">
        <v>149</v>
      </c>
      <c r="H109" s="613">
        <v>149</v>
      </c>
      <c r="I109" s="613">
        <v>147.74700000000001</v>
      </c>
      <c r="J109" s="613">
        <v>147.75</v>
      </c>
      <c r="K109" s="613">
        <v>147.74700000000001</v>
      </c>
      <c r="L109" s="613">
        <v>148</v>
      </c>
      <c r="M109" s="613">
        <v>148</v>
      </c>
      <c r="N109" s="613">
        <v>148</v>
      </c>
      <c r="O109" s="613">
        <v>148</v>
      </c>
      <c r="P109" s="606">
        <v>148</v>
      </c>
      <c r="Q109" s="606">
        <v>148</v>
      </c>
      <c r="R109" s="606">
        <v>148</v>
      </c>
      <c r="S109" s="606">
        <v>147.46398608203725</v>
      </c>
      <c r="T109" s="591">
        <v>147.4636100666302</v>
      </c>
    </row>
    <row r="110" spans="1:20">
      <c r="A110" s="744" t="s">
        <v>544</v>
      </c>
      <c r="B110" s="744"/>
      <c r="C110" s="497">
        <v>3154</v>
      </c>
      <c r="D110" s="497">
        <v>3143</v>
      </c>
      <c r="E110" s="497">
        <v>3145</v>
      </c>
      <c r="F110" s="497">
        <v>3145</v>
      </c>
      <c r="G110" s="497">
        <v>3125</v>
      </c>
      <c r="H110" s="497">
        <v>3121</v>
      </c>
      <c r="I110" s="497">
        <v>2893.24</v>
      </c>
      <c r="J110" s="497">
        <v>2884.74</v>
      </c>
      <c r="K110" s="497">
        <v>2902.4610000000002</v>
      </c>
      <c r="L110" s="497">
        <v>2920</v>
      </c>
      <c r="M110" s="497">
        <v>2856</v>
      </c>
      <c r="N110" s="497">
        <v>2863</v>
      </c>
      <c r="O110" s="497">
        <v>2861</v>
      </c>
      <c r="P110" s="592">
        <v>2668.9442468892257</v>
      </c>
      <c r="Q110" s="592">
        <v>2661</v>
      </c>
      <c r="R110" s="592">
        <v>2530.415</v>
      </c>
      <c r="S110" s="592">
        <v>2500.9094034387858</v>
      </c>
      <c r="T110" s="593">
        <v>2485.0087973921486</v>
      </c>
    </row>
    <row r="111" spans="1:20">
      <c r="A111" s="594" t="s">
        <v>940</v>
      </c>
      <c r="B111" s="595"/>
      <c r="C111" s="486"/>
      <c r="D111" s="486"/>
      <c r="E111" s="486"/>
      <c r="F111" s="486"/>
      <c r="G111" s="486"/>
      <c r="H111" s="486"/>
      <c r="I111" s="486"/>
      <c r="J111" s="486"/>
      <c r="K111" s="486"/>
      <c r="L111" s="486"/>
      <c r="M111" s="486"/>
      <c r="N111" s="486"/>
      <c r="O111" s="486"/>
      <c r="P111" s="611"/>
      <c r="Q111" s="611"/>
      <c r="R111" s="611"/>
      <c r="S111" s="611"/>
      <c r="T111" s="612"/>
    </row>
    <row r="112" spans="1:20">
      <c r="A112" s="588" t="s">
        <v>941</v>
      </c>
      <c r="B112" s="589" t="s">
        <v>942</v>
      </c>
      <c r="C112" s="613">
        <v>97</v>
      </c>
      <c r="D112" s="613">
        <v>97</v>
      </c>
      <c r="E112" s="613">
        <v>97</v>
      </c>
      <c r="F112" s="613">
        <v>97</v>
      </c>
      <c r="G112" s="613">
        <v>97</v>
      </c>
      <c r="H112" s="613">
        <v>97</v>
      </c>
      <c r="I112" s="613">
        <v>76.81</v>
      </c>
      <c r="J112" s="613">
        <v>76.81</v>
      </c>
      <c r="K112" s="613">
        <v>76.81</v>
      </c>
      <c r="L112" s="613">
        <v>77</v>
      </c>
      <c r="M112" s="613">
        <v>77</v>
      </c>
      <c r="N112" s="613">
        <v>177</v>
      </c>
      <c r="O112" s="613">
        <v>77</v>
      </c>
      <c r="P112" s="606">
        <v>76.989685076405209</v>
      </c>
      <c r="Q112" s="606">
        <v>76.774270180952314</v>
      </c>
      <c r="R112" s="606">
        <v>76.81</v>
      </c>
      <c r="S112" s="606">
        <v>76.814586046535467</v>
      </c>
      <c r="T112" s="591">
        <v>76.815526908356304</v>
      </c>
    </row>
    <row r="113" spans="1:20">
      <c r="A113" s="588" t="s">
        <v>943</v>
      </c>
      <c r="B113" s="589" t="s">
        <v>944</v>
      </c>
      <c r="C113" s="613">
        <v>178</v>
      </c>
      <c r="D113" s="613">
        <v>178</v>
      </c>
      <c r="E113" s="613">
        <v>182</v>
      </c>
      <c r="F113" s="613">
        <v>182</v>
      </c>
      <c r="G113" s="613">
        <v>182</v>
      </c>
      <c r="H113" s="613">
        <v>182</v>
      </c>
      <c r="I113" s="613">
        <v>182.727</v>
      </c>
      <c r="J113" s="613">
        <v>182.73</v>
      </c>
      <c r="K113" s="613">
        <v>182.727</v>
      </c>
      <c r="L113" s="613">
        <v>183</v>
      </c>
      <c r="M113" s="613">
        <v>183</v>
      </c>
      <c r="N113" s="613">
        <v>183</v>
      </c>
      <c r="O113" s="613">
        <v>183</v>
      </c>
      <c r="P113" s="606">
        <v>183.15446146278214</v>
      </c>
      <c r="Q113" s="606">
        <v>182.64200061651962</v>
      </c>
      <c r="R113" s="606">
        <v>182.727</v>
      </c>
      <c r="S113" s="606">
        <v>182.73790996647946</v>
      </c>
      <c r="T113" s="591">
        <v>178.65685443323017</v>
      </c>
    </row>
    <row r="114" spans="1:20">
      <c r="A114" s="588" t="s">
        <v>945</v>
      </c>
      <c r="B114" s="589" t="s">
        <v>946</v>
      </c>
      <c r="C114" s="613">
        <v>130</v>
      </c>
      <c r="D114" s="613">
        <v>131</v>
      </c>
      <c r="E114" s="613">
        <v>131</v>
      </c>
      <c r="F114" s="613">
        <v>131</v>
      </c>
      <c r="G114" s="613">
        <v>131</v>
      </c>
      <c r="H114" s="613">
        <v>131</v>
      </c>
      <c r="I114" s="613">
        <v>178.386</v>
      </c>
      <c r="J114" s="613">
        <v>176.88</v>
      </c>
      <c r="K114" s="613">
        <v>176.87799999999999</v>
      </c>
      <c r="L114" s="613">
        <v>177</v>
      </c>
      <c r="M114" s="613">
        <v>177</v>
      </c>
      <c r="N114" s="613">
        <v>177</v>
      </c>
      <c r="O114" s="613">
        <v>177</v>
      </c>
      <c r="P114" s="606">
        <v>177.4852301284227</v>
      </c>
      <c r="Q114" s="606">
        <v>176.98863162623886</v>
      </c>
      <c r="R114" s="606">
        <v>177.071</v>
      </c>
      <c r="S114" s="606">
        <v>177.08157226723199</v>
      </c>
      <c r="T114" s="591">
        <v>177.08374124709761</v>
      </c>
    </row>
    <row r="115" spans="1:20">
      <c r="A115" s="588" t="s">
        <v>947</v>
      </c>
      <c r="B115" s="589" t="s">
        <v>948</v>
      </c>
      <c r="C115" s="613">
        <v>475</v>
      </c>
      <c r="D115" s="613">
        <v>488</v>
      </c>
      <c r="E115" s="613">
        <v>539</v>
      </c>
      <c r="F115" s="613">
        <v>540</v>
      </c>
      <c r="G115" s="613">
        <v>540</v>
      </c>
      <c r="H115" s="613">
        <v>540</v>
      </c>
      <c r="I115" s="613">
        <v>453.85</v>
      </c>
      <c r="J115" s="613">
        <v>452.65</v>
      </c>
      <c r="K115" s="613">
        <v>492.22300000000001</v>
      </c>
      <c r="L115" s="613">
        <v>492</v>
      </c>
      <c r="M115" s="613">
        <v>467</v>
      </c>
      <c r="N115" s="613">
        <v>492</v>
      </c>
      <c r="O115" s="613">
        <v>491</v>
      </c>
      <c r="P115" s="606">
        <v>464</v>
      </c>
      <c r="Q115" s="606">
        <v>464</v>
      </c>
      <c r="R115" s="606">
        <v>458.4</v>
      </c>
      <c r="S115" s="606">
        <v>457.08528927558177</v>
      </c>
      <c r="T115" s="591">
        <v>454.54070438827233</v>
      </c>
    </row>
    <row r="116" spans="1:20">
      <c r="A116" s="588" t="s">
        <v>949</v>
      </c>
      <c r="B116" s="589" t="s">
        <v>950</v>
      </c>
      <c r="C116" s="613">
        <v>217</v>
      </c>
      <c r="D116" s="613">
        <v>217</v>
      </c>
      <c r="E116" s="613">
        <v>214</v>
      </c>
      <c r="F116" s="613">
        <v>214</v>
      </c>
      <c r="G116" s="613">
        <v>214</v>
      </c>
      <c r="H116" s="613">
        <v>214</v>
      </c>
      <c r="I116" s="613">
        <v>154.83099999999999</v>
      </c>
      <c r="J116" s="613">
        <v>154.83000000000001</v>
      </c>
      <c r="K116" s="613">
        <v>154.83099999999999</v>
      </c>
      <c r="L116" s="613">
        <v>155</v>
      </c>
      <c r="M116" s="613">
        <v>155</v>
      </c>
      <c r="N116" s="613">
        <v>145</v>
      </c>
      <c r="O116" s="613">
        <v>155</v>
      </c>
      <c r="P116" s="590">
        <v>155.19320309939974</v>
      </c>
      <c r="Q116" s="590">
        <v>154.75897703927907</v>
      </c>
      <c r="R116" s="590">
        <v>154.77699999999999</v>
      </c>
      <c r="S116" s="590">
        <v>154.78624117334493</v>
      </c>
      <c r="T116" s="591">
        <v>154.77613620585564</v>
      </c>
    </row>
    <row r="117" spans="1:20">
      <c r="A117" s="588" t="s">
        <v>951</v>
      </c>
      <c r="B117" s="589" t="s">
        <v>952</v>
      </c>
      <c r="C117" s="613">
        <v>248</v>
      </c>
      <c r="D117" s="613">
        <v>248</v>
      </c>
      <c r="E117" s="613">
        <v>251</v>
      </c>
      <c r="F117" s="613">
        <v>251</v>
      </c>
      <c r="G117" s="613">
        <v>251</v>
      </c>
      <c r="H117" s="613">
        <v>251</v>
      </c>
      <c r="I117" s="613">
        <v>251.37799999999999</v>
      </c>
      <c r="J117" s="613">
        <v>251.28</v>
      </c>
      <c r="K117" s="613">
        <v>251.23500000000001</v>
      </c>
      <c r="L117" s="613">
        <v>251</v>
      </c>
      <c r="M117" s="613">
        <v>253</v>
      </c>
      <c r="N117" s="613">
        <v>253</v>
      </c>
      <c r="O117" s="613">
        <v>251</v>
      </c>
      <c r="P117" s="590">
        <v>251</v>
      </c>
      <c r="Q117" s="590">
        <v>250</v>
      </c>
      <c r="R117" s="590">
        <v>251.393</v>
      </c>
      <c r="S117" s="590">
        <v>251.40800976431063</v>
      </c>
      <c r="T117" s="591">
        <v>249.43994730550784</v>
      </c>
    </row>
    <row r="118" spans="1:20">
      <c r="A118" s="744" t="s">
        <v>544</v>
      </c>
      <c r="B118" s="744"/>
      <c r="C118" s="497">
        <v>1345</v>
      </c>
      <c r="D118" s="497">
        <v>1359</v>
      </c>
      <c r="E118" s="497">
        <v>1414</v>
      </c>
      <c r="F118" s="497">
        <v>1415</v>
      </c>
      <c r="G118" s="497">
        <v>1415</v>
      </c>
      <c r="H118" s="497">
        <v>1415</v>
      </c>
      <c r="I118" s="497">
        <v>1297.982</v>
      </c>
      <c r="J118" s="497">
        <v>1295.18</v>
      </c>
      <c r="K118" s="497">
        <v>1334.704</v>
      </c>
      <c r="L118" s="497">
        <v>1335</v>
      </c>
      <c r="M118" s="497">
        <v>1312</v>
      </c>
      <c r="N118" s="497">
        <v>1427</v>
      </c>
      <c r="O118" s="497">
        <v>1334</v>
      </c>
      <c r="P118" s="592">
        <v>1307.8225797670098</v>
      </c>
      <c r="Q118" s="592">
        <v>1305.1638794629898</v>
      </c>
      <c r="R118" s="592">
        <v>1301.1779999999999</v>
      </c>
      <c r="S118" s="592">
        <v>1299.9136084934842</v>
      </c>
      <c r="T118" s="593">
        <v>1291.3129104883199</v>
      </c>
    </row>
    <row r="119" spans="1:20">
      <c r="A119" s="598" t="s">
        <v>953</v>
      </c>
      <c r="B119" s="602"/>
      <c r="C119" s="630"/>
      <c r="D119" s="630"/>
      <c r="E119" s="630"/>
      <c r="F119" s="630"/>
      <c r="G119" s="630"/>
      <c r="H119" s="630"/>
      <c r="I119" s="630"/>
      <c r="J119" s="630"/>
      <c r="K119" s="630"/>
      <c r="L119" s="630"/>
      <c r="M119" s="630"/>
      <c r="N119" s="630"/>
      <c r="O119" s="630"/>
      <c r="P119" s="604"/>
      <c r="Q119" s="604"/>
      <c r="R119" s="604"/>
      <c r="S119" s="604"/>
      <c r="T119" s="605"/>
    </row>
    <row r="120" spans="1:20">
      <c r="A120" s="588" t="s">
        <v>954</v>
      </c>
      <c r="B120" s="589" t="s">
        <v>955</v>
      </c>
      <c r="C120" s="613">
        <v>445</v>
      </c>
      <c r="D120" s="613">
        <v>445</v>
      </c>
      <c r="E120" s="613">
        <v>445</v>
      </c>
      <c r="F120" s="613">
        <v>445</v>
      </c>
      <c r="G120" s="613">
        <v>445</v>
      </c>
      <c r="H120" s="613">
        <v>445</v>
      </c>
      <c r="I120" s="613">
        <v>375.64800000000002</v>
      </c>
      <c r="J120" s="613">
        <v>375.14</v>
      </c>
      <c r="K120" s="613">
        <v>338.529</v>
      </c>
      <c r="L120" s="613">
        <v>339</v>
      </c>
      <c r="M120" s="613">
        <v>331</v>
      </c>
      <c r="N120" s="613">
        <v>392</v>
      </c>
      <c r="O120" s="613">
        <v>392</v>
      </c>
      <c r="P120" s="590">
        <v>396.7004187964265</v>
      </c>
      <c r="Q120" s="590">
        <v>393.33572645674536</v>
      </c>
      <c r="R120" s="590">
        <v>392</v>
      </c>
      <c r="S120" s="590">
        <v>392.11783714908915</v>
      </c>
      <c r="T120" s="591">
        <v>391.27715255002624</v>
      </c>
    </row>
    <row r="121" spans="1:20">
      <c r="A121" s="588" t="s">
        <v>956</v>
      </c>
      <c r="B121" s="589" t="s">
        <v>957</v>
      </c>
      <c r="C121" s="613">
        <v>281</v>
      </c>
      <c r="D121" s="613">
        <v>281</v>
      </c>
      <c r="E121" s="613">
        <v>279</v>
      </c>
      <c r="F121" s="613">
        <v>279</v>
      </c>
      <c r="G121" s="613">
        <v>279</v>
      </c>
      <c r="H121" s="613">
        <v>280</v>
      </c>
      <c r="I121" s="613">
        <v>235.74600000000001</v>
      </c>
      <c r="J121" s="613">
        <v>234.83</v>
      </c>
      <c r="K121" s="613">
        <v>233.20099999999999</v>
      </c>
      <c r="L121" s="613">
        <v>233</v>
      </c>
      <c r="M121" s="613">
        <v>234</v>
      </c>
      <c r="N121" s="613">
        <v>234</v>
      </c>
      <c r="O121" s="613">
        <v>234</v>
      </c>
      <c r="P121" s="590">
        <v>236.14032268435446</v>
      </c>
      <c r="Q121" s="590">
        <v>234.97941985225128</v>
      </c>
      <c r="R121" s="590">
        <v>234.24</v>
      </c>
      <c r="S121" s="590">
        <v>234.25961761812516</v>
      </c>
      <c r="T121" s="591">
        <v>234.25685487584161</v>
      </c>
    </row>
    <row r="122" spans="1:20">
      <c r="A122" s="588" t="s">
        <v>958</v>
      </c>
      <c r="B122" s="589" t="s">
        <v>959</v>
      </c>
      <c r="C122" s="613">
        <v>102</v>
      </c>
      <c r="D122" s="613">
        <v>113</v>
      </c>
      <c r="E122" s="613">
        <v>113</v>
      </c>
      <c r="F122" s="613">
        <v>113</v>
      </c>
      <c r="G122" s="613">
        <v>113</v>
      </c>
      <c r="H122" s="613">
        <v>113</v>
      </c>
      <c r="I122" s="613">
        <v>98.600999999999999</v>
      </c>
      <c r="J122" s="613">
        <v>98.6</v>
      </c>
      <c r="K122" s="613">
        <v>98.600999999999999</v>
      </c>
      <c r="L122" s="613">
        <v>102</v>
      </c>
      <c r="M122" s="613">
        <v>101</v>
      </c>
      <c r="N122" s="613">
        <v>101</v>
      </c>
      <c r="O122" s="613">
        <v>101</v>
      </c>
      <c r="P122" s="590">
        <v>109.89739155050174</v>
      </c>
      <c r="Q122" s="590">
        <v>109.35711875150902</v>
      </c>
      <c r="R122" s="590">
        <v>97.501999999999995</v>
      </c>
      <c r="S122" s="590">
        <v>97.510165800044589</v>
      </c>
      <c r="T122" s="591">
        <v>97.509015813286794</v>
      </c>
    </row>
    <row r="123" spans="1:20">
      <c r="A123" s="588" t="s">
        <v>960</v>
      </c>
      <c r="B123" s="589" t="s">
        <v>961</v>
      </c>
      <c r="C123" s="613">
        <v>399</v>
      </c>
      <c r="D123" s="613">
        <v>399</v>
      </c>
      <c r="E123" s="613">
        <v>371</v>
      </c>
      <c r="F123" s="613">
        <v>371</v>
      </c>
      <c r="G123" s="613">
        <v>371</v>
      </c>
      <c r="H123" s="613">
        <v>372</v>
      </c>
      <c r="I123" s="613">
        <v>357.97300000000001</v>
      </c>
      <c r="J123" s="613">
        <v>357.78</v>
      </c>
      <c r="K123" s="613">
        <v>357.75799999999998</v>
      </c>
      <c r="L123" s="613">
        <v>358</v>
      </c>
      <c r="M123" s="613">
        <v>358</v>
      </c>
      <c r="N123" s="613">
        <v>358</v>
      </c>
      <c r="O123" s="613">
        <v>358</v>
      </c>
      <c r="P123" s="590">
        <v>385.39443468224857</v>
      </c>
      <c r="Q123" s="590">
        <v>383.49877208912585</v>
      </c>
      <c r="R123" s="590">
        <v>367.464</v>
      </c>
      <c r="S123" s="590">
        <v>367.49477513843385</v>
      </c>
      <c r="T123" s="591">
        <v>367.43043676914135</v>
      </c>
    </row>
    <row r="124" spans="1:20">
      <c r="A124" s="588" t="s">
        <v>962</v>
      </c>
      <c r="B124" s="589" t="s">
        <v>963</v>
      </c>
      <c r="C124" s="613">
        <v>293</v>
      </c>
      <c r="D124" s="613">
        <v>293</v>
      </c>
      <c r="E124" s="613">
        <v>294</v>
      </c>
      <c r="F124" s="613">
        <v>294</v>
      </c>
      <c r="G124" s="613">
        <v>294</v>
      </c>
      <c r="H124" s="613">
        <v>293</v>
      </c>
      <c r="I124" s="613">
        <v>294.08199999999999</v>
      </c>
      <c r="J124" s="613">
        <v>294.08</v>
      </c>
      <c r="K124" s="613">
        <v>293.95299999999997</v>
      </c>
      <c r="L124" s="613">
        <v>294</v>
      </c>
      <c r="M124" s="613">
        <v>294</v>
      </c>
      <c r="N124" s="613">
        <v>294</v>
      </c>
      <c r="O124" s="613">
        <v>291</v>
      </c>
      <c r="P124" s="590">
        <v>293.57048791096946</v>
      </c>
      <c r="Q124" s="590">
        <v>292.1272493866735</v>
      </c>
      <c r="R124" s="590">
        <v>291.20800000000003</v>
      </c>
      <c r="S124" s="590">
        <v>291.23238869253328</v>
      </c>
      <c r="T124" s="591">
        <v>289.90185855645416</v>
      </c>
    </row>
    <row r="125" spans="1:20">
      <c r="A125" s="744" t="s">
        <v>544</v>
      </c>
      <c r="B125" s="744"/>
      <c r="C125" s="497">
        <v>1520</v>
      </c>
      <c r="D125" s="497">
        <v>1531</v>
      </c>
      <c r="E125" s="497">
        <v>1502</v>
      </c>
      <c r="F125" s="497">
        <v>1502</v>
      </c>
      <c r="G125" s="497">
        <v>1502</v>
      </c>
      <c r="H125" s="497">
        <v>1503</v>
      </c>
      <c r="I125" s="497">
        <v>1362.05</v>
      </c>
      <c r="J125" s="497">
        <v>1360.4299999999998</v>
      </c>
      <c r="K125" s="497">
        <v>1322.0419999999999</v>
      </c>
      <c r="L125" s="497">
        <v>1326</v>
      </c>
      <c r="M125" s="497">
        <v>1318</v>
      </c>
      <c r="N125" s="497">
        <v>1379</v>
      </c>
      <c r="O125" s="497">
        <v>1376</v>
      </c>
      <c r="P125" s="497">
        <v>1421.7030556244999</v>
      </c>
      <c r="Q125" s="497">
        <v>1413.2982865363051</v>
      </c>
      <c r="R125" s="497">
        <v>1382.414</v>
      </c>
      <c r="S125" s="497">
        <v>1382.614784398226</v>
      </c>
      <c r="T125" s="614">
        <v>1380.3753185647502</v>
      </c>
    </row>
    <row r="126" spans="1:20">
      <c r="A126" s="744" t="s">
        <v>738</v>
      </c>
      <c r="B126" s="744"/>
      <c r="C126" s="592">
        <v>31175</v>
      </c>
      <c r="D126" s="592">
        <v>31028</v>
      </c>
      <c r="E126" s="592">
        <v>31015</v>
      </c>
      <c r="F126" s="592">
        <v>31027</v>
      </c>
      <c r="G126" s="592">
        <v>31300</v>
      </c>
      <c r="H126" s="592">
        <v>31186</v>
      </c>
      <c r="I126" s="592">
        <v>29698</v>
      </c>
      <c r="J126" s="592">
        <v>29504</v>
      </c>
      <c r="K126" s="592">
        <v>29656</v>
      </c>
      <c r="L126" s="615" t="s">
        <v>964</v>
      </c>
      <c r="M126" s="592">
        <v>29011</v>
      </c>
      <c r="N126" s="592">
        <v>29154</v>
      </c>
      <c r="O126" s="592">
        <v>28533</v>
      </c>
      <c r="P126" s="592">
        <v>28364</v>
      </c>
      <c r="Q126" s="592">
        <v>28120</v>
      </c>
      <c r="R126" s="592">
        <v>27594</v>
      </c>
      <c r="S126" s="592">
        <v>27483</v>
      </c>
      <c r="T126" s="593">
        <v>27213.18899999998</v>
      </c>
    </row>
    <row r="127" spans="1:20">
      <c r="A127" s="575"/>
      <c r="B127" s="575"/>
      <c r="C127" s="555"/>
      <c r="D127" s="555"/>
      <c r="E127" s="555"/>
      <c r="F127" s="555"/>
      <c r="G127" s="555"/>
      <c r="H127" s="555"/>
      <c r="I127" s="555"/>
      <c r="J127" s="555"/>
      <c r="K127" s="555"/>
      <c r="L127" s="555"/>
      <c r="M127" s="555"/>
      <c r="N127" s="555"/>
      <c r="O127" s="555"/>
      <c r="P127" s="555"/>
      <c r="Q127" s="555"/>
      <c r="R127" s="555"/>
      <c r="S127" s="555"/>
      <c r="T127" s="577"/>
    </row>
    <row r="128" spans="1:20">
      <c r="A128" s="616" t="s">
        <v>965</v>
      </c>
      <c r="B128" s="617"/>
      <c r="C128" s="617"/>
      <c r="D128" s="617"/>
      <c r="E128" s="617"/>
      <c r="F128" s="617"/>
      <c r="G128" s="617"/>
      <c r="H128" s="617"/>
      <c r="I128" s="617"/>
      <c r="J128" s="617"/>
      <c r="K128" s="617"/>
      <c r="L128" s="617"/>
      <c r="M128" s="617"/>
      <c r="N128" s="617"/>
      <c r="O128" s="618"/>
      <c r="P128" s="555"/>
      <c r="Q128" s="555"/>
      <c r="R128" s="555"/>
      <c r="S128" s="555"/>
      <c r="T128" s="577"/>
    </row>
    <row r="129" spans="1:20">
      <c r="A129" s="616" t="s">
        <v>966</v>
      </c>
      <c r="B129" s="617"/>
      <c r="C129" s="617"/>
      <c r="D129" s="619"/>
      <c r="E129" s="619"/>
      <c r="F129" s="619"/>
      <c r="G129" s="619"/>
      <c r="H129" s="619"/>
      <c r="I129" s="619"/>
      <c r="J129" s="619"/>
      <c r="K129" s="620"/>
      <c r="L129" s="621"/>
      <c r="M129" s="621"/>
      <c r="N129" s="621"/>
      <c r="O129" s="555"/>
      <c r="P129" s="555"/>
      <c r="Q129" s="555"/>
      <c r="R129" s="555"/>
      <c r="S129" s="555"/>
      <c r="T129" s="577"/>
    </row>
    <row r="130" spans="1:20">
      <c r="A130" s="616" t="s">
        <v>967</v>
      </c>
      <c r="B130" s="621"/>
      <c r="C130" s="621"/>
      <c r="D130" s="621"/>
      <c r="E130" s="621"/>
      <c r="F130" s="621"/>
      <c r="G130" s="621"/>
      <c r="H130" s="621"/>
      <c r="I130" s="621"/>
      <c r="J130" s="621"/>
      <c r="K130" s="621"/>
      <c r="L130" s="621"/>
      <c r="M130" s="621"/>
      <c r="N130" s="621"/>
      <c r="O130" s="555"/>
      <c r="P130" s="555"/>
      <c r="Q130" s="555"/>
      <c r="R130" s="555"/>
      <c r="S130" s="555"/>
      <c r="T130" s="577"/>
    </row>
    <row r="131" spans="1:20">
      <c r="A131" s="616" t="s">
        <v>968</v>
      </c>
      <c r="B131" s="621"/>
      <c r="C131" s="621"/>
      <c r="D131" s="621"/>
      <c r="E131" s="621"/>
      <c r="F131" s="621"/>
      <c r="G131" s="621"/>
      <c r="H131" s="621"/>
      <c r="I131" s="621"/>
      <c r="J131" s="621"/>
      <c r="K131" s="621"/>
      <c r="L131" s="621"/>
      <c r="M131" s="621"/>
      <c r="N131" s="621"/>
      <c r="O131" s="555"/>
      <c r="P131" s="555"/>
      <c r="Q131" s="555"/>
      <c r="R131" s="555"/>
      <c r="S131" s="555"/>
      <c r="T131" s="577"/>
    </row>
    <row r="132" spans="1:20">
      <c r="A132" s="622" t="s">
        <v>619</v>
      </c>
      <c r="B132" s="622"/>
      <c r="C132" s="621"/>
      <c r="D132" s="621"/>
      <c r="E132" s="621"/>
      <c r="F132" s="621"/>
      <c r="G132" s="621"/>
      <c r="H132" s="621"/>
      <c r="I132" s="621"/>
      <c r="J132" s="621"/>
      <c r="K132" s="621"/>
      <c r="L132" s="621"/>
      <c r="M132" s="621"/>
      <c r="N132" s="621"/>
      <c r="O132" s="555"/>
      <c r="P132" s="555"/>
      <c r="Q132" s="555"/>
      <c r="R132" s="555"/>
      <c r="S132" s="555"/>
      <c r="T132" s="577"/>
    </row>
    <row r="133" spans="1:20">
      <c r="A133" s="715" t="s">
        <v>969</v>
      </c>
      <c r="B133" s="622"/>
      <c r="C133" s="621"/>
      <c r="D133" s="621"/>
      <c r="E133" s="621"/>
      <c r="F133" s="621"/>
      <c r="G133" s="621"/>
      <c r="H133" s="621"/>
      <c r="I133" s="621"/>
      <c r="J133" s="621"/>
      <c r="K133" s="621"/>
      <c r="L133" s="621"/>
      <c r="M133" s="621"/>
      <c r="N133" s="621"/>
      <c r="O133" s="555"/>
      <c r="P133" s="555"/>
      <c r="Q133" s="555"/>
      <c r="R133" s="555"/>
      <c r="S133" s="555"/>
      <c r="T133" s="577"/>
    </row>
    <row r="134" spans="1:20">
      <c r="A134" s="715" t="s">
        <v>970</v>
      </c>
      <c r="B134" s="622"/>
      <c r="C134" s="621"/>
      <c r="D134" s="621"/>
      <c r="E134" s="621"/>
      <c r="F134" s="621"/>
      <c r="G134" s="621"/>
      <c r="H134" s="621"/>
      <c r="I134" s="621"/>
      <c r="J134" s="621"/>
      <c r="K134" s="621"/>
      <c r="L134" s="621"/>
      <c r="M134" s="621"/>
      <c r="N134" s="621"/>
      <c r="O134" s="555"/>
      <c r="P134" s="555"/>
      <c r="Q134" s="555"/>
      <c r="R134" s="555"/>
      <c r="S134" s="555"/>
      <c r="T134" s="577"/>
    </row>
    <row r="135" spans="1:20">
      <c r="A135" s="715" t="s">
        <v>971</v>
      </c>
      <c r="B135" s="622"/>
      <c r="C135" s="621"/>
      <c r="D135" s="621"/>
      <c r="E135" s="621"/>
      <c r="F135" s="621"/>
      <c r="G135" s="621"/>
      <c r="H135" s="621"/>
      <c r="I135" s="621"/>
      <c r="J135" s="621"/>
      <c r="K135" s="621"/>
      <c r="L135" s="621"/>
      <c r="M135" s="621"/>
      <c r="N135" s="621"/>
      <c r="O135" s="555"/>
      <c r="P135" s="555"/>
      <c r="Q135" s="555"/>
      <c r="R135" s="555"/>
      <c r="S135" s="555"/>
      <c r="T135" s="577"/>
    </row>
    <row r="136" spans="1:20">
      <c r="A136" s="715" t="s">
        <v>972</v>
      </c>
      <c r="B136" s="622"/>
      <c r="C136" s="621"/>
      <c r="D136" s="621"/>
      <c r="E136" s="621"/>
      <c r="F136" s="621"/>
      <c r="G136" s="621"/>
      <c r="H136" s="621"/>
      <c r="I136" s="621"/>
      <c r="J136" s="621"/>
      <c r="K136" s="621"/>
      <c r="L136" s="621"/>
      <c r="M136" s="621"/>
      <c r="N136" s="621"/>
      <c r="O136" s="555"/>
      <c r="P136" s="555"/>
      <c r="Q136" s="555"/>
      <c r="R136" s="555"/>
      <c r="S136" s="555"/>
      <c r="T136" s="577"/>
    </row>
    <row r="137" spans="1:20">
      <c r="A137" s="715" t="s">
        <v>973</v>
      </c>
      <c r="B137" s="622"/>
      <c r="C137" s="621"/>
      <c r="D137" s="621"/>
      <c r="E137" s="621"/>
      <c r="F137" s="621"/>
      <c r="G137" s="621"/>
      <c r="H137" s="621"/>
      <c r="I137" s="621"/>
      <c r="J137" s="621"/>
      <c r="K137" s="621"/>
      <c r="L137" s="621"/>
      <c r="M137" s="621"/>
      <c r="N137" s="621"/>
      <c r="O137" s="555"/>
      <c r="P137" s="555"/>
      <c r="Q137" s="555"/>
      <c r="R137" s="555"/>
      <c r="S137" s="555"/>
      <c r="T137" s="577"/>
    </row>
    <row r="138" spans="1:20">
      <c r="A138" s="621"/>
      <c r="B138" s="621"/>
      <c r="C138" s="621"/>
      <c r="D138" s="621"/>
      <c r="E138" s="621"/>
      <c r="F138" s="621"/>
      <c r="G138" s="621"/>
      <c r="H138" s="621"/>
      <c r="I138" s="621"/>
      <c r="J138" s="621"/>
      <c r="K138" s="621"/>
      <c r="L138" s="621"/>
      <c r="M138" s="621"/>
      <c r="N138" s="621"/>
      <c r="O138" s="555"/>
      <c r="P138" s="555"/>
      <c r="Q138" s="555"/>
      <c r="R138" s="555"/>
      <c r="S138" s="555"/>
      <c r="T138" s="577"/>
    </row>
    <row r="139" spans="1:20">
      <c r="A139" s="555"/>
      <c r="B139" s="555"/>
      <c r="C139" s="555"/>
      <c r="D139" s="555"/>
      <c r="E139" s="555"/>
      <c r="F139" s="555"/>
      <c r="G139" s="555"/>
      <c r="H139" s="555"/>
      <c r="I139" s="555"/>
      <c r="J139" s="555"/>
      <c r="K139" s="555"/>
      <c r="L139" s="555"/>
      <c r="M139" s="555"/>
      <c r="N139" s="555"/>
      <c r="O139" s="555"/>
      <c r="P139" s="555"/>
      <c r="Q139" s="555"/>
      <c r="R139" s="555"/>
      <c r="S139" s="555"/>
      <c r="T139" s="577"/>
    </row>
    <row r="140" spans="1:20">
      <c r="A140" s="555"/>
      <c r="B140" s="555"/>
      <c r="C140" s="555"/>
      <c r="D140" s="555"/>
      <c r="E140" s="555"/>
      <c r="F140" s="555"/>
      <c r="G140" s="555"/>
      <c r="H140" s="555"/>
      <c r="I140" s="555"/>
      <c r="J140" s="555"/>
      <c r="K140" s="555"/>
      <c r="L140" s="555"/>
      <c r="M140" s="555"/>
      <c r="N140" s="555"/>
      <c r="O140" s="555"/>
      <c r="P140" s="555"/>
      <c r="Q140" s="555"/>
      <c r="R140" s="555"/>
      <c r="S140" s="555"/>
      <c r="T140" s="577"/>
    </row>
    <row r="141" spans="1:20">
      <c r="A141" s="555"/>
      <c r="B141" s="555"/>
      <c r="C141" s="555"/>
      <c r="D141" s="555"/>
      <c r="E141" s="555"/>
      <c r="F141" s="555"/>
      <c r="G141" s="555"/>
      <c r="H141" s="555"/>
      <c r="I141" s="555"/>
      <c r="J141" s="555"/>
      <c r="K141" s="555"/>
      <c r="L141" s="555"/>
      <c r="M141" s="555"/>
      <c r="N141" s="555"/>
      <c r="O141" s="555"/>
      <c r="P141" s="555"/>
      <c r="Q141" s="555"/>
      <c r="R141" s="555"/>
      <c r="S141" s="555"/>
      <c r="T141" s="577"/>
    </row>
    <row r="142" spans="1:20">
      <c r="A142" s="555"/>
      <c r="B142" s="555"/>
      <c r="C142" s="555"/>
      <c r="D142" s="555"/>
      <c r="E142" s="555"/>
      <c r="F142" s="555"/>
      <c r="G142" s="555"/>
      <c r="H142" s="555"/>
      <c r="I142" s="555"/>
      <c r="J142" s="555"/>
      <c r="K142" s="555"/>
      <c r="L142" s="555"/>
      <c r="M142" s="555"/>
      <c r="N142" s="555"/>
      <c r="O142" s="555"/>
      <c r="P142" s="555"/>
      <c r="Q142" s="555"/>
      <c r="R142" s="555"/>
      <c r="S142" s="555"/>
      <c r="T142" s="577"/>
    </row>
    <row r="143" spans="1:20">
      <c r="A143" s="555"/>
      <c r="B143" s="555"/>
      <c r="C143" s="555"/>
      <c r="D143" s="555"/>
      <c r="E143" s="555"/>
      <c r="F143" s="555"/>
      <c r="G143" s="555"/>
      <c r="H143" s="555"/>
      <c r="I143" s="555"/>
      <c r="J143" s="555"/>
      <c r="K143" s="555"/>
      <c r="L143" s="555"/>
      <c r="M143" s="555"/>
      <c r="N143" s="555"/>
      <c r="O143" s="555"/>
      <c r="P143" s="555"/>
      <c r="Q143" s="555"/>
      <c r="R143" s="555"/>
      <c r="S143" s="555"/>
      <c r="T143" s="577"/>
    </row>
    <row r="144" spans="1:20">
      <c r="A144" s="555"/>
      <c r="B144" s="555"/>
      <c r="C144" s="555"/>
      <c r="D144" s="555"/>
      <c r="E144" s="555"/>
      <c r="F144" s="555"/>
      <c r="G144" s="555"/>
      <c r="H144" s="555"/>
      <c r="I144" s="555"/>
      <c r="J144" s="555"/>
      <c r="K144" s="555"/>
      <c r="L144" s="555"/>
      <c r="M144" s="555"/>
      <c r="N144" s="555"/>
      <c r="O144" s="555"/>
      <c r="P144" s="555"/>
      <c r="Q144" s="555"/>
      <c r="R144" s="555"/>
      <c r="S144" s="555"/>
      <c r="T144" s="577"/>
    </row>
    <row r="145" spans="1:20">
      <c r="A145" s="555"/>
      <c r="B145" s="555"/>
      <c r="C145" s="555"/>
      <c r="D145" s="555"/>
      <c r="E145" s="555"/>
      <c r="F145" s="555"/>
      <c r="G145" s="555"/>
      <c r="H145" s="555"/>
      <c r="I145" s="555"/>
      <c r="J145" s="555"/>
      <c r="K145" s="555"/>
      <c r="L145" s="555"/>
      <c r="M145" s="555"/>
      <c r="N145" s="555"/>
      <c r="O145" s="555"/>
      <c r="P145" s="555"/>
      <c r="Q145" s="555"/>
      <c r="R145" s="555"/>
      <c r="S145" s="555"/>
      <c r="T145" s="577"/>
    </row>
  </sheetData>
  <mergeCells count="14">
    <mergeCell ref="A57:B57"/>
    <mergeCell ref="A17:B17"/>
    <mergeCell ref="A27:B27"/>
    <mergeCell ref="A33:B33"/>
    <mergeCell ref="A41:B41"/>
    <mergeCell ref="A45:B45"/>
    <mergeCell ref="A125:B125"/>
    <mergeCell ref="A126:B126"/>
    <mergeCell ref="A64:B64"/>
    <mergeCell ref="A74:B74"/>
    <mergeCell ref="A81:B81"/>
    <mergeCell ref="A95:B95"/>
    <mergeCell ref="A110:B110"/>
    <mergeCell ref="A118:B11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V143"/>
  <sheetViews>
    <sheetView showGridLines="0" workbookViewId="0">
      <pane xSplit="2" ySplit="3" topLeftCell="C4" activePane="bottomRight" state="frozen"/>
      <selection pane="topRight"/>
      <selection pane="bottomLeft"/>
      <selection pane="bottomRight"/>
    </sheetView>
  </sheetViews>
  <sheetFormatPr baseColWidth="10" defaultRowHeight="12.75"/>
  <cols>
    <col min="1" max="1" width="7.5703125" style="640" customWidth="1"/>
    <col min="2" max="2" width="17.42578125" style="640" customWidth="1"/>
    <col min="3" max="20" width="9.85546875" style="640" customWidth="1"/>
    <col min="21" max="16384" width="11.42578125" style="640"/>
  </cols>
  <sheetData>
    <row r="1" spans="1:22">
      <c r="A1" s="424" t="s">
        <v>1025</v>
      </c>
      <c r="B1" s="456"/>
      <c r="C1" s="456"/>
      <c r="D1" s="456"/>
      <c r="E1" s="456"/>
      <c r="F1" s="456"/>
      <c r="G1" s="456"/>
      <c r="H1" s="456"/>
      <c r="I1" s="456"/>
      <c r="J1" s="478"/>
      <c r="K1" s="455"/>
      <c r="L1" s="623"/>
      <c r="M1" s="623"/>
      <c r="N1" s="623"/>
      <c r="O1" s="623"/>
      <c r="P1" s="623"/>
      <c r="Q1" s="623"/>
      <c r="R1" s="623"/>
      <c r="S1" s="623"/>
      <c r="T1" s="397"/>
      <c r="V1" s="721"/>
    </row>
    <row r="2" spans="1:22">
      <c r="A2" s="570"/>
      <c r="B2" s="456"/>
      <c r="C2" s="456"/>
      <c r="D2" s="456"/>
      <c r="E2" s="456"/>
      <c r="F2" s="456"/>
      <c r="G2" s="456"/>
      <c r="H2" s="456"/>
      <c r="I2" s="456"/>
      <c r="J2" s="478"/>
      <c r="K2" s="455"/>
      <c r="L2" s="623"/>
      <c r="M2" s="623"/>
      <c r="N2" s="623"/>
      <c r="O2" s="623"/>
      <c r="P2" s="623"/>
      <c r="Q2" s="623"/>
      <c r="R2" s="623"/>
      <c r="S2" s="623"/>
      <c r="T2" s="578" t="s">
        <v>990</v>
      </c>
      <c r="V2" s="721"/>
    </row>
    <row r="3" spans="1:22">
      <c r="A3" s="745" t="s">
        <v>628</v>
      </c>
      <c r="B3" s="745"/>
      <c r="C3" s="581">
        <v>2003</v>
      </c>
      <c r="D3" s="582">
        <v>2004</v>
      </c>
      <c r="E3" s="582">
        <v>2005</v>
      </c>
      <c r="F3" s="582">
        <v>2006</v>
      </c>
      <c r="G3" s="582">
        <v>2007</v>
      </c>
      <c r="H3" s="582">
        <v>2008</v>
      </c>
      <c r="I3" s="582">
        <v>2009</v>
      </c>
      <c r="J3" s="582">
        <v>2010</v>
      </c>
      <c r="K3" s="582">
        <v>2011</v>
      </c>
      <c r="L3" s="582">
        <v>2012</v>
      </c>
      <c r="M3" s="582">
        <v>2013</v>
      </c>
      <c r="N3" s="582">
        <v>2014</v>
      </c>
      <c r="O3" s="582">
        <v>2015</v>
      </c>
      <c r="P3" s="582">
        <v>2016</v>
      </c>
      <c r="Q3" s="582">
        <v>2017</v>
      </c>
      <c r="R3" s="582">
        <v>2018</v>
      </c>
      <c r="S3" s="582">
        <v>2019</v>
      </c>
      <c r="T3" s="583">
        <v>2020</v>
      </c>
      <c r="V3" s="735"/>
    </row>
    <row r="4" spans="1:22">
      <c r="A4" s="584" t="s">
        <v>629</v>
      </c>
      <c r="B4" s="585"/>
      <c r="C4" s="613"/>
      <c r="D4" s="613"/>
      <c r="E4" s="613"/>
      <c r="F4" s="613"/>
      <c r="G4" s="613"/>
      <c r="H4" s="613"/>
      <c r="I4" s="613"/>
      <c r="J4" s="613"/>
      <c r="K4" s="613"/>
      <c r="L4" s="613"/>
      <c r="M4" s="613"/>
      <c r="N4" s="613"/>
      <c r="O4" s="613"/>
      <c r="P4" s="638"/>
      <c r="Q4" s="638"/>
      <c r="R4" s="638"/>
      <c r="S4" s="638"/>
      <c r="T4" s="639"/>
      <c r="V4" s="720"/>
    </row>
    <row r="5" spans="1:22">
      <c r="A5" s="588" t="s">
        <v>768</v>
      </c>
      <c r="B5" s="589" t="s">
        <v>769</v>
      </c>
      <c r="C5" s="613">
        <v>300</v>
      </c>
      <c r="D5" s="613">
        <v>300</v>
      </c>
      <c r="E5" s="613">
        <v>300</v>
      </c>
      <c r="F5" s="613">
        <v>300</v>
      </c>
      <c r="G5" s="613">
        <v>300</v>
      </c>
      <c r="H5" s="613">
        <v>300</v>
      </c>
      <c r="I5" s="613">
        <v>301.09399999999999</v>
      </c>
      <c r="J5" s="613">
        <v>364.97</v>
      </c>
      <c r="K5" s="613">
        <v>364.94799999999998</v>
      </c>
      <c r="L5" s="613">
        <v>378</v>
      </c>
      <c r="M5" s="613">
        <v>366</v>
      </c>
      <c r="N5" s="613">
        <v>366</v>
      </c>
      <c r="O5" s="613">
        <v>366</v>
      </c>
      <c r="P5" s="606">
        <v>366.6416903933914</v>
      </c>
      <c r="Q5" s="606">
        <v>366.5174124601935</v>
      </c>
      <c r="R5" s="606">
        <v>367</v>
      </c>
      <c r="S5" s="606">
        <v>366.07912558098957</v>
      </c>
      <c r="T5" s="591">
        <v>364.99763091103773</v>
      </c>
    </row>
    <row r="6" spans="1:22">
      <c r="A6" s="588" t="s">
        <v>770</v>
      </c>
      <c r="B6" s="589" t="s">
        <v>771</v>
      </c>
      <c r="C6" s="613">
        <v>77</v>
      </c>
      <c r="D6" s="613">
        <v>77</v>
      </c>
      <c r="E6" s="613">
        <v>77</v>
      </c>
      <c r="F6" s="613">
        <v>77</v>
      </c>
      <c r="G6" s="613">
        <v>77</v>
      </c>
      <c r="H6" s="613">
        <v>77</v>
      </c>
      <c r="I6" s="613">
        <v>103.19199999999999</v>
      </c>
      <c r="J6" s="613">
        <v>78.3</v>
      </c>
      <c r="K6" s="613">
        <v>78.305000000000007</v>
      </c>
      <c r="L6" s="613">
        <v>78</v>
      </c>
      <c r="M6" s="613">
        <v>78</v>
      </c>
      <c r="N6" s="613">
        <v>78</v>
      </c>
      <c r="O6" s="613">
        <v>78</v>
      </c>
      <c r="P6" s="606">
        <v>78.350392880658276</v>
      </c>
      <c r="Q6" s="606">
        <v>78.421257371170043</v>
      </c>
      <c r="R6" s="606">
        <v>78.302000000000007</v>
      </c>
      <c r="S6" s="606">
        <v>78.311543283180214</v>
      </c>
      <c r="T6" s="591">
        <v>78.311575725082619</v>
      </c>
    </row>
    <row r="7" spans="1:22">
      <c r="A7" s="588" t="s">
        <v>772</v>
      </c>
      <c r="B7" s="589" t="s">
        <v>773</v>
      </c>
      <c r="C7" s="613">
        <v>136</v>
      </c>
      <c r="D7" s="613">
        <v>136</v>
      </c>
      <c r="E7" s="613">
        <v>137</v>
      </c>
      <c r="F7" s="613">
        <v>137</v>
      </c>
      <c r="G7" s="613">
        <v>137</v>
      </c>
      <c r="H7" s="613">
        <v>137</v>
      </c>
      <c r="I7" s="613">
        <v>137.19</v>
      </c>
      <c r="J7" s="613">
        <v>137.16</v>
      </c>
      <c r="K7" s="613">
        <v>137.15899999999999</v>
      </c>
      <c r="L7" s="613">
        <v>137</v>
      </c>
      <c r="M7" s="613">
        <v>137</v>
      </c>
      <c r="N7" s="613">
        <v>137</v>
      </c>
      <c r="O7" s="613">
        <v>137</v>
      </c>
      <c r="P7" s="606">
        <v>137.45431538057477</v>
      </c>
      <c r="Q7" s="606">
        <v>137.40772346625562</v>
      </c>
      <c r="R7" s="606">
        <v>137.19499999999999</v>
      </c>
      <c r="S7" s="606">
        <v>137.36413194811658</v>
      </c>
      <c r="T7" s="591">
        <v>137.21177788054848</v>
      </c>
    </row>
    <row r="8" spans="1:22">
      <c r="A8" s="588" t="s">
        <v>774</v>
      </c>
      <c r="B8" s="589" t="s">
        <v>775</v>
      </c>
      <c r="C8" s="613">
        <v>43</v>
      </c>
      <c r="D8" s="613">
        <v>43</v>
      </c>
      <c r="E8" s="613">
        <v>43</v>
      </c>
      <c r="F8" s="613">
        <v>43</v>
      </c>
      <c r="G8" s="613">
        <v>43</v>
      </c>
      <c r="H8" s="613">
        <v>43</v>
      </c>
      <c r="I8" s="613">
        <v>43.003</v>
      </c>
      <c r="J8" s="613">
        <v>43</v>
      </c>
      <c r="K8" s="613">
        <v>43.003</v>
      </c>
      <c r="L8" s="613">
        <v>43</v>
      </c>
      <c r="M8" s="613">
        <v>43</v>
      </c>
      <c r="N8" s="613">
        <v>43</v>
      </c>
      <c r="O8" s="613">
        <v>43</v>
      </c>
      <c r="P8" s="606">
        <v>43.029577086753179</v>
      </c>
      <c r="Q8" s="606">
        <v>43.068495450083333</v>
      </c>
      <c r="R8" s="606">
        <v>43.003</v>
      </c>
      <c r="S8" s="606">
        <v>43.008241115253725</v>
      </c>
      <c r="T8" s="591">
        <v>43.008258932156615</v>
      </c>
    </row>
    <row r="9" spans="1:22">
      <c r="A9" s="588" t="s">
        <v>776</v>
      </c>
      <c r="B9" s="589" t="s">
        <v>777</v>
      </c>
      <c r="C9" s="613">
        <v>259</v>
      </c>
      <c r="D9" s="613">
        <v>258</v>
      </c>
      <c r="E9" s="613">
        <v>257</v>
      </c>
      <c r="F9" s="613">
        <v>257</v>
      </c>
      <c r="G9" s="613">
        <v>257</v>
      </c>
      <c r="H9" s="613">
        <v>257</v>
      </c>
      <c r="I9" s="613">
        <v>257.07100000000003</v>
      </c>
      <c r="J9" s="613">
        <v>257.06</v>
      </c>
      <c r="K9" s="613">
        <v>257.06</v>
      </c>
      <c r="L9" s="613">
        <v>257</v>
      </c>
      <c r="M9" s="613">
        <v>257</v>
      </c>
      <c r="N9" s="613">
        <v>275</v>
      </c>
      <c r="O9" s="613">
        <v>277</v>
      </c>
      <c r="P9" s="606">
        <v>277.31316705557271</v>
      </c>
      <c r="Q9" s="606">
        <v>277.21916817832204</v>
      </c>
      <c r="R9" s="606">
        <v>276.79000000000002</v>
      </c>
      <c r="S9" s="606">
        <v>277.13122258040886</v>
      </c>
      <c r="T9" s="591">
        <v>278.93010680982138</v>
      </c>
    </row>
    <row r="10" spans="1:22">
      <c r="A10" s="588" t="s">
        <v>778</v>
      </c>
      <c r="B10" s="589" t="s">
        <v>779</v>
      </c>
      <c r="C10" s="625">
        <v>223</v>
      </c>
      <c r="D10" s="613">
        <v>223</v>
      </c>
      <c r="E10" s="613">
        <v>224</v>
      </c>
      <c r="F10" s="613">
        <v>224</v>
      </c>
      <c r="G10" s="613">
        <v>224</v>
      </c>
      <c r="H10" s="613">
        <v>225</v>
      </c>
      <c r="I10" s="613">
        <v>233.88399999999999</v>
      </c>
      <c r="J10" s="613">
        <v>233.88</v>
      </c>
      <c r="K10" s="613">
        <v>233.893</v>
      </c>
      <c r="L10" s="613">
        <v>234</v>
      </c>
      <c r="M10" s="613">
        <v>270</v>
      </c>
      <c r="N10" s="613">
        <v>314</v>
      </c>
      <c r="O10" s="613">
        <v>314</v>
      </c>
      <c r="P10" s="606">
        <v>314.44622067232433</v>
      </c>
      <c r="Q10" s="606">
        <v>314.33963506727451</v>
      </c>
      <c r="R10" s="606">
        <v>313.60000000000002</v>
      </c>
      <c r="S10" s="606">
        <v>313.86445099917415</v>
      </c>
      <c r="T10" s="591">
        <v>313.51633591922871</v>
      </c>
    </row>
    <row r="11" spans="1:22">
      <c r="A11" s="588" t="s">
        <v>780</v>
      </c>
      <c r="B11" s="589" t="s">
        <v>781</v>
      </c>
      <c r="C11" s="613">
        <v>38</v>
      </c>
      <c r="D11" s="613">
        <v>38</v>
      </c>
      <c r="E11" s="613">
        <v>51</v>
      </c>
      <c r="F11" s="613">
        <v>51</v>
      </c>
      <c r="G11" s="613">
        <v>51</v>
      </c>
      <c r="H11" s="613">
        <v>51</v>
      </c>
      <c r="I11" s="613">
        <v>51.228000000000002</v>
      </c>
      <c r="J11" s="613">
        <v>51.23</v>
      </c>
      <c r="K11" s="613">
        <v>51.228000000000002</v>
      </c>
      <c r="L11" s="613">
        <v>51</v>
      </c>
      <c r="M11" s="613">
        <v>51</v>
      </c>
      <c r="N11" s="613">
        <v>51</v>
      </c>
      <c r="O11" s="613">
        <v>51</v>
      </c>
      <c r="P11" s="606">
        <v>51.324827204461414</v>
      </c>
      <c r="Q11" s="606">
        <v>51.307429991831654</v>
      </c>
      <c r="R11" s="606">
        <v>51.194000000000003</v>
      </c>
      <c r="S11" s="606">
        <v>51.257111199036999</v>
      </c>
      <c r="T11" s="591">
        <v>51.200260627696338</v>
      </c>
    </row>
    <row r="12" spans="1:22">
      <c r="A12" s="588" t="s">
        <v>782</v>
      </c>
      <c r="B12" s="589" t="s">
        <v>783</v>
      </c>
      <c r="C12" s="613">
        <v>0</v>
      </c>
      <c r="D12" s="613">
        <v>0</v>
      </c>
      <c r="E12" s="613">
        <v>0</v>
      </c>
      <c r="F12" s="613">
        <v>0</v>
      </c>
      <c r="G12" s="613">
        <v>0</v>
      </c>
      <c r="H12" s="613">
        <v>0</v>
      </c>
      <c r="I12" s="613">
        <v>0</v>
      </c>
      <c r="J12" s="613">
        <v>0</v>
      </c>
      <c r="K12" s="613">
        <v>0</v>
      </c>
      <c r="L12" s="613">
        <v>0</v>
      </c>
      <c r="M12" s="613">
        <v>0</v>
      </c>
      <c r="N12" s="613">
        <v>0</v>
      </c>
      <c r="O12" s="613">
        <v>0</v>
      </c>
      <c r="P12" s="606">
        <v>0</v>
      </c>
      <c r="Q12" s="606">
        <v>0</v>
      </c>
      <c r="R12" s="606">
        <v>0</v>
      </c>
      <c r="S12" s="606">
        <v>0</v>
      </c>
      <c r="T12" s="591">
        <v>0</v>
      </c>
    </row>
    <row r="13" spans="1:22">
      <c r="A13" s="588" t="s">
        <v>784</v>
      </c>
      <c r="B13" s="589" t="s">
        <v>785</v>
      </c>
      <c r="C13" s="613">
        <v>50</v>
      </c>
      <c r="D13" s="613">
        <v>50</v>
      </c>
      <c r="E13" s="613">
        <v>52</v>
      </c>
      <c r="F13" s="613">
        <v>52</v>
      </c>
      <c r="G13" s="613">
        <v>52</v>
      </c>
      <c r="H13" s="613">
        <v>52</v>
      </c>
      <c r="I13" s="613">
        <v>76.695999999999998</v>
      </c>
      <c r="J13" s="613">
        <v>52.07</v>
      </c>
      <c r="K13" s="613">
        <v>42.470999999999997</v>
      </c>
      <c r="L13" s="613">
        <v>62</v>
      </c>
      <c r="M13" s="613">
        <v>53</v>
      </c>
      <c r="N13" s="613">
        <v>53</v>
      </c>
      <c r="O13" s="613">
        <v>53</v>
      </c>
      <c r="P13" s="606">
        <v>52.666529320841953</v>
      </c>
      <c r="Q13" s="606">
        <v>52.714163884372866</v>
      </c>
      <c r="R13" s="606">
        <v>52.634</v>
      </c>
      <c r="S13" s="606">
        <v>52.640414921290741</v>
      </c>
      <c r="T13" s="591">
        <v>52.640436728487146</v>
      </c>
    </row>
    <row r="14" spans="1:22">
      <c r="A14" s="588" t="s">
        <v>786</v>
      </c>
      <c r="B14" s="589" t="s">
        <v>787</v>
      </c>
      <c r="C14" s="613">
        <v>217</v>
      </c>
      <c r="D14" s="613">
        <v>217</v>
      </c>
      <c r="E14" s="613">
        <v>217</v>
      </c>
      <c r="F14" s="613">
        <v>217</v>
      </c>
      <c r="G14" s="613">
        <v>217</v>
      </c>
      <c r="H14" s="613">
        <v>217</v>
      </c>
      <c r="I14" s="613">
        <v>207.488</v>
      </c>
      <c r="J14" s="613">
        <v>207.08</v>
      </c>
      <c r="K14" s="613">
        <v>227.435</v>
      </c>
      <c r="L14" s="613">
        <v>245</v>
      </c>
      <c r="M14" s="613">
        <v>244</v>
      </c>
      <c r="N14" s="613">
        <v>244</v>
      </c>
      <c r="O14" s="613">
        <v>244</v>
      </c>
      <c r="P14" s="606">
        <v>244.84491385000186</v>
      </c>
      <c r="Q14" s="606">
        <v>244.76192050624257</v>
      </c>
      <c r="R14" s="606">
        <v>244.279</v>
      </c>
      <c r="S14" s="606">
        <v>245.29602494622156</v>
      </c>
      <c r="T14" s="591">
        <v>245.0439633049649</v>
      </c>
    </row>
    <row r="15" spans="1:22">
      <c r="A15" s="588" t="s">
        <v>788</v>
      </c>
      <c r="B15" s="589" t="s">
        <v>789</v>
      </c>
      <c r="C15" s="613">
        <v>258</v>
      </c>
      <c r="D15" s="613">
        <v>258</v>
      </c>
      <c r="E15" s="613">
        <v>257</v>
      </c>
      <c r="F15" s="613">
        <v>257</v>
      </c>
      <c r="G15" s="613">
        <v>257</v>
      </c>
      <c r="H15" s="613">
        <v>257</v>
      </c>
      <c r="I15" s="613">
        <v>268.23700000000002</v>
      </c>
      <c r="J15" s="613">
        <v>268.24</v>
      </c>
      <c r="K15" s="613">
        <v>268.23700000000002</v>
      </c>
      <c r="L15" s="613">
        <v>268</v>
      </c>
      <c r="M15" s="613">
        <v>271</v>
      </c>
      <c r="N15" s="613">
        <v>273</v>
      </c>
      <c r="O15" s="613">
        <v>273</v>
      </c>
      <c r="P15" s="606">
        <v>273.14931170572999</v>
      </c>
      <c r="Q15" s="606">
        <v>273.05672422099303</v>
      </c>
      <c r="R15" s="606">
        <v>272.63400000000001</v>
      </c>
      <c r="S15" s="606">
        <v>272.97009912564459</v>
      </c>
      <c r="T15" s="591">
        <v>272.41531019832786</v>
      </c>
    </row>
    <row r="16" spans="1:22">
      <c r="A16" s="588" t="s">
        <v>790</v>
      </c>
      <c r="B16" s="589" t="s">
        <v>791</v>
      </c>
      <c r="C16" s="613">
        <v>235</v>
      </c>
      <c r="D16" s="613">
        <v>233</v>
      </c>
      <c r="E16" s="613">
        <v>233</v>
      </c>
      <c r="F16" s="613">
        <v>233</v>
      </c>
      <c r="G16" s="613">
        <v>233</v>
      </c>
      <c r="H16" s="613">
        <v>233</v>
      </c>
      <c r="I16" s="613">
        <v>236.10599999999999</v>
      </c>
      <c r="J16" s="613">
        <v>236.11</v>
      </c>
      <c r="K16" s="613">
        <v>236.10599999999999</v>
      </c>
      <c r="L16" s="613">
        <v>62</v>
      </c>
      <c r="M16" s="613">
        <v>237</v>
      </c>
      <c r="N16" s="613">
        <v>237</v>
      </c>
      <c r="O16" s="613">
        <v>237</v>
      </c>
      <c r="P16" s="606">
        <v>237.19548276336829</v>
      </c>
      <c r="Q16" s="606">
        <v>237.15814896532771</v>
      </c>
      <c r="R16" s="606">
        <v>237</v>
      </c>
      <c r="S16" s="606">
        <v>234.3541682306934</v>
      </c>
      <c r="T16" s="591">
        <v>234.53</v>
      </c>
    </row>
    <row r="17" spans="1:20">
      <c r="A17" s="744" t="s">
        <v>544</v>
      </c>
      <c r="B17" s="744"/>
      <c r="C17" s="497">
        <v>1836</v>
      </c>
      <c r="D17" s="497">
        <v>1833</v>
      </c>
      <c r="E17" s="497">
        <v>1848</v>
      </c>
      <c r="F17" s="497">
        <v>1848</v>
      </c>
      <c r="G17" s="497">
        <v>1848</v>
      </c>
      <c r="H17" s="497">
        <v>1849</v>
      </c>
      <c r="I17" s="497">
        <v>1915.1890000000001</v>
      </c>
      <c r="J17" s="497">
        <v>1929.1</v>
      </c>
      <c r="K17" s="497">
        <v>1939.8450000000003</v>
      </c>
      <c r="L17" s="497">
        <v>1815</v>
      </c>
      <c r="M17" s="497">
        <v>2007</v>
      </c>
      <c r="N17" s="497">
        <v>2071</v>
      </c>
      <c r="O17" s="497">
        <v>2073</v>
      </c>
      <c r="P17" s="592">
        <f>SUM(P5:P16)</f>
        <v>2076.4164283136779</v>
      </c>
      <c r="Q17" s="592">
        <f>SUM(Q5:Q16)</f>
        <v>2075.9720795620669</v>
      </c>
      <c r="R17" s="592">
        <f>SUM(R5:R16)</f>
        <v>2073.6310000000003</v>
      </c>
      <c r="S17" s="592">
        <f>SUM(S5:S16)</f>
        <v>2072.2765339300104</v>
      </c>
      <c r="T17" s="593">
        <v>2071.8056570373519</v>
      </c>
    </row>
    <row r="18" spans="1:20">
      <c r="A18" s="594" t="s">
        <v>642</v>
      </c>
      <c r="B18" s="595"/>
      <c r="C18" s="630"/>
      <c r="D18" s="630"/>
      <c r="E18" s="630"/>
      <c r="F18" s="630"/>
      <c r="G18" s="630"/>
      <c r="H18" s="630"/>
      <c r="I18" s="630"/>
      <c r="J18" s="630"/>
      <c r="K18" s="630"/>
      <c r="L18" s="630"/>
      <c r="M18" s="630"/>
      <c r="N18" s="630"/>
      <c r="O18" s="630"/>
      <c r="P18" s="607"/>
      <c r="Q18" s="607"/>
      <c r="R18" s="607"/>
      <c r="S18" s="607"/>
      <c r="T18" s="608"/>
    </row>
    <row r="19" spans="1:20">
      <c r="A19" s="588" t="s">
        <v>792</v>
      </c>
      <c r="B19" s="589" t="s">
        <v>793</v>
      </c>
      <c r="C19" s="613">
        <v>327</v>
      </c>
      <c r="D19" s="613">
        <v>330</v>
      </c>
      <c r="E19" s="613">
        <v>328</v>
      </c>
      <c r="F19" s="613">
        <v>328</v>
      </c>
      <c r="G19" s="613">
        <v>328</v>
      </c>
      <c r="H19" s="613">
        <v>328</v>
      </c>
      <c r="I19" s="613">
        <v>336.00900000000001</v>
      </c>
      <c r="J19" s="613">
        <v>336</v>
      </c>
      <c r="K19" s="613">
        <v>351.49599999999998</v>
      </c>
      <c r="L19" s="613">
        <v>347</v>
      </c>
      <c r="M19" s="613">
        <v>347</v>
      </c>
      <c r="N19" s="613">
        <v>346</v>
      </c>
      <c r="O19" s="613">
        <v>347</v>
      </c>
      <c r="P19" s="606">
        <v>347.4207530165055</v>
      </c>
      <c r="Q19" s="606">
        <v>348.85338564207473</v>
      </c>
      <c r="R19" s="606">
        <v>349</v>
      </c>
      <c r="S19" s="606">
        <v>347.06829479947953</v>
      </c>
      <c r="T19" s="591">
        <v>346.97642732759999</v>
      </c>
    </row>
    <row r="20" spans="1:20">
      <c r="A20" s="588" t="s">
        <v>794</v>
      </c>
      <c r="B20" s="589" t="s">
        <v>795</v>
      </c>
      <c r="C20" s="613">
        <v>181</v>
      </c>
      <c r="D20" s="613">
        <v>181</v>
      </c>
      <c r="E20" s="613">
        <v>192</v>
      </c>
      <c r="F20" s="613">
        <v>192</v>
      </c>
      <c r="G20" s="613">
        <v>182</v>
      </c>
      <c r="H20" s="613">
        <v>182</v>
      </c>
      <c r="I20" s="613">
        <v>192.97399999999999</v>
      </c>
      <c r="J20" s="613">
        <v>192.95</v>
      </c>
      <c r="K20" s="613">
        <v>246.30500000000001</v>
      </c>
      <c r="L20" s="613">
        <v>248</v>
      </c>
      <c r="M20" s="613">
        <v>248</v>
      </c>
      <c r="N20" s="613">
        <v>248</v>
      </c>
      <c r="O20" s="613">
        <v>246</v>
      </c>
      <c r="P20" s="606">
        <v>247.2606464650701</v>
      </c>
      <c r="Q20" s="606">
        <v>246.9278501410071</v>
      </c>
      <c r="R20" s="606">
        <v>247</v>
      </c>
      <c r="S20" s="606">
        <v>246.33501913570143</v>
      </c>
      <c r="T20" s="591">
        <v>246.33512118421569</v>
      </c>
    </row>
    <row r="21" spans="1:20">
      <c r="A21" s="588" t="s">
        <v>796</v>
      </c>
      <c r="B21" s="589" t="s">
        <v>797</v>
      </c>
      <c r="C21" s="613">
        <v>184</v>
      </c>
      <c r="D21" s="613">
        <v>184</v>
      </c>
      <c r="E21" s="613">
        <v>183</v>
      </c>
      <c r="F21" s="613">
        <v>183</v>
      </c>
      <c r="G21" s="613">
        <v>183</v>
      </c>
      <c r="H21" s="613">
        <v>183</v>
      </c>
      <c r="I21" s="613">
        <v>183.32400000000001</v>
      </c>
      <c r="J21" s="613">
        <v>183.32</v>
      </c>
      <c r="K21" s="613">
        <v>203.34899999999999</v>
      </c>
      <c r="L21" s="613">
        <v>203</v>
      </c>
      <c r="M21" s="613">
        <v>203</v>
      </c>
      <c r="N21" s="613">
        <v>203</v>
      </c>
      <c r="O21" s="613">
        <v>203</v>
      </c>
      <c r="P21" s="606">
        <v>204.11288314026882</v>
      </c>
      <c r="Q21" s="606">
        <v>203.83816082527812</v>
      </c>
      <c r="R21" s="606">
        <v>203.392</v>
      </c>
      <c r="S21" s="606">
        <v>203.4167889894585</v>
      </c>
      <c r="T21" s="591">
        <v>203.41687325835855</v>
      </c>
    </row>
    <row r="22" spans="1:20">
      <c r="A22" s="588" t="s">
        <v>798</v>
      </c>
      <c r="B22" s="589" t="s">
        <v>799</v>
      </c>
      <c r="C22" s="613">
        <v>118</v>
      </c>
      <c r="D22" s="613">
        <v>118</v>
      </c>
      <c r="E22" s="613">
        <v>119</v>
      </c>
      <c r="F22" s="613">
        <v>119</v>
      </c>
      <c r="G22" s="613">
        <v>119</v>
      </c>
      <c r="H22" s="613">
        <v>119</v>
      </c>
      <c r="I22" s="613">
        <v>119.44199999999999</v>
      </c>
      <c r="J22" s="613">
        <v>119.44</v>
      </c>
      <c r="K22" s="613">
        <v>120.042</v>
      </c>
      <c r="L22" s="613">
        <v>120</v>
      </c>
      <c r="M22" s="613">
        <v>120</v>
      </c>
      <c r="N22" s="613">
        <v>120</v>
      </c>
      <c r="O22" s="613">
        <v>120</v>
      </c>
      <c r="P22" s="606">
        <v>120.28467213818878</v>
      </c>
      <c r="Q22" s="606">
        <v>119.95837346097635</v>
      </c>
      <c r="R22" s="606">
        <v>120</v>
      </c>
      <c r="S22" s="606">
        <v>119.12251663269176</v>
      </c>
      <c r="T22" s="591">
        <v>120.01367494360542</v>
      </c>
    </row>
    <row r="23" spans="1:20">
      <c r="A23" s="588" t="s">
        <v>800</v>
      </c>
      <c r="B23" s="589" t="s">
        <v>801</v>
      </c>
      <c r="C23" s="613">
        <v>7</v>
      </c>
      <c r="D23" s="613">
        <v>7</v>
      </c>
      <c r="E23" s="613">
        <v>6</v>
      </c>
      <c r="F23" s="613">
        <v>6</v>
      </c>
      <c r="G23" s="613">
        <v>6</v>
      </c>
      <c r="H23" s="613">
        <v>6</v>
      </c>
      <c r="I23" s="613">
        <v>6.7779999999999996</v>
      </c>
      <c r="J23" s="613">
        <v>6.78</v>
      </c>
      <c r="K23" s="613">
        <v>62.378</v>
      </c>
      <c r="L23" s="613">
        <v>62</v>
      </c>
      <c r="M23" s="613">
        <v>62</v>
      </c>
      <c r="N23" s="613">
        <v>62</v>
      </c>
      <c r="O23" s="613">
        <v>62</v>
      </c>
      <c r="P23" s="606">
        <v>62.620022351142445</v>
      </c>
      <c r="Q23" s="606">
        <v>62.535739981306669</v>
      </c>
      <c r="R23" s="606">
        <v>62.378</v>
      </c>
      <c r="S23" s="606">
        <v>64.33784040518735</v>
      </c>
      <c r="T23" s="591">
        <v>64.337867058243248</v>
      </c>
    </row>
    <row r="24" spans="1:20">
      <c r="A24" s="588" t="s">
        <v>802</v>
      </c>
      <c r="B24" s="589" t="s">
        <v>803</v>
      </c>
      <c r="C24" s="613">
        <v>272</v>
      </c>
      <c r="D24" s="613">
        <v>272</v>
      </c>
      <c r="E24" s="613">
        <v>271</v>
      </c>
      <c r="F24" s="613">
        <v>271</v>
      </c>
      <c r="G24" s="613">
        <v>271</v>
      </c>
      <c r="H24" s="613">
        <v>271</v>
      </c>
      <c r="I24" s="613">
        <v>271.09399999999999</v>
      </c>
      <c r="J24" s="613">
        <v>271.08999999999997</v>
      </c>
      <c r="K24" s="613">
        <v>268.92500000000001</v>
      </c>
      <c r="L24" s="613">
        <v>269</v>
      </c>
      <c r="M24" s="613">
        <v>269</v>
      </c>
      <c r="N24" s="613">
        <v>269</v>
      </c>
      <c r="O24" s="613">
        <v>269</v>
      </c>
      <c r="P24" s="606">
        <v>269.41812338492747</v>
      </c>
      <c r="Q24" s="606">
        <v>270.7532767628598</v>
      </c>
      <c r="R24" s="606">
        <v>270</v>
      </c>
      <c r="S24" s="606">
        <v>269.35582452116091</v>
      </c>
      <c r="T24" s="591">
        <v>269.36793757394582</v>
      </c>
    </row>
    <row r="25" spans="1:20">
      <c r="A25" s="588" t="s">
        <v>804</v>
      </c>
      <c r="B25" s="589" t="s">
        <v>805</v>
      </c>
      <c r="C25" s="613">
        <v>290</v>
      </c>
      <c r="D25" s="613">
        <v>292</v>
      </c>
      <c r="E25" s="613">
        <v>293</v>
      </c>
      <c r="F25" s="613">
        <v>293</v>
      </c>
      <c r="G25" s="613">
        <v>293</v>
      </c>
      <c r="H25" s="613">
        <v>293</v>
      </c>
      <c r="I25" s="613">
        <v>293.94</v>
      </c>
      <c r="J25" s="613">
        <v>293.94</v>
      </c>
      <c r="K25" s="613">
        <v>293.94</v>
      </c>
      <c r="L25" s="613">
        <v>295</v>
      </c>
      <c r="M25" s="613">
        <v>295</v>
      </c>
      <c r="N25" s="613">
        <v>295</v>
      </c>
      <c r="O25" s="613">
        <v>295</v>
      </c>
      <c r="P25" s="606">
        <v>295.72901885105034</v>
      </c>
      <c r="Q25" s="606">
        <v>296.94849419054873</v>
      </c>
      <c r="R25" s="606">
        <v>296</v>
      </c>
      <c r="S25" s="606">
        <v>295.42900187796539</v>
      </c>
      <c r="T25" s="591">
        <v>295.42912426450567</v>
      </c>
    </row>
    <row r="26" spans="1:20">
      <c r="A26" s="588" t="s">
        <v>806</v>
      </c>
      <c r="B26" s="589" t="s">
        <v>807</v>
      </c>
      <c r="C26" s="613">
        <v>21</v>
      </c>
      <c r="D26" s="613">
        <v>21</v>
      </c>
      <c r="E26" s="613">
        <v>21</v>
      </c>
      <c r="F26" s="613">
        <v>21</v>
      </c>
      <c r="G26" s="613">
        <v>21</v>
      </c>
      <c r="H26" s="613">
        <v>21</v>
      </c>
      <c r="I26" s="613">
        <v>21.387</v>
      </c>
      <c r="J26" s="613">
        <v>21</v>
      </c>
      <c r="K26" s="613">
        <v>35.438000000000002</v>
      </c>
      <c r="L26" s="613">
        <v>35</v>
      </c>
      <c r="M26" s="613">
        <v>35</v>
      </c>
      <c r="N26" s="613">
        <v>35</v>
      </c>
      <c r="O26" s="613">
        <v>35</v>
      </c>
      <c r="P26" s="606">
        <v>35.575497003427273</v>
      </c>
      <c r="Q26" s="606">
        <v>35.527614759330952</v>
      </c>
      <c r="R26" s="606">
        <v>55.933999999999997</v>
      </c>
      <c r="S26" s="606">
        <v>55.916814193285013</v>
      </c>
      <c r="T26" s="591">
        <v>55.9168373577861</v>
      </c>
    </row>
    <row r="27" spans="1:20">
      <c r="A27" s="744" t="s">
        <v>544</v>
      </c>
      <c r="B27" s="744"/>
      <c r="C27" s="497">
        <v>1400</v>
      </c>
      <c r="D27" s="497">
        <v>1405</v>
      </c>
      <c r="E27" s="497">
        <v>1413</v>
      </c>
      <c r="F27" s="497">
        <v>1413</v>
      </c>
      <c r="G27" s="497">
        <v>1403</v>
      </c>
      <c r="H27" s="497">
        <v>1403</v>
      </c>
      <c r="I27" s="497">
        <v>1424.9480000000001</v>
      </c>
      <c r="J27" s="497">
        <v>1424.52</v>
      </c>
      <c r="K27" s="497">
        <v>1581.873</v>
      </c>
      <c r="L27" s="497">
        <v>1579</v>
      </c>
      <c r="M27" s="497">
        <v>1579</v>
      </c>
      <c r="N27" s="497">
        <v>1578</v>
      </c>
      <c r="O27" s="497">
        <v>1577</v>
      </c>
      <c r="P27" s="592">
        <f>SUM(P19:P26)</f>
        <v>1582.4216163505805</v>
      </c>
      <c r="Q27" s="592">
        <f>SUM(Q19:Q26)</f>
        <v>1585.3428957633821</v>
      </c>
      <c r="R27" s="592">
        <f>SUM(R19:R26)</f>
        <v>1603.704</v>
      </c>
      <c r="S27" s="592">
        <f>SUM(S19:S26)</f>
        <v>1600.98210055493</v>
      </c>
      <c r="T27" s="593">
        <v>1601.7938629682603</v>
      </c>
    </row>
    <row r="28" spans="1:20">
      <c r="A28" s="594" t="s">
        <v>651</v>
      </c>
      <c r="B28" s="595"/>
      <c r="C28" s="630"/>
      <c r="D28" s="630"/>
      <c r="E28" s="630"/>
      <c r="F28" s="630"/>
      <c r="G28" s="630"/>
      <c r="H28" s="630"/>
      <c r="I28" s="630"/>
      <c r="J28" s="630"/>
      <c r="K28" s="630"/>
      <c r="L28" s="630"/>
      <c r="M28" s="630"/>
      <c r="N28" s="630"/>
      <c r="O28" s="630"/>
      <c r="P28" s="607"/>
      <c r="Q28" s="607"/>
      <c r="R28" s="607"/>
      <c r="S28" s="607"/>
      <c r="T28" s="608"/>
    </row>
    <row r="29" spans="1:20">
      <c r="A29" s="588" t="s">
        <v>808</v>
      </c>
      <c r="B29" s="589" t="s">
        <v>809</v>
      </c>
      <c r="C29" s="613">
        <v>146</v>
      </c>
      <c r="D29" s="613">
        <v>145</v>
      </c>
      <c r="E29" s="613">
        <v>145</v>
      </c>
      <c r="F29" s="613">
        <v>144</v>
      </c>
      <c r="G29" s="613">
        <v>144</v>
      </c>
      <c r="H29" s="613">
        <v>144</v>
      </c>
      <c r="I29" s="613">
        <v>139.88900000000001</v>
      </c>
      <c r="J29" s="613">
        <v>139.84</v>
      </c>
      <c r="K29" s="613">
        <v>139.83799999999999</v>
      </c>
      <c r="L29" s="613">
        <v>140</v>
      </c>
      <c r="M29" s="613">
        <v>140</v>
      </c>
      <c r="N29" s="613">
        <v>144</v>
      </c>
      <c r="O29" s="613">
        <v>147</v>
      </c>
      <c r="P29" s="606">
        <v>147.32007916300097</v>
      </c>
      <c r="Q29" s="606">
        <v>147.15604438118083</v>
      </c>
      <c r="R29" s="606">
        <v>147.386</v>
      </c>
      <c r="S29" s="606">
        <v>147.40396309589528</v>
      </c>
      <c r="T29" s="591">
        <v>147.40402416051984</v>
      </c>
    </row>
    <row r="30" spans="1:20">
      <c r="A30" s="588" t="s">
        <v>810</v>
      </c>
      <c r="B30" s="589" t="s">
        <v>811</v>
      </c>
      <c r="C30" s="613">
        <v>143</v>
      </c>
      <c r="D30" s="613">
        <v>143</v>
      </c>
      <c r="E30" s="613">
        <v>143</v>
      </c>
      <c r="F30" s="613">
        <v>143</v>
      </c>
      <c r="G30" s="613">
        <v>143</v>
      </c>
      <c r="H30" s="613">
        <v>143</v>
      </c>
      <c r="I30" s="613">
        <v>137.155</v>
      </c>
      <c r="J30" s="613">
        <v>137.04</v>
      </c>
      <c r="K30" s="613">
        <v>137.03700000000001</v>
      </c>
      <c r="L30" s="613">
        <v>137</v>
      </c>
      <c r="M30" s="613">
        <v>137</v>
      </c>
      <c r="N30" s="613">
        <v>137</v>
      </c>
      <c r="O30" s="613">
        <v>144</v>
      </c>
      <c r="P30" s="606">
        <v>143.60274254753412</v>
      </c>
      <c r="Q30" s="606">
        <v>144.85064694535825</v>
      </c>
      <c r="R30" s="606">
        <v>143.66699999999997</v>
      </c>
      <c r="S30" s="606">
        <v>143.68450983199207</v>
      </c>
      <c r="T30" s="591">
        <v>143.68456935576921</v>
      </c>
    </row>
    <row r="31" spans="1:20">
      <c r="A31" s="588" t="s">
        <v>812</v>
      </c>
      <c r="B31" s="589" t="s">
        <v>813</v>
      </c>
      <c r="C31" s="613">
        <v>147</v>
      </c>
      <c r="D31" s="613">
        <v>147</v>
      </c>
      <c r="E31" s="613">
        <v>225</v>
      </c>
      <c r="F31" s="613">
        <v>225</v>
      </c>
      <c r="G31" s="613">
        <v>225</v>
      </c>
      <c r="H31" s="613">
        <v>225</v>
      </c>
      <c r="I31" s="613">
        <v>225.6</v>
      </c>
      <c r="J31" s="613">
        <v>225.33</v>
      </c>
      <c r="K31" s="613">
        <v>225.333</v>
      </c>
      <c r="L31" s="613">
        <v>225</v>
      </c>
      <c r="M31" s="613">
        <v>225</v>
      </c>
      <c r="N31" s="613">
        <v>225</v>
      </c>
      <c r="O31" s="613">
        <v>225</v>
      </c>
      <c r="P31" s="606">
        <v>225.23221607233046</v>
      </c>
      <c r="Q31" s="606">
        <v>224.98142936604984</v>
      </c>
      <c r="R31" s="606">
        <v>225</v>
      </c>
      <c r="S31" s="606">
        <v>226.51360363763811</v>
      </c>
      <c r="T31" s="591">
        <v>226.51369747479092</v>
      </c>
    </row>
    <row r="32" spans="1:20">
      <c r="A32" s="588" t="s">
        <v>814</v>
      </c>
      <c r="B32" s="589" t="s">
        <v>815</v>
      </c>
      <c r="C32" s="613">
        <v>119</v>
      </c>
      <c r="D32" s="613">
        <v>119</v>
      </c>
      <c r="E32" s="613">
        <v>119</v>
      </c>
      <c r="F32" s="613">
        <v>119</v>
      </c>
      <c r="G32" s="613">
        <v>119</v>
      </c>
      <c r="H32" s="613">
        <v>119</v>
      </c>
      <c r="I32" s="613">
        <v>119.4</v>
      </c>
      <c r="J32" s="613">
        <v>119.4</v>
      </c>
      <c r="K32" s="613">
        <v>119.4</v>
      </c>
      <c r="L32" s="613">
        <v>119</v>
      </c>
      <c r="M32" s="613">
        <v>119</v>
      </c>
      <c r="N32" s="613">
        <v>119</v>
      </c>
      <c r="O32" s="613">
        <v>119</v>
      </c>
      <c r="P32" s="606">
        <v>119.34659636642772</v>
      </c>
      <c r="Q32" s="606">
        <v>119.21370889442004</v>
      </c>
      <c r="R32" s="606">
        <v>119.4</v>
      </c>
      <c r="S32" s="606">
        <v>119.41455222103792</v>
      </c>
      <c r="T32" s="591">
        <v>119.41460169056809</v>
      </c>
    </row>
    <row r="33" spans="1:20">
      <c r="A33" s="744" t="s">
        <v>544</v>
      </c>
      <c r="B33" s="744"/>
      <c r="C33" s="497">
        <v>555</v>
      </c>
      <c r="D33" s="497">
        <v>554</v>
      </c>
      <c r="E33" s="497">
        <v>632</v>
      </c>
      <c r="F33" s="497">
        <v>631</v>
      </c>
      <c r="G33" s="497">
        <v>631</v>
      </c>
      <c r="H33" s="497">
        <v>631</v>
      </c>
      <c r="I33" s="497">
        <v>622.04399999999998</v>
      </c>
      <c r="J33" s="497">
        <v>621.61</v>
      </c>
      <c r="K33" s="497">
        <v>621.60799999999995</v>
      </c>
      <c r="L33" s="497">
        <v>621</v>
      </c>
      <c r="M33" s="497">
        <v>621</v>
      </c>
      <c r="N33" s="497">
        <v>625</v>
      </c>
      <c r="O33" s="497">
        <v>635</v>
      </c>
      <c r="P33" s="592">
        <f>SUM(P29:P32)</f>
        <v>635.5016341492933</v>
      </c>
      <c r="Q33" s="592">
        <f>SUM(Q29:Q32)</f>
        <v>636.201829587009</v>
      </c>
      <c r="R33" s="592">
        <f>SUM(R29:R32)</f>
        <v>635.45299999999997</v>
      </c>
      <c r="S33" s="592">
        <f>SUM(S29:S32)</f>
        <v>637.01662878656339</v>
      </c>
      <c r="T33" s="593">
        <v>637.01689268164807</v>
      </c>
    </row>
    <row r="34" spans="1:20">
      <c r="A34" s="594" t="s">
        <v>816</v>
      </c>
      <c r="B34" s="595"/>
      <c r="C34" s="630"/>
      <c r="D34" s="630"/>
      <c r="E34" s="630"/>
      <c r="F34" s="630"/>
      <c r="G34" s="630"/>
      <c r="H34" s="630"/>
      <c r="I34" s="630"/>
      <c r="J34" s="630"/>
      <c r="K34" s="630"/>
      <c r="L34" s="630"/>
      <c r="M34" s="630"/>
      <c r="N34" s="630"/>
      <c r="O34" s="630"/>
      <c r="P34" s="607"/>
      <c r="Q34" s="607"/>
      <c r="R34" s="607"/>
      <c r="S34" s="607"/>
      <c r="T34" s="608"/>
    </row>
    <row r="35" spans="1:20">
      <c r="A35" s="588" t="s">
        <v>817</v>
      </c>
      <c r="B35" s="589" t="s">
        <v>818</v>
      </c>
      <c r="C35" s="613">
        <v>54</v>
      </c>
      <c r="D35" s="613">
        <v>54</v>
      </c>
      <c r="E35" s="613">
        <v>53</v>
      </c>
      <c r="F35" s="613">
        <v>53</v>
      </c>
      <c r="G35" s="613">
        <v>53</v>
      </c>
      <c r="H35" s="613">
        <v>66</v>
      </c>
      <c r="I35" s="613">
        <v>67.123999999999995</v>
      </c>
      <c r="J35" s="613">
        <v>67.12</v>
      </c>
      <c r="K35" s="613">
        <v>124.20399999999999</v>
      </c>
      <c r="L35" s="613">
        <v>124</v>
      </c>
      <c r="M35" s="613">
        <v>124</v>
      </c>
      <c r="N35" s="613">
        <v>124</v>
      </c>
      <c r="O35" s="613">
        <v>124</v>
      </c>
      <c r="P35" s="606">
        <v>125.06387035271688</v>
      </c>
      <c r="Q35" s="606">
        <v>124</v>
      </c>
      <c r="R35" s="606">
        <v>123.94499999999999</v>
      </c>
      <c r="S35" s="606">
        <v>125.05426061995566</v>
      </c>
      <c r="T35" s="591">
        <v>123.96015750868895</v>
      </c>
    </row>
    <row r="36" spans="1:20">
      <c r="A36" s="588" t="s">
        <v>819</v>
      </c>
      <c r="B36" s="589" t="s">
        <v>820</v>
      </c>
      <c r="C36" s="613">
        <v>202</v>
      </c>
      <c r="D36" s="613">
        <v>202</v>
      </c>
      <c r="E36" s="613">
        <v>199</v>
      </c>
      <c r="F36" s="613">
        <v>199</v>
      </c>
      <c r="G36" s="613">
        <v>198</v>
      </c>
      <c r="H36" s="613">
        <v>198</v>
      </c>
      <c r="I36" s="613">
        <v>198.71</v>
      </c>
      <c r="J36" s="613">
        <v>198.46</v>
      </c>
      <c r="K36" s="613">
        <v>198.46</v>
      </c>
      <c r="L36" s="613">
        <v>198</v>
      </c>
      <c r="M36" s="613">
        <v>198</v>
      </c>
      <c r="N36" s="613">
        <v>199</v>
      </c>
      <c r="O36" s="613">
        <v>199</v>
      </c>
      <c r="P36" s="606">
        <v>200.70734032411821</v>
      </c>
      <c r="Q36" s="606">
        <v>200</v>
      </c>
      <c r="R36" s="606">
        <v>198.92700000000002</v>
      </c>
      <c r="S36" s="606">
        <v>199.34985377193445</v>
      </c>
      <c r="T36" s="591">
        <v>192.48353635985535</v>
      </c>
    </row>
    <row r="37" spans="1:20">
      <c r="A37" s="588" t="s">
        <v>821</v>
      </c>
      <c r="B37" s="589" t="s">
        <v>822</v>
      </c>
      <c r="C37" s="613">
        <v>100</v>
      </c>
      <c r="D37" s="613">
        <v>100</v>
      </c>
      <c r="E37" s="613">
        <v>100</v>
      </c>
      <c r="F37" s="613">
        <v>100</v>
      </c>
      <c r="G37" s="613">
        <v>100</v>
      </c>
      <c r="H37" s="613">
        <v>100</v>
      </c>
      <c r="I37" s="613">
        <v>100.27500000000001</v>
      </c>
      <c r="J37" s="613">
        <v>100.28</v>
      </c>
      <c r="K37" s="613">
        <v>100.295</v>
      </c>
      <c r="L37" s="613">
        <v>100</v>
      </c>
      <c r="M37" s="613">
        <v>100</v>
      </c>
      <c r="N37" s="613">
        <v>100</v>
      </c>
      <c r="O37" s="613">
        <v>100</v>
      </c>
      <c r="P37" s="606">
        <v>100.85795996186845</v>
      </c>
      <c r="Q37" s="606">
        <v>100</v>
      </c>
      <c r="R37" s="606">
        <v>100.27500000000001</v>
      </c>
      <c r="S37" s="606">
        <v>100.4881518696845</v>
      </c>
      <c r="T37" s="591">
        <v>100.28726285194068</v>
      </c>
    </row>
    <row r="38" spans="1:20">
      <c r="A38" s="588" t="s">
        <v>823</v>
      </c>
      <c r="B38" s="589" t="s">
        <v>824</v>
      </c>
      <c r="C38" s="613">
        <v>187</v>
      </c>
      <c r="D38" s="613">
        <v>187</v>
      </c>
      <c r="E38" s="613">
        <v>187</v>
      </c>
      <c r="F38" s="613">
        <v>187</v>
      </c>
      <c r="G38" s="613">
        <v>187</v>
      </c>
      <c r="H38" s="613">
        <v>212</v>
      </c>
      <c r="I38" s="613">
        <v>213.38900000000001</v>
      </c>
      <c r="J38" s="613">
        <v>210.81</v>
      </c>
      <c r="K38" s="613">
        <v>250.267</v>
      </c>
      <c r="L38" s="613">
        <v>250</v>
      </c>
      <c r="M38" s="613">
        <v>211</v>
      </c>
      <c r="N38" s="613">
        <v>211</v>
      </c>
      <c r="O38" s="613">
        <v>211</v>
      </c>
      <c r="P38" s="606">
        <v>212.81029551954242</v>
      </c>
      <c r="Q38" s="606">
        <v>203</v>
      </c>
      <c r="R38" s="606">
        <v>203</v>
      </c>
      <c r="S38" s="606">
        <v>204.66813471905397</v>
      </c>
      <c r="T38" s="591">
        <v>202.25573127709612</v>
      </c>
    </row>
    <row r="39" spans="1:20">
      <c r="A39" s="588" t="s">
        <v>825</v>
      </c>
      <c r="B39" s="589" t="s">
        <v>826</v>
      </c>
      <c r="C39" s="613">
        <v>171</v>
      </c>
      <c r="D39" s="613">
        <v>171</v>
      </c>
      <c r="E39" s="613">
        <v>170</v>
      </c>
      <c r="F39" s="613">
        <v>170</v>
      </c>
      <c r="G39" s="613">
        <v>170</v>
      </c>
      <c r="H39" s="613">
        <v>236</v>
      </c>
      <c r="I39" s="613">
        <v>236.16300000000001</v>
      </c>
      <c r="J39" s="613">
        <v>236.16</v>
      </c>
      <c r="K39" s="613">
        <v>236.16300000000001</v>
      </c>
      <c r="L39" s="613">
        <v>236</v>
      </c>
      <c r="M39" s="613">
        <v>236</v>
      </c>
      <c r="N39" s="613">
        <v>236</v>
      </c>
      <c r="O39" s="613">
        <v>236</v>
      </c>
      <c r="P39" s="606">
        <v>238.02478551000954</v>
      </c>
      <c r="Q39" s="606">
        <v>235</v>
      </c>
      <c r="R39" s="606">
        <v>236.167</v>
      </c>
      <c r="S39" s="606">
        <v>236.66901383802318</v>
      </c>
      <c r="T39" s="591">
        <v>236.97197628449146</v>
      </c>
    </row>
    <row r="40" spans="1:20">
      <c r="A40" s="588" t="s">
        <v>827</v>
      </c>
      <c r="B40" s="589" t="s">
        <v>828</v>
      </c>
      <c r="C40" s="613">
        <v>178</v>
      </c>
      <c r="D40" s="613">
        <v>178</v>
      </c>
      <c r="E40" s="613">
        <v>178</v>
      </c>
      <c r="F40" s="613">
        <v>178</v>
      </c>
      <c r="G40" s="613">
        <v>178</v>
      </c>
      <c r="H40" s="613">
        <v>178</v>
      </c>
      <c r="I40" s="613">
        <v>178.86799999999999</v>
      </c>
      <c r="J40" s="613">
        <v>178.82</v>
      </c>
      <c r="K40" s="613">
        <v>177.46199999999999</v>
      </c>
      <c r="L40" s="613">
        <v>179</v>
      </c>
      <c r="M40" s="613">
        <v>179</v>
      </c>
      <c r="N40" s="613">
        <v>179</v>
      </c>
      <c r="O40" s="613">
        <v>179</v>
      </c>
      <c r="P40" s="606">
        <v>180.53574833174451</v>
      </c>
      <c r="Q40" s="606">
        <v>179</v>
      </c>
      <c r="R40" s="606">
        <v>179.255</v>
      </c>
      <c r="S40" s="606">
        <v>179.63603753079323</v>
      </c>
      <c r="T40" s="591">
        <v>179.29592381469777</v>
      </c>
    </row>
    <row r="41" spans="1:20">
      <c r="A41" s="744" t="s">
        <v>544</v>
      </c>
      <c r="B41" s="744"/>
      <c r="C41" s="497">
        <v>892</v>
      </c>
      <c r="D41" s="497">
        <v>892</v>
      </c>
      <c r="E41" s="497">
        <v>887</v>
      </c>
      <c r="F41" s="497">
        <v>887</v>
      </c>
      <c r="G41" s="497">
        <v>886</v>
      </c>
      <c r="H41" s="497">
        <v>990</v>
      </c>
      <c r="I41" s="497">
        <v>994.529</v>
      </c>
      <c r="J41" s="497">
        <v>991.65</v>
      </c>
      <c r="K41" s="497">
        <v>1086.8509999999999</v>
      </c>
      <c r="L41" s="497">
        <v>1087</v>
      </c>
      <c r="M41" s="497">
        <v>1048</v>
      </c>
      <c r="N41" s="497">
        <v>1049</v>
      </c>
      <c r="O41" s="497">
        <v>1049</v>
      </c>
      <c r="P41" s="592">
        <f>SUM(P35:P40)</f>
        <v>1058</v>
      </c>
      <c r="Q41" s="592">
        <f>SUM(Q35:Q40)</f>
        <v>1041</v>
      </c>
      <c r="R41" s="592">
        <f>SUM(R35:R40)</f>
        <v>1041.569</v>
      </c>
      <c r="S41" s="592">
        <f>SUM(S35:S40)</f>
        <v>1045.8654523494449</v>
      </c>
      <c r="T41" s="593">
        <v>1035.2545880967705</v>
      </c>
    </row>
    <row r="42" spans="1:20">
      <c r="A42" s="594" t="s">
        <v>663</v>
      </c>
      <c r="B42" s="595"/>
      <c r="C42" s="630"/>
      <c r="D42" s="630"/>
      <c r="E42" s="630"/>
      <c r="F42" s="630"/>
      <c r="G42" s="630"/>
      <c r="H42" s="630"/>
      <c r="I42" s="630"/>
      <c r="J42" s="630"/>
      <c r="K42" s="630"/>
      <c r="L42" s="630"/>
      <c r="M42" s="630"/>
      <c r="N42" s="630"/>
      <c r="O42" s="630"/>
      <c r="P42" s="607"/>
      <c r="Q42" s="607"/>
      <c r="R42" s="607"/>
      <c r="S42" s="607"/>
      <c r="T42" s="608"/>
    </row>
    <row r="43" spans="1:20">
      <c r="A43" s="588" t="s">
        <v>830</v>
      </c>
      <c r="B43" s="589" t="s">
        <v>831</v>
      </c>
      <c r="C43" s="613">
        <v>0</v>
      </c>
      <c r="D43" s="613">
        <v>0</v>
      </c>
      <c r="E43" s="613">
        <v>0</v>
      </c>
      <c r="F43" s="613">
        <v>0</v>
      </c>
      <c r="G43" s="613">
        <v>0</v>
      </c>
      <c r="H43" s="613">
        <v>0</v>
      </c>
      <c r="I43" s="613">
        <v>0</v>
      </c>
      <c r="J43" s="613">
        <v>0</v>
      </c>
      <c r="K43" s="613">
        <v>0</v>
      </c>
      <c r="L43" s="613">
        <v>0</v>
      </c>
      <c r="M43" s="613">
        <v>0</v>
      </c>
      <c r="N43" s="613">
        <v>0</v>
      </c>
      <c r="O43" s="613">
        <v>0</v>
      </c>
      <c r="P43" s="606">
        <v>0</v>
      </c>
      <c r="Q43" s="606">
        <v>0</v>
      </c>
      <c r="R43" s="606">
        <v>0</v>
      </c>
      <c r="S43" s="606">
        <v>0</v>
      </c>
      <c r="T43" s="591">
        <v>0</v>
      </c>
    </row>
    <row r="44" spans="1:20">
      <c r="A44" s="588" t="s">
        <v>832</v>
      </c>
      <c r="B44" s="589" t="s">
        <v>833</v>
      </c>
      <c r="C44" s="613">
        <v>0</v>
      </c>
      <c r="D44" s="613">
        <v>0</v>
      </c>
      <c r="E44" s="613">
        <v>0</v>
      </c>
      <c r="F44" s="613">
        <v>0</v>
      </c>
      <c r="G44" s="613">
        <v>0</v>
      </c>
      <c r="H44" s="613">
        <v>0</v>
      </c>
      <c r="I44" s="613">
        <v>0</v>
      </c>
      <c r="J44" s="613">
        <v>0</v>
      </c>
      <c r="K44" s="613">
        <v>0</v>
      </c>
      <c r="L44" s="613">
        <v>0</v>
      </c>
      <c r="M44" s="613">
        <v>0</v>
      </c>
      <c r="N44" s="613">
        <v>0</v>
      </c>
      <c r="O44" s="613">
        <v>0</v>
      </c>
      <c r="P44" s="606">
        <v>0</v>
      </c>
      <c r="Q44" s="606">
        <v>0</v>
      </c>
      <c r="R44" s="606">
        <v>0</v>
      </c>
      <c r="S44" s="606">
        <v>0</v>
      </c>
      <c r="T44" s="591">
        <v>0</v>
      </c>
    </row>
    <row r="45" spans="1:20">
      <c r="A45" s="744" t="s">
        <v>544</v>
      </c>
      <c r="B45" s="744"/>
      <c r="C45" s="631">
        <v>0</v>
      </c>
      <c r="D45" s="497">
        <v>0</v>
      </c>
      <c r="E45" s="497">
        <v>0</v>
      </c>
      <c r="F45" s="497">
        <v>0</v>
      </c>
      <c r="G45" s="497">
        <v>0</v>
      </c>
      <c r="H45" s="497">
        <v>0</v>
      </c>
      <c r="I45" s="497">
        <v>0</v>
      </c>
      <c r="J45" s="497">
        <v>0</v>
      </c>
      <c r="K45" s="497">
        <v>0</v>
      </c>
      <c r="L45" s="497">
        <v>0</v>
      </c>
      <c r="M45" s="497">
        <v>0</v>
      </c>
      <c r="N45" s="497">
        <v>0</v>
      </c>
      <c r="O45" s="497">
        <v>0</v>
      </c>
      <c r="P45" s="592">
        <v>0</v>
      </c>
      <c r="Q45" s="592">
        <v>0</v>
      </c>
      <c r="R45" s="592">
        <v>0</v>
      </c>
      <c r="S45" s="592">
        <f>SUM(S43:S44)</f>
        <v>0</v>
      </c>
      <c r="T45" s="593">
        <v>0</v>
      </c>
    </row>
    <row r="46" spans="1:20">
      <c r="A46" s="598" t="s">
        <v>666</v>
      </c>
      <c r="B46" s="602"/>
      <c r="C46" s="613"/>
      <c r="D46" s="613"/>
      <c r="E46" s="613"/>
      <c r="F46" s="613"/>
      <c r="G46" s="613"/>
      <c r="H46" s="613"/>
      <c r="I46" s="613"/>
      <c r="J46" s="613"/>
      <c r="K46" s="613"/>
      <c r="L46" s="613"/>
      <c r="M46" s="613"/>
      <c r="N46" s="613"/>
      <c r="O46" s="613"/>
      <c r="P46" s="596"/>
      <c r="Q46" s="596"/>
      <c r="R46" s="596"/>
      <c r="S46" s="596"/>
      <c r="T46" s="597"/>
    </row>
    <row r="47" spans="1:20">
      <c r="A47" s="609" t="s">
        <v>834</v>
      </c>
      <c r="B47" s="610" t="s">
        <v>835</v>
      </c>
      <c r="C47" s="613">
        <v>164</v>
      </c>
      <c r="D47" s="613">
        <v>164</v>
      </c>
      <c r="E47" s="613">
        <v>163</v>
      </c>
      <c r="F47" s="613">
        <v>164</v>
      </c>
      <c r="G47" s="613">
        <v>163</v>
      </c>
      <c r="H47" s="613">
        <v>164</v>
      </c>
      <c r="I47" s="613">
        <v>164.928</v>
      </c>
      <c r="J47" s="613">
        <v>164.09</v>
      </c>
      <c r="K47" s="613">
        <v>164.11699999999999</v>
      </c>
      <c r="L47" s="613">
        <v>164</v>
      </c>
      <c r="M47" s="613">
        <v>164</v>
      </c>
      <c r="N47" s="613">
        <v>164</v>
      </c>
      <c r="O47" s="613">
        <v>164</v>
      </c>
      <c r="P47" s="606">
        <v>164</v>
      </c>
      <c r="Q47" s="606">
        <v>164</v>
      </c>
      <c r="R47" s="606">
        <v>164.791</v>
      </c>
      <c r="S47" s="606">
        <v>164.81108438071232</v>
      </c>
      <c r="T47" s="591">
        <v>164.81115265653614</v>
      </c>
    </row>
    <row r="48" spans="1:20">
      <c r="A48" s="609" t="s">
        <v>836</v>
      </c>
      <c r="B48" s="610" t="s">
        <v>837</v>
      </c>
      <c r="C48" s="613">
        <v>0</v>
      </c>
      <c r="D48" s="613">
        <v>0</v>
      </c>
      <c r="E48" s="613">
        <v>0</v>
      </c>
      <c r="F48" s="613">
        <v>0</v>
      </c>
      <c r="G48" s="613">
        <v>0</v>
      </c>
      <c r="H48" s="613">
        <v>0</v>
      </c>
      <c r="I48" s="613">
        <v>0</v>
      </c>
      <c r="J48" s="613">
        <v>0</v>
      </c>
      <c r="K48" s="613">
        <v>0</v>
      </c>
      <c r="L48" s="613">
        <v>157</v>
      </c>
      <c r="M48" s="613">
        <v>0</v>
      </c>
      <c r="N48" s="613">
        <v>0</v>
      </c>
      <c r="O48" s="613">
        <v>0</v>
      </c>
      <c r="P48" s="606">
        <v>0</v>
      </c>
      <c r="Q48" s="606">
        <v>0</v>
      </c>
      <c r="R48" s="606">
        <v>0</v>
      </c>
      <c r="S48" s="606">
        <v>0</v>
      </c>
      <c r="T48" s="591">
        <v>0</v>
      </c>
    </row>
    <row r="49" spans="1:20">
      <c r="A49" s="609" t="s">
        <v>838</v>
      </c>
      <c r="B49" s="610" t="s">
        <v>839</v>
      </c>
      <c r="C49" s="613">
        <v>190</v>
      </c>
      <c r="D49" s="613">
        <v>190</v>
      </c>
      <c r="E49" s="613">
        <v>189</v>
      </c>
      <c r="F49" s="613">
        <v>206</v>
      </c>
      <c r="G49" s="613">
        <v>323</v>
      </c>
      <c r="H49" s="613">
        <v>323</v>
      </c>
      <c r="I49" s="613">
        <v>321.74</v>
      </c>
      <c r="J49" s="613">
        <v>321.74</v>
      </c>
      <c r="K49" s="613">
        <v>321.73700000000002</v>
      </c>
      <c r="L49" s="613">
        <v>323</v>
      </c>
      <c r="M49" s="613">
        <v>323</v>
      </c>
      <c r="N49" s="613">
        <v>323</v>
      </c>
      <c r="O49" s="613">
        <v>323</v>
      </c>
      <c r="P49" s="606">
        <v>326</v>
      </c>
      <c r="Q49" s="606">
        <v>326</v>
      </c>
      <c r="R49" s="606">
        <v>326</v>
      </c>
      <c r="S49" s="606">
        <v>325.30464261453841</v>
      </c>
      <c r="T49" s="591">
        <v>326.62093831413205</v>
      </c>
    </row>
    <row r="50" spans="1:20">
      <c r="A50" s="609" t="s">
        <v>840</v>
      </c>
      <c r="B50" s="610" t="s">
        <v>841</v>
      </c>
      <c r="C50" s="613">
        <v>107</v>
      </c>
      <c r="D50" s="613">
        <v>107</v>
      </c>
      <c r="E50" s="613">
        <v>104</v>
      </c>
      <c r="F50" s="613">
        <v>104</v>
      </c>
      <c r="G50" s="613">
        <v>104</v>
      </c>
      <c r="H50" s="613">
        <v>106</v>
      </c>
      <c r="I50" s="613">
        <v>105.541</v>
      </c>
      <c r="J50" s="613">
        <v>105.54</v>
      </c>
      <c r="K50" s="613">
        <v>105.541</v>
      </c>
      <c r="L50" s="613">
        <v>105</v>
      </c>
      <c r="M50" s="613">
        <v>105</v>
      </c>
      <c r="N50" s="613">
        <v>105</v>
      </c>
      <c r="O50" s="613">
        <v>106</v>
      </c>
      <c r="P50" s="606">
        <v>106</v>
      </c>
      <c r="Q50" s="606">
        <v>103</v>
      </c>
      <c r="R50" s="606">
        <v>106</v>
      </c>
      <c r="S50" s="606">
        <v>106.8690233846836</v>
      </c>
      <c r="T50" s="591">
        <v>106.86906765701291</v>
      </c>
    </row>
    <row r="51" spans="1:20">
      <c r="A51" s="609" t="s">
        <v>842</v>
      </c>
      <c r="B51" s="610" t="s">
        <v>843</v>
      </c>
      <c r="C51" s="613">
        <v>336</v>
      </c>
      <c r="D51" s="613">
        <v>374</v>
      </c>
      <c r="E51" s="613">
        <v>376</v>
      </c>
      <c r="F51" s="613">
        <v>379</v>
      </c>
      <c r="G51" s="613">
        <v>408</v>
      </c>
      <c r="H51" s="613">
        <v>410</v>
      </c>
      <c r="I51" s="613">
        <v>408.23200000000003</v>
      </c>
      <c r="J51" s="613">
        <v>408.18</v>
      </c>
      <c r="K51" s="613">
        <v>408.18299999999999</v>
      </c>
      <c r="L51" s="613">
        <v>408</v>
      </c>
      <c r="M51" s="613">
        <v>408</v>
      </c>
      <c r="N51" s="613">
        <v>408</v>
      </c>
      <c r="O51" s="613">
        <v>408</v>
      </c>
      <c r="P51" s="606">
        <v>408</v>
      </c>
      <c r="Q51" s="606">
        <v>408</v>
      </c>
      <c r="R51" s="606">
        <v>408.01499999999999</v>
      </c>
      <c r="S51" s="606">
        <v>410.15235989525769</v>
      </c>
      <c r="T51" s="591">
        <v>409.81611119210504</v>
      </c>
    </row>
    <row r="52" spans="1:20">
      <c r="A52" s="609" t="s">
        <v>844</v>
      </c>
      <c r="B52" s="610" t="s">
        <v>845</v>
      </c>
      <c r="C52" s="613">
        <v>158</v>
      </c>
      <c r="D52" s="613">
        <v>153</v>
      </c>
      <c r="E52" s="613">
        <v>154</v>
      </c>
      <c r="F52" s="613">
        <v>152</v>
      </c>
      <c r="G52" s="613">
        <v>212</v>
      </c>
      <c r="H52" s="613">
        <v>212</v>
      </c>
      <c r="I52" s="613">
        <v>212.286</v>
      </c>
      <c r="J52" s="613">
        <v>212.28</v>
      </c>
      <c r="K52" s="613">
        <v>212.279</v>
      </c>
      <c r="L52" s="613">
        <v>212</v>
      </c>
      <c r="M52" s="613">
        <v>212</v>
      </c>
      <c r="N52" s="613">
        <v>212</v>
      </c>
      <c r="O52" s="613">
        <v>212</v>
      </c>
      <c r="P52" s="606">
        <v>212</v>
      </c>
      <c r="Q52" s="606">
        <v>214</v>
      </c>
      <c r="R52" s="606">
        <v>214.18899999999999</v>
      </c>
      <c r="S52" s="606">
        <v>215.31101506955716</v>
      </c>
      <c r="T52" s="591">
        <v>211.31783936686361</v>
      </c>
    </row>
    <row r="53" spans="1:20">
      <c r="A53" s="609" t="s">
        <v>846</v>
      </c>
      <c r="B53" s="610" t="s">
        <v>847</v>
      </c>
      <c r="C53" s="613">
        <v>373</v>
      </c>
      <c r="D53" s="613">
        <v>378</v>
      </c>
      <c r="E53" s="613">
        <v>378</v>
      </c>
      <c r="F53" s="613">
        <v>380</v>
      </c>
      <c r="G53" s="613">
        <v>419</v>
      </c>
      <c r="H53" s="613">
        <v>421</v>
      </c>
      <c r="I53" s="613">
        <v>423.113</v>
      </c>
      <c r="J53" s="613">
        <v>422.54</v>
      </c>
      <c r="K53" s="613">
        <v>422.55700000000002</v>
      </c>
      <c r="L53" s="613">
        <v>425</v>
      </c>
      <c r="M53" s="613">
        <v>425</v>
      </c>
      <c r="N53" s="613">
        <v>425</v>
      </c>
      <c r="O53" s="613">
        <v>425</v>
      </c>
      <c r="P53" s="606">
        <v>493</v>
      </c>
      <c r="Q53" s="606">
        <v>493</v>
      </c>
      <c r="R53" s="606">
        <v>500.34499999999997</v>
      </c>
      <c r="S53" s="606">
        <v>501.00681485326965</v>
      </c>
      <c r="T53" s="591">
        <v>504.76772161507381</v>
      </c>
    </row>
    <row r="54" spans="1:20">
      <c r="A54" s="609" t="s">
        <v>848</v>
      </c>
      <c r="B54" s="610" t="s">
        <v>849</v>
      </c>
      <c r="C54" s="613">
        <v>129</v>
      </c>
      <c r="D54" s="613">
        <v>129</v>
      </c>
      <c r="E54" s="613">
        <v>128</v>
      </c>
      <c r="F54" s="613">
        <v>128</v>
      </c>
      <c r="G54" s="613">
        <v>128</v>
      </c>
      <c r="H54" s="613">
        <v>129</v>
      </c>
      <c r="I54" s="613">
        <v>129.89599999999999</v>
      </c>
      <c r="J54" s="613">
        <v>129.66</v>
      </c>
      <c r="K54" s="613">
        <v>129.65</v>
      </c>
      <c r="L54" s="613">
        <v>170</v>
      </c>
      <c r="M54" s="613">
        <v>129</v>
      </c>
      <c r="N54" s="613">
        <v>129</v>
      </c>
      <c r="O54" s="613">
        <v>128</v>
      </c>
      <c r="P54" s="606">
        <v>164</v>
      </c>
      <c r="Q54" s="606">
        <v>164</v>
      </c>
      <c r="R54" s="606">
        <v>165</v>
      </c>
      <c r="S54" s="606">
        <v>167.55941930117655</v>
      </c>
      <c r="T54" s="591">
        <v>167.04942634651519</v>
      </c>
    </row>
    <row r="55" spans="1:20">
      <c r="A55" s="609" t="s">
        <v>850</v>
      </c>
      <c r="B55" s="610" t="s">
        <v>851</v>
      </c>
      <c r="C55" s="613">
        <v>155</v>
      </c>
      <c r="D55" s="613">
        <v>155</v>
      </c>
      <c r="E55" s="613">
        <v>154</v>
      </c>
      <c r="F55" s="613">
        <v>154</v>
      </c>
      <c r="G55" s="613">
        <v>154</v>
      </c>
      <c r="H55" s="613">
        <v>155</v>
      </c>
      <c r="I55" s="613">
        <v>159.506</v>
      </c>
      <c r="J55" s="613">
        <v>179.8</v>
      </c>
      <c r="K55" s="613">
        <v>179.79900000000001</v>
      </c>
      <c r="L55" s="613">
        <v>180</v>
      </c>
      <c r="M55" s="613">
        <v>177</v>
      </c>
      <c r="N55" s="613">
        <v>181</v>
      </c>
      <c r="O55" s="613">
        <v>181</v>
      </c>
      <c r="P55" s="606">
        <v>181</v>
      </c>
      <c r="Q55" s="606">
        <v>180</v>
      </c>
      <c r="R55" s="606">
        <v>179.976</v>
      </c>
      <c r="S55" s="606">
        <v>179.99793509659557</v>
      </c>
      <c r="T55" s="591">
        <v>179.9840079517424</v>
      </c>
    </row>
    <row r="56" spans="1:20">
      <c r="A56" s="609" t="s">
        <v>852</v>
      </c>
      <c r="B56" s="610" t="s">
        <v>853</v>
      </c>
      <c r="C56" s="613">
        <v>31</v>
      </c>
      <c r="D56" s="613">
        <v>107</v>
      </c>
      <c r="E56" s="613">
        <v>107</v>
      </c>
      <c r="F56" s="613">
        <v>107</v>
      </c>
      <c r="G56" s="613">
        <v>107</v>
      </c>
      <c r="H56" s="613">
        <v>107</v>
      </c>
      <c r="I56" s="613">
        <v>107.09099999999999</v>
      </c>
      <c r="J56" s="613">
        <v>107.08</v>
      </c>
      <c r="K56" s="613">
        <v>107.083</v>
      </c>
      <c r="L56" s="613">
        <v>107</v>
      </c>
      <c r="M56" s="613">
        <v>107</v>
      </c>
      <c r="N56" s="613">
        <v>107</v>
      </c>
      <c r="O56" s="613">
        <v>107</v>
      </c>
      <c r="P56" s="606">
        <v>107</v>
      </c>
      <c r="Q56" s="606">
        <v>108</v>
      </c>
      <c r="R56" s="606">
        <v>107.09200000000001</v>
      </c>
      <c r="S56" s="606">
        <v>107.69420921451088</v>
      </c>
      <c r="T56" s="591">
        <v>107.08609419442391</v>
      </c>
    </row>
    <row r="57" spans="1:20">
      <c r="A57" s="744" t="s">
        <v>544</v>
      </c>
      <c r="B57" s="744"/>
      <c r="C57" s="497">
        <v>1643</v>
      </c>
      <c r="D57" s="497">
        <v>1757</v>
      </c>
      <c r="E57" s="497">
        <v>1753</v>
      </c>
      <c r="F57" s="497">
        <v>1774</v>
      </c>
      <c r="G57" s="497">
        <v>2018</v>
      </c>
      <c r="H57" s="497">
        <v>2027</v>
      </c>
      <c r="I57" s="497">
        <v>2032.3330000000001</v>
      </c>
      <c r="J57" s="497">
        <v>2050.91</v>
      </c>
      <c r="K57" s="497">
        <v>2050.9460000000004</v>
      </c>
      <c r="L57" s="497">
        <v>2251</v>
      </c>
      <c r="M57" s="497">
        <v>2050</v>
      </c>
      <c r="N57" s="497">
        <v>2054</v>
      </c>
      <c r="O57" s="497">
        <v>2054</v>
      </c>
      <c r="P57" s="592">
        <f>SUM(P47:P56)</f>
        <v>2161</v>
      </c>
      <c r="Q57" s="592">
        <f>SUM(Q47:Q56)</f>
        <v>2160</v>
      </c>
      <c r="R57" s="592">
        <f>SUM(R47:R56)</f>
        <v>2171.4079999999999</v>
      </c>
      <c r="S57" s="592">
        <f>SUM(S47:S56)</f>
        <v>2178.7065038103019</v>
      </c>
      <c r="T57" s="593">
        <v>2178.322359294405</v>
      </c>
    </row>
    <row r="58" spans="1:20">
      <c r="A58" s="598" t="s">
        <v>677</v>
      </c>
      <c r="B58" s="602"/>
      <c r="C58" s="613"/>
      <c r="D58" s="613"/>
      <c r="E58" s="613"/>
      <c r="F58" s="613"/>
      <c r="G58" s="613"/>
      <c r="H58" s="613"/>
      <c r="I58" s="613"/>
      <c r="J58" s="613"/>
      <c r="K58" s="613"/>
      <c r="L58" s="613"/>
      <c r="M58" s="613"/>
      <c r="N58" s="613"/>
      <c r="O58" s="613"/>
      <c r="P58" s="596"/>
      <c r="Q58" s="596"/>
      <c r="R58" s="596"/>
      <c r="S58" s="596"/>
      <c r="T58" s="597"/>
    </row>
    <row r="59" spans="1:20">
      <c r="A59" s="588" t="s">
        <v>854</v>
      </c>
      <c r="B59" s="589" t="s">
        <v>855</v>
      </c>
      <c r="C59" s="613">
        <v>119</v>
      </c>
      <c r="D59" s="613">
        <v>119</v>
      </c>
      <c r="E59" s="613">
        <v>119</v>
      </c>
      <c r="F59" s="613">
        <v>119</v>
      </c>
      <c r="G59" s="613">
        <v>158</v>
      </c>
      <c r="H59" s="613">
        <v>159</v>
      </c>
      <c r="I59" s="613">
        <v>167.39400000000001</v>
      </c>
      <c r="J59" s="613">
        <v>166.3</v>
      </c>
      <c r="K59" s="613">
        <v>166.30199999999999</v>
      </c>
      <c r="L59" s="613">
        <v>166</v>
      </c>
      <c r="M59" s="613">
        <v>166</v>
      </c>
      <c r="N59" s="613">
        <v>166</v>
      </c>
      <c r="O59" s="613">
        <v>166</v>
      </c>
      <c r="P59" s="606">
        <v>171.78900519851922</v>
      </c>
      <c r="Q59" s="606">
        <v>172.03982322370089</v>
      </c>
      <c r="R59" s="606">
        <v>173</v>
      </c>
      <c r="S59" s="606">
        <v>172.2569917616641</v>
      </c>
      <c r="T59" s="591">
        <v>163.74702253761842</v>
      </c>
    </row>
    <row r="60" spans="1:20">
      <c r="A60" s="588" t="s">
        <v>856</v>
      </c>
      <c r="B60" s="589" t="s">
        <v>857</v>
      </c>
      <c r="C60" s="613">
        <v>662</v>
      </c>
      <c r="D60" s="613">
        <v>660</v>
      </c>
      <c r="E60" s="613">
        <v>672</v>
      </c>
      <c r="F60" s="613">
        <v>672</v>
      </c>
      <c r="G60" s="613">
        <v>672</v>
      </c>
      <c r="H60" s="613">
        <v>669</v>
      </c>
      <c r="I60" s="613">
        <v>674.71100000000001</v>
      </c>
      <c r="J60" s="613">
        <v>673.58</v>
      </c>
      <c r="K60" s="613">
        <v>672.61</v>
      </c>
      <c r="L60" s="613">
        <v>687</v>
      </c>
      <c r="M60" s="613">
        <v>689</v>
      </c>
      <c r="N60" s="613">
        <v>769</v>
      </c>
      <c r="O60" s="613">
        <v>730</v>
      </c>
      <c r="P60" s="606">
        <v>698</v>
      </c>
      <c r="Q60" s="606">
        <v>698</v>
      </c>
      <c r="R60" s="606">
        <v>698</v>
      </c>
      <c r="S60" s="606">
        <v>703.77576425814141</v>
      </c>
      <c r="T60" s="591">
        <v>688.43718021362827</v>
      </c>
    </row>
    <row r="61" spans="1:20">
      <c r="A61" s="588" t="s">
        <v>858</v>
      </c>
      <c r="B61" s="589" t="s">
        <v>859</v>
      </c>
      <c r="C61" s="613">
        <v>366</v>
      </c>
      <c r="D61" s="613">
        <v>366</v>
      </c>
      <c r="E61" s="613">
        <v>333</v>
      </c>
      <c r="F61" s="613">
        <v>333</v>
      </c>
      <c r="G61" s="613">
        <v>333</v>
      </c>
      <c r="H61" s="613">
        <v>333</v>
      </c>
      <c r="I61" s="613">
        <v>335.21199999999999</v>
      </c>
      <c r="J61" s="613">
        <v>335.21</v>
      </c>
      <c r="K61" s="613">
        <v>335.25099999999998</v>
      </c>
      <c r="L61" s="613">
        <v>335</v>
      </c>
      <c r="M61" s="613">
        <v>336</v>
      </c>
      <c r="N61" s="613">
        <v>336</v>
      </c>
      <c r="O61" s="613">
        <v>336</v>
      </c>
      <c r="P61" s="606">
        <v>339.74927360550566</v>
      </c>
      <c r="Q61" s="606">
        <v>340.24531956469946</v>
      </c>
      <c r="R61" s="606">
        <v>347.69599999999997</v>
      </c>
      <c r="S61" s="606">
        <v>347.73837645767162</v>
      </c>
      <c r="T61" s="591">
        <v>347.72751916905531</v>
      </c>
    </row>
    <row r="62" spans="1:20">
      <c r="A62" s="588" t="s">
        <v>860</v>
      </c>
      <c r="B62" s="589" t="s">
        <v>861</v>
      </c>
      <c r="C62" s="613">
        <v>351</v>
      </c>
      <c r="D62" s="613">
        <v>351</v>
      </c>
      <c r="E62" s="613">
        <v>343</v>
      </c>
      <c r="F62" s="613">
        <v>343</v>
      </c>
      <c r="G62" s="613">
        <v>343</v>
      </c>
      <c r="H62" s="613">
        <v>344</v>
      </c>
      <c r="I62" s="613">
        <v>346.53300000000002</v>
      </c>
      <c r="J62" s="613">
        <v>383.99</v>
      </c>
      <c r="K62" s="613">
        <v>384.20699999999999</v>
      </c>
      <c r="L62" s="613">
        <v>384</v>
      </c>
      <c r="M62" s="613">
        <v>382</v>
      </c>
      <c r="N62" s="613">
        <v>403</v>
      </c>
      <c r="O62" s="613">
        <v>403</v>
      </c>
      <c r="P62" s="606">
        <v>403</v>
      </c>
      <c r="Q62" s="606">
        <v>402</v>
      </c>
      <c r="R62" s="606">
        <v>409.64600000000002</v>
      </c>
      <c r="S62" s="606">
        <v>409.6959267934613</v>
      </c>
      <c r="T62" s="591">
        <v>407.62484324985968</v>
      </c>
    </row>
    <row r="63" spans="1:20">
      <c r="A63" s="588" t="s">
        <v>862</v>
      </c>
      <c r="B63" s="589" t="s">
        <v>863</v>
      </c>
      <c r="C63" s="613">
        <v>149</v>
      </c>
      <c r="D63" s="613">
        <v>149</v>
      </c>
      <c r="E63" s="613">
        <v>177</v>
      </c>
      <c r="F63" s="613">
        <v>177</v>
      </c>
      <c r="G63" s="613">
        <v>177</v>
      </c>
      <c r="H63" s="613">
        <v>177</v>
      </c>
      <c r="I63" s="613">
        <v>175.351</v>
      </c>
      <c r="J63" s="613">
        <v>174.79</v>
      </c>
      <c r="K63" s="613">
        <v>174.95699999999999</v>
      </c>
      <c r="L63" s="613">
        <v>175</v>
      </c>
      <c r="M63" s="613">
        <v>175</v>
      </c>
      <c r="N63" s="613">
        <v>175</v>
      </c>
      <c r="O63" s="613">
        <v>175</v>
      </c>
      <c r="P63" s="606">
        <v>178.59553701823103</v>
      </c>
      <c r="Q63" s="606">
        <v>178.85629282067256</v>
      </c>
      <c r="R63" s="606">
        <v>179</v>
      </c>
      <c r="S63" s="606">
        <v>179.17383466920762</v>
      </c>
      <c r="T63" s="591">
        <v>179.17390889504748</v>
      </c>
    </row>
    <row r="64" spans="1:20">
      <c r="A64" s="744" t="s">
        <v>544</v>
      </c>
      <c r="B64" s="744"/>
      <c r="C64" s="497">
        <v>1647</v>
      </c>
      <c r="D64" s="497">
        <v>1645</v>
      </c>
      <c r="E64" s="497">
        <v>1644</v>
      </c>
      <c r="F64" s="497">
        <v>1644</v>
      </c>
      <c r="G64" s="497">
        <v>1683</v>
      </c>
      <c r="H64" s="497">
        <v>1682</v>
      </c>
      <c r="I64" s="497">
        <v>1699.2010000000002</v>
      </c>
      <c r="J64" s="497">
        <v>1733.87</v>
      </c>
      <c r="K64" s="497">
        <v>1733.327</v>
      </c>
      <c r="L64" s="497">
        <v>1747</v>
      </c>
      <c r="M64" s="497">
        <v>1748</v>
      </c>
      <c r="N64" s="497">
        <v>1849</v>
      </c>
      <c r="O64" s="497">
        <v>1810</v>
      </c>
      <c r="P64" s="592">
        <v>1791.1338158222559</v>
      </c>
      <c r="Q64" s="592">
        <v>1791.1414356090727</v>
      </c>
      <c r="R64" s="592">
        <v>1807.3419999999999</v>
      </c>
      <c r="S64" s="592">
        <f>SUM(S59:S63)</f>
        <v>1812.6408939401458</v>
      </c>
      <c r="T64" s="593">
        <v>1786.7104740652089</v>
      </c>
    </row>
    <row r="65" spans="1:20">
      <c r="A65" s="598" t="s">
        <v>864</v>
      </c>
      <c r="B65" s="602"/>
      <c r="C65" s="613"/>
      <c r="D65" s="613"/>
      <c r="E65" s="613"/>
      <c r="F65" s="613"/>
      <c r="G65" s="613"/>
      <c r="H65" s="613"/>
      <c r="I65" s="613"/>
      <c r="J65" s="613"/>
      <c r="K65" s="613"/>
      <c r="L65" s="613"/>
      <c r="M65" s="613"/>
      <c r="N65" s="613"/>
      <c r="O65" s="613"/>
      <c r="P65" s="596"/>
      <c r="Q65" s="596"/>
      <c r="R65" s="596"/>
      <c r="S65" s="596"/>
      <c r="T65" s="597"/>
    </row>
    <row r="66" spans="1:20">
      <c r="A66" s="588" t="s">
        <v>865</v>
      </c>
      <c r="B66" s="589" t="s">
        <v>866</v>
      </c>
      <c r="C66" s="613">
        <v>59</v>
      </c>
      <c r="D66" s="613">
        <v>59</v>
      </c>
      <c r="E66" s="613">
        <v>56</v>
      </c>
      <c r="F66" s="613">
        <v>56</v>
      </c>
      <c r="G66" s="613">
        <v>56</v>
      </c>
      <c r="H66" s="613">
        <v>58</v>
      </c>
      <c r="I66" s="613">
        <v>58.878</v>
      </c>
      <c r="J66" s="613">
        <v>58.59</v>
      </c>
      <c r="K66" s="613">
        <v>58.587000000000003</v>
      </c>
      <c r="L66" s="613">
        <v>59</v>
      </c>
      <c r="M66" s="613">
        <v>59</v>
      </c>
      <c r="N66" s="613">
        <v>57</v>
      </c>
      <c r="O66" s="613">
        <v>57</v>
      </c>
      <c r="P66" s="606">
        <v>57</v>
      </c>
      <c r="Q66" s="606">
        <v>57</v>
      </c>
      <c r="R66" s="606">
        <v>57.427</v>
      </c>
      <c r="S66" s="606">
        <v>58.11587114077868</v>
      </c>
      <c r="T66" s="591">
        <v>56.10085985955385</v>
      </c>
    </row>
    <row r="67" spans="1:20">
      <c r="A67" s="588" t="s">
        <v>867</v>
      </c>
      <c r="B67" s="589" t="s">
        <v>868</v>
      </c>
      <c r="C67" s="613">
        <v>431</v>
      </c>
      <c r="D67" s="613">
        <v>431</v>
      </c>
      <c r="E67" s="613">
        <v>436</v>
      </c>
      <c r="F67" s="613">
        <v>436</v>
      </c>
      <c r="G67" s="613">
        <v>492</v>
      </c>
      <c r="H67" s="613">
        <v>492</v>
      </c>
      <c r="I67" s="613">
        <v>493.50700000000001</v>
      </c>
      <c r="J67" s="613">
        <v>493.31</v>
      </c>
      <c r="K67" s="613">
        <v>491.53800000000001</v>
      </c>
      <c r="L67" s="613">
        <v>492</v>
      </c>
      <c r="M67" s="613">
        <v>492</v>
      </c>
      <c r="N67" s="613">
        <v>492</v>
      </c>
      <c r="O67" s="613">
        <v>492</v>
      </c>
      <c r="P67" s="606">
        <v>492</v>
      </c>
      <c r="Q67" s="606">
        <v>492</v>
      </c>
      <c r="R67" s="606">
        <v>492.012</v>
      </c>
      <c r="S67" s="606">
        <v>495.96490951122479</v>
      </c>
      <c r="T67" s="591">
        <v>496.60172309913185</v>
      </c>
    </row>
    <row r="68" spans="1:20">
      <c r="A68" s="588" t="s">
        <v>869</v>
      </c>
      <c r="B68" s="589" t="s">
        <v>870</v>
      </c>
      <c r="C68" s="613">
        <v>300</v>
      </c>
      <c r="D68" s="613">
        <v>311</v>
      </c>
      <c r="E68" s="613">
        <v>312</v>
      </c>
      <c r="F68" s="613">
        <v>311</v>
      </c>
      <c r="G68" s="613">
        <v>311</v>
      </c>
      <c r="H68" s="613">
        <v>313</v>
      </c>
      <c r="I68" s="613">
        <v>314.005</v>
      </c>
      <c r="J68" s="613">
        <v>314.07</v>
      </c>
      <c r="K68" s="613">
        <v>313.96499999999997</v>
      </c>
      <c r="L68" s="613">
        <v>314</v>
      </c>
      <c r="M68" s="613">
        <v>317</v>
      </c>
      <c r="N68" s="613">
        <v>317</v>
      </c>
      <c r="O68" s="613">
        <v>317</v>
      </c>
      <c r="P68" s="606">
        <v>321</v>
      </c>
      <c r="Q68" s="606">
        <v>318</v>
      </c>
      <c r="R68" s="606">
        <v>316.35899999999998</v>
      </c>
      <c r="S68" s="606">
        <v>316.91998135289663</v>
      </c>
      <c r="T68" s="591">
        <v>316.29167528012744</v>
      </c>
    </row>
    <row r="69" spans="1:20">
      <c r="A69" s="588" t="s">
        <v>871</v>
      </c>
      <c r="B69" s="589" t="s">
        <v>872</v>
      </c>
      <c r="C69" s="613">
        <v>237</v>
      </c>
      <c r="D69" s="613">
        <v>237</v>
      </c>
      <c r="E69" s="613">
        <v>229</v>
      </c>
      <c r="F69" s="613">
        <v>229</v>
      </c>
      <c r="G69" s="613">
        <v>230</v>
      </c>
      <c r="H69" s="613">
        <v>230</v>
      </c>
      <c r="I69" s="613">
        <v>230.39400000000001</v>
      </c>
      <c r="J69" s="613">
        <v>230.38</v>
      </c>
      <c r="K69" s="613">
        <v>230.375</v>
      </c>
      <c r="L69" s="613">
        <v>230</v>
      </c>
      <c r="M69" s="613">
        <v>231</v>
      </c>
      <c r="N69" s="613">
        <v>231</v>
      </c>
      <c r="O69" s="613">
        <v>231</v>
      </c>
      <c r="P69" s="606">
        <v>231</v>
      </c>
      <c r="Q69" s="606">
        <v>231</v>
      </c>
      <c r="R69" s="606">
        <v>231.00200000000004</v>
      </c>
      <c r="S69" s="606">
        <v>230.60619697076447</v>
      </c>
      <c r="T69" s="591">
        <v>230.22615142349585</v>
      </c>
    </row>
    <row r="70" spans="1:20">
      <c r="A70" s="588" t="s">
        <v>873</v>
      </c>
      <c r="B70" s="589" t="s">
        <v>874</v>
      </c>
      <c r="C70" s="613">
        <v>99</v>
      </c>
      <c r="D70" s="613">
        <v>98</v>
      </c>
      <c r="E70" s="613">
        <v>98</v>
      </c>
      <c r="F70" s="613">
        <v>104</v>
      </c>
      <c r="G70" s="613">
        <v>98</v>
      </c>
      <c r="H70" s="613">
        <v>98</v>
      </c>
      <c r="I70" s="613">
        <v>98.444000000000003</v>
      </c>
      <c r="J70" s="613">
        <v>98.37</v>
      </c>
      <c r="K70" s="613">
        <v>98.521000000000001</v>
      </c>
      <c r="L70" s="613">
        <v>100</v>
      </c>
      <c r="M70" s="613">
        <v>99</v>
      </c>
      <c r="N70" s="613">
        <v>99</v>
      </c>
      <c r="O70" s="613">
        <v>98</v>
      </c>
      <c r="P70" s="606">
        <v>98</v>
      </c>
      <c r="Q70" s="606">
        <v>98</v>
      </c>
      <c r="R70" s="606">
        <v>98</v>
      </c>
      <c r="S70" s="606">
        <v>97.553680167551519</v>
      </c>
      <c r="T70" s="591">
        <v>94.752586086818312</v>
      </c>
    </row>
    <row r="71" spans="1:20">
      <c r="A71" s="588" t="s">
        <v>875</v>
      </c>
      <c r="B71" s="589" t="s">
        <v>876</v>
      </c>
      <c r="C71" s="613">
        <v>115</v>
      </c>
      <c r="D71" s="613">
        <v>116</v>
      </c>
      <c r="E71" s="613">
        <v>117</v>
      </c>
      <c r="F71" s="613">
        <v>117</v>
      </c>
      <c r="G71" s="613">
        <v>117</v>
      </c>
      <c r="H71" s="613">
        <v>117</v>
      </c>
      <c r="I71" s="613">
        <v>117.624</v>
      </c>
      <c r="J71" s="613">
        <v>117.54</v>
      </c>
      <c r="K71" s="613">
        <v>117.523</v>
      </c>
      <c r="L71" s="613">
        <v>117</v>
      </c>
      <c r="M71" s="613">
        <v>118</v>
      </c>
      <c r="N71" s="613">
        <v>118</v>
      </c>
      <c r="O71" s="613">
        <v>118</v>
      </c>
      <c r="P71" s="606">
        <v>126</v>
      </c>
      <c r="Q71" s="606">
        <v>126</v>
      </c>
      <c r="R71" s="606">
        <v>126</v>
      </c>
      <c r="S71" s="606">
        <v>125.29077771716759</v>
      </c>
      <c r="T71" s="591">
        <v>124.92927600984605</v>
      </c>
    </row>
    <row r="72" spans="1:20">
      <c r="A72" s="588" t="s">
        <v>877</v>
      </c>
      <c r="B72" s="589" t="s">
        <v>878</v>
      </c>
      <c r="C72" s="613">
        <v>105</v>
      </c>
      <c r="D72" s="613">
        <v>105</v>
      </c>
      <c r="E72" s="613">
        <v>101</v>
      </c>
      <c r="F72" s="613">
        <v>101</v>
      </c>
      <c r="G72" s="613">
        <v>101</v>
      </c>
      <c r="H72" s="613">
        <v>102</v>
      </c>
      <c r="I72" s="613">
        <v>103.99299999999999</v>
      </c>
      <c r="J72" s="613">
        <v>103.37</v>
      </c>
      <c r="K72" s="613">
        <v>103.11499999999999</v>
      </c>
      <c r="L72" s="613">
        <v>103</v>
      </c>
      <c r="M72" s="613">
        <v>103</v>
      </c>
      <c r="N72" s="613">
        <v>103</v>
      </c>
      <c r="O72" s="613">
        <v>103</v>
      </c>
      <c r="P72" s="606">
        <v>103</v>
      </c>
      <c r="Q72" s="606">
        <v>103</v>
      </c>
      <c r="R72" s="606">
        <v>103.78699999999999</v>
      </c>
      <c r="S72" s="606">
        <v>103.77581070663962</v>
      </c>
      <c r="T72" s="591">
        <v>103.79</v>
      </c>
    </row>
    <row r="73" spans="1:20">
      <c r="A73" s="588" t="s">
        <v>879</v>
      </c>
      <c r="B73" s="589" t="s">
        <v>880</v>
      </c>
      <c r="C73" s="613">
        <v>203</v>
      </c>
      <c r="D73" s="613">
        <v>203</v>
      </c>
      <c r="E73" s="613">
        <v>211</v>
      </c>
      <c r="F73" s="613">
        <v>206</v>
      </c>
      <c r="G73" s="613">
        <v>212</v>
      </c>
      <c r="H73" s="613">
        <v>212</v>
      </c>
      <c r="I73" s="613">
        <v>213.45099999999999</v>
      </c>
      <c r="J73" s="613">
        <v>213.43</v>
      </c>
      <c r="K73" s="613">
        <v>213.43199999999999</v>
      </c>
      <c r="L73" s="613">
        <v>213</v>
      </c>
      <c r="M73" s="613">
        <v>214</v>
      </c>
      <c r="N73" s="613">
        <v>214</v>
      </c>
      <c r="O73" s="613">
        <v>214</v>
      </c>
      <c r="P73" s="606">
        <v>214</v>
      </c>
      <c r="Q73" s="606">
        <v>214</v>
      </c>
      <c r="R73" s="606">
        <v>214.78799999999998</v>
      </c>
      <c r="S73" s="606">
        <v>214.80830744230022</v>
      </c>
      <c r="T73" s="591">
        <v>213.9</v>
      </c>
    </row>
    <row r="74" spans="1:20">
      <c r="A74" s="744" t="s">
        <v>544</v>
      </c>
      <c r="B74" s="744"/>
      <c r="C74" s="497">
        <v>1549</v>
      </c>
      <c r="D74" s="497">
        <v>1560</v>
      </c>
      <c r="E74" s="497">
        <v>1560</v>
      </c>
      <c r="F74" s="497">
        <v>1560</v>
      </c>
      <c r="G74" s="497">
        <v>1617</v>
      </c>
      <c r="H74" s="497">
        <v>1622</v>
      </c>
      <c r="I74" s="497">
        <v>1630.2959999999998</v>
      </c>
      <c r="J74" s="497">
        <v>1629.06</v>
      </c>
      <c r="K74" s="497">
        <v>1627.0559999999998</v>
      </c>
      <c r="L74" s="497">
        <v>1628</v>
      </c>
      <c r="M74" s="497">
        <v>1633</v>
      </c>
      <c r="N74" s="497">
        <v>1631</v>
      </c>
      <c r="O74" s="497">
        <v>1630</v>
      </c>
      <c r="P74" s="592">
        <f>SUM(P66:P73)</f>
        <v>1642</v>
      </c>
      <c r="Q74" s="592">
        <f>SUM(Q66:Q73)</f>
        <v>1639</v>
      </c>
      <c r="R74" s="592">
        <f>SUM(R66:R73)</f>
        <v>1639.375</v>
      </c>
      <c r="S74" s="592">
        <f>SUM(S66:S73)</f>
        <v>1643.0355350093232</v>
      </c>
      <c r="T74" s="593">
        <v>1636.5922717589735</v>
      </c>
    </row>
    <row r="75" spans="1:20">
      <c r="A75" s="598" t="s">
        <v>692</v>
      </c>
      <c r="B75" s="602"/>
      <c r="C75" s="613"/>
      <c r="D75" s="613"/>
      <c r="E75" s="613"/>
      <c r="F75" s="613"/>
      <c r="G75" s="613"/>
      <c r="H75" s="613"/>
      <c r="I75" s="613"/>
      <c r="J75" s="613"/>
      <c r="K75" s="613"/>
      <c r="L75" s="613"/>
      <c r="M75" s="613"/>
      <c r="N75" s="613"/>
      <c r="O75" s="613"/>
      <c r="P75" s="596"/>
      <c r="Q75" s="596"/>
      <c r="R75" s="596"/>
      <c r="S75" s="596"/>
      <c r="T75" s="597"/>
    </row>
    <row r="76" spans="1:20">
      <c r="A76" s="588" t="s">
        <v>881</v>
      </c>
      <c r="B76" s="589" t="s">
        <v>882</v>
      </c>
      <c r="C76" s="613">
        <v>160</v>
      </c>
      <c r="D76" s="613">
        <v>160</v>
      </c>
      <c r="E76" s="613">
        <v>159</v>
      </c>
      <c r="F76" s="613">
        <v>159</v>
      </c>
      <c r="G76" s="613">
        <v>159</v>
      </c>
      <c r="H76" s="613">
        <v>159</v>
      </c>
      <c r="I76" s="613">
        <v>159.715</v>
      </c>
      <c r="J76" s="613">
        <v>159.71</v>
      </c>
      <c r="K76" s="613">
        <v>159.715</v>
      </c>
      <c r="L76" s="613">
        <v>160</v>
      </c>
      <c r="M76" s="613">
        <v>160</v>
      </c>
      <c r="N76" s="613">
        <v>160</v>
      </c>
      <c r="O76" s="613">
        <v>160</v>
      </c>
      <c r="P76" s="606">
        <v>159.78712532662294</v>
      </c>
      <c r="Q76" s="606">
        <v>160.00425980587622</v>
      </c>
      <c r="R76" s="606">
        <v>159.61599999999999</v>
      </c>
      <c r="S76" s="606">
        <v>159.63545366258961</v>
      </c>
      <c r="T76" s="591">
        <v>159.63551979431921</v>
      </c>
    </row>
    <row r="77" spans="1:20">
      <c r="A77" s="588" t="s">
        <v>883</v>
      </c>
      <c r="B77" s="589" t="s">
        <v>884</v>
      </c>
      <c r="C77" s="613">
        <v>142</v>
      </c>
      <c r="D77" s="613">
        <v>141</v>
      </c>
      <c r="E77" s="613">
        <v>141</v>
      </c>
      <c r="F77" s="613">
        <v>141</v>
      </c>
      <c r="G77" s="613">
        <v>141</v>
      </c>
      <c r="H77" s="613">
        <v>141</v>
      </c>
      <c r="I77" s="613">
        <v>141.209</v>
      </c>
      <c r="J77" s="613">
        <v>141.21</v>
      </c>
      <c r="K77" s="613">
        <v>141.209</v>
      </c>
      <c r="L77" s="613">
        <v>141</v>
      </c>
      <c r="M77" s="613">
        <v>141</v>
      </c>
      <c r="N77" s="613">
        <v>141</v>
      </c>
      <c r="O77" s="613">
        <v>141</v>
      </c>
      <c r="P77" s="606">
        <v>138.20674379101419</v>
      </c>
      <c r="Q77" s="606">
        <v>137.54292109006326</v>
      </c>
      <c r="R77" s="606">
        <v>143.49200000000002</v>
      </c>
      <c r="S77" s="606">
        <v>143.50948850335999</v>
      </c>
      <c r="T77" s="591">
        <v>143.50954795463147</v>
      </c>
    </row>
    <row r="78" spans="1:20">
      <c r="A78" s="588" t="s">
        <v>885</v>
      </c>
      <c r="B78" s="589" t="s">
        <v>886</v>
      </c>
      <c r="C78" s="613">
        <v>65</v>
      </c>
      <c r="D78" s="613">
        <v>65</v>
      </c>
      <c r="E78" s="613">
        <v>65</v>
      </c>
      <c r="F78" s="613">
        <v>83</v>
      </c>
      <c r="G78" s="613">
        <v>83</v>
      </c>
      <c r="H78" s="613">
        <v>83</v>
      </c>
      <c r="I78" s="613">
        <v>84.093999999999994</v>
      </c>
      <c r="J78" s="613">
        <v>84.02</v>
      </c>
      <c r="K78" s="613">
        <v>83.649000000000001</v>
      </c>
      <c r="L78" s="613">
        <v>84</v>
      </c>
      <c r="M78" s="613">
        <v>84</v>
      </c>
      <c r="N78" s="613">
        <v>84</v>
      </c>
      <c r="O78" s="613">
        <v>84</v>
      </c>
      <c r="P78" s="606">
        <v>83.772717075404643</v>
      </c>
      <c r="Q78" s="606">
        <v>83.88655569200543</v>
      </c>
      <c r="R78" s="606">
        <v>84.4</v>
      </c>
      <c r="S78" s="606">
        <v>83.696199473783793</v>
      </c>
      <c r="T78" s="591">
        <v>83.696234146372532</v>
      </c>
    </row>
    <row r="79" spans="1:20">
      <c r="A79" s="588" t="s">
        <v>887</v>
      </c>
      <c r="B79" s="589" t="s">
        <v>888</v>
      </c>
      <c r="C79" s="613">
        <v>25</v>
      </c>
      <c r="D79" s="613">
        <v>25</v>
      </c>
      <c r="E79" s="613">
        <v>24</v>
      </c>
      <c r="F79" s="613">
        <v>24</v>
      </c>
      <c r="G79" s="613">
        <v>24</v>
      </c>
      <c r="H79" s="613">
        <v>24</v>
      </c>
      <c r="I79" s="613">
        <v>24.623999999999999</v>
      </c>
      <c r="J79" s="613">
        <v>24.62</v>
      </c>
      <c r="K79" s="613">
        <v>24.623999999999999</v>
      </c>
      <c r="L79" s="613">
        <v>25</v>
      </c>
      <c r="M79" s="613">
        <v>25</v>
      </c>
      <c r="N79" s="613">
        <v>25</v>
      </c>
      <c r="O79" s="613">
        <v>25</v>
      </c>
      <c r="P79" s="606">
        <v>24.650399546679299</v>
      </c>
      <c r="Q79" s="606">
        <v>24.683896936772602</v>
      </c>
      <c r="R79" s="606">
        <v>24.623999999999999</v>
      </c>
      <c r="S79" s="606">
        <v>24.627001121363818</v>
      </c>
      <c r="T79" s="591">
        <v>24.627011323522186</v>
      </c>
    </row>
    <row r="80" spans="1:20">
      <c r="A80" s="588" t="s">
        <v>889</v>
      </c>
      <c r="B80" s="589" t="s">
        <v>890</v>
      </c>
      <c r="C80" s="613">
        <v>199</v>
      </c>
      <c r="D80" s="613">
        <v>198</v>
      </c>
      <c r="E80" s="613">
        <v>202</v>
      </c>
      <c r="F80" s="613">
        <v>203</v>
      </c>
      <c r="G80" s="613">
        <v>203</v>
      </c>
      <c r="H80" s="613">
        <v>230</v>
      </c>
      <c r="I80" s="613">
        <v>242.15100000000001</v>
      </c>
      <c r="J80" s="613">
        <v>241.96</v>
      </c>
      <c r="K80" s="613">
        <v>241.70099999999999</v>
      </c>
      <c r="L80" s="613">
        <v>253</v>
      </c>
      <c r="M80" s="613">
        <v>232</v>
      </c>
      <c r="N80" s="613">
        <v>251</v>
      </c>
      <c r="O80" s="613">
        <v>251</v>
      </c>
      <c r="P80" s="606">
        <v>244.99639819518961</v>
      </c>
      <c r="Q80" s="606">
        <v>244.46303809078216</v>
      </c>
      <c r="R80" s="606">
        <v>244</v>
      </c>
      <c r="S80" s="606">
        <v>244.85783912204593</v>
      </c>
      <c r="T80" s="591">
        <v>243.73380310216254</v>
      </c>
    </row>
    <row r="81" spans="1:20">
      <c r="A81" s="744" t="s">
        <v>544</v>
      </c>
      <c r="B81" s="744"/>
      <c r="C81" s="631">
        <v>591</v>
      </c>
      <c r="D81" s="497">
        <v>589</v>
      </c>
      <c r="E81" s="497">
        <v>591</v>
      </c>
      <c r="F81" s="497">
        <v>610</v>
      </c>
      <c r="G81" s="497">
        <v>610</v>
      </c>
      <c r="H81" s="497">
        <v>637</v>
      </c>
      <c r="I81" s="497">
        <v>651.79300000000001</v>
      </c>
      <c r="J81" s="497">
        <v>651.5200000000001</v>
      </c>
      <c r="K81" s="497">
        <v>650.89800000000002</v>
      </c>
      <c r="L81" s="497">
        <v>663</v>
      </c>
      <c r="M81" s="497">
        <v>642</v>
      </c>
      <c r="N81" s="497">
        <v>661</v>
      </c>
      <c r="O81" s="497">
        <v>661</v>
      </c>
      <c r="P81" s="592">
        <f>SUM(P76:P80)</f>
        <v>651.41338393491071</v>
      </c>
      <c r="Q81" s="592">
        <f>SUM(Q76:Q80)</f>
        <v>650.5806716154998</v>
      </c>
      <c r="R81" s="592">
        <f>SUM(R76:R80)</f>
        <v>656.13200000000006</v>
      </c>
      <c r="S81" s="592">
        <f>SUM(S76:S80)</f>
        <v>656.32598188314319</v>
      </c>
      <c r="T81" s="593">
        <v>655.20211632100791</v>
      </c>
    </row>
    <row r="82" spans="1:20">
      <c r="A82" s="598" t="s">
        <v>698</v>
      </c>
      <c r="B82" s="602"/>
      <c r="C82" s="613"/>
      <c r="D82" s="613"/>
      <c r="E82" s="613"/>
      <c r="F82" s="613"/>
      <c r="G82" s="613"/>
      <c r="H82" s="613"/>
      <c r="I82" s="613"/>
      <c r="J82" s="613"/>
      <c r="K82" s="613"/>
      <c r="L82" s="613"/>
      <c r="M82" s="613"/>
      <c r="N82" s="613"/>
      <c r="O82" s="613"/>
      <c r="P82" s="596"/>
      <c r="Q82" s="596"/>
      <c r="R82" s="596"/>
      <c r="S82" s="596"/>
      <c r="T82" s="597"/>
    </row>
    <row r="83" spans="1:20">
      <c r="A83" s="588" t="s">
        <v>891</v>
      </c>
      <c r="B83" s="589" t="s">
        <v>892</v>
      </c>
      <c r="C83" s="613">
        <v>115</v>
      </c>
      <c r="D83" s="613">
        <v>115</v>
      </c>
      <c r="E83" s="613">
        <v>115</v>
      </c>
      <c r="F83" s="613">
        <v>115</v>
      </c>
      <c r="G83" s="613">
        <v>115</v>
      </c>
      <c r="H83" s="613">
        <v>115</v>
      </c>
      <c r="I83" s="613">
        <v>115.44799999999999</v>
      </c>
      <c r="J83" s="613">
        <v>115.45</v>
      </c>
      <c r="K83" s="613">
        <v>115.44799999999999</v>
      </c>
      <c r="L83" s="613">
        <v>115</v>
      </c>
      <c r="M83" s="613">
        <v>115</v>
      </c>
      <c r="N83" s="613">
        <v>115</v>
      </c>
      <c r="O83" s="613">
        <v>115</v>
      </c>
      <c r="P83" s="606">
        <v>128.79312507236449</v>
      </c>
      <c r="Q83" s="606">
        <v>116.47837855929379</v>
      </c>
      <c r="R83" s="606">
        <v>117.84099999999999</v>
      </c>
      <c r="S83" s="606">
        <v>117.85536221339483</v>
      </c>
      <c r="T83" s="591">
        <v>117.85541103700363</v>
      </c>
    </row>
    <row r="84" spans="1:20">
      <c r="A84" s="588" t="s">
        <v>893</v>
      </c>
      <c r="B84" s="589" t="s">
        <v>894</v>
      </c>
      <c r="C84" s="613">
        <v>54</v>
      </c>
      <c r="D84" s="613">
        <v>54</v>
      </c>
      <c r="E84" s="613">
        <v>54</v>
      </c>
      <c r="F84" s="613">
        <v>54</v>
      </c>
      <c r="G84" s="613">
        <v>54</v>
      </c>
      <c r="H84" s="613">
        <v>49</v>
      </c>
      <c r="I84" s="613">
        <v>56.695</v>
      </c>
      <c r="J84" s="613">
        <v>56.7</v>
      </c>
      <c r="K84" s="613">
        <v>153.869</v>
      </c>
      <c r="L84" s="613">
        <v>151</v>
      </c>
      <c r="M84" s="613">
        <v>55</v>
      </c>
      <c r="N84" s="613">
        <v>55</v>
      </c>
      <c r="O84" s="613">
        <v>55</v>
      </c>
      <c r="P84" s="606">
        <v>55.083103388562385</v>
      </c>
      <c r="Q84" s="606">
        <v>54.90300658446003</v>
      </c>
      <c r="R84" s="606">
        <v>54.848999999999997</v>
      </c>
      <c r="S84" s="606">
        <v>54.40663015765886</v>
      </c>
      <c r="T84" s="591">
        <v>53.798578342873007</v>
      </c>
    </row>
    <row r="85" spans="1:20">
      <c r="A85" s="588" t="s">
        <v>895</v>
      </c>
      <c r="B85" s="589" t="s">
        <v>896</v>
      </c>
      <c r="C85" s="613">
        <v>73</v>
      </c>
      <c r="D85" s="613">
        <v>73</v>
      </c>
      <c r="E85" s="613">
        <v>73</v>
      </c>
      <c r="F85" s="613">
        <v>73</v>
      </c>
      <c r="G85" s="613">
        <v>73</v>
      </c>
      <c r="H85" s="613">
        <v>73</v>
      </c>
      <c r="I85" s="613">
        <v>75.001000000000005</v>
      </c>
      <c r="J85" s="613">
        <v>75</v>
      </c>
      <c r="K85" s="613">
        <v>75.001000000000005</v>
      </c>
      <c r="L85" s="613">
        <v>77</v>
      </c>
      <c r="M85" s="613">
        <v>77</v>
      </c>
      <c r="N85" s="613">
        <v>77</v>
      </c>
      <c r="O85" s="613">
        <v>77</v>
      </c>
      <c r="P85" s="606">
        <v>76.710766294555384</v>
      </c>
      <c r="Q85" s="606">
        <v>76.530429643107396</v>
      </c>
      <c r="R85" s="606">
        <v>76.515000000000001</v>
      </c>
      <c r="S85" s="606">
        <v>76.524325487376203</v>
      </c>
      <c r="T85" s="591">
        <v>74.788144889606301</v>
      </c>
    </row>
    <row r="86" spans="1:20">
      <c r="A86" s="588" t="s">
        <v>897</v>
      </c>
      <c r="B86" s="589" t="s">
        <v>898</v>
      </c>
      <c r="C86" s="613">
        <v>29</v>
      </c>
      <c r="D86" s="613">
        <v>29</v>
      </c>
      <c r="E86" s="613">
        <v>29</v>
      </c>
      <c r="F86" s="613">
        <v>29</v>
      </c>
      <c r="G86" s="613">
        <v>29</v>
      </c>
      <c r="H86" s="613">
        <v>29</v>
      </c>
      <c r="I86" s="613">
        <v>29.4</v>
      </c>
      <c r="J86" s="613">
        <v>29.4</v>
      </c>
      <c r="K86" s="613">
        <v>29.4</v>
      </c>
      <c r="L86" s="613">
        <v>29</v>
      </c>
      <c r="M86" s="613">
        <v>29</v>
      </c>
      <c r="N86" s="613">
        <v>29</v>
      </c>
      <c r="O86" s="613">
        <v>29</v>
      </c>
      <c r="P86" s="606">
        <v>29.475220924785049</v>
      </c>
      <c r="Q86" s="606">
        <v>29.405928661143008</v>
      </c>
      <c r="R86" s="606">
        <v>29.4</v>
      </c>
      <c r="S86" s="606">
        <v>29.403583210205323</v>
      </c>
      <c r="T86" s="591">
        <v>29.403595391144908</v>
      </c>
    </row>
    <row r="87" spans="1:20">
      <c r="A87" s="588" t="s">
        <v>899</v>
      </c>
      <c r="B87" s="589" t="s">
        <v>900</v>
      </c>
      <c r="C87" s="613">
        <v>9</v>
      </c>
      <c r="D87" s="613">
        <v>9</v>
      </c>
      <c r="E87" s="613">
        <v>9</v>
      </c>
      <c r="F87" s="613">
        <v>9</v>
      </c>
      <c r="G87" s="613">
        <v>9</v>
      </c>
      <c r="H87" s="613">
        <v>9</v>
      </c>
      <c r="I87" s="613">
        <v>9.4809999999999999</v>
      </c>
      <c r="J87" s="613">
        <v>9.48</v>
      </c>
      <c r="K87" s="613">
        <v>9.4809999999999999</v>
      </c>
      <c r="L87" s="613">
        <v>9</v>
      </c>
      <c r="M87" s="613">
        <v>9</v>
      </c>
      <c r="N87" s="613">
        <v>9</v>
      </c>
      <c r="O87" s="613">
        <v>9</v>
      </c>
      <c r="P87" s="606">
        <v>9.4668473625634331</v>
      </c>
      <c r="Q87" s="606">
        <v>9.4276712352107719</v>
      </c>
      <c r="R87" s="606">
        <v>9.4809999999999999</v>
      </c>
      <c r="S87" s="606">
        <v>9.4821555243522635</v>
      </c>
      <c r="T87" s="591">
        <v>9.4821594524981254</v>
      </c>
    </row>
    <row r="88" spans="1:20">
      <c r="A88" s="588" t="s">
        <v>901</v>
      </c>
      <c r="B88" s="589" t="s">
        <v>902</v>
      </c>
      <c r="C88" s="613">
        <v>327</v>
      </c>
      <c r="D88" s="613">
        <v>328</v>
      </c>
      <c r="E88" s="613">
        <v>343</v>
      </c>
      <c r="F88" s="613">
        <v>340</v>
      </c>
      <c r="G88" s="613">
        <v>340</v>
      </c>
      <c r="H88" s="613">
        <v>340</v>
      </c>
      <c r="I88" s="613">
        <v>340.70299999999997</v>
      </c>
      <c r="J88" s="613">
        <v>340.39</v>
      </c>
      <c r="K88" s="613">
        <v>340.72</v>
      </c>
      <c r="L88" s="613">
        <v>339</v>
      </c>
      <c r="M88" s="613">
        <v>339</v>
      </c>
      <c r="N88" s="613">
        <v>339</v>
      </c>
      <c r="O88" s="613">
        <v>339</v>
      </c>
      <c r="P88" s="606">
        <v>341.07809902787869</v>
      </c>
      <c r="Q88" s="606">
        <v>339.66663452095537</v>
      </c>
      <c r="R88" s="606">
        <v>338.30100000000004</v>
      </c>
      <c r="S88" s="606">
        <v>338.34223141481857</v>
      </c>
      <c r="T88" s="591">
        <v>338.48538906668864</v>
      </c>
    </row>
    <row r="89" spans="1:20">
      <c r="A89" s="588" t="s">
        <v>903</v>
      </c>
      <c r="B89" s="589" t="s">
        <v>904</v>
      </c>
      <c r="C89" s="613">
        <v>177</v>
      </c>
      <c r="D89" s="613">
        <v>177</v>
      </c>
      <c r="E89" s="613">
        <v>177</v>
      </c>
      <c r="F89" s="613">
        <v>177</v>
      </c>
      <c r="G89" s="613">
        <v>177</v>
      </c>
      <c r="H89" s="613">
        <v>177</v>
      </c>
      <c r="I89" s="613">
        <v>177.892</v>
      </c>
      <c r="J89" s="613">
        <v>177.7</v>
      </c>
      <c r="K89" s="613">
        <v>177.7</v>
      </c>
      <c r="L89" s="613">
        <v>178</v>
      </c>
      <c r="M89" s="613">
        <v>178</v>
      </c>
      <c r="N89" s="613">
        <v>178</v>
      </c>
      <c r="O89" s="613">
        <v>178</v>
      </c>
      <c r="P89" s="606">
        <v>178</v>
      </c>
      <c r="Q89" s="606">
        <v>178</v>
      </c>
      <c r="R89" s="606">
        <v>177.7</v>
      </c>
      <c r="S89" s="606">
        <v>177.72165770249944</v>
      </c>
      <c r="T89" s="591">
        <v>177.72173132675005</v>
      </c>
    </row>
    <row r="90" spans="1:20">
      <c r="A90" s="588" t="s">
        <v>905</v>
      </c>
      <c r="B90" s="589" t="s">
        <v>906</v>
      </c>
      <c r="C90" s="613">
        <v>98</v>
      </c>
      <c r="D90" s="613">
        <v>98</v>
      </c>
      <c r="E90" s="613">
        <v>82</v>
      </c>
      <c r="F90" s="613">
        <v>82</v>
      </c>
      <c r="G90" s="613">
        <v>82</v>
      </c>
      <c r="H90" s="613">
        <v>82</v>
      </c>
      <c r="I90" s="613">
        <v>82.524000000000001</v>
      </c>
      <c r="J90" s="613">
        <v>82.52</v>
      </c>
      <c r="K90" s="613">
        <v>82.524000000000001</v>
      </c>
      <c r="L90" s="613">
        <v>83</v>
      </c>
      <c r="M90" s="613">
        <v>83</v>
      </c>
      <c r="N90" s="613">
        <v>83</v>
      </c>
      <c r="O90" s="613">
        <v>83</v>
      </c>
      <c r="P90" s="606">
        <v>83</v>
      </c>
      <c r="Q90" s="606">
        <v>83</v>
      </c>
      <c r="R90" s="606">
        <v>82.379000000000005</v>
      </c>
      <c r="S90" s="606">
        <v>82.38904017937088</v>
      </c>
      <c r="T90" s="591">
        <v>82.389074310446517</v>
      </c>
    </row>
    <row r="91" spans="1:20">
      <c r="A91" s="588" t="s">
        <v>907</v>
      </c>
      <c r="B91" s="589" t="s">
        <v>908</v>
      </c>
      <c r="C91" s="613">
        <v>247</v>
      </c>
      <c r="D91" s="613">
        <v>247</v>
      </c>
      <c r="E91" s="613">
        <v>248</v>
      </c>
      <c r="F91" s="613">
        <v>248</v>
      </c>
      <c r="G91" s="613">
        <v>248</v>
      </c>
      <c r="H91" s="613">
        <v>242</v>
      </c>
      <c r="I91" s="613">
        <v>242.17400000000001</v>
      </c>
      <c r="J91" s="613">
        <v>207.03</v>
      </c>
      <c r="K91" s="613">
        <v>207.03100000000001</v>
      </c>
      <c r="L91" s="613">
        <v>207</v>
      </c>
      <c r="M91" s="613">
        <v>155</v>
      </c>
      <c r="N91" s="613">
        <v>157</v>
      </c>
      <c r="O91" s="613">
        <v>157</v>
      </c>
      <c r="P91" s="606">
        <v>153</v>
      </c>
      <c r="Q91" s="606">
        <v>152</v>
      </c>
      <c r="R91" s="606">
        <v>153</v>
      </c>
      <c r="S91" s="606">
        <v>150.26231142292815</v>
      </c>
      <c r="T91" s="591">
        <v>150.26237367167272</v>
      </c>
    </row>
    <row r="92" spans="1:20">
      <c r="A92" s="588" t="s">
        <v>909</v>
      </c>
      <c r="B92" s="589" t="s">
        <v>910</v>
      </c>
      <c r="C92" s="613">
        <v>78</v>
      </c>
      <c r="D92" s="613">
        <v>78</v>
      </c>
      <c r="E92" s="613">
        <v>78</v>
      </c>
      <c r="F92" s="613">
        <v>78</v>
      </c>
      <c r="G92" s="613">
        <v>78</v>
      </c>
      <c r="H92" s="613">
        <v>78</v>
      </c>
      <c r="I92" s="613">
        <v>79.768000000000001</v>
      </c>
      <c r="J92" s="613">
        <v>79.77</v>
      </c>
      <c r="K92" s="613">
        <v>79.768000000000001</v>
      </c>
      <c r="L92" s="613">
        <v>80</v>
      </c>
      <c r="M92" s="613">
        <v>80</v>
      </c>
      <c r="N92" s="613">
        <v>80</v>
      </c>
      <c r="O92" s="613">
        <v>80</v>
      </c>
      <c r="P92" s="606">
        <v>79.896586629045729</v>
      </c>
      <c r="Q92" s="606">
        <v>79.635360971350394</v>
      </c>
      <c r="R92" s="606">
        <v>79.631</v>
      </c>
      <c r="S92" s="606">
        <v>79.640705258906905</v>
      </c>
      <c r="T92" s="591">
        <v>78.384584652414389</v>
      </c>
    </row>
    <row r="93" spans="1:20">
      <c r="A93" s="588" t="s">
        <v>911</v>
      </c>
      <c r="B93" s="589" t="s">
        <v>337</v>
      </c>
      <c r="C93" s="613">
        <v>145</v>
      </c>
      <c r="D93" s="613">
        <v>145</v>
      </c>
      <c r="E93" s="613">
        <v>144</v>
      </c>
      <c r="F93" s="613">
        <v>144</v>
      </c>
      <c r="G93" s="613">
        <v>144</v>
      </c>
      <c r="H93" s="613">
        <v>144</v>
      </c>
      <c r="I93" s="613">
        <v>144.899</v>
      </c>
      <c r="J93" s="613">
        <v>144.9</v>
      </c>
      <c r="K93" s="613">
        <v>151.90100000000001</v>
      </c>
      <c r="L93" s="613">
        <v>152</v>
      </c>
      <c r="M93" s="613">
        <v>152</v>
      </c>
      <c r="N93" s="613">
        <v>152</v>
      </c>
      <c r="O93" s="613">
        <v>152</v>
      </c>
      <c r="P93" s="606">
        <v>170.75762050454338</v>
      </c>
      <c r="Q93" s="606">
        <v>152.50935167826486</v>
      </c>
      <c r="R93" s="606">
        <v>148.321</v>
      </c>
      <c r="S93" s="606">
        <v>148.3390770517301</v>
      </c>
      <c r="T93" s="591">
        <v>148.33913850374157</v>
      </c>
    </row>
    <row r="94" spans="1:20">
      <c r="A94" s="588" t="s">
        <v>912</v>
      </c>
      <c r="B94" s="589" t="s">
        <v>913</v>
      </c>
      <c r="C94" s="613">
        <v>95</v>
      </c>
      <c r="D94" s="613">
        <v>95</v>
      </c>
      <c r="E94" s="613">
        <v>95</v>
      </c>
      <c r="F94" s="613">
        <v>95</v>
      </c>
      <c r="G94" s="613">
        <v>95</v>
      </c>
      <c r="H94" s="613">
        <v>95</v>
      </c>
      <c r="I94" s="613">
        <v>95.36</v>
      </c>
      <c r="J94" s="613">
        <v>95.36</v>
      </c>
      <c r="K94" s="613">
        <v>95.36</v>
      </c>
      <c r="L94" s="613">
        <v>98</v>
      </c>
      <c r="M94" s="613">
        <v>98</v>
      </c>
      <c r="N94" s="613">
        <v>98</v>
      </c>
      <c r="O94" s="613">
        <v>98</v>
      </c>
      <c r="P94" s="606">
        <v>98.379063908411823</v>
      </c>
      <c r="Q94" s="606">
        <v>98.147788015668084</v>
      </c>
      <c r="R94" s="606">
        <v>98.128</v>
      </c>
      <c r="S94" s="606">
        <v>98.13995963438866</v>
      </c>
      <c r="T94" s="591">
        <v>98.140000290553303</v>
      </c>
    </row>
    <row r="95" spans="1:20">
      <c r="A95" s="744" t="s">
        <v>544</v>
      </c>
      <c r="B95" s="744"/>
      <c r="C95" s="631">
        <v>1447</v>
      </c>
      <c r="D95" s="497">
        <v>1448</v>
      </c>
      <c r="E95" s="497">
        <v>1447</v>
      </c>
      <c r="F95" s="497">
        <v>1444</v>
      </c>
      <c r="G95" s="497">
        <v>1444</v>
      </c>
      <c r="H95" s="497">
        <v>1433</v>
      </c>
      <c r="I95" s="497">
        <v>1449.3449999999998</v>
      </c>
      <c r="J95" s="497">
        <v>1413.7</v>
      </c>
      <c r="K95" s="497">
        <v>1518.2030000000002</v>
      </c>
      <c r="L95" s="497">
        <v>1518</v>
      </c>
      <c r="M95" s="497">
        <v>1370</v>
      </c>
      <c r="N95" s="497">
        <v>1372</v>
      </c>
      <c r="O95" s="497">
        <v>1372</v>
      </c>
      <c r="P95" s="592">
        <f>SUM(P83:P94)</f>
        <v>1403.6404331127103</v>
      </c>
      <c r="Q95" s="592">
        <f>SUM(Q83:Q94)</f>
        <v>1369.7045498694536</v>
      </c>
      <c r="R95" s="592">
        <f>SUM(R83:R94)</f>
        <v>1365.5459999999998</v>
      </c>
      <c r="S95" s="592">
        <f>SUM(S83:S94)</f>
        <v>1362.5070392576301</v>
      </c>
      <c r="T95" s="593">
        <v>1359.0501809353932</v>
      </c>
    </row>
    <row r="96" spans="1:20">
      <c r="A96" s="598" t="s">
        <v>711</v>
      </c>
      <c r="B96" s="602"/>
      <c r="C96" s="613"/>
      <c r="D96" s="613"/>
      <c r="E96" s="613"/>
      <c r="F96" s="613"/>
      <c r="G96" s="613"/>
      <c r="H96" s="613"/>
      <c r="I96" s="613"/>
      <c r="J96" s="613"/>
      <c r="K96" s="613"/>
      <c r="L96" s="613"/>
      <c r="M96" s="613"/>
      <c r="N96" s="613"/>
      <c r="O96" s="613"/>
      <c r="P96" s="596"/>
      <c r="Q96" s="596"/>
      <c r="R96" s="596"/>
      <c r="S96" s="596"/>
      <c r="T96" s="597"/>
    </row>
    <row r="97" spans="1:20">
      <c r="A97" s="588" t="s">
        <v>914</v>
      </c>
      <c r="B97" s="589" t="s">
        <v>915</v>
      </c>
      <c r="C97" s="613">
        <v>103</v>
      </c>
      <c r="D97" s="613">
        <v>103</v>
      </c>
      <c r="E97" s="613">
        <v>102</v>
      </c>
      <c r="F97" s="613">
        <v>102</v>
      </c>
      <c r="G97" s="613">
        <v>102</v>
      </c>
      <c r="H97" s="613">
        <v>102</v>
      </c>
      <c r="I97" s="613">
        <v>102.69799999999999</v>
      </c>
      <c r="J97" s="613">
        <v>102.7</v>
      </c>
      <c r="K97" s="613">
        <v>102.69799999999999</v>
      </c>
      <c r="L97" s="613">
        <v>103</v>
      </c>
      <c r="M97" s="613">
        <v>103</v>
      </c>
      <c r="N97" s="613">
        <v>103</v>
      </c>
      <c r="O97" s="613">
        <v>103</v>
      </c>
      <c r="P97" s="606">
        <v>103</v>
      </c>
      <c r="Q97" s="606">
        <v>103</v>
      </c>
      <c r="R97" s="606">
        <v>102</v>
      </c>
      <c r="S97" s="606">
        <v>102.70565158154172</v>
      </c>
      <c r="T97" s="591">
        <v>102.705</v>
      </c>
    </row>
    <row r="98" spans="1:20">
      <c r="A98" s="588" t="s">
        <v>916</v>
      </c>
      <c r="B98" s="589" t="s">
        <v>917</v>
      </c>
      <c r="C98" s="613">
        <v>157</v>
      </c>
      <c r="D98" s="613">
        <v>157</v>
      </c>
      <c r="E98" s="613">
        <v>156</v>
      </c>
      <c r="F98" s="613">
        <v>156</v>
      </c>
      <c r="G98" s="613">
        <v>156</v>
      </c>
      <c r="H98" s="613">
        <v>157</v>
      </c>
      <c r="I98" s="613">
        <v>157.01300000000001</v>
      </c>
      <c r="J98" s="613">
        <v>156.93</v>
      </c>
      <c r="K98" s="613">
        <v>156.93299999999999</v>
      </c>
      <c r="L98" s="613">
        <v>157</v>
      </c>
      <c r="M98" s="613">
        <v>157</v>
      </c>
      <c r="N98" s="613">
        <v>157</v>
      </c>
      <c r="O98" s="613">
        <v>157</v>
      </c>
      <c r="P98" s="606">
        <v>157.37583360501608</v>
      </c>
      <c r="Q98" s="606">
        <v>157.23633372856827</v>
      </c>
      <c r="R98" s="606">
        <v>156.93299999999999</v>
      </c>
      <c r="S98" s="606">
        <v>156.952126664189</v>
      </c>
      <c r="T98" s="591">
        <v>156.95219168430415</v>
      </c>
    </row>
    <row r="99" spans="1:20">
      <c r="A99" s="588" t="s">
        <v>918</v>
      </c>
      <c r="B99" s="589" t="s">
        <v>919</v>
      </c>
      <c r="C99" s="613">
        <v>99</v>
      </c>
      <c r="D99" s="613">
        <v>99</v>
      </c>
      <c r="E99" s="613">
        <v>99</v>
      </c>
      <c r="F99" s="613">
        <v>99</v>
      </c>
      <c r="G99" s="613">
        <v>99</v>
      </c>
      <c r="H99" s="613">
        <v>99</v>
      </c>
      <c r="I99" s="613">
        <v>99.122</v>
      </c>
      <c r="J99" s="613">
        <v>99.12</v>
      </c>
      <c r="K99" s="613">
        <v>99.122</v>
      </c>
      <c r="L99" s="613">
        <v>99</v>
      </c>
      <c r="M99" s="613">
        <v>99</v>
      </c>
      <c r="N99" s="613">
        <v>99</v>
      </c>
      <c r="O99" s="613">
        <v>99</v>
      </c>
      <c r="P99" s="606">
        <v>99</v>
      </c>
      <c r="Q99" s="606">
        <v>99</v>
      </c>
      <c r="R99" s="606">
        <v>99.122</v>
      </c>
      <c r="S99" s="606">
        <v>99.134080781019506</v>
      </c>
      <c r="T99" s="591">
        <v>99.134121849015884</v>
      </c>
    </row>
    <row r="100" spans="1:20">
      <c r="A100" s="588" t="s">
        <v>920</v>
      </c>
      <c r="B100" s="589" t="s">
        <v>921</v>
      </c>
      <c r="C100" s="613">
        <v>187</v>
      </c>
      <c r="D100" s="613">
        <v>187</v>
      </c>
      <c r="E100" s="613">
        <v>190</v>
      </c>
      <c r="F100" s="613">
        <v>190</v>
      </c>
      <c r="G100" s="613">
        <v>190</v>
      </c>
      <c r="H100" s="613">
        <v>190</v>
      </c>
      <c r="I100" s="613">
        <v>190.268</v>
      </c>
      <c r="J100" s="613">
        <v>190.26</v>
      </c>
      <c r="K100" s="613">
        <v>190.25700000000001</v>
      </c>
      <c r="L100" s="613">
        <v>190</v>
      </c>
      <c r="M100" s="613">
        <v>191</v>
      </c>
      <c r="N100" s="613">
        <v>193</v>
      </c>
      <c r="O100" s="613">
        <v>193</v>
      </c>
      <c r="P100" s="606">
        <v>193</v>
      </c>
      <c r="Q100" s="606">
        <v>206</v>
      </c>
      <c r="R100" s="606">
        <v>195.68599999999998</v>
      </c>
      <c r="S100" s="606">
        <v>195.63584077941121</v>
      </c>
      <c r="T100" s="591">
        <v>195.80294224771964</v>
      </c>
    </row>
    <row r="101" spans="1:20">
      <c r="A101" s="588" t="s">
        <v>922</v>
      </c>
      <c r="B101" s="589" t="s">
        <v>923</v>
      </c>
      <c r="C101" s="613">
        <v>233</v>
      </c>
      <c r="D101" s="613">
        <v>233</v>
      </c>
      <c r="E101" s="613">
        <v>231</v>
      </c>
      <c r="F101" s="613">
        <v>230</v>
      </c>
      <c r="G101" s="613">
        <v>228</v>
      </c>
      <c r="H101" s="613">
        <v>228</v>
      </c>
      <c r="I101" s="613">
        <v>228.16499999999999</v>
      </c>
      <c r="J101" s="613">
        <v>228.17</v>
      </c>
      <c r="K101" s="613">
        <v>228.16499999999999</v>
      </c>
      <c r="L101" s="613">
        <v>231</v>
      </c>
      <c r="M101" s="613">
        <v>231</v>
      </c>
      <c r="N101" s="613">
        <v>203</v>
      </c>
      <c r="O101" s="613">
        <v>203</v>
      </c>
      <c r="P101" s="606">
        <v>206</v>
      </c>
      <c r="Q101" s="606">
        <v>203</v>
      </c>
      <c r="R101" s="606">
        <v>202.46899999999999</v>
      </c>
      <c r="S101" s="606">
        <v>202.49367649615851</v>
      </c>
      <c r="T101" s="591">
        <v>202.48775964889029</v>
      </c>
    </row>
    <row r="102" spans="1:20">
      <c r="A102" s="588" t="s">
        <v>924</v>
      </c>
      <c r="B102" s="589" t="s">
        <v>925</v>
      </c>
      <c r="C102" s="613">
        <v>0</v>
      </c>
      <c r="D102" s="613">
        <v>0</v>
      </c>
      <c r="E102" s="613">
        <v>0</v>
      </c>
      <c r="F102" s="613">
        <v>0</v>
      </c>
      <c r="G102" s="613">
        <v>0</v>
      </c>
      <c r="H102" s="613">
        <v>0</v>
      </c>
      <c r="I102" s="613">
        <v>0</v>
      </c>
      <c r="J102" s="613">
        <v>0</v>
      </c>
      <c r="K102" s="613">
        <v>0</v>
      </c>
      <c r="L102" s="613">
        <v>0</v>
      </c>
      <c r="M102" s="613">
        <v>0</v>
      </c>
      <c r="N102" s="613">
        <v>0</v>
      </c>
      <c r="O102" s="613">
        <v>0</v>
      </c>
      <c r="P102" s="606">
        <v>0</v>
      </c>
      <c r="Q102" s="606">
        <v>0</v>
      </c>
      <c r="R102" s="606">
        <v>0</v>
      </c>
      <c r="S102" s="606">
        <v>0</v>
      </c>
      <c r="T102" s="591">
        <v>0.54506664925761816</v>
      </c>
    </row>
    <row r="103" spans="1:20">
      <c r="A103" s="588" t="s">
        <v>926</v>
      </c>
      <c r="B103" s="589" t="s">
        <v>927</v>
      </c>
      <c r="C103" s="613">
        <v>185</v>
      </c>
      <c r="D103" s="613">
        <v>184</v>
      </c>
      <c r="E103" s="613">
        <v>185</v>
      </c>
      <c r="F103" s="613">
        <v>185</v>
      </c>
      <c r="G103" s="613">
        <v>185</v>
      </c>
      <c r="H103" s="613">
        <v>186</v>
      </c>
      <c r="I103" s="613">
        <v>186.13300000000001</v>
      </c>
      <c r="J103" s="613">
        <v>186.13</v>
      </c>
      <c r="K103" s="613">
        <v>185.21899999999999</v>
      </c>
      <c r="L103" s="613">
        <v>185</v>
      </c>
      <c r="M103" s="613">
        <v>185</v>
      </c>
      <c r="N103" s="613">
        <v>185</v>
      </c>
      <c r="O103" s="613">
        <v>185</v>
      </c>
      <c r="P103" s="606">
        <v>185</v>
      </c>
      <c r="Q103" s="606">
        <v>185</v>
      </c>
      <c r="R103" s="606">
        <v>184</v>
      </c>
      <c r="S103" s="606">
        <v>183.47935935355943</v>
      </c>
      <c r="T103" s="591">
        <v>183.38042325610712</v>
      </c>
    </row>
    <row r="104" spans="1:20">
      <c r="A104" s="588" t="s">
        <v>928</v>
      </c>
      <c r="B104" s="589" t="s">
        <v>929</v>
      </c>
      <c r="C104" s="613">
        <v>103</v>
      </c>
      <c r="D104" s="613">
        <v>103</v>
      </c>
      <c r="E104" s="613">
        <v>103</v>
      </c>
      <c r="F104" s="613">
        <v>103</v>
      </c>
      <c r="G104" s="613">
        <v>103</v>
      </c>
      <c r="H104" s="613">
        <v>103</v>
      </c>
      <c r="I104" s="613">
        <v>103.437</v>
      </c>
      <c r="J104" s="613">
        <v>103.44</v>
      </c>
      <c r="K104" s="613">
        <v>103.437</v>
      </c>
      <c r="L104" s="613">
        <v>103</v>
      </c>
      <c r="M104" s="613">
        <v>103</v>
      </c>
      <c r="N104" s="613">
        <v>103</v>
      </c>
      <c r="O104" s="613">
        <v>103</v>
      </c>
      <c r="P104" s="606">
        <v>103</v>
      </c>
      <c r="Q104" s="606">
        <v>103</v>
      </c>
      <c r="R104" s="606">
        <v>103.437</v>
      </c>
      <c r="S104" s="606">
        <v>103.44960668414991</v>
      </c>
      <c r="T104" s="591">
        <v>103.44964953992707</v>
      </c>
    </row>
    <row r="105" spans="1:20">
      <c r="A105" s="588" t="s">
        <v>930</v>
      </c>
      <c r="B105" s="589" t="s">
        <v>931</v>
      </c>
      <c r="C105" s="613">
        <v>65</v>
      </c>
      <c r="D105" s="613">
        <v>65</v>
      </c>
      <c r="E105" s="613">
        <v>65</v>
      </c>
      <c r="F105" s="613">
        <v>65</v>
      </c>
      <c r="G105" s="613">
        <v>65</v>
      </c>
      <c r="H105" s="613">
        <v>65</v>
      </c>
      <c r="I105" s="613">
        <v>65.260000000000005</v>
      </c>
      <c r="J105" s="613">
        <v>65.260000000000005</v>
      </c>
      <c r="K105" s="613">
        <v>65.260000000000005</v>
      </c>
      <c r="L105" s="613">
        <v>65</v>
      </c>
      <c r="M105" s="613">
        <v>65</v>
      </c>
      <c r="N105" s="613">
        <v>65</v>
      </c>
      <c r="O105" s="613">
        <v>65</v>
      </c>
      <c r="P105" s="606">
        <v>65.444150695286211</v>
      </c>
      <c r="Q105" s="606">
        <v>65.386140194391018</v>
      </c>
      <c r="R105" s="606">
        <v>65.260000000000005</v>
      </c>
      <c r="S105" s="606">
        <v>65.267953751632689</v>
      </c>
      <c r="T105" s="591">
        <v>65.267980790003961</v>
      </c>
    </row>
    <row r="106" spans="1:20">
      <c r="A106" s="588" t="s">
        <v>932</v>
      </c>
      <c r="B106" s="589" t="s">
        <v>933</v>
      </c>
      <c r="C106" s="613">
        <v>111</v>
      </c>
      <c r="D106" s="613">
        <v>111</v>
      </c>
      <c r="E106" s="613">
        <v>111</v>
      </c>
      <c r="F106" s="613">
        <v>111</v>
      </c>
      <c r="G106" s="613">
        <v>111</v>
      </c>
      <c r="H106" s="613">
        <v>111</v>
      </c>
      <c r="I106" s="613">
        <v>115.554</v>
      </c>
      <c r="J106" s="613">
        <v>115.55</v>
      </c>
      <c r="K106" s="613">
        <v>115.554</v>
      </c>
      <c r="L106" s="613">
        <v>116</v>
      </c>
      <c r="M106" s="613">
        <v>116</v>
      </c>
      <c r="N106" s="613">
        <v>109</v>
      </c>
      <c r="O106" s="613">
        <v>109</v>
      </c>
      <c r="P106" s="606">
        <v>94</v>
      </c>
      <c r="Q106" s="606">
        <v>94</v>
      </c>
      <c r="R106" s="606">
        <v>94.117999999999995</v>
      </c>
      <c r="S106" s="606">
        <v>94.12447029462767</v>
      </c>
      <c r="T106" s="591">
        <v>90.273038339983714</v>
      </c>
    </row>
    <row r="107" spans="1:20">
      <c r="A107" s="588" t="s">
        <v>934</v>
      </c>
      <c r="B107" s="589" t="s">
        <v>935</v>
      </c>
      <c r="C107" s="613">
        <v>208</v>
      </c>
      <c r="D107" s="613">
        <v>208</v>
      </c>
      <c r="E107" s="613">
        <v>208</v>
      </c>
      <c r="F107" s="613">
        <v>208</v>
      </c>
      <c r="G107" s="613">
        <v>208</v>
      </c>
      <c r="H107" s="613">
        <v>208</v>
      </c>
      <c r="I107" s="613">
        <v>208.17099999999999</v>
      </c>
      <c r="J107" s="613">
        <v>232.75</v>
      </c>
      <c r="K107" s="613">
        <v>236.58199999999999</v>
      </c>
      <c r="L107" s="613">
        <v>237</v>
      </c>
      <c r="M107" s="613">
        <v>209</v>
      </c>
      <c r="N107" s="613">
        <v>238</v>
      </c>
      <c r="O107" s="613">
        <v>238</v>
      </c>
      <c r="P107" s="606">
        <v>208.69223077601188</v>
      </c>
      <c r="Q107" s="606">
        <v>208.50724341332733</v>
      </c>
      <c r="R107" s="606">
        <v>208.10499999999999</v>
      </c>
      <c r="S107" s="606">
        <v>208.13036339999269</v>
      </c>
      <c r="T107" s="591">
        <v>208.13044962157142</v>
      </c>
    </row>
    <row r="108" spans="1:20">
      <c r="A108" s="588" t="s">
        <v>936</v>
      </c>
      <c r="B108" s="589" t="s">
        <v>937</v>
      </c>
      <c r="C108" s="613">
        <v>0</v>
      </c>
      <c r="D108" s="613">
        <v>0</v>
      </c>
      <c r="E108" s="613">
        <v>0</v>
      </c>
      <c r="F108" s="613">
        <v>0</v>
      </c>
      <c r="G108" s="613">
        <v>0</v>
      </c>
      <c r="H108" s="613">
        <v>0</v>
      </c>
      <c r="I108" s="613">
        <v>0</v>
      </c>
      <c r="J108" s="613">
        <v>0</v>
      </c>
      <c r="K108" s="613">
        <v>0</v>
      </c>
      <c r="L108" s="613">
        <v>0</v>
      </c>
      <c r="M108" s="613">
        <v>0</v>
      </c>
      <c r="N108" s="613">
        <v>0</v>
      </c>
      <c r="O108" s="613">
        <v>0</v>
      </c>
      <c r="P108" s="606">
        <v>0</v>
      </c>
      <c r="Q108" s="606">
        <v>0</v>
      </c>
      <c r="R108" s="606">
        <v>0</v>
      </c>
      <c r="S108" s="606">
        <v>0</v>
      </c>
      <c r="T108" s="591">
        <v>0</v>
      </c>
    </row>
    <row r="109" spans="1:20">
      <c r="A109" s="588" t="s">
        <v>938</v>
      </c>
      <c r="B109" s="589" t="s">
        <v>939</v>
      </c>
      <c r="C109" s="613">
        <v>114</v>
      </c>
      <c r="D109" s="613">
        <v>115</v>
      </c>
      <c r="E109" s="613">
        <v>115</v>
      </c>
      <c r="F109" s="613">
        <v>115</v>
      </c>
      <c r="G109" s="613">
        <v>115</v>
      </c>
      <c r="H109" s="613">
        <v>115</v>
      </c>
      <c r="I109" s="613">
        <v>115.265</v>
      </c>
      <c r="J109" s="613">
        <v>115.27</v>
      </c>
      <c r="K109" s="613">
        <v>115.265</v>
      </c>
      <c r="L109" s="613">
        <v>115</v>
      </c>
      <c r="M109" s="613">
        <v>115</v>
      </c>
      <c r="N109" s="613">
        <v>115</v>
      </c>
      <c r="O109" s="613">
        <v>115</v>
      </c>
      <c r="P109" s="606">
        <v>115</v>
      </c>
      <c r="Q109" s="606">
        <v>115</v>
      </c>
      <c r="R109" s="606">
        <v>114.97499999999999</v>
      </c>
      <c r="S109" s="606">
        <v>114.98901291133863</v>
      </c>
      <c r="T109" s="591">
        <v>114.98906054751306</v>
      </c>
    </row>
    <row r="110" spans="1:20">
      <c r="A110" s="744" t="s">
        <v>544</v>
      </c>
      <c r="B110" s="744"/>
      <c r="C110" s="497">
        <v>1565</v>
      </c>
      <c r="D110" s="497">
        <v>1565</v>
      </c>
      <c r="E110" s="497">
        <v>1565</v>
      </c>
      <c r="F110" s="497">
        <v>1564</v>
      </c>
      <c r="G110" s="497">
        <v>1562</v>
      </c>
      <c r="H110" s="497">
        <v>1564</v>
      </c>
      <c r="I110" s="497">
        <v>1571.0860000000005</v>
      </c>
      <c r="J110" s="497">
        <v>1595.58</v>
      </c>
      <c r="K110" s="497">
        <v>1598.4920000000002</v>
      </c>
      <c r="L110" s="497">
        <v>1601</v>
      </c>
      <c r="M110" s="497">
        <v>1574</v>
      </c>
      <c r="N110" s="497">
        <v>1570</v>
      </c>
      <c r="O110" s="497">
        <v>1570</v>
      </c>
      <c r="P110" s="592">
        <f>SUM(P97:P109)</f>
        <v>1529.5122150763141</v>
      </c>
      <c r="Q110" s="592">
        <f>SUM(Q97:Q109)</f>
        <v>1539.1297173362866</v>
      </c>
      <c r="R110" s="592">
        <f>SUM(R97:R109)</f>
        <v>1526.1049999999998</v>
      </c>
      <c r="S110" s="592">
        <f>SUM(S97:S109)</f>
        <v>1526.362142697621</v>
      </c>
      <c r="T110" s="593">
        <v>1523.1176841742938</v>
      </c>
    </row>
    <row r="111" spans="1:20">
      <c r="A111" s="598" t="s">
        <v>940</v>
      </c>
      <c r="B111" s="602"/>
      <c r="C111" s="613"/>
      <c r="D111" s="613"/>
      <c r="E111" s="613"/>
      <c r="F111" s="613"/>
      <c r="G111" s="613"/>
      <c r="H111" s="613"/>
      <c r="I111" s="613"/>
      <c r="J111" s="613"/>
      <c r="K111" s="613"/>
      <c r="L111" s="613"/>
      <c r="M111" s="613"/>
      <c r="N111" s="613"/>
      <c r="O111" s="613"/>
      <c r="P111" s="596"/>
      <c r="Q111" s="596"/>
      <c r="R111" s="596"/>
      <c r="S111" s="596"/>
      <c r="T111" s="597"/>
    </row>
    <row r="112" spans="1:20" ht="22.5">
      <c r="A112" s="588" t="s">
        <v>941</v>
      </c>
      <c r="B112" s="589" t="s">
        <v>942</v>
      </c>
      <c r="C112" s="613">
        <v>0</v>
      </c>
      <c r="D112" s="613">
        <v>0</v>
      </c>
      <c r="E112" s="613">
        <v>0</v>
      </c>
      <c r="F112" s="613">
        <v>0</v>
      </c>
      <c r="G112" s="613">
        <v>0</v>
      </c>
      <c r="H112" s="613">
        <v>0</v>
      </c>
      <c r="I112" s="613">
        <v>0</v>
      </c>
      <c r="J112" s="613">
        <v>0</v>
      </c>
      <c r="K112" s="613">
        <v>0</v>
      </c>
      <c r="L112" s="613">
        <v>0</v>
      </c>
      <c r="M112" s="613">
        <v>0</v>
      </c>
      <c r="N112" s="613">
        <v>93</v>
      </c>
      <c r="O112" s="613">
        <v>0</v>
      </c>
      <c r="P112" s="606">
        <v>0</v>
      </c>
      <c r="Q112" s="606">
        <v>0</v>
      </c>
      <c r="R112" s="606">
        <v>0</v>
      </c>
      <c r="S112" s="606">
        <v>0</v>
      </c>
      <c r="T112" s="591">
        <v>0</v>
      </c>
    </row>
    <row r="113" spans="1:20">
      <c r="A113" s="588" t="s">
        <v>943</v>
      </c>
      <c r="B113" s="589" t="s">
        <v>944</v>
      </c>
      <c r="C113" s="613">
        <v>0</v>
      </c>
      <c r="D113" s="613">
        <v>0</v>
      </c>
      <c r="E113" s="613">
        <v>0</v>
      </c>
      <c r="F113" s="613">
        <v>0</v>
      </c>
      <c r="G113" s="613">
        <v>0</v>
      </c>
      <c r="H113" s="613">
        <v>0</v>
      </c>
      <c r="I113" s="613">
        <v>0</v>
      </c>
      <c r="J113" s="613">
        <v>0</v>
      </c>
      <c r="K113" s="613">
        <v>0</v>
      </c>
      <c r="L113" s="613">
        <v>0</v>
      </c>
      <c r="M113" s="613">
        <v>0</v>
      </c>
      <c r="N113" s="613">
        <v>0</v>
      </c>
      <c r="O113" s="613">
        <v>0</v>
      </c>
      <c r="P113" s="606">
        <v>0</v>
      </c>
      <c r="Q113" s="606">
        <v>0</v>
      </c>
      <c r="R113" s="606">
        <v>0</v>
      </c>
      <c r="S113" s="606">
        <v>0</v>
      </c>
      <c r="T113" s="591">
        <v>0</v>
      </c>
    </row>
    <row r="114" spans="1:20">
      <c r="A114" s="588" t="s">
        <v>945</v>
      </c>
      <c r="B114" s="589" t="s">
        <v>946</v>
      </c>
      <c r="C114" s="613">
        <v>74</v>
      </c>
      <c r="D114" s="613">
        <v>74</v>
      </c>
      <c r="E114" s="613">
        <v>73</v>
      </c>
      <c r="F114" s="613">
        <v>90</v>
      </c>
      <c r="G114" s="613">
        <v>90</v>
      </c>
      <c r="H114" s="613">
        <v>90</v>
      </c>
      <c r="I114" s="613">
        <v>92.647000000000006</v>
      </c>
      <c r="J114" s="613">
        <v>92.33</v>
      </c>
      <c r="K114" s="613">
        <v>92.525999999999996</v>
      </c>
      <c r="L114" s="613">
        <v>93</v>
      </c>
      <c r="M114" s="613">
        <v>93</v>
      </c>
      <c r="N114" s="613">
        <v>93</v>
      </c>
      <c r="O114" s="613">
        <v>93</v>
      </c>
      <c r="P114" s="606">
        <v>92.821693004365372</v>
      </c>
      <c r="Q114" s="606">
        <v>92.84450381258722</v>
      </c>
      <c r="R114" s="606">
        <v>92.718999999999994</v>
      </c>
      <c r="S114" s="606">
        <v>93.32188825240911</v>
      </c>
      <c r="T114" s="591">
        <v>92.736339545711303</v>
      </c>
    </row>
    <row r="115" spans="1:20">
      <c r="A115" s="588" t="s">
        <v>947</v>
      </c>
      <c r="B115" s="589" t="s">
        <v>948</v>
      </c>
      <c r="C115" s="613">
        <v>284</v>
      </c>
      <c r="D115" s="613">
        <v>294</v>
      </c>
      <c r="E115" s="613">
        <v>335</v>
      </c>
      <c r="F115" s="613">
        <v>336</v>
      </c>
      <c r="G115" s="613">
        <v>336</v>
      </c>
      <c r="H115" s="613">
        <v>336</v>
      </c>
      <c r="I115" s="613">
        <v>333.197</v>
      </c>
      <c r="J115" s="613">
        <v>333.08</v>
      </c>
      <c r="K115" s="613">
        <v>333.08100000000002</v>
      </c>
      <c r="L115" s="613">
        <v>333</v>
      </c>
      <c r="M115" s="613">
        <v>316</v>
      </c>
      <c r="N115" s="613">
        <v>333</v>
      </c>
      <c r="O115" s="613">
        <v>333</v>
      </c>
      <c r="P115" s="606">
        <v>314.18659941109183</v>
      </c>
      <c r="Q115" s="606">
        <v>314</v>
      </c>
      <c r="R115" s="606">
        <v>307.60000000000002</v>
      </c>
      <c r="S115" s="606">
        <v>306.81108418559387</v>
      </c>
      <c r="T115" s="591">
        <v>304.18419481056281</v>
      </c>
    </row>
    <row r="116" spans="1:20">
      <c r="A116" s="588" t="s">
        <v>949</v>
      </c>
      <c r="B116" s="589" t="s">
        <v>950</v>
      </c>
      <c r="C116" s="613">
        <v>154</v>
      </c>
      <c r="D116" s="613">
        <v>154</v>
      </c>
      <c r="E116" s="613">
        <v>153</v>
      </c>
      <c r="F116" s="613">
        <v>153</v>
      </c>
      <c r="G116" s="613">
        <v>153</v>
      </c>
      <c r="H116" s="613">
        <v>153</v>
      </c>
      <c r="I116" s="613">
        <v>154.49100000000001</v>
      </c>
      <c r="J116" s="613">
        <v>154.49</v>
      </c>
      <c r="K116" s="613">
        <v>154.49100000000001</v>
      </c>
      <c r="L116" s="613">
        <v>154</v>
      </c>
      <c r="M116" s="613">
        <v>154</v>
      </c>
      <c r="N116" s="613">
        <v>144</v>
      </c>
      <c r="O116" s="613">
        <v>155</v>
      </c>
      <c r="P116" s="606">
        <v>154.6621099659985</v>
      </c>
      <c r="Q116" s="606">
        <v>154.70011797485321</v>
      </c>
      <c r="R116" s="606">
        <v>154.77699999999999</v>
      </c>
      <c r="S116" s="606">
        <v>154.44875266173196</v>
      </c>
      <c r="T116" s="591">
        <v>154.77000000000001</v>
      </c>
    </row>
    <row r="117" spans="1:20">
      <c r="A117" s="588" t="s">
        <v>951</v>
      </c>
      <c r="B117" s="589" t="s">
        <v>952</v>
      </c>
      <c r="C117" s="613">
        <v>161</v>
      </c>
      <c r="D117" s="613">
        <v>161</v>
      </c>
      <c r="E117" s="613">
        <v>158</v>
      </c>
      <c r="F117" s="613">
        <v>158</v>
      </c>
      <c r="G117" s="613">
        <v>158</v>
      </c>
      <c r="H117" s="613">
        <v>159</v>
      </c>
      <c r="I117" s="613">
        <v>158.464</v>
      </c>
      <c r="J117" s="613">
        <v>158.37</v>
      </c>
      <c r="K117" s="613">
        <v>158.36799999999999</v>
      </c>
      <c r="L117" s="613">
        <v>158</v>
      </c>
      <c r="M117" s="613">
        <v>160</v>
      </c>
      <c r="N117" s="613">
        <v>160</v>
      </c>
      <c r="O117" s="613">
        <v>160</v>
      </c>
      <c r="P117" s="606">
        <v>160.00401997226788</v>
      </c>
      <c r="Q117" s="606">
        <v>160.04334074843749</v>
      </c>
      <c r="R117" s="606">
        <v>159.827</v>
      </c>
      <c r="S117" s="606">
        <v>160.00435653660836</v>
      </c>
      <c r="T117" s="591">
        <v>160.55163181398885</v>
      </c>
    </row>
    <row r="118" spans="1:20">
      <c r="A118" s="744" t="s">
        <v>544</v>
      </c>
      <c r="B118" s="744"/>
      <c r="C118" s="631">
        <v>673</v>
      </c>
      <c r="D118" s="497">
        <v>683</v>
      </c>
      <c r="E118" s="497">
        <v>719</v>
      </c>
      <c r="F118" s="497">
        <v>737</v>
      </c>
      <c r="G118" s="497">
        <v>737</v>
      </c>
      <c r="H118" s="497">
        <v>738</v>
      </c>
      <c r="I118" s="497">
        <v>738.79900000000009</v>
      </c>
      <c r="J118" s="497">
        <v>738.2700000000001</v>
      </c>
      <c r="K118" s="497">
        <v>738.46600000000001</v>
      </c>
      <c r="L118" s="497">
        <v>738</v>
      </c>
      <c r="M118" s="497">
        <v>723</v>
      </c>
      <c r="N118" s="497">
        <v>823</v>
      </c>
      <c r="O118" s="497">
        <v>741</v>
      </c>
      <c r="P118" s="592">
        <f>SUM(P112:P117)</f>
        <v>721.67442235372357</v>
      </c>
      <c r="Q118" s="592">
        <f>SUM(Q112:Q117)</f>
        <v>721.58796253587786</v>
      </c>
      <c r="R118" s="592">
        <f>SUM(R112:R117)</f>
        <v>714.923</v>
      </c>
      <c r="S118" s="592">
        <f>SUM(S112:S117)</f>
        <v>714.58608163634335</v>
      </c>
      <c r="T118" s="593">
        <v>712.24216617026298</v>
      </c>
    </row>
    <row r="119" spans="1:20">
      <c r="A119" s="598" t="s">
        <v>953</v>
      </c>
      <c r="B119" s="602"/>
      <c r="C119" s="613"/>
      <c r="D119" s="613"/>
      <c r="E119" s="613"/>
      <c r="F119" s="613"/>
      <c r="G119" s="613"/>
      <c r="H119" s="613"/>
      <c r="I119" s="613"/>
      <c r="J119" s="613"/>
      <c r="K119" s="613"/>
      <c r="L119" s="613"/>
      <c r="M119" s="613"/>
      <c r="N119" s="613"/>
      <c r="O119" s="613"/>
      <c r="P119" s="596"/>
      <c r="Q119" s="596"/>
      <c r="R119" s="596"/>
      <c r="S119" s="596"/>
      <c r="T119" s="597"/>
    </row>
    <row r="120" spans="1:20">
      <c r="A120" s="588" t="s">
        <v>954</v>
      </c>
      <c r="B120" s="589" t="s">
        <v>955</v>
      </c>
      <c r="C120" s="613">
        <v>207</v>
      </c>
      <c r="D120" s="613">
        <v>205</v>
      </c>
      <c r="E120" s="613">
        <v>206</v>
      </c>
      <c r="F120" s="613">
        <v>206</v>
      </c>
      <c r="G120" s="613">
        <v>206</v>
      </c>
      <c r="H120" s="613">
        <v>206</v>
      </c>
      <c r="I120" s="613">
        <v>235.809</v>
      </c>
      <c r="J120" s="613">
        <v>235.78</v>
      </c>
      <c r="K120" s="613">
        <v>236.28200000000001</v>
      </c>
      <c r="L120" s="613">
        <v>236</v>
      </c>
      <c r="M120" s="613">
        <v>238</v>
      </c>
      <c r="N120" s="613">
        <v>300</v>
      </c>
      <c r="O120" s="613">
        <v>300</v>
      </c>
      <c r="P120" s="606">
        <v>300.60252796466472</v>
      </c>
      <c r="Q120" s="606">
        <v>300.07430778921452</v>
      </c>
      <c r="R120" s="606">
        <v>300.21699999999998</v>
      </c>
      <c r="S120" s="606">
        <v>299.89754642841405</v>
      </c>
      <c r="T120" s="591">
        <v>299.9126725005093</v>
      </c>
    </row>
    <row r="121" spans="1:20">
      <c r="A121" s="588" t="s">
        <v>956</v>
      </c>
      <c r="B121" s="589" t="s">
        <v>957</v>
      </c>
      <c r="C121" s="613">
        <v>153</v>
      </c>
      <c r="D121" s="613">
        <v>153</v>
      </c>
      <c r="E121" s="613">
        <v>153</v>
      </c>
      <c r="F121" s="613">
        <v>153</v>
      </c>
      <c r="G121" s="613">
        <v>153</v>
      </c>
      <c r="H121" s="613">
        <v>153</v>
      </c>
      <c r="I121" s="613">
        <v>153.1</v>
      </c>
      <c r="J121" s="613">
        <v>153.1</v>
      </c>
      <c r="K121" s="613">
        <v>153.078</v>
      </c>
      <c r="L121" s="613">
        <v>153</v>
      </c>
      <c r="M121" s="613">
        <v>153</v>
      </c>
      <c r="N121" s="613">
        <v>153</v>
      </c>
      <c r="O121" s="613">
        <v>153</v>
      </c>
      <c r="P121" s="606">
        <v>153.47092475353202</v>
      </c>
      <c r="Q121" s="606">
        <v>153.20124492299729</v>
      </c>
      <c r="R121" s="606">
        <v>153.1</v>
      </c>
      <c r="S121" s="606">
        <v>153.11865950620512</v>
      </c>
      <c r="T121" s="591">
        <v>153.9668266420401</v>
      </c>
    </row>
    <row r="122" spans="1:20">
      <c r="A122" s="588" t="s">
        <v>958</v>
      </c>
      <c r="B122" s="589" t="s">
        <v>959</v>
      </c>
      <c r="C122" s="613">
        <v>68</v>
      </c>
      <c r="D122" s="613">
        <v>68</v>
      </c>
      <c r="E122" s="613">
        <v>68</v>
      </c>
      <c r="F122" s="613">
        <v>68</v>
      </c>
      <c r="G122" s="613">
        <v>68</v>
      </c>
      <c r="H122" s="613">
        <v>68</v>
      </c>
      <c r="I122" s="613">
        <v>68.23</v>
      </c>
      <c r="J122" s="613">
        <v>68.23</v>
      </c>
      <c r="K122" s="613">
        <v>68.23</v>
      </c>
      <c r="L122" s="613">
        <v>68</v>
      </c>
      <c r="M122" s="613">
        <v>68</v>
      </c>
      <c r="N122" s="613">
        <v>68</v>
      </c>
      <c r="O122" s="613">
        <v>68</v>
      </c>
      <c r="P122" s="606">
        <v>81.683421126494522</v>
      </c>
      <c r="Q122" s="606">
        <v>81.539886634848855</v>
      </c>
      <c r="R122" s="606">
        <v>71</v>
      </c>
      <c r="S122" s="606">
        <v>69.983528405922314</v>
      </c>
      <c r="T122" s="591">
        <v>69.983557397801533</v>
      </c>
    </row>
    <row r="123" spans="1:20">
      <c r="A123" s="588" t="s">
        <v>960</v>
      </c>
      <c r="B123" s="589" t="s">
        <v>961</v>
      </c>
      <c r="C123" s="613">
        <v>195</v>
      </c>
      <c r="D123" s="613">
        <v>197</v>
      </c>
      <c r="E123" s="613">
        <v>196</v>
      </c>
      <c r="F123" s="613">
        <v>196</v>
      </c>
      <c r="G123" s="613">
        <v>196</v>
      </c>
      <c r="H123" s="613">
        <v>197</v>
      </c>
      <c r="I123" s="613">
        <v>197.41</v>
      </c>
      <c r="J123" s="613">
        <v>197.3</v>
      </c>
      <c r="K123" s="613">
        <v>251.49799999999999</v>
      </c>
      <c r="L123" s="613">
        <v>251</v>
      </c>
      <c r="M123" s="613">
        <v>197</v>
      </c>
      <c r="N123" s="613">
        <v>197</v>
      </c>
      <c r="O123" s="613">
        <v>197</v>
      </c>
      <c r="P123" s="606">
        <v>222.28624489334405</v>
      </c>
      <c r="Q123" s="606">
        <v>221.89464179741876</v>
      </c>
      <c r="R123" s="606">
        <v>206.92</v>
      </c>
      <c r="S123" s="606">
        <v>206.94521897468303</v>
      </c>
      <c r="T123" s="591">
        <v>206.88529736776306</v>
      </c>
    </row>
    <row r="124" spans="1:20">
      <c r="A124" s="588" t="s">
        <v>962</v>
      </c>
      <c r="B124" s="589" t="s">
        <v>963</v>
      </c>
      <c r="C124" s="613">
        <v>0</v>
      </c>
      <c r="D124" s="613">
        <v>0</v>
      </c>
      <c r="E124" s="613">
        <v>0</v>
      </c>
      <c r="F124" s="613">
        <v>0</v>
      </c>
      <c r="G124" s="613">
        <v>0</v>
      </c>
      <c r="H124" s="613">
        <v>73</v>
      </c>
      <c r="I124" s="613">
        <v>84.837999999999994</v>
      </c>
      <c r="J124" s="613">
        <v>84.84</v>
      </c>
      <c r="K124" s="613">
        <v>159.66</v>
      </c>
      <c r="L124" s="613">
        <v>160</v>
      </c>
      <c r="M124" s="613">
        <v>86</v>
      </c>
      <c r="N124" s="613">
        <v>86</v>
      </c>
      <c r="O124" s="613">
        <v>86</v>
      </c>
      <c r="P124" s="606">
        <v>85.99584384556502</v>
      </c>
      <c r="Q124" s="606">
        <v>85.844731544442155</v>
      </c>
      <c r="R124" s="606">
        <v>86.884000000000015</v>
      </c>
      <c r="S124" s="606">
        <v>86.427532322323501</v>
      </c>
      <c r="T124" s="591">
        <v>84.862376739096163</v>
      </c>
    </row>
    <row r="125" spans="1:20">
      <c r="A125" s="744" t="s">
        <v>544</v>
      </c>
      <c r="B125" s="744"/>
      <c r="C125" s="631">
        <v>623</v>
      </c>
      <c r="D125" s="497">
        <v>623</v>
      </c>
      <c r="E125" s="497">
        <v>623</v>
      </c>
      <c r="F125" s="497">
        <v>623</v>
      </c>
      <c r="G125" s="497">
        <v>623</v>
      </c>
      <c r="H125" s="497">
        <v>697</v>
      </c>
      <c r="I125" s="497">
        <v>739.38699999999994</v>
      </c>
      <c r="J125" s="497">
        <v>739.25</v>
      </c>
      <c r="K125" s="497">
        <v>868.74800000000005</v>
      </c>
      <c r="L125" s="497">
        <v>868</v>
      </c>
      <c r="M125" s="497">
        <v>742</v>
      </c>
      <c r="N125" s="497">
        <v>804</v>
      </c>
      <c r="O125" s="497">
        <v>804</v>
      </c>
      <c r="P125" s="592">
        <f>SUM(P120:P124)</f>
        <v>844.03896258360021</v>
      </c>
      <c r="Q125" s="592">
        <v>842.55481268892163</v>
      </c>
      <c r="R125" s="592">
        <v>818.12099999999998</v>
      </c>
      <c r="S125" s="592">
        <f>SUM(S120:S124)</f>
        <v>816.37248563754804</v>
      </c>
      <c r="T125" s="593">
        <v>815.61073064721018</v>
      </c>
    </row>
    <row r="126" spans="1:20">
      <c r="A126" s="744" t="s">
        <v>738</v>
      </c>
      <c r="B126" s="744"/>
      <c r="C126" s="631">
        <v>14421</v>
      </c>
      <c r="D126" s="497">
        <v>14554</v>
      </c>
      <c r="E126" s="497">
        <v>14682</v>
      </c>
      <c r="F126" s="497">
        <v>14735</v>
      </c>
      <c r="G126" s="497">
        <v>15062</v>
      </c>
      <c r="H126" s="497">
        <v>15273</v>
      </c>
      <c r="I126" s="497">
        <v>15468.950000000003</v>
      </c>
      <c r="J126" s="497">
        <v>15519.04</v>
      </c>
      <c r="K126" s="497">
        <v>16016.313000000002</v>
      </c>
      <c r="L126" s="497">
        <v>16116</v>
      </c>
      <c r="M126" s="497">
        <v>15737</v>
      </c>
      <c r="N126" s="497">
        <v>16087</v>
      </c>
      <c r="O126" s="497">
        <v>15976</v>
      </c>
      <c r="P126" s="592">
        <f>SUM(P17+P27+P33+P41+P45+P57+P64+P74+P81+P95+P110+P118+P125)</f>
        <v>16096.752911697067</v>
      </c>
      <c r="Q126" s="592">
        <f>SUM(Q17+Q27+Q33+Q41+Q45+Q57+Q64+Q74+Q81+Q95+Q110+Q118+Q125)</f>
        <v>16052.215954567571</v>
      </c>
      <c r="R126" s="592">
        <f>SUM(R17+R27+R33+R41+R45+R57+R64+R74+R81+R95+R110+R118+R125)</f>
        <v>16053.308999999999</v>
      </c>
      <c r="S126" s="592">
        <f>SUM(S17+S27+S33+S41+S45+S57+S64+S74+S81+S95+S110+S118+S125)</f>
        <v>16066.677379493007</v>
      </c>
      <c r="T126" s="593">
        <v>16012.718984150786</v>
      </c>
    </row>
    <row r="127" spans="1:20">
      <c r="A127" s="478"/>
      <c r="B127" s="478"/>
      <c r="C127" s="623"/>
      <c r="D127" s="623"/>
      <c r="E127" s="623"/>
      <c r="F127" s="623"/>
      <c r="G127" s="623"/>
      <c r="H127" s="623"/>
      <c r="I127" s="623"/>
      <c r="J127" s="623"/>
      <c r="K127" s="623"/>
      <c r="L127" s="623"/>
      <c r="M127" s="623"/>
      <c r="N127" s="623"/>
      <c r="O127" s="623"/>
      <c r="P127" s="623"/>
      <c r="Q127" s="623"/>
      <c r="R127" s="623"/>
      <c r="S127" s="623"/>
      <c r="T127" s="397"/>
    </row>
    <row r="128" spans="1:20">
      <c r="A128" s="616" t="s">
        <v>965</v>
      </c>
      <c r="B128" s="617"/>
      <c r="C128" s="621"/>
      <c r="D128" s="621"/>
      <c r="E128" s="621"/>
      <c r="F128" s="623"/>
      <c r="G128" s="623"/>
      <c r="H128" s="623"/>
      <c r="I128" s="623"/>
      <c r="J128" s="623"/>
      <c r="K128" s="623"/>
      <c r="L128" s="623"/>
      <c r="M128" s="623"/>
      <c r="N128" s="623"/>
      <c r="O128" s="623"/>
      <c r="P128" s="623"/>
      <c r="Q128" s="623"/>
      <c r="R128" s="623"/>
      <c r="S128" s="623"/>
      <c r="T128" s="397"/>
    </row>
    <row r="129" spans="1:20">
      <c r="A129" s="616" t="s">
        <v>974</v>
      </c>
      <c r="B129" s="617"/>
      <c r="C129" s="617"/>
      <c r="D129" s="619"/>
      <c r="E129" s="619"/>
      <c r="F129" s="478"/>
      <c r="G129" s="478"/>
      <c r="H129" s="478"/>
      <c r="I129" s="478"/>
      <c r="J129" s="478"/>
      <c r="K129" s="455"/>
      <c r="L129" s="623"/>
      <c r="M129" s="623"/>
      <c r="N129" s="623"/>
      <c r="O129" s="623"/>
      <c r="P129" s="623"/>
      <c r="Q129" s="623"/>
      <c r="R129" s="623"/>
      <c r="S129" s="623"/>
      <c r="T129" s="397"/>
    </row>
    <row r="130" spans="1:20">
      <c r="A130" s="454" t="s">
        <v>619</v>
      </c>
      <c r="B130" s="632"/>
      <c r="C130" s="633"/>
      <c r="D130" s="456"/>
      <c r="E130" s="621"/>
      <c r="F130" s="623"/>
      <c r="G130" s="623"/>
      <c r="H130" s="623"/>
      <c r="I130" s="623"/>
      <c r="J130" s="623"/>
      <c r="K130" s="623"/>
      <c r="L130" s="623"/>
      <c r="M130" s="623"/>
      <c r="N130" s="623"/>
      <c r="O130" s="623"/>
      <c r="P130" s="623"/>
      <c r="Q130" s="623"/>
      <c r="R130" s="623"/>
      <c r="S130" s="623"/>
      <c r="T130" s="397"/>
    </row>
    <row r="131" spans="1:20">
      <c r="A131" s="716" t="s">
        <v>969</v>
      </c>
      <c r="B131" s="632"/>
      <c r="C131" s="633"/>
      <c r="D131" s="456"/>
      <c r="E131" s="621"/>
      <c r="F131" s="623"/>
      <c r="G131" s="623"/>
      <c r="H131" s="623"/>
      <c r="I131" s="623"/>
      <c r="J131" s="623"/>
      <c r="K131" s="623"/>
      <c r="L131" s="623"/>
      <c r="M131" s="623"/>
      <c r="N131" s="623"/>
      <c r="O131" s="623"/>
      <c r="P131" s="623"/>
      <c r="Q131" s="623"/>
      <c r="R131" s="623"/>
      <c r="S131" s="623"/>
      <c r="T131" s="397"/>
    </row>
    <row r="132" spans="1:20">
      <c r="A132" s="717" t="s">
        <v>970</v>
      </c>
      <c r="B132" s="634"/>
      <c r="C132" s="621"/>
      <c r="D132" s="621"/>
      <c r="E132" s="621"/>
      <c r="F132" s="623"/>
      <c r="G132" s="623"/>
      <c r="H132" s="623"/>
      <c r="I132" s="623"/>
      <c r="J132" s="623"/>
      <c r="K132" s="623"/>
      <c r="L132" s="623"/>
      <c r="M132" s="623"/>
      <c r="N132" s="623"/>
      <c r="O132" s="623"/>
      <c r="P132" s="623"/>
      <c r="Q132" s="623"/>
      <c r="R132" s="623"/>
      <c r="S132" s="623"/>
      <c r="T132" s="397"/>
    </row>
    <row r="133" spans="1:20">
      <c r="A133" s="717" t="s">
        <v>971</v>
      </c>
      <c r="B133" s="634"/>
      <c r="C133" s="621"/>
      <c r="D133" s="621"/>
      <c r="E133" s="621"/>
      <c r="F133" s="623"/>
      <c r="G133" s="623"/>
      <c r="H133" s="623"/>
      <c r="I133" s="623"/>
      <c r="J133" s="623"/>
      <c r="K133" s="623"/>
      <c r="L133" s="623"/>
      <c r="M133" s="623"/>
      <c r="N133" s="623"/>
      <c r="O133" s="623"/>
      <c r="P133" s="623"/>
      <c r="Q133" s="623"/>
      <c r="R133" s="623"/>
      <c r="S133" s="623"/>
      <c r="T133" s="397"/>
    </row>
    <row r="134" spans="1:20">
      <c r="A134" s="717" t="s">
        <v>972</v>
      </c>
      <c r="B134" s="634"/>
      <c r="C134" s="621"/>
      <c r="D134" s="621"/>
      <c r="E134" s="621"/>
      <c r="F134" s="623"/>
      <c r="G134" s="623"/>
      <c r="H134" s="623"/>
      <c r="I134" s="623"/>
      <c r="J134" s="623"/>
      <c r="K134" s="623"/>
      <c r="L134" s="623"/>
      <c r="M134" s="623"/>
      <c r="N134" s="623"/>
      <c r="O134" s="623"/>
      <c r="P134" s="623"/>
      <c r="Q134" s="623"/>
      <c r="R134" s="623"/>
      <c r="S134" s="623"/>
      <c r="T134" s="397"/>
    </row>
    <row r="135" spans="1:20">
      <c r="A135" s="718" t="s">
        <v>973</v>
      </c>
      <c r="B135" s="635"/>
      <c r="C135" s="623"/>
      <c r="D135" s="623"/>
      <c r="E135" s="623"/>
      <c r="F135" s="623"/>
      <c r="G135" s="623"/>
      <c r="H135" s="623"/>
      <c r="I135" s="623"/>
      <c r="J135" s="623"/>
      <c r="K135" s="623"/>
      <c r="L135" s="623"/>
      <c r="M135" s="623"/>
      <c r="N135" s="623"/>
      <c r="O135" s="623"/>
      <c r="P135" s="623"/>
      <c r="Q135" s="623"/>
      <c r="R135" s="623"/>
      <c r="S135" s="623"/>
      <c r="T135" s="397"/>
    </row>
    <row r="136" spans="1:20">
      <c r="A136" s="636"/>
      <c r="B136" s="636"/>
      <c r="C136" s="623"/>
      <c r="D136" s="623"/>
      <c r="E136" s="623"/>
      <c r="F136" s="623"/>
      <c r="G136" s="623"/>
      <c r="H136" s="623"/>
      <c r="I136" s="623"/>
      <c r="J136" s="623"/>
      <c r="K136" s="623"/>
      <c r="L136" s="623"/>
      <c r="M136" s="623"/>
      <c r="N136" s="623"/>
      <c r="O136" s="623"/>
      <c r="P136" s="623"/>
      <c r="Q136" s="623"/>
      <c r="R136" s="623"/>
      <c r="S136" s="623"/>
      <c r="T136" s="397"/>
    </row>
    <row r="137" spans="1:20">
      <c r="A137" s="637"/>
      <c r="B137" s="637"/>
      <c r="C137" s="623"/>
      <c r="D137" s="623"/>
      <c r="E137" s="623"/>
      <c r="F137" s="623"/>
      <c r="G137" s="623"/>
      <c r="H137" s="623"/>
      <c r="I137" s="623"/>
      <c r="J137" s="623"/>
      <c r="K137" s="623"/>
      <c r="L137" s="623"/>
      <c r="M137" s="623"/>
      <c r="N137" s="623"/>
      <c r="O137" s="623"/>
      <c r="P137" s="623"/>
      <c r="Q137" s="623"/>
      <c r="R137" s="623"/>
      <c r="S137" s="623"/>
      <c r="T137" s="397"/>
    </row>
    <row r="138" spans="1:20">
      <c r="A138" s="637"/>
      <c r="B138" s="637"/>
      <c r="C138" s="623"/>
      <c r="D138" s="623"/>
      <c r="E138" s="623"/>
      <c r="F138" s="623"/>
      <c r="G138" s="623"/>
      <c r="H138" s="623"/>
      <c r="I138" s="623"/>
      <c r="J138" s="623"/>
      <c r="K138" s="623"/>
      <c r="L138" s="623"/>
      <c r="M138" s="623"/>
      <c r="N138" s="623"/>
      <c r="O138" s="623"/>
      <c r="P138" s="623"/>
      <c r="Q138" s="623"/>
      <c r="R138" s="623"/>
      <c r="S138" s="623"/>
      <c r="T138" s="397"/>
    </row>
    <row r="139" spans="1:20">
      <c r="A139" s="637"/>
      <c r="B139" s="637"/>
      <c r="C139" s="623"/>
      <c r="D139" s="623"/>
      <c r="E139" s="623"/>
      <c r="F139" s="623"/>
      <c r="G139" s="623"/>
      <c r="H139" s="623"/>
      <c r="I139" s="623"/>
      <c r="J139" s="623"/>
      <c r="K139" s="623"/>
      <c r="L139" s="623"/>
      <c r="M139" s="623"/>
      <c r="N139" s="623"/>
      <c r="O139" s="623"/>
      <c r="P139" s="623"/>
      <c r="Q139" s="623"/>
      <c r="R139" s="623"/>
      <c r="S139" s="623"/>
      <c r="T139" s="397"/>
    </row>
    <row r="140" spans="1:20">
      <c r="A140" s="623"/>
      <c r="B140" s="623"/>
      <c r="C140" s="623"/>
      <c r="D140" s="623"/>
      <c r="E140" s="623"/>
      <c r="F140" s="623"/>
      <c r="G140" s="623"/>
      <c r="H140" s="623"/>
      <c r="I140" s="623"/>
      <c r="J140" s="623"/>
      <c r="K140" s="623"/>
      <c r="L140" s="623"/>
      <c r="M140" s="623"/>
      <c r="N140" s="623"/>
      <c r="O140" s="623"/>
      <c r="P140" s="623"/>
      <c r="Q140" s="623"/>
      <c r="R140" s="623"/>
      <c r="S140" s="623"/>
      <c r="T140" s="397"/>
    </row>
    <row r="141" spans="1:20">
      <c r="A141" s="623"/>
      <c r="B141" s="623"/>
      <c r="C141" s="623"/>
      <c r="D141" s="623"/>
      <c r="E141" s="623"/>
      <c r="F141" s="623"/>
      <c r="G141" s="623"/>
      <c r="H141" s="623"/>
      <c r="I141" s="623"/>
      <c r="J141" s="623"/>
      <c r="K141" s="623"/>
      <c r="L141" s="623"/>
      <c r="M141" s="623"/>
      <c r="N141" s="623"/>
      <c r="O141" s="623"/>
      <c r="P141" s="623"/>
      <c r="Q141" s="623"/>
      <c r="R141" s="623"/>
      <c r="S141" s="623"/>
      <c r="T141" s="397"/>
    </row>
    <row r="142" spans="1:20">
      <c r="A142" s="623"/>
      <c r="B142" s="623"/>
      <c r="C142" s="623"/>
      <c r="D142" s="623"/>
      <c r="E142" s="623"/>
      <c r="F142" s="623"/>
      <c r="G142" s="623"/>
      <c r="H142" s="623"/>
      <c r="I142" s="623"/>
      <c r="J142" s="623"/>
      <c r="K142" s="623"/>
      <c r="L142" s="623"/>
      <c r="M142" s="623"/>
      <c r="N142" s="623"/>
      <c r="O142" s="623"/>
      <c r="P142" s="623"/>
      <c r="Q142" s="623"/>
      <c r="R142" s="623"/>
      <c r="S142" s="623"/>
      <c r="T142" s="397"/>
    </row>
    <row r="143" spans="1:20">
      <c r="A143" s="623"/>
      <c r="B143" s="623"/>
      <c r="C143" s="623"/>
      <c r="D143" s="623"/>
      <c r="E143" s="623"/>
      <c r="F143" s="623"/>
      <c r="G143" s="623"/>
      <c r="H143" s="623"/>
      <c r="I143" s="623"/>
      <c r="J143" s="623"/>
      <c r="K143" s="623"/>
      <c r="L143" s="623"/>
      <c r="M143" s="623"/>
      <c r="N143" s="623"/>
      <c r="O143" s="623"/>
      <c r="P143" s="623"/>
      <c r="Q143" s="623"/>
      <c r="R143" s="623"/>
      <c r="S143" s="623"/>
      <c r="T143" s="397"/>
    </row>
  </sheetData>
  <mergeCells count="15">
    <mergeCell ref="A45:B45"/>
    <mergeCell ref="A3:B3"/>
    <mergeCell ref="A17:B17"/>
    <mergeCell ref="A27:B27"/>
    <mergeCell ref="A33:B33"/>
    <mergeCell ref="A41:B41"/>
    <mergeCell ref="A118:B118"/>
    <mergeCell ref="A125:B125"/>
    <mergeCell ref="A126:B126"/>
    <mergeCell ref="A57:B57"/>
    <mergeCell ref="A64:B64"/>
    <mergeCell ref="A74:B74"/>
    <mergeCell ref="A81:B81"/>
    <mergeCell ref="A95:B95"/>
    <mergeCell ref="A110:B1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V145"/>
  <sheetViews>
    <sheetView showGridLines="0" workbookViewId="0">
      <pane xSplit="2" ySplit="4" topLeftCell="C5" activePane="bottomRight" state="frozen"/>
      <selection pane="topRight"/>
      <selection pane="bottomLeft"/>
      <selection pane="bottomRight"/>
    </sheetView>
  </sheetViews>
  <sheetFormatPr baseColWidth="10" defaultRowHeight="12.75"/>
  <cols>
    <col min="1" max="1" width="7.5703125" customWidth="1"/>
    <col min="2" max="2" width="19.5703125" customWidth="1"/>
    <col min="3" max="20" width="8.42578125" customWidth="1"/>
  </cols>
  <sheetData>
    <row r="1" spans="1:22">
      <c r="A1" s="424" t="s">
        <v>1026</v>
      </c>
      <c r="B1" s="553"/>
      <c r="C1" s="553"/>
      <c r="D1" s="553"/>
      <c r="E1" s="553"/>
      <c r="F1" s="553"/>
      <c r="G1" s="553"/>
      <c r="H1" s="553"/>
      <c r="I1" s="574"/>
      <c r="J1" s="575"/>
      <c r="K1" s="576"/>
      <c r="L1" s="555"/>
      <c r="M1" s="555"/>
      <c r="N1" s="555"/>
      <c r="O1" s="555"/>
      <c r="P1" s="555"/>
      <c r="Q1" s="555"/>
      <c r="R1" s="555"/>
      <c r="S1" s="555"/>
      <c r="T1" s="577"/>
      <c r="V1" s="721"/>
    </row>
    <row r="2" spans="1:22">
      <c r="A2" s="655" t="s">
        <v>749</v>
      </c>
      <c r="B2" s="553"/>
      <c r="C2" s="553"/>
      <c r="D2" s="553"/>
      <c r="E2" s="553"/>
      <c r="F2" s="553"/>
      <c r="G2" s="553"/>
      <c r="H2" s="553"/>
      <c r="I2" s="574"/>
      <c r="J2" s="575"/>
      <c r="K2" s="576"/>
      <c r="L2" s="555"/>
      <c r="M2" s="555"/>
      <c r="N2" s="555"/>
      <c r="O2" s="555"/>
      <c r="P2" s="555"/>
      <c r="Q2" s="555"/>
      <c r="R2" s="555"/>
      <c r="S2" s="555"/>
      <c r="T2" s="577"/>
      <c r="V2" s="721"/>
    </row>
    <row r="3" spans="1:22">
      <c r="B3" s="641"/>
      <c r="C3" s="575"/>
      <c r="D3" s="575"/>
      <c r="E3" s="575"/>
      <c r="F3" s="575"/>
      <c r="G3" s="575"/>
      <c r="H3" s="575"/>
      <c r="I3" s="575"/>
      <c r="J3" s="575"/>
      <c r="K3" s="576"/>
      <c r="L3" s="555"/>
      <c r="M3" s="555"/>
      <c r="N3" s="555"/>
      <c r="O3" s="555"/>
      <c r="P3" s="555"/>
      <c r="Q3" s="555"/>
      <c r="R3" s="623"/>
      <c r="S3" s="555"/>
      <c r="T3" s="578" t="s">
        <v>990</v>
      </c>
      <c r="V3" s="721"/>
    </row>
    <row r="4" spans="1:22">
      <c r="A4" s="746" t="s">
        <v>628</v>
      </c>
      <c r="B4" s="747"/>
      <c r="C4" s="642">
        <v>2003</v>
      </c>
      <c r="D4" s="642">
        <v>2004</v>
      </c>
      <c r="E4" s="642">
        <v>2005</v>
      </c>
      <c r="F4" s="642">
        <v>2006</v>
      </c>
      <c r="G4" s="642">
        <v>2007</v>
      </c>
      <c r="H4" s="642">
        <v>2008</v>
      </c>
      <c r="I4" s="642">
        <v>2009</v>
      </c>
      <c r="J4" s="642">
        <v>2010</v>
      </c>
      <c r="K4" s="642">
        <v>2011</v>
      </c>
      <c r="L4" s="642">
        <v>2012</v>
      </c>
      <c r="M4" s="642">
        <v>2013</v>
      </c>
      <c r="N4" s="642">
        <v>2014</v>
      </c>
      <c r="O4" s="642">
        <v>2015</v>
      </c>
      <c r="P4" s="483">
        <v>2016</v>
      </c>
      <c r="Q4" s="483">
        <v>2017</v>
      </c>
      <c r="R4" s="483">
        <v>2018</v>
      </c>
      <c r="S4" s="483">
        <v>2019</v>
      </c>
      <c r="T4" s="643">
        <v>2020</v>
      </c>
      <c r="V4" s="720"/>
    </row>
    <row r="5" spans="1:22">
      <c r="A5" s="644" t="s">
        <v>629</v>
      </c>
      <c r="B5" s="645"/>
      <c r="C5" s="555"/>
      <c r="D5" s="555"/>
      <c r="E5" s="555"/>
      <c r="F5" s="555"/>
      <c r="G5" s="555"/>
      <c r="H5" s="555"/>
      <c r="I5" s="555"/>
      <c r="J5" s="555"/>
      <c r="K5" s="555"/>
      <c r="L5" s="555"/>
      <c r="M5" s="555"/>
      <c r="N5" s="555"/>
      <c r="O5" s="555"/>
      <c r="P5" s="646"/>
      <c r="Q5" s="646"/>
      <c r="R5" s="646"/>
      <c r="S5" s="646"/>
      <c r="T5" s="647"/>
      <c r="V5" s="720"/>
    </row>
    <row r="6" spans="1:22">
      <c r="A6" s="588" t="s">
        <v>768</v>
      </c>
      <c r="B6" s="589" t="s">
        <v>769</v>
      </c>
      <c r="C6" s="613">
        <v>191</v>
      </c>
      <c r="D6" s="613">
        <v>199</v>
      </c>
      <c r="E6" s="613">
        <v>197</v>
      </c>
      <c r="F6" s="613">
        <v>197</v>
      </c>
      <c r="G6" s="613">
        <v>197</v>
      </c>
      <c r="H6" s="613">
        <v>176</v>
      </c>
      <c r="I6" s="613">
        <v>190.41200000000001</v>
      </c>
      <c r="J6" s="613">
        <v>189.4</v>
      </c>
      <c r="K6" s="613">
        <v>172.18799999999999</v>
      </c>
      <c r="L6" s="613">
        <v>171</v>
      </c>
      <c r="M6" s="613">
        <v>170</v>
      </c>
      <c r="N6" s="613">
        <v>171</v>
      </c>
      <c r="O6" s="613">
        <v>171</v>
      </c>
      <c r="P6" s="648">
        <v>171.25582260223186</v>
      </c>
      <c r="Q6" s="648">
        <v>171.577</v>
      </c>
      <c r="R6" s="648">
        <v>135</v>
      </c>
      <c r="S6" s="648">
        <v>135.76321001117893</v>
      </c>
      <c r="T6" s="649">
        <v>139.22110454987154</v>
      </c>
      <c r="V6" s="720"/>
    </row>
    <row r="7" spans="1:22">
      <c r="A7" s="588" t="s">
        <v>770</v>
      </c>
      <c r="B7" s="589" t="s">
        <v>771</v>
      </c>
      <c r="C7" s="613">
        <v>256</v>
      </c>
      <c r="D7" s="613">
        <v>263</v>
      </c>
      <c r="E7" s="613">
        <v>249</v>
      </c>
      <c r="F7" s="613">
        <v>249</v>
      </c>
      <c r="G7" s="613">
        <v>249</v>
      </c>
      <c r="H7" s="613">
        <v>249</v>
      </c>
      <c r="I7" s="613">
        <v>243.99100000000001</v>
      </c>
      <c r="J7" s="613">
        <v>229.4</v>
      </c>
      <c r="K7" s="613">
        <v>211.39</v>
      </c>
      <c r="L7" s="613">
        <v>230</v>
      </c>
      <c r="M7" s="613">
        <v>230</v>
      </c>
      <c r="N7" s="613">
        <v>184</v>
      </c>
      <c r="O7" s="613">
        <v>150</v>
      </c>
      <c r="P7" s="648">
        <v>149.61399328100416</v>
      </c>
      <c r="Q7" s="648">
        <v>149</v>
      </c>
      <c r="R7" s="648">
        <v>152</v>
      </c>
      <c r="S7" s="648">
        <v>152.34252218751936</v>
      </c>
      <c r="T7" s="649">
        <v>149.82364560492164</v>
      </c>
    </row>
    <row r="8" spans="1:22">
      <c r="A8" s="588" t="s">
        <v>772</v>
      </c>
      <c r="B8" s="589" t="s">
        <v>773</v>
      </c>
      <c r="C8" s="613">
        <v>14</v>
      </c>
      <c r="D8" s="613">
        <v>22</v>
      </c>
      <c r="E8" s="613">
        <v>23</v>
      </c>
      <c r="F8" s="613">
        <v>23</v>
      </c>
      <c r="G8" s="613">
        <v>23</v>
      </c>
      <c r="H8" s="613">
        <v>23</v>
      </c>
      <c r="I8" s="613">
        <v>11.162000000000001</v>
      </c>
      <c r="J8" s="613">
        <v>11.16</v>
      </c>
      <c r="K8" s="613">
        <v>11.162000000000001</v>
      </c>
      <c r="L8" s="613">
        <v>13</v>
      </c>
      <c r="M8" s="613">
        <v>13</v>
      </c>
      <c r="N8" s="613">
        <v>13</v>
      </c>
      <c r="O8" s="613">
        <v>14</v>
      </c>
      <c r="P8" s="648">
        <v>13.586519505887034</v>
      </c>
      <c r="Q8" s="648">
        <v>13.612</v>
      </c>
      <c r="R8" s="648">
        <v>13.612</v>
      </c>
      <c r="S8" s="648">
        <v>13.659838815724047</v>
      </c>
      <c r="T8" s="649">
        <v>12.402632914990637</v>
      </c>
    </row>
    <row r="9" spans="1:22">
      <c r="A9" s="588" t="s">
        <v>774</v>
      </c>
      <c r="B9" s="589" t="s">
        <v>775</v>
      </c>
      <c r="C9" s="613">
        <v>243</v>
      </c>
      <c r="D9" s="613">
        <v>309</v>
      </c>
      <c r="E9" s="613">
        <v>310</v>
      </c>
      <c r="F9" s="613">
        <v>310</v>
      </c>
      <c r="G9" s="613">
        <v>306</v>
      </c>
      <c r="H9" s="613">
        <v>307</v>
      </c>
      <c r="I9" s="613">
        <v>201.36</v>
      </c>
      <c r="J9" s="613">
        <v>201.36</v>
      </c>
      <c r="K9" s="613">
        <v>201.36</v>
      </c>
      <c r="L9" s="613">
        <v>201</v>
      </c>
      <c r="M9" s="613">
        <v>201</v>
      </c>
      <c r="N9" s="613">
        <v>201</v>
      </c>
      <c r="O9" s="613">
        <v>201</v>
      </c>
      <c r="P9" s="648">
        <v>199</v>
      </c>
      <c r="Q9" s="648">
        <v>198</v>
      </c>
      <c r="R9" s="648">
        <v>199</v>
      </c>
      <c r="S9" s="648">
        <v>199.81679284677219</v>
      </c>
      <c r="T9" s="649">
        <v>201.12026330702847</v>
      </c>
    </row>
    <row r="10" spans="1:22">
      <c r="A10" s="588" t="s">
        <v>776</v>
      </c>
      <c r="B10" s="589" t="s">
        <v>777</v>
      </c>
      <c r="C10" s="613">
        <v>135</v>
      </c>
      <c r="D10" s="613">
        <v>136</v>
      </c>
      <c r="E10" s="613">
        <v>134</v>
      </c>
      <c r="F10" s="613">
        <v>133</v>
      </c>
      <c r="G10" s="613">
        <v>133</v>
      </c>
      <c r="H10" s="613">
        <v>134</v>
      </c>
      <c r="I10" s="613">
        <v>133.44399999999999</v>
      </c>
      <c r="J10" s="613">
        <v>133.44</v>
      </c>
      <c r="K10" s="613">
        <v>133.44399999999999</v>
      </c>
      <c r="L10" s="613">
        <v>134</v>
      </c>
      <c r="M10" s="613">
        <v>135</v>
      </c>
      <c r="N10" s="613">
        <v>135</v>
      </c>
      <c r="O10" s="613">
        <v>135</v>
      </c>
      <c r="P10" s="648">
        <v>134.16039228807585</v>
      </c>
      <c r="Q10" s="648">
        <v>133</v>
      </c>
      <c r="R10" s="648">
        <v>136.43199999999999</v>
      </c>
      <c r="S10" s="648">
        <v>136.91148466844425</v>
      </c>
      <c r="T10" s="649">
        <v>120.3651423169939</v>
      </c>
    </row>
    <row r="11" spans="1:22">
      <c r="A11" s="588" t="s">
        <v>778</v>
      </c>
      <c r="B11" s="589" t="s">
        <v>779</v>
      </c>
      <c r="C11" s="613">
        <v>173</v>
      </c>
      <c r="D11" s="613">
        <v>173</v>
      </c>
      <c r="E11" s="613">
        <v>174</v>
      </c>
      <c r="F11" s="613">
        <v>169</v>
      </c>
      <c r="G11" s="613">
        <v>172</v>
      </c>
      <c r="H11" s="613">
        <v>172</v>
      </c>
      <c r="I11" s="613">
        <v>114.547</v>
      </c>
      <c r="J11" s="613">
        <v>113.91</v>
      </c>
      <c r="K11" s="613">
        <v>105.911</v>
      </c>
      <c r="L11" s="613">
        <v>106</v>
      </c>
      <c r="M11" s="613">
        <v>106</v>
      </c>
      <c r="N11" s="613">
        <v>106</v>
      </c>
      <c r="O11" s="613">
        <v>106</v>
      </c>
      <c r="P11" s="648">
        <v>105.40132774773473</v>
      </c>
      <c r="Q11" s="648">
        <v>105.599</v>
      </c>
      <c r="R11" s="648">
        <v>106.1</v>
      </c>
      <c r="S11" s="648">
        <v>105.97012335451392</v>
      </c>
      <c r="T11" s="649">
        <v>102.14121233716206</v>
      </c>
    </row>
    <row r="12" spans="1:22">
      <c r="A12" s="588" t="s">
        <v>780</v>
      </c>
      <c r="B12" s="589" t="s">
        <v>781</v>
      </c>
      <c r="C12" s="613">
        <v>121</v>
      </c>
      <c r="D12" s="613">
        <v>121</v>
      </c>
      <c r="E12" s="613">
        <v>116</v>
      </c>
      <c r="F12" s="613">
        <v>117</v>
      </c>
      <c r="G12" s="613">
        <v>117</v>
      </c>
      <c r="H12" s="613">
        <v>118</v>
      </c>
      <c r="I12" s="613">
        <v>116.557</v>
      </c>
      <c r="J12" s="613">
        <v>116.21</v>
      </c>
      <c r="K12" s="613">
        <v>115.95099999999999</v>
      </c>
      <c r="L12" s="613">
        <v>115</v>
      </c>
      <c r="M12" s="613">
        <v>95</v>
      </c>
      <c r="N12" s="613">
        <v>95</v>
      </c>
      <c r="O12" s="613">
        <v>95</v>
      </c>
      <c r="P12" s="648">
        <v>57.054997648803607</v>
      </c>
      <c r="Q12" s="648">
        <v>57.161999999999999</v>
      </c>
      <c r="R12" s="648">
        <v>57.139000000000003</v>
      </c>
      <c r="S12" s="648">
        <v>57.342823215405787</v>
      </c>
      <c r="T12" s="649">
        <v>57.144916144847201</v>
      </c>
    </row>
    <row r="13" spans="1:22">
      <c r="A13" s="588" t="s">
        <v>782</v>
      </c>
      <c r="B13" s="589" t="s">
        <v>783</v>
      </c>
      <c r="C13" s="613">
        <v>278</v>
      </c>
      <c r="D13" s="613">
        <v>278</v>
      </c>
      <c r="E13" s="613">
        <v>278</v>
      </c>
      <c r="F13" s="613">
        <v>278</v>
      </c>
      <c r="G13" s="613">
        <v>273</v>
      </c>
      <c r="H13" s="613">
        <v>250</v>
      </c>
      <c r="I13" s="613">
        <v>250.142</v>
      </c>
      <c r="J13" s="613">
        <v>250.15</v>
      </c>
      <c r="K13" s="613">
        <v>250.142</v>
      </c>
      <c r="L13" s="613">
        <v>250</v>
      </c>
      <c r="M13" s="613">
        <v>250</v>
      </c>
      <c r="N13" s="613">
        <v>250</v>
      </c>
      <c r="O13" s="613">
        <v>249</v>
      </c>
      <c r="P13" s="648">
        <v>231</v>
      </c>
      <c r="Q13" s="648">
        <v>230</v>
      </c>
      <c r="R13" s="648">
        <v>232.08500000000001</v>
      </c>
      <c r="S13" s="648">
        <v>232.90065321387846</v>
      </c>
      <c r="T13" s="649">
        <v>232.0968440635059</v>
      </c>
    </row>
    <row r="14" spans="1:22">
      <c r="A14" s="588" t="s">
        <v>784</v>
      </c>
      <c r="B14" s="589" t="s">
        <v>785</v>
      </c>
      <c r="C14" s="613">
        <v>305</v>
      </c>
      <c r="D14" s="613">
        <v>305</v>
      </c>
      <c r="E14" s="613">
        <v>303</v>
      </c>
      <c r="F14" s="613">
        <v>303</v>
      </c>
      <c r="G14" s="613">
        <v>302</v>
      </c>
      <c r="H14" s="613">
        <v>234</v>
      </c>
      <c r="I14" s="613">
        <v>241.27699999999999</v>
      </c>
      <c r="J14" s="613">
        <v>171.39</v>
      </c>
      <c r="K14" s="613">
        <v>185.63900000000001</v>
      </c>
      <c r="L14" s="613">
        <v>171</v>
      </c>
      <c r="M14" s="613">
        <v>171</v>
      </c>
      <c r="N14" s="613">
        <v>171</v>
      </c>
      <c r="O14" s="613">
        <v>156</v>
      </c>
      <c r="P14" s="648">
        <v>137</v>
      </c>
      <c r="Q14" s="648">
        <v>136</v>
      </c>
      <c r="R14" s="648">
        <v>139.19999999999999</v>
      </c>
      <c r="S14" s="648">
        <v>137.66412051268412</v>
      </c>
      <c r="T14" s="649">
        <v>137.18900085020525</v>
      </c>
    </row>
    <row r="15" spans="1:22">
      <c r="A15" s="588" t="s">
        <v>786</v>
      </c>
      <c r="B15" s="589" t="s">
        <v>787</v>
      </c>
      <c r="C15" s="613">
        <v>162</v>
      </c>
      <c r="D15" s="613">
        <v>163</v>
      </c>
      <c r="E15" s="613">
        <v>136</v>
      </c>
      <c r="F15" s="613">
        <v>141</v>
      </c>
      <c r="G15" s="613">
        <v>138</v>
      </c>
      <c r="H15" s="613">
        <v>138</v>
      </c>
      <c r="I15" s="613">
        <v>148.54400000000001</v>
      </c>
      <c r="J15" s="613">
        <v>148.31</v>
      </c>
      <c r="K15" s="613">
        <v>410.85399999999998</v>
      </c>
      <c r="L15" s="613">
        <v>411</v>
      </c>
      <c r="M15" s="613">
        <v>147</v>
      </c>
      <c r="N15" s="613">
        <v>147</v>
      </c>
      <c r="O15" s="613">
        <v>147</v>
      </c>
      <c r="P15" s="648">
        <v>146.38945759707727</v>
      </c>
      <c r="Q15" s="648">
        <v>146.66399999999999</v>
      </c>
      <c r="R15" s="648">
        <v>147</v>
      </c>
      <c r="S15" s="648">
        <v>148.95841731563243</v>
      </c>
      <c r="T15" s="649">
        <v>109.60559324971601</v>
      </c>
    </row>
    <row r="16" spans="1:22">
      <c r="A16" s="588" t="s">
        <v>788</v>
      </c>
      <c r="B16" s="589" t="s">
        <v>789</v>
      </c>
      <c r="C16" s="613">
        <v>138</v>
      </c>
      <c r="D16" s="613">
        <v>138</v>
      </c>
      <c r="E16" s="613">
        <v>137</v>
      </c>
      <c r="F16" s="613">
        <v>137</v>
      </c>
      <c r="G16" s="613">
        <v>137</v>
      </c>
      <c r="H16" s="613">
        <v>137</v>
      </c>
      <c r="I16" s="613">
        <v>135.548</v>
      </c>
      <c r="J16" s="613">
        <v>135.55000000000001</v>
      </c>
      <c r="K16" s="613">
        <v>132.74799999999999</v>
      </c>
      <c r="L16" s="613">
        <v>132</v>
      </c>
      <c r="M16" s="613">
        <v>130</v>
      </c>
      <c r="N16" s="613">
        <v>130</v>
      </c>
      <c r="O16" s="613">
        <v>130</v>
      </c>
      <c r="P16" s="648">
        <v>129.9243366913241</v>
      </c>
      <c r="Q16" s="648">
        <v>130.16800000000001</v>
      </c>
      <c r="R16" s="648">
        <v>130.16800000000001</v>
      </c>
      <c r="S16" s="648">
        <v>130.62547009735292</v>
      </c>
      <c r="T16" s="649">
        <v>130.73967173645147</v>
      </c>
    </row>
    <row r="17" spans="1:20">
      <c r="A17" s="588" t="s">
        <v>790</v>
      </c>
      <c r="B17" s="589" t="s">
        <v>791</v>
      </c>
      <c r="C17" s="613">
        <v>255</v>
      </c>
      <c r="D17" s="613">
        <v>253</v>
      </c>
      <c r="E17" s="613">
        <v>253</v>
      </c>
      <c r="F17" s="613">
        <v>253</v>
      </c>
      <c r="G17" s="613">
        <v>253</v>
      </c>
      <c r="H17" s="613">
        <v>253</v>
      </c>
      <c r="I17" s="613">
        <v>236.608</v>
      </c>
      <c r="J17" s="613">
        <v>236.61</v>
      </c>
      <c r="K17" s="613">
        <v>236.61099999999999</v>
      </c>
      <c r="L17" s="613">
        <v>242</v>
      </c>
      <c r="M17" s="613">
        <v>237</v>
      </c>
      <c r="N17" s="613">
        <v>237</v>
      </c>
      <c r="O17" s="613">
        <v>237</v>
      </c>
      <c r="P17" s="648">
        <v>236.30482809137112</v>
      </c>
      <c r="Q17" s="648">
        <v>236.791</v>
      </c>
      <c r="R17" s="648">
        <v>237</v>
      </c>
      <c r="S17" s="648">
        <v>233.88936907216515</v>
      </c>
      <c r="T17" s="649">
        <v>234.53496848269219</v>
      </c>
    </row>
    <row r="18" spans="1:20">
      <c r="A18" s="744" t="s">
        <v>544</v>
      </c>
      <c r="B18" s="744"/>
      <c r="C18" s="631">
        <v>2271</v>
      </c>
      <c r="D18" s="497">
        <v>2360</v>
      </c>
      <c r="E18" s="497">
        <v>2310</v>
      </c>
      <c r="F18" s="497">
        <v>2310</v>
      </c>
      <c r="G18" s="497">
        <v>2300</v>
      </c>
      <c r="H18" s="497">
        <v>2191</v>
      </c>
      <c r="I18" s="497">
        <v>2023.5920000000001</v>
      </c>
      <c r="J18" s="497">
        <v>1936.89</v>
      </c>
      <c r="K18" s="497">
        <v>2167.4000000000005</v>
      </c>
      <c r="L18" s="497">
        <v>2176</v>
      </c>
      <c r="M18" s="497">
        <v>1885</v>
      </c>
      <c r="N18" s="497">
        <v>1840</v>
      </c>
      <c r="O18" s="497">
        <v>1791</v>
      </c>
      <c r="P18" s="650">
        <v>1710.6916754535096</v>
      </c>
      <c r="Q18" s="650">
        <v>1707.5729999999999</v>
      </c>
      <c r="R18" s="650">
        <v>1684.7359999999999</v>
      </c>
      <c r="S18" s="650">
        <v>1685.8448253112715</v>
      </c>
      <c r="T18" s="651">
        <v>1626.3849955583864</v>
      </c>
    </row>
    <row r="19" spans="1:20">
      <c r="A19" s="598" t="s">
        <v>642</v>
      </c>
      <c r="B19" s="602"/>
      <c r="C19" s="613"/>
      <c r="D19" s="613"/>
      <c r="E19" s="613"/>
      <c r="F19" s="613"/>
      <c r="G19" s="613"/>
      <c r="H19" s="613"/>
      <c r="I19" s="613"/>
      <c r="J19" s="613"/>
      <c r="K19" s="613"/>
      <c r="L19" s="613"/>
      <c r="M19" s="613"/>
      <c r="N19" s="613"/>
      <c r="O19" s="613"/>
      <c r="P19" s="611"/>
      <c r="Q19" s="611"/>
      <c r="R19" s="611"/>
      <c r="S19" s="611"/>
      <c r="T19" s="612"/>
    </row>
    <row r="20" spans="1:20">
      <c r="A20" s="588" t="s">
        <v>792</v>
      </c>
      <c r="B20" s="589" t="s">
        <v>793</v>
      </c>
      <c r="C20" s="613">
        <v>264</v>
      </c>
      <c r="D20" s="613">
        <v>163</v>
      </c>
      <c r="E20" s="613">
        <v>88</v>
      </c>
      <c r="F20" s="613">
        <v>88</v>
      </c>
      <c r="G20" s="613">
        <v>88</v>
      </c>
      <c r="H20" s="613">
        <v>88</v>
      </c>
      <c r="I20" s="613">
        <v>172.756</v>
      </c>
      <c r="J20" s="613">
        <v>172.75</v>
      </c>
      <c r="K20" s="613">
        <v>172.75</v>
      </c>
      <c r="L20" s="613">
        <v>173</v>
      </c>
      <c r="M20" s="613">
        <v>173</v>
      </c>
      <c r="N20" s="613">
        <v>148</v>
      </c>
      <c r="O20" s="613">
        <v>69</v>
      </c>
      <c r="P20" s="648">
        <v>69</v>
      </c>
      <c r="Q20" s="648">
        <v>67</v>
      </c>
      <c r="R20" s="648">
        <v>13.292</v>
      </c>
      <c r="S20" s="648">
        <v>14.563001828811888</v>
      </c>
      <c r="T20" s="649">
        <v>8.9074545536059997</v>
      </c>
    </row>
    <row r="21" spans="1:20">
      <c r="A21" s="588" t="s">
        <v>794</v>
      </c>
      <c r="B21" s="589" t="s">
        <v>795</v>
      </c>
      <c r="C21" s="613">
        <v>156</v>
      </c>
      <c r="D21" s="613">
        <v>146</v>
      </c>
      <c r="E21" s="613">
        <v>159</v>
      </c>
      <c r="F21" s="613">
        <v>159</v>
      </c>
      <c r="G21" s="613">
        <v>146</v>
      </c>
      <c r="H21" s="613">
        <v>143</v>
      </c>
      <c r="I21" s="613">
        <v>175.58699999999999</v>
      </c>
      <c r="J21" s="613">
        <v>175.59</v>
      </c>
      <c r="K21" s="613">
        <v>187.46700000000001</v>
      </c>
      <c r="L21" s="613">
        <v>162</v>
      </c>
      <c r="M21" s="613">
        <v>161</v>
      </c>
      <c r="N21" s="613">
        <v>146</v>
      </c>
      <c r="O21" s="613">
        <v>146</v>
      </c>
      <c r="P21" s="648">
        <v>145.15676941093488</v>
      </c>
      <c r="Q21" s="648">
        <v>144</v>
      </c>
      <c r="R21" s="648">
        <v>139.77600000000001</v>
      </c>
      <c r="S21" s="648">
        <v>140.2672370192951</v>
      </c>
      <c r="T21" s="649">
        <v>145.43642172183309</v>
      </c>
    </row>
    <row r="22" spans="1:20">
      <c r="A22" s="588" t="s">
        <v>796</v>
      </c>
      <c r="B22" s="589" t="s">
        <v>797</v>
      </c>
      <c r="C22" s="613">
        <v>254</v>
      </c>
      <c r="D22" s="613">
        <v>254</v>
      </c>
      <c r="E22" s="613">
        <v>251</v>
      </c>
      <c r="F22" s="613">
        <v>249</v>
      </c>
      <c r="G22" s="613">
        <v>249</v>
      </c>
      <c r="H22" s="613">
        <v>249</v>
      </c>
      <c r="I22" s="613">
        <v>236.827</v>
      </c>
      <c r="J22" s="613">
        <v>236.56</v>
      </c>
      <c r="K22" s="613">
        <v>236.59200000000001</v>
      </c>
      <c r="L22" s="613">
        <v>231</v>
      </c>
      <c r="M22" s="613">
        <v>231</v>
      </c>
      <c r="N22" s="613">
        <v>231</v>
      </c>
      <c r="O22" s="613">
        <v>231</v>
      </c>
      <c r="P22" s="648">
        <v>230.36696410808273</v>
      </c>
      <c r="Q22" s="648">
        <v>230</v>
      </c>
      <c r="R22" s="648">
        <v>208.65600000000001</v>
      </c>
      <c r="S22" s="648">
        <v>209.38931295428421</v>
      </c>
      <c r="T22" s="649">
        <v>208.66664840431255</v>
      </c>
    </row>
    <row r="23" spans="1:20">
      <c r="A23" s="588" t="s">
        <v>798</v>
      </c>
      <c r="B23" s="589" t="s">
        <v>799</v>
      </c>
      <c r="C23" s="613">
        <v>186</v>
      </c>
      <c r="D23" s="613">
        <v>184</v>
      </c>
      <c r="E23" s="613">
        <v>203</v>
      </c>
      <c r="F23" s="613">
        <v>205</v>
      </c>
      <c r="G23" s="613">
        <v>185</v>
      </c>
      <c r="H23" s="613">
        <v>185</v>
      </c>
      <c r="I23" s="613">
        <v>177.25899999999999</v>
      </c>
      <c r="J23" s="613">
        <v>177.22</v>
      </c>
      <c r="K23" s="613">
        <v>177.21899999999999</v>
      </c>
      <c r="L23" s="613">
        <v>154</v>
      </c>
      <c r="M23" s="613">
        <v>154</v>
      </c>
      <c r="N23" s="613">
        <v>149</v>
      </c>
      <c r="O23" s="613">
        <v>145</v>
      </c>
      <c r="P23" s="648">
        <v>142.35202948942867</v>
      </c>
      <c r="Q23" s="648">
        <v>141</v>
      </c>
      <c r="R23" s="648">
        <v>142.72300000000001</v>
      </c>
      <c r="S23" s="648">
        <v>145.34000260947175</v>
      </c>
      <c r="T23" s="649">
        <v>144.83839120391943</v>
      </c>
    </row>
    <row r="24" spans="1:20">
      <c r="A24" s="588" t="s">
        <v>800</v>
      </c>
      <c r="B24" s="589" t="s">
        <v>801</v>
      </c>
      <c r="C24" s="613">
        <v>115</v>
      </c>
      <c r="D24" s="613">
        <v>81</v>
      </c>
      <c r="E24" s="613">
        <v>103</v>
      </c>
      <c r="F24" s="613">
        <v>103</v>
      </c>
      <c r="G24" s="613">
        <v>103</v>
      </c>
      <c r="H24" s="613">
        <v>103</v>
      </c>
      <c r="I24" s="613">
        <v>90.144999999999996</v>
      </c>
      <c r="J24" s="613">
        <v>90.9</v>
      </c>
      <c r="K24" s="613">
        <v>74.551000000000002</v>
      </c>
      <c r="L24" s="613">
        <v>66</v>
      </c>
      <c r="M24" s="613">
        <v>66</v>
      </c>
      <c r="N24" s="613">
        <v>66</v>
      </c>
      <c r="O24" s="613">
        <v>67</v>
      </c>
      <c r="P24" s="648">
        <v>66.624051608760922</v>
      </c>
      <c r="Q24" s="648">
        <v>66</v>
      </c>
      <c r="R24" s="648">
        <v>35</v>
      </c>
      <c r="S24" s="648">
        <v>32.578093396537284</v>
      </c>
      <c r="T24" s="649">
        <v>32.465656745061771</v>
      </c>
    </row>
    <row r="25" spans="1:20">
      <c r="A25" s="588" t="s">
        <v>802</v>
      </c>
      <c r="B25" s="589" t="s">
        <v>803</v>
      </c>
      <c r="C25" s="613">
        <v>153</v>
      </c>
      <c r="D25" s="613">
        <v>135</v>
      </c>
      <c r="E25" s="613">
        <v>92</v>
      </c>
      <c r="F25" s="613">
        <v>92</v>
      </c>
      <c r="G25" s="613">
        <v>93</v>
      </c>
      <c r="H25" s="613">
        <v>93</v>
      </c>
      <c r="I25" s="613">
        <v>114.93300000000001</v>
      </c>
      <c r="J25" s="613">
        <v>114.93</v>
      </c>
      <c r="K25" s="613">
        <v>114.863</v>
      </c>
      <c r="L25" s="613">
        <v>114</v>
      </c>
      <c r="M25" s="613">
        <v>114</v>
      </c>
      <c r="N25" s="613">
        <v>114</v>
      </c>
      <c r="O25" s="613">
        <v>96</v>
      </c>
      <c r="P25" s="648">
        <v>95.466958908321445</v>
      </c>
      <c r="Q25" s="648">
        <v>93.123000000000005</v>
      </c>
      <c r="R25" s="648">
        <v>93.123000000000005</v>
      </c>
      <c r="S25" s="648">
        <v>93.450276964198551</v>
      </c>
      <c r="T25" s="649">
        <v>95.650881131042993</v>
      </c>
    </row>
    <row r="26" spans="1:20">
      <c r="A26" s="588" t="s">
        <v>804</v>
      </c>
      <c r="B26" s="589" t="s">
        <v>805</v>
      </c>
      <c r="C26" s="613">
        <v>201</v>
      </c>
      <c r="D26" s="613">
        <v>182</v>
      </c>
      <c r="E26" s="613">
        <v>165</v>
      </c>
      <c r="F26" s="613">
        <v>165</v>
      </c>
      <c r="G26" s="613">
        <v>157</v>
      </c>
      <c r="H26" s="613">
        <v>157</v>
      </c>
      <c r="I26" s="613">
        <v>177.16</v>
      </c>
      <c r="J26" s="613">
        <v>176.6</v>
      </c>
      <c r="K26" s="613">
        <v>176.602</v>
      </c>
      <c r="L26" s="613">
        <v>178</v>
      </c>
      <c r="M26" s="613">
        <v>178</v>
      </c>
      <c r="N26" s="613">
        <v>141</v>
      </c>
      <c r="O26" s="613">
        <v>121</v>
      </c>
      <c r="P26" s="648">
        <v>117</v>
      </c>
      <c r="Q26" s="648">
        <v>115</v>
      </c>
      <c r="R26" s="648">
        <v>108</v>
      </c>
      <c r="S26" s="648">
        <v>105.27970540673124</v>
      </c>
      <c r="T26" s="649">
        <v>100.14011021952808</v>
      </c>
    </row>
    <row r="27" spans="1:20">
      <c r="A27" s="588" t="s">
        <v>806</v>
      </c>
      <c r="B27" s="589" t="s">
        <v>807</v>
      </c>
      <c r="C27" s="613">
        <v>28</v>
      </c>
      <c r="D27" s="613">
        <v>28</v>
      </c>
      <c r="E27" s="613">
        <v>27</v>
      </c>
      <c r="F27" s="613">
        <v>27</v>
      </c>
      <c r="G27" s="613">
        <v>27</v>
      </c>
      <c r="H27" s="613">
        <v>27</v>
      </c>
      <c r="I27" s="613">
        <v>21.004999999999999</v>
      </c>
      <c r="J27" s="613">
        <v>8.19</v>
      </c>
      <c r="K27" s="613">
        <v>8.1950000000000003</v>
      </c>
      <c r="L27" s="613">
        <v>8</v>
      </c>
      <c r="M27" s="613">
        <v>13</v>
      </c>
      <c r="N27" s="613">
        <v>7</v>
      </c>
      <c r="O27" s="613">
        <v>7</v>
      </c>
      <c r="P27" s="648">
        <v>7.3072957172053323</v>
      </c>
      <c r="Q27" s="648">
        <v>7.3209999999999997</v>
      </c>
      <c r="R27" s="648">
        <v>27.207000000000001</v>
      </c>
      <c r="S27" s="648">
        <v>27.904726561037219</v>
      </c>
      <c r="T27" s="649">
        <v>27.808419082982152</v>
      </c>
    </row>
    <row r="28" spans="1:20">
      <c r="A28" s="744" t="s">
        <v>544</v>
      </c>
      <c r="B28" s="744"/>
      <c r="C28" s="631">
        <v>1357</v>
      </c>
      <c r="D28" s="497">
        <v>1173</v>
      </c>
      <c r="E28" s="497">
        <v>1088</v>
      </c>
      <c r="F28" s="497">
        <v>1088</v>
      </c>
      <c r="G28" s="497">
        <v>1048</v>
      </c>
      <c r="H28" s="497">
        <v>1045</v>
      </c>
      <c r="I28" s="497">
        <v>1165.672</v>
      </c>
      <c r="J28" s="497">
        <v>1152.7400000000002</v>
      </c>
      <c r="K28" s="497">
        <v>1148.239</v>
      </c>
      <c r="L28" s="497">
        <v>1086</v>
      </c>
      <c r="M28" s="497">
        <v>1090</v>
      </c>
      <c r="N28" s="497">
        <v>1002</v>
      </c>
      <c r="O28" s="497">
        <v>882</v>
      </c>
      <c r="P28" s="650">
        <v>873.27406924273396</v>
      </c>
      <c r="Q28" s="650">
        <v>863.44400000000007</v>
      </c>
      <c r="R28" s="650">
        <v>767.77700000000004</v>
      </c>
      <c r="S28" s="650">
        <v>768.7723567403674</v>
      </c>
      <c r="T28" s="651">
        <v>763.91398306228598</v>
      </c>
    </row>
    <row r="29" spans="1:20">
      <c r="A29" s="598" t="s">
        <v>651</v>
      </c>
      <c r="B29" s="602"/>
      <c r="C29" s="652"/>
      <c r="D29" s="652"/>
      <c r="E29" s="652"/>
      <c r="F29" s="652"/>
      <c r="G29" s="652"/>
      <c r="H29" s="652"/>
      <c r="I29" s="652"/>
      <c r="J29" s="652"/>
      <c r="K29" s="652"/>
      <c r="L29" s="652"/>
      <c r="M29" s="652"/>
      <c r="N29" s="652"/>
      <c r="O29" s="652"/>
      <c r="P29" s="611"/>
      <c r="Q29" s="611"/>
      <c r="R29" s="611"/>
      <c r="S29" s="611"/>
      <c r="T29" s="612"/>
    </row>
    <row r="30" spans="1:20">
      <c r="A30" s="588" t="s">
        <v>808</v>
      </c>
      <c r="B30" s="589" t="s">
        <v>809</v>
      </c>
      <c r="C30" s="613">
        <v>213</v>
      </c>
      <c r="D30" s="613">
        <v>213</v>
      </c>
      <c r="E30" s="613">
        <v>213</v>
      </c>
      <c r="F30" s="613">
        <v>213</v>
      </c>
      <c r="G30" s="613">
        <v>213</v>
      </c>
      <c r="H30" s="613">
        <v>213</v>
      </c>
      <c r="I30" s="613">
        <v>206.708</v>
      </c>
      <c r="J30" s="613">
        <v>206.63</v>
      </c>
      <c r="K30" s="613">
        <v>207.113</v>
      </c>
      <c r="L30" s="613">
        <v>207</v>
      </c>
      <c r="M30" s="613">
        <v>207</v>
      </c>
      <c r="N30" s="613">
        <v>207</v>
      </c>
      <c r="O30" s="613">
        <v>207</v>
      </c>
      <c r="P30" s="648">
        <v>171.13405097574656</v>
      </c>
      <c r="Q30" s="648">
        <v>201</v>
      </c>
      <c r="R30" s="648">
        <v>208.67400000000001</v>
      </c>
      <c r="S30" s="648">
        <v>209.40737621454593</v>
      </c>
      <c r="T30" s="649">
        <v>208.68464932291207</v>
      </c>
    </row>
    <row r="31" spans="1:20">
      <c r="A31" s="588" t="s">
        <v>810</v>
      </c>
      <c r="B31" s="589" t="s">
        <v>811</v>
      </c>
      <c r="C31" s="613">
        <v>128</v>
      </c>
      <c r="D31" s="613">
        <v>128</v>
      </c>
      <c r="E31" s="613">
        <v>128</v>
      </c>
      <c r="F31" s="613">
        <v>128</v>
      </c>
      <c r="G31" s="613">
        <v>128</v>
      </c>
      <c r="H31" s="613">
        <v>128</v>
      </c>
      <c r="I31" s="613">
        <v>125.614</v>
      </c>
      <c r="J31" s="613">
        <v>125.62</v>
      </c>
      <c r="K31" s="613">
        <v>110.947</v>
      </c>
      <c r="L31" s="613">
        <v>111</v>
      </c>
      <c r="M31" s="613">
        <v>111</v>
      </c>
      <c r="N31" s="613">
        <v>117</v>
      </c>
      <c r="O31" s="613">
        <v>117</v>
      </c>
      <c r="P31" s="648">
        <v>117.1253402452479</v>
      </c>
      <c r="Q31" s="648">
        <v>118.485</v>
      </c>
      <c r="R31" s="648">
        <v>118</v>
      </c>
      <c r="S31" s="648">
        <v>117.75740418976922</v>
      </c>
      <c r="T31" s="649">
        <v>117.35098850262668</v>
      </c>
    </row>
    <row r="32" spans="1:20">
      <c r="A32" s="588" t="s">
        <v>812</v>
      </c>
      <c r="B32" s="589" t="s">
        <v>813</v>
      </c>
      <c r="C32" s="613">
        <v>112</v>
      </c>
      <c r="D32" s="613">
        <v>112</v>
      </c>
      <c r="E32" s="613">
        <v>114</v>
      </c>
      <c r="F32" s="613">
        <v>115</v>
      </c>
      <c r="G32" s="613">
        <v>114</v>
      </c>
      <c r="H32" s="613">
        <v>114</v>
      </c>
      <c r="I32" s="613">
        <v>94.465000000000003</v>
      </c>
      <c r="J32" s="613">
        <v>102.57</v>
      </c>
      <c r="K32" s="613">
        <v>115.795</v>
      </c>
      <c r="L32" s="613">
        <v>115</v>
      </c>
      <c r="M32" s="613">
        <v>87</v>
      </c>
      <c r="N32" s="613">
        <v>87</v>
      </c>
      <c r="O32" s="613">
        <v>87</v>
      </c>
      <c r="P32" s="648">
        <v>78.774264798972723</v>
      </c>
      <c r="Q32" s="648">
        <v>79</v>
      </c>
      <c r="R32" s="648">
        <v>95.2</v>
      </c>
      <c r="S32" s="648">
        <v>103.45732314921179</v>
      </c>
      <c r="T32" s="649">
        <v>102.66923928274468</v>
      </c>
    </row>
    <row r="33" spans="1:20">
      <c r="A33" s="588" t="s">
        <v>814</v>
      </c>
      <c r="B33" s="589" t="s">
        <v>815</v>
      </c>
      <c r="C33" s="613">
        <v>96</v>
      </c>
      <c r="D33" s="613">
        <v>96</v>
      </c>
      <c r="E33" s="613">
        <v>94</v>
      </c>
      <c r="F33" s="613">
        <v>94</v>
      </c>
      <c r="G33" s="613">
        <v>94</v>
      </c>
      <c r="H33" s="613">
        <v>94</v>
      </c>
      <c r="I33" s="613">
        <v>86.82</v>
      </c>
      <c r="J33" s="613">
        <v>86.82</v>
      </c>
      <c r="K33" s="613">
        <v>88.89</v>
      </c>
      <c r="L33" s="613">
        <v>89</v>
      </c>
      <c r="M33" s="613">
        <v>89</v>
      </c>
      <c r="N33" s="613">
        <v>89</v>
      </c>
      <c r="O33" s="613">
        <v>89</v>
      </c>
      <c r="P33" s="648">
        <v>88.709631766471958</v>
      </c>
      <c r="Q33" s="648">
        <v>88.876000000000005</v>
      </c>
      <c r="R33" s="648">
        <v>89</v>
      </c>
      <c r="S33" s="648">
        <v>87.116093699075819</v>
      </c>
      <c r="T33" s="649">
        <v>86.815430251834556</v>
      </c>
    </row>
    <row r="34" spans="1:20">
      <c r="A34" s="744" t="s">
        <v>544</v>
      </c>
      <c r="B34" s="744"/>
      <c r="C34" s="631">
        <v>549</v>
      </c>
      <c r="D34" s="497">
        <v>549</v>
      </c>
      <c r="E34" s="497">
        <v>549</v>
      </c>
      <c r="F34" s="497">
        <v>550</v>
      </c>
      <c r="G34" s="497">
        <v>549</v>
      </c>
      <c r="H34" s="497">
        <v>549</v>
      </c>
      <c r="I34" s="497">
        <v>513.60699999999997</v>
      </c>
      <c r="J34" s="497">
        <v>521.64</v>
      </c>
      <c r="K34" s="497">
        <v>522.745</v>
      </c>
      <c r="L34" s="497">
        <v>522</v>
      </c>
      <c r="M34" s="497">
        <v>494</v>
      </c>
      <c r="N34" s="497">
        <v>500</v>
      </c>
      <c r="O34" s="497">
        <v>500</v>
      </c>
      <c r="P34" s="650">
        <v>455.74328778643911</v>
      </c>
      <c r="Q34" s="650">
        <v>487.36099999999999</v>
      </c>
      <c r="R34" s="650">
        <v>510.87400000000002</v>
      </c>
      <c r="S34" s="650">
        <v>517.73819725260273</v>
      </c>
      <c r="T34" s="651">
        <v>515.52030736011795</v>
      </c>
    </row>
    <row r="35" spans="1:20">
      <c r="A35" s="598" t="s">
        <v>816</v>
      </c>
      <c r="B35" s="602"/>
      <c r="C35" s="613"/>
      <c r="D35" s="613"/>
      <c r="E35" s="613"/>
      <c r="F35" s="613"/>
      <c r="G35" s="613"/>
      <c r="H35" s="613"/>
      <c r="I35" s="613"/>
      <c r="J35" s="613"/>
      <c r="K35" s="613"/>
      <c r="L35" s="613"/>
      <c r="M35" s="613"/>
      <c r="N35" s="613"/>
      <c r="O35" s="613"/>
      <c r="P35" s="611"/>
      <c r="Q35" s="611"/>
      <c r="R35" s="611"/>
      <c r="S35" s="611"/>
      <c r="T35" s="612"/>
    </row>
    <row r="36" spans="1:20">
      <c r="A36" s="588" t="s">
        <v>817</v>
      </c>
      <c r="B36" s="589" t="s">
        <v>818</v>
      </c>
      <c r="C36" s="628">
        <v>120</v>
      </c>
      <c r="D36" s="628">
        <v>120</v>
      </c>
      <c r="E36" s="628">
        <v>116</v>
      </c>
      <c r="F36" s="628">
        <v>116</v>
      </c>
      <c r="G36" s="628">
        <v>116</v>
      </c>
      <c r="H36" s="628">
        <v>116</v>
      </c>
      <c r="I36" s="628">
        <v>115.559</v>
      </c>
      <c r="J36" s="628">
        <v>115.62</v>
      </c>
      <c r="K36" s="628">
        <v>115.51900000000001</v>
      </c>
      <c r="L36" s="628">
        <v>116</v>
      </c>
      <c r="M36" s="628">
        <v>115</v>
      </c>
      <c r="N36" s="628">
        <v>115</v>
      </c>
      <c r="O36" s="628">
        <v>109</v>
      </c>
      <c r="P36" s="648">
        <v>92.049368342044815</v>
      </c>
      <c r="Q36" s="648">
        <v>75</v>
      </c>
      <c r="R36" s="648">
        <v>92.221999999999994</v>
      </c>
      <c r="S36" s="648">
        <v>93.609835763177387</v>
      </c>
      <c r="T36" s="649">
        <v>93.133752680225996</v>
      </c>
    </row>
    <row r="37" spans="1:20">
      <c r="A37" s="588" t="s">
        <v>819</v>
      </c>
      <c r="B37" s="589" t="s">
        <v>820</v>
      </c>
      <c r="C37" s="628">
        <v>288</v>
      </c>
      <c r="D37" s="628">
        <v>288</v>
      </c>
      <c r="E37" s="628">
        <v>285</v>
      </c>
      <c r="F37" s="628">
        <v>285</v>
      </c>
      <c r="G37" s="628">
        <v>285</v>
      </c>
      <c r="H37" s="628">
        <v>285</v>
      </c>
      <c r="I37" s="628">
        <v>263.48899999999998</v>
      </c>
      <c r="J37" s="628">
        <v>263.19</v>
      </c>
      <c r="K37" s="628">
        <v>248.208</v>
      </c>
      <c r="L37" s="628">
        <v>248</v>
      </c>
      <c r="M37" s="628">
        <v>247</v>
      </c>
      <c r="N37" s="628">
        <v>261</v>
      </c>
      <c r="O37" s="628">
        <v>261</v>
      </c>
      <c r="P37" s="648">
        <v>332.21395774176631</v>
      </c>
      <c r="Q37" s="648">
        <v>332</v>
      </c>
      <c r="R37" s="648">
        <v>263</v>
      </c>
      <c r="S37" s="648">
        <v>263.5670515660467</v>
      </c>
      <c r="T37" s="649">
        <v>253.42893265483542</v>
      </c>
    </row>
    <row r="38" spans="1:20">
      <c r="A38" s="588" t="s">
        <v>821</v>
      </c>
      <c r="B38" s="589" t="s">
        <v>822</v>
      </c>
      <c r="C38" s="628">
        <v>118</v>
      </c>
      <c r="D38" s="628">
        <v>118</v>
      </c>
      <c r="E38" s="628">
        <v>84</v>
      </c>
      <c r="F38" s="628">
        <v>84</v>
      </c>
      <c r="G38" s="628">
        <v>84</v>
      </c>
      <c r="H38" s="628">
        <v>84</v>
      </c>
      <c r="I38" s="628">
        <v>81.972999999999999</v>
      </c>
      <c r="J38" s="628">
        <v>81.319999999999993</v>
      </c>
      <c r="K38" s="628">
        <v>80.802000000000007</v>
      </c>
      <c r="L38" s="628">
        <v>81</v>
      </c>
      <c r="M38" s="628">
        <v>81</v>
      </c>
      <c r="N38" s="628">
        <v>81</v>
      </c>
      <c r="O38" s="628">
        <v>53</v>
      </c>
      <c r="P38" s="648">
        <v>52.03441337649889</v>
      </c>
      <c r="Q38" s="648">
        <v>48</v>
      </c>
      <c r="R38" s="648">
        <v>52.131999999999998</v>
      </c>
      <c r="S38" s="648">
        <v>52.417574250700085</v>
      </c>
      <c r="T38" s="649">
        <v>52.222664958942978</v>
      </c>
    </row>
    <row r="39" spans="1:20">
      <c r="A39" s="588" t="s">
        <v>823</v>
      </c>
      <c r="B39" s="589" t="s">
        <v>824</v>
      </c>
      <c r="C39" s="628">
        <v>223</v>
      </c>
      <c r="D39" s="628">
        <v>223</v>
      </c>
      <c r="E39" s="628">
        <v>225</v>
      </c>
      <c r="F39" s="628">
        <v>225</v>
      </c>
      <c r="G39" s="628">
        <v>225</v>
      </c>
      <c r="H39" s="628">
        <v>225</v>
      </c>
      <c r="I39" s="628">
        <v>199.15799999999999</v>
      </c>
      <c r="J39" s="628">
        <v>199.16</v>
      </c>
      <c r="K39" s="628">
        <v>147.655</v>
      </c>
      <c r="L39" s="628">
        <v>148</v>
      </c>
      <c r="M39" s="628">
        <v>144</v>
      </c>
      <c r="N39" s="628">
        <v>142</v>
      </c>
      <c r="O39" s="628">
        <v>135</v>
      </c>
      <c r="P39" s="648">
        <v>170.8665526487132</v>
      </c>
      <c r="Q39" s="648">
        <v>150</v>
      </c>
      <c r="R39" s="648">
        <v>141</v>
      </c>
      <c r="S39" s="648">
        <v>135.89893857932694</v>
      </c>
      <c r="T39" s="649">
        <v>133.42680886292939</v>
      </c>
    </row>
    <row r="40" spans="1:20">
      <c r="A40" s="588" t="s">
        <v>825</v>
      </c>
      <c r="B40" s="589" t="s">
        <v>826</v>
      </c>
      <c r="C40" s="628">
        <v>175</v>
      </c>
      <c r="D40" s="628">
        <v>175</v>
      </c>
      <c r="E40" s="628">
        <v>175</v>
      </c>
      <c r="F40" s="628">
        <v>175</v>
      </c>
      <c r="G40" s="628">
        <v>175</v>
      </c>
      <c r="H40" s="628">
        <v>175</v>
      </c>
      <c r="I40" s="628">
        <v>179.77099999999999</v>
      </c>
      <c r="J40" s="628">
        <v>179.7</v>
      </c>
      <c r="K40" s="628">
        <v>172.61699999999999</v>
      </c>
      <c r="L40" s="628">
        <v>173</v>
      </c>
      <c r="M40" s="628">
        <v>173</v>
      </c>
      <c r="N40" s="628">
        <v>173</v>
      </c>
      <c r="O40" s="628">
        <v>173</v>
      </c>
      <c r="P40" s="648">
        <v>229.04544252229115</v>
      </c>
      <c r="Q40" s="648">
        <v>219</v>
      </c>
      <c r="R40" s="648">
        <v>156.774</v>
      </c>
      <c r="S40" s="648">
        <v>173.10122660287391</v>
      </c>
      <c r="T40" s="649">
        <v>167.57155129290251</v>
      </c>
    </row>
    <row r="41" spans="1:20">
      <c r="A41" s="588" t="s">
        <v>827</v>
      </c>
      <c r="B41" s="589" t="s">
        <v>828</v>
      </c>
      <c r="C41" s="628">
        <v>335</v>
      </c>
      <c r="D41" s="628">
        <v>336</v>
      </c>
      <c r="E41" s="628">
        <v>335</v>
      </c>
      <c r="F41" s="628">
        <v>335</v>
      </c>
      <c r="G41" s="628">
        <v>335</v>
      </c>
      <c r="H41" s="628">
        <v>335</v>
      </c>
      <c r="I41" s="628">
        <v>239.3</v>
      </c>
      <c r="J41" s="628">
        <v>239.3</v>
      </c>
      <c r="K41" s="628">
        <v>215.12</v>
      </c>
      <c r="L41" s="628">
        <v>220</v>
      </c>
      <c r="M41" s="628">
        <v>220</v>
      </c>
      <c r="N41" s="628">
        <v>208</v>
      </c>
      <c r="O41" s="628">
        <v>208</v>
      </c>
      <c r="P41" s="648">
        <v>199.3301712756145</v>
      </c>
      <c r="Q41" s="648">
        <v>147</v>
      </c>
      <c r="R41" s="648">
        <v>182.017</v>
      </c>
      <c r="S41" s="648">
        <v>182.77410247304465</v>
      </c>
      <c r="T41" s="649">
        <v>157.84505494302348</v>
      </c>
    </row>
    <row r="42" spans="1:20">
      <c r="A42" s="744" t="s">
        <v>544</v>
      </c>
      <c r="B42" s="744"/>
      <c r="C42" s="653">
        <v>1259</v>
      </c>
      <c r="D42" s="601">
        <v>1260</v>
      </c>
      <c r="E42" s="601">
        <v>1220</v>
      </c>
      <c r="F42" s="601">
        <v>1220</v>
      </c>
      <c r="G42" s="601">
        <v>1220</v>
      </c>
      <c r="H42" s="601">
        <v>1220</v>
      </c>
      <c r="I42" s="601">
        <v>1079.25</v>
      </c>
      <c r="J42" s="601">
        <v>1078.29</v>
      </c>
      <c r="K42" s="601">
        <v>979.92099999999994</v>
      </c>
      <c r="L42" s="601">
        <v>986</v>
      </c>
      <c r="M42" s="601">
        <v>980</v>
      </c>
      <c r="N42" s="601">
        <v>980</v>
      </c>
      <c r="O42" s="601">
        <v>939</v>
      </c>
      <c r="P42" s="650">
        <v>1075.5399059069289</v>
      </c>
      <c r="Q42" s="650">
        <v>971</v>
      </c>
      <c r="R42" s="650">
        <v>887.14499999999998</v>
      </c>
      <c r="S42" s="650">
        <v>901.36872923516967</v>
      </c>
      <c r="T42" s="651">
        <v>857.6287653928598</v>
      </c>
    </row>
    <row r="43" spans="1:20">
      <c r="A43" s="598" t="s">
        <v>663</v>
      </c>
      <c r="B43" s="603" t="s">
        <v>975</v>
      </c>
      <c r="C43" s="613"/>
      <c r="D43" s="613"/>
      <c r="E43" s="613"/>
      <c r="F43" s="613"/>
      <c r="G43" s="613"/>
      <c r="H43" s="613"/>
      <c r="I43" s="613"/>
      <c r="J43" s="613"/>
      <c r="K43" s="613"/>
      <c r="L43" s="613"/>
      <c r="M43" s="613"/>
      <c r="N43" s="613"/>
      <c r="O43" s="613"/>
      <c r="P43" s="611"/>
      <c r="Q43" s="611"/>
      <c r="R43" s="611"/>
      <c r="S43" s="611"/>
      <c r="T43" s="612"/>
    </row>
    <row r="44" spans="1:20">
      <c r="A44" s="588" t="s">
        <v>830</v>
      </c>
      <c r="B44" s="589" t="s">
        <v>831</v>
      </c>
      <c r="C44" s="613">
        <v>51</v>
      </c>
      <c r="D44" s="613">
        <v>51</v>
      </c>
      <c r="E44" s="613">
        <v>51</v>
      </c>
      <c r="F44" s="613">
        <v>51</v>
      </c>
      <c r="G44" s="613">
        <v>51</v>
      </c>
      <c r="H44" s="613">
        <v>51</v>
      </c>
      <c r="I44" s="613">
        <v>51</v>
      </c>
      <c r="J44" s="613">
        <v>51</v>
      </c>
      <c r="K44" s="613">
        <v>50.628</v>
      </c>
      <c r="L44" s="613">
        <v>0</v>
      </c>
      <c r="M44" s="613">
        <v>0</v>
      </c>
      <c r="N44" s="613">
        <v>0</v>
      </c>
      <c r="O44" s="613">
        <v>0</v>
      </c>
      <c r="P44" s="648">
        <v>0</v>
      </c>
      <c r="Q44" s="648">
        <v>0</v>
      </c>
      <c r="R44" s="648">
        <v>0</v>
      </c>
      <c r="S44" s="648">
        <v>0</v>
      </c>
      <c r="T44" s="649">
        <v>0</v>
      </c>
    </row>
    <row r="45" spans="1:20">
      <c r="A45" s="588" t="s">
        <v>832</v>
      </c>
      <c r="B45" s="589" t="s">
        <v>833</v>
      </c>
      <c r="C45" s="613">
        <v>181</v>
      </c>
      <c r="D45" s="613">
        <v>181</v>
      </c>
      <c r="E45" s="613">
        <v>181</v>
      </c>
      <c r="F45" s="613">
        <v>181</v>
      </c>
      <c r="G45" s="613">
        <v>181</v>
      </c>
      <c r="H45" s="613">
        <v>181</v>
      </c>
      <c r="I45" s="613">
        <v>181</v>
      </c>
      <c r="J45" s="613">
        <v>181</v>
      </c>
      <c r="K45" s="613">
        <v>180.52699999999999</v>
      </c>
      <c r="L45" s="613">
        <v>0</v>
      </c>
      <c r="M45" s="613">
        <v>0</v>
      </c>
      <c r="N45" s="613">
        <v>0</v>
      </c>
      <c r="O45" s="613">
        <v>0</v>
      </c>
      <c r="P45" s="648">
        <v>0</v>
      </c>
      <c r="Q45" s="648">
        <v>0</v>
      </c>
      <c r="R45" s="648">
        <v>0</v>
      </c>
      <c r="S45" s="648">
        <v>0</v>
      </c>
      <c r="T45" s="649">
        <v>0</v>
      </c>
    </row>
    <row r="46" spans="1:20">
      <c r="A46" s="744" t="s">
        <v>544</v>
      </c>
      <c r="B46" s="744"/>
      <c r="C46" s="631">
        <v>232</v>
      </c>
      <c r="D46" s="497">
        <v>232</v>
      </c>
      <c r="E46" s="497">
        <v>232</v>
      </c>
      <c r="F46" s="497">
        <v>232</v>
      </c>
      <c r="G46" s="497">
        <v>232</v>
      </c>
      <c r="H46" s="497">
        <v>232</v>
      </c>
      <c r="I46" s="497">
        <v>232</v>
      </c>
      <c r="J46" s="497">
        <v>232</v>
      </c>
      <c r="K46" s="497">
        <v>231.15499999999997</v>
      </c>
      <c r="L46" s="497">
        <v>0</v>
      </c>
      <c r="M46" s="497">
        <v>0</v>
      </c>
      <c r="N46" s="497">
        <v>0</v>
      </c>
      <c r="O46" s="497">
        <v>0</v>
      </c>
      <c r="P46" s="650">
        <v>0</v>
      </c>
      <c r="Q46" s="650">
        <v>0</v>
      </c>
      <c r="R46" s="650">
        <v>0</v>
      </c>
      <c r="S46" s="650">
        <v>0</v>
      </c>
      <c r="T46" s="651">
        <v>0</v>
      </c>
    </row>
    <row r="47" spans="1:20">
      <c r="A47" s="598" t="s">
        <v>666</v>
      </c>
      <c r="B47" s="602"/>
      <c r="C47" s="613"/>
      <c r="D47" s="613"/>
      <c r="E47" s="613"/>
      <c r="F47" s="613"/>
      <c r="G47" s="613"/>
      <c r="H47" s="613"/>
      <c r="I47" s="613"/>
      <c r="J47" s="613"/>
      <c r="K47" s="613"/>
      <c r="L47" s="613"/>
      <c r="M47" s="613"/>
      <c r="N47" s="613"/>
      <c r="O47" s="613"/>
      <c r="P47" s="611"/>
      <c r="Q47" s="611"/>
      <c r="R47" s="611"/>
      <c r="S47" s="611"/>
      <c r="T47" s="612"/>
    </row>
    <row r="48" spans="1:20">
      <c r="A48" s="609" t="s">
        <v>834</v>
      </c>
      <c r="B48" s="610" t="s">
        <v>835</v>
      </c>
      <c r="C48" s="613">
        <v>77</v>
      </c>
      <c r="D48" s="613">
        <v>77</v>
      </c>
      <c r="E48" s="613">
        <v>80</v>
      </c>
      <c r="F48" s="613">
        <v>79</v>
      </c>
      <c r="G48" s="613">
        <v>79</v>
      </c>
      <c r="H48" s="613">
        <v>85</v>
      </c>
      <c r="I48" s="613">
        <v>71.515000000000001</v>
      </c>
      <c r="J48" s="613">
        <v>71.510000000000005</v>
      </c>
      <c r="K48" s="613">
        <v>64.206000000000003</v>
      </c>
      <c r="L48" s="613">
        <v>65</v>
      </c>
      <c r="M48" s="613">
        <v>53</v>
      </c>
      <c r="N48" s="613">
        <v>53</v>
      </c>
      <c r="O48" s="613">
        <v>54</v>
      </c>
      <c r="P48" s="648">
        <v>53.542584914362202</v>
      </c>
      <c r="Q48" s="648">
        <v>53.643000000000001</v>
      </c>
      <c r="R48" s="648">
        <v>54</v>
      </c>
      <c r="S48" s="648">
        <v>53.766297683577939</v>
      </c>
      <c r="T48" s="649">
        <v>53.58073426216481</v>
      </c>
    </row>
    <row r="49" spans="1:20">
      <c r="A49" s="609" t="s">
        <v>836</v>
      </c>
      <c r="B49" s="610" t="s">
        <v>837</v>
      </c>
      <c r="C49" s="613">
        <v>251</v>
      </c>
      <c r="D49" s="613">
        <v>251</v>
      </c>
      <c r="E49" s="613">
        <v>250</v>
      </c>
      <c r="F49" s="613">
        <v>250</v>
      </c>
      <c r="G49" s="613">
        <v>250</v>
      </c>
      <c r="H49" s="613">
        <v>250</v>
      </c>
      <c r="I49" s="613">
        <v>187.49100000000001</v>
      </c>
      <c r="J49" s="613">
        <v>186.06</v>
      </c>
      <c r="K49" s="613">
        <v>186.06100000000001</v>
      </c>
      <c r="L49" s="613">
        <v>186</v>
      </c>
      <c r="M49" s="613">
        <v>186</v>
      </c>
      <c r="N49" s="613">
        <v>186</v>
      </c>
      <c r="O49" s="613">
        <v>186</v>
      </c>
      <c r="P49" s="648">
        <v>184.88725787198644</v>
      </c>
      <c r="Q49" s="648">
        <v>179</v>
      </c>
      <c r="R49" s="648">
        <v>187</v>
      </c>
      <c r="S49" s="648">
        <v>186.69784400768182</v>
      </c>
      <c r="T49" s="649">
        <v>149.89264912621934</v>
      </c>
    </row>
    <row r="50" spans="1:20">
      <c r="A50" s="609" t="s">
        <v>838</v>
      </c>
      <c r="B50" s="610" t="s">
        <v>839</v>
      </c>
      <c r="C50" s="613">
        <v>241</v>
      </c>
      <c r="D50" s="613">
        <v>194</v>
      </c>
      <c r="E50" s="613">
        <v>247</v>
      </c>
      <c r="F50" s="613">
        <v>239</v>
      </c>
      <c r="G50" s="613">
        <v>243</v>
      </c>
      <c r="H50" s="613">
        <v>244</v>
      </c>
      <c r="I50" s="613">
        <v>223.23</v>
      </c>
      <c r="J50" s="613">
        <v>223.23</v>
      </c>
      <c r="K50" s="613">
        <v>207.511</v>
      </c>
      <c r="L50" s="613">
        <v>203</v>
      </c>
      <c r="M50" s="613">
        <v>215</v>
      </c>
      <c r="N50" s="613">
        <v>215</v>
      </c>
      <c r="O50" s="613">
        <v>199</v>
      </c>
      <c r="P50" s="648">
        <v>188.67215957389089</v>
      </c>
      <c r="Q50" s="648">
        <v>175</v>
      </c>
      <c r="R50" s="648">
        <v>183.26499999999999</v>
      </c>
      <c r="S50" s="648">
        <v>183.90907732615835</v>
      </c>
      <c r="T50" s="649">
        <v>186.50851765947729</v>
      </c>
    </row>
    <row r="51" spans="1:20">
      <c r="A51" s="609" t="s">
        <v>840</v>
      </c>
      <c r="B51" s="610" t="s">
        <v>841</v>
      </c>
      <c r="C51" s="613">
        <v>104</v>
      </c>
      <c r="D51" s="613">
        <v>104</v>
      </c>
      <c r="E51" s="613">
        <v>88</v>
      </c>
      <c r="F51" s="613">
        <v>89</v>
      </c>
      <c r="G51" s="613">
        <v>91</v>
      </c>
      <c r="H51" s="613">
        <v>92</v>
      </c>
      <c r="I51" s="613">
        <v>41.72</v>
      </c>
      <c r="J51" s="613">
        <v>41.58</v>
      </c>
      <c r="K51" s="613">
        <v>41.087000000000003</v>
      </c>
      <c r="L51" s="613">
        <v>41</v>
      </c>
      <c r="M51" s="613">
        <v>22</v>
      </c>
      <c r="N51" s="613">
        <v>22</v>
      </c>
      <c r="O51" s="613">
        <v>32</v>
      </c>
      <c r="P51" s="648">
        <v>22.482835135917238</v>
      </c>
      <c r="Q51" s="648">
        <v>22.524999999999999</v>
      </c>
      <c r="R51" s="648">
        <v>22.524999999999999</v>
      </c>
      <c r="S51" s="648">
        <v>22.60416318867059</v>
      </c>
      <c r="T51" s="649">
        <v>8.0694117877003251</v>
      </c>
    </row>
    <row r="52" spans="1:20">
      <c r="A52" s="609" t="s">
        <v>842</v>
      </c>
      <c r="B52" s="610" t="s">
        <v>843</v>
      </c>
      <c r="C52" s="613">
        <v>117</v>
      </c>
      <c r="D52" s="613">
        <v>117</v>
      </c>
      <c r="E52" s="613">
        <v>103</v>
      </c>
      <c r="F52" s="613">
        <v>106</v>
      </c>
      <c r="G52" s="613">
        <v>106</v>
      </c>
      <c r="H52" s="613">
        <v>107</v>
      </c>
      <c r="I52" s="613">
        <v>91.950999999999993</v>
      </c>
      <c r="J52" s="613">
        <v>91.95</v>
      </c>
      <c r="K52" s="613">
        <v>95.063000000000102</v>
      </c>
      <c r="L52" s="613">
        <v>86</v>
      </c>
      <c r="M52" s="613">
        <v>84</v>
      </c>
      <c r="N52" s="613">
        <v>71</v>
      </c>
      <c r="O52" s="613">
        <v>71</v>
      </c>
      <c r="P52" s="648">
        <v>85.980749579497569</v>
      </c>
      <c r="Q52" s="648">
        <v>87.037000000000006</v>
      </c>
      <c r="R52" s="648">
        <v>70</v>
      </c>
      <c r="S52" s="648">
        <v>68.866179747947626</v>
      </c>
      <c r="T52" s="649">
        <v>68.628502160234888</v>
      </c>
    </row>
    <row r="53" spans="1:20">
      <c r="A53" s="609" t="s">
        <v>844</v>
      </c>
      <c r="B53" s="610" t="s">
        <v>845</v>
      </c>
      <c r="C53" s="613">
        <v>230</v>
      </c>
      <c r="D53" s="613">
        <v>230</v>
      </c>
      <c r="E53" s="613">
        <v>229</v>
      </c>
      <c r="F53" s="613">
        <v>229</v>
      </c>
      <c r="G53" s="613">
        <v>229</v>
      </c>
      <c r="H53" s="613">
        <v>229</v>
      </c>
      <c r="I53" s="613">
        <v>147.40899999999999</v>
      </c>
      <c r="J53" s="613">
        <v>142.36000000000001</v>
      </c>
      <c r="K53" s="613">
        <v>142.357</v>
      </c>
      <c r="L53" s="613">
        <v>142</v>
      </c>
      <c r="M53" s="613">
        <v>131</v>
      </c>
      <c r="N53" s="613">
        <v>131</v>
      </c>
      <c r="O53" s="613">
        <v>126</v>
      </c>
      <c r="P53" s="648">
        <v>59.168034806749752</v>
      </c>
      <c r="Q53" s="648">
        <v>54</v>
      </c>
      <c r="R53" s="648">
        <v>54</v>
      </c>
      <c r="S53" s="648">
        <v>54</v>
      </c>
      <c r="T53" s="649">
        <v>50.178560646877123</v>
      </c>
    </row>
    <row r="54" spans="1:20">
      <c r="A54" s="609" t="s">
        <v>846</v>
      </c>
      <c r="B54" s="610" t="s">
        <v>847</v>
      </c>
      <c r="C54" s="613">
        <v>154</v>
      </c>
      <c r="D54" s="613">
        <v>165</v>
      </c>
      <c r="E54" s="613">
        <v>132</v>
      </c>
      <c r="F54" s="613">
        <v>133</v>
      </c>
      <c r="G54" s="613">
        <v>144</v>
      </c>
      <c r="H54" s="613">
        <v>140</v>
      </c>
      <c r="I54" s="613">
        <v>95.4</v>
      </c>
      <c r="J54" s="613">
        <v>94.16</v>
      </c>
      <c r="K54" s="613">
        <v>89.302999999999898</v>
      </c>
      <c r="L54" s="613">
        <v>87</v>
      </c>
      <c r="M54" s="613">
        <v>87</v>
      </c>
      <c r="N54" s="613">
        <v>87</v>
      </c>
      <c r="O54" s="613">
        <v>87</v>
      </c>
      <c r="P54" s="648">
        <v>64.900284404333448</v>
      </c>
      <c r="Q54" s="648">
        <v>65</v>
      </c>
      <c r="R54" s="648">
        <v>30.846</v>
      </c>
      <c r="S54" s="648">
        <v>28.956409714055049</v>
      </c>
      <c r="T54" s="649">
        <v>34.7137714679209</v>
      </c>
    </row>
    <row r="55" spans="1:20">
      <c r="A55" s="609" t="s">
        <v>848</v>
      </c>
      <c r="B55" s="610" t="s">
        <v>849</v>
      </c>
      <c r="C55" s="613">
        <v>198</v>
      </c>
      <c r="D55" s="613">
        <v>203</v>
      </c>
      <c r="E55" s="613">
        <v>190</v>
      </c>
      <c r="F55" s="613">
        <v>196</v>
      </c>
      <c r="G55" s="613">
        <v>185</v>
      </c>
      <c r="H55" s="613">
        <v>185</v>
      </c>
      <c r="I55" s="613">
        <v>151.47</v>
      </c>
      <c r="J55" s="613">
        <v>151.65</v>
      </c>
      <c r="K55" s="613">
        <v>150.88399999999999</v>
      </c>
      <c r="L55" s="613">
        <v>147</v>
      </c>
      <c r="M55" s="613">
        <v>152</v>
      </c>
      <c r="N55" s="613">
        <v>151</v>
      </c>
      <c r="O55" s="613">
        <v>151</v>
      </c>
      <c r="P55" s="648">
        <v>140.34679016476463</v>
      </c>
      <c r="Q55" s="648">
        <v>137</v>
      </c>
      <c r="R55" s="648">
        <v>141.857</v>
      </c>
      <c r="S55" s="648">
        <v>133.73536140575203</v>
      </c>
      <c r="T55" s="649">
        <v>123.50830271465681</v>
      </c>
    </row>
    <row r="56" spans="1:20">
      <c r="A56" s="609" t="s">
        <v>850</v>
      </c>
      <c r="B56" s="610" t="s">
        <v>851</v>
      </c>
      <c r="C56" s="613">
        <v>141</v>
      </c>
      <c r="D56" s="613">
        <v>141</v>
      </c>
      <c r="E56" s="613">
        <v>145</v>
      </c>
      <c r="F56" s="613">
        <v>145</v>
      </c>
      <c r="G56" s="613">
        <v>145</v>
      </c>
      <c r="H56" s="613">
        <v>147</v>
      </c>
      <c r="I56" s="613">
        <v>119.806</v>
      </c>
      <c r="J56" s="613">
        <v>122.74</v>
      </c>
      <c r="K56" s="613">
        <v>114.553</v>
      </c>
      <c r="L56" s="613">
        <v>117</v>
      </c>
      <c r="M56" s="613">
        <v>117</v>
      </c>
      <c r="N56" s="613">
        <v>112</v>
      </c>
      <c r="O56" s="613">
        <v>111</v>
      </c>
      <c r="P56" s="648">
        <v>108.52746491291531</v>
      </c>
      <c r="Q56" s="648">
        <v>108.73099999999999</v>
      </c>
      <c r="R56" s="648">
        <v>110</v>
      </c>
      <c r="S56" s="648">
        <v>109.13019038586242</v>
      </c>
      <c r="T56" s="649">
        <v>108.65754487014711</v>
      </c>
    </row>
    <row r="57" spans="1:20">
      <c r="A57" s="609" t="s">
        <v>852</v>
      </c>
      <c r="B57" s="610" t="s">
        <v>853</v>
      </c>
      <c r="C57" s="613">
        <v>186</v>
      </c>
      <c r="D57" s="613">
        <v>186</v>
      </c>
      <c r="E57" s="613">
        <v>185</v>
      </c>
      <c r="F57" s="613">
        <v>184</v>
      </c>
      <c r="G57" s="613">
        <v>184</v>
      </c>
      <c r="H57" s="613">
        <v>184</v>
      </c>
      <c r="I57" s="613">
        <v>168.858</v>
      </c>
      <c r="J57" s="613">
        <v>162.35</v>
      </c>
      <c r="K57" s="613">
        <v>162.339</v>
      </c>
      <c r="L57" s="613">
        <v>159</v>
      </c>
      <c r="M57" s="613">
        <v>147</v>
      </c>
      <c r="N57" s="613">
        <v>147</v>
      </c>
      <c r="O57" s="613">
        <v>147</v>
      </c>
      <c r="P57" s="648">
        <v>145.57698133511784</v>
      </c>
      <c r="Q57" s="648">
        <v>145.85</v>
      </c>
      <c r="R57" s="648">
        <v>141</v>
      </c>
      <c r="S57" s="648">
        <v>136.0123357131925</v>
      </c>
      <c r="T57" s="649">
        <v>135.54291684939327</v>
      </c>
    </row>
    <row r="58" spans="1:20">
      <c r="A58" s="744" t="s">
        <v>544</v>
      </c>
      <c r="B58" s="744"/>
      <c r="C58" s="631">
        <v>1699</v>
      </c>
      <c r="D58" s="497">
        <v>1668</v>
      </c>
      <c r="E58" s="497">
        <v>1649</v>
      </c>
      <c r="F58" s="497">
        <v>1650</v>
      </c>
      <c r="G58" s="497">
        <v>1656</v>
      </c>
      <c r="H58" s="497">
        <v>1663</v>
      </c>
      <c r="I58" s="497">
        <v>1298.8500000000001</v>
      </c>
      <c r="J58" s="497">
        <v>1287.5899999999997</v>
      </c>
      <c r="K58" s="497">
        <v>1253.3639999999998</v>
      </c>
      <c r="L58" s="497">
        <v>1233</v>
      </c>
      <c r="M58" s="497">
        <v>1194</v>
      </c>
      <c r="N58" s="497">
        <v>1175</v>
      </c>
      <c r="O58" s="497">
        <v>1164</v>
      </c>
      <c r="P58" s="650">
        <v>1054.0851426995353</v>
      </c>
      <c r="Q58" s="650">
        <v>1027.7860000000001</v>
      </c>
      <c r="R58" s="650">
        <v>994.49299999999994</v>
      </c>
      <c r="S58" s="650">
        <v>977.67785917289825</v>
      </c>
      <c r="T58" s="651">
        <v>919.28091154479193</v>
      </c>
    </row>
    <row r="59" spans="1:20">
      <c r="A59" s="598" t="s">
        <v>677</v>
      </c>
      <c r="B59" s="602"/>
      <c r="C59" s="613"/>
      <c r="D59" s="613"/>
      <c r="E59" s="613"/>
      <c r="F59" s="613"/>
      <c r="G59" s="613"/>
      <c r="H59" s="613"/>
      <c r="I59" s="613"/>
      <c r="J59" s="613"/>
      <c r="K59" s="613"/>
      <c r="L59" s="613"/>
      <c r="M59" s="613"/>
      <c r="N59" s="613"/>
      <c r="O59" s="613"/>
      <c r="P59" s="611"/>
      <c r="Q59" s="611"/>
      <c r="R59" s="611"/>
      <c r="S59" s="611"/>
      <c r="T59" s="612"/>
    </row>
    <row r="60" spans="1:20">
      <c r="A60" s="588" t="s">
        <v>854</v>
      </c>
      <c r="B60" s="589" t="s">
        <v>855</v>
      </c>
      <c r="C60" s="613">
        <v>230</v>
      </c>
      <c r="D60" s="613">
        <v>204</v>
      </c>
      <c r="E60" s="613">
        <v>207</v>
      </c>
      <c r="F60" s="613">
        <v>207</v>
      </c>
      <c r="G60" s="613">
        <v>207</v>
      </c>
      <c r="H60" s="613">
        <v>207</v>
      </c>
      <c r="I60" s="613">
        <v>173.577</v>
      </c>
      <c r="J60" s="613">
        <v>173.32</v>
      </c>
      <c r="K60" s="613">
        <v>158.47200000000001</v>
      </c>
      <c r="L60" s="613">
        <v>157</v>
      </c>
      <c r="M60" s="613">
        <v>128</v>
      </c>
      <c r="N60" s="613">
        <v>150</v>
      </c>
      <c r="O60" s="613">
        <v>150</v>
      </c>
      <c r="P60" s="648">
        <v>122.91647939990236</v>
      </c>
      <c r="Q60" s="648">
        <v>123.40900000000001</v>
      </c>
      <c r="R60" s="648">
        <v>145.28899999999999</v>
      </c>
      <c r="S60" s="648">
        <v>147.08411073919021</v>
      </c>
      <c r="T60" s="649">
        <v>123.46330041815824</v>
      </c>
    </row>
    <row r="61" spans="1:20">
      <c r="A61" s="588" t="s">
        <v>856</v>
      </c>
      <c r="B61" s="589" t="s">
        <v>857</v>
      </c>
      <c r="C61" s="613">
        <v>178</v>
      </c>
      <c r="D61" s="613">
        <v>203</v>
      </c>
      <c r="E61" s="613">
        <v>222</v>
      </c>
      <c r="F61" s="613">
        <v>221</v>
      </c>
      <c r="G61" s="613">
        <v>221</v>
      </c>
      <c r="H61" s="613">
        <v>214</v>
      </c>
      <c r="I61" s="613">
        <v>188.86699999999999</v>
      </c>
      <c r="J61" s="613">
        <v>188.77</v>
      </c>
      <c r="K61" s="613">
        <v>203.32499999999999</v>
      </c>
      <c r="L61" s="613">
        <v>197</v>
      </c>
      <c r="M61" s="613">
        <v>172</v>
      </c>
      <c r="N61" s="613">
        <v>190</v>
      </c>
      <c r="O61" s="613">
        <v>187</v>
      </c>
      <c r="P61" s="648">
        <v>99.306757654952889</v>
      </c>
      <c r="Q61" s="648">
        <v>99.498999999999995</v>
      </c>
      <c r="R61" s="648">
        <v>99.763000000000005</v>
      </c>
      <c r="S61" s="648">
        <v>100.9415124005327</v>
      </c>
      <c r="T61" s="649">
        <v>99.087056481462852</v>
      </c>
    </row>
    <row r="62" spans="1:20">
      <c r="A62" s="588" t="s">
        <v>858</v>
      </c>
      <c r="B62" s="589" t="s">
        <v>859</v>
      </c>
      <c r="C62" s="613">
        <v>233</v>
      </c>
      <c r="D62" s="613">
        <v>232</v>
      </c>
      <c r="E62" s="613">
        <v>205</v>
      </c>
      <c r="F62" s="613">
        <v>207</v>
      </c>
      <c r="G62" s="613">
        <v>205</v>
      </c>
      <c r="H62" s="613">
        <v>203</v>
      </c>
      <c r="I62" s="613">
        <v>174.506</v>
      </c>
      <c r="J62" s="613">
        <v>174.5</v>
      </c>
      <c r="K62" s="613">
        <v>174.774</v>
      </c>
      <c r="L62" s="613">
        <v>176</v>
      </c>
      <c r="M62" s="613">
        <v>162</v>
      </c>
      <c r="N62" s="613">
        <v>162</v>
      </c>
      <c r="O62" s="613">
        <v>162</v>
      </c>
      <c r="P62" s="648">
        <v>161.83249534282254</v>
      </c>
      <c r="Q62" s="648">
        <v>155</v>
      </c>
      <c r="R62" s="648">
        <v>165</v>
      </c>
      <c r="S62" s="648">
        <v>162.70582032223294</v>
      </c>
      <c r="T62" s="649">
        <v>161.40623667260584</v>
      </c>
    </row>
    <row r="63" spans="1:20">
      <c r="A63" s="588" t="s">
        <v>860</v>
      </c>
      <c r="B63" s="589" t="s">
        <v>861</v>
      </c>
      <c r="C63" s="613">
        <v>245</v>
      </c>
      <c r="D63" s="613">
        <v>246</v>
      </c>
      <c r="E63" s="613">
        <v>247</v>
      </c>
      <c r="F63" s="613">
        <v>247</v>
      </c>
      <c r="G63" s="613">
        <v>247</v>
      </c>
      <c r="H63" s="613">
        <v>248</v>
      </c>
      <c r="I63" s="613">
        <v>205.53700000000001</v>
      </c>
      <c r="J63" s="613">
        <v>204.99</v>
      </c>
      <c r="K63" s="613">
        <v>207.483</v>
      </c>
      <c r="L63" s="613">
        <v>212</v>
      </c>
      <c r="M63" s="613">
        <v>207</v>
      </c>
      <c r="N63" s="613">
        <v>211</v>
      </c>
      <c r="O63" s="613">
        <v>212</v>
      </c>
      <c r="P63" s="648">
        <v>199.4379691088966</v>
      </c>
      <c r="Q63" s="648">
        <v>198</v>
      </c>
      <c r="R63" s="648">
        <v>204</v>
      </c>
      <c r="S63" s="648">
        <v>203.02402074093297</v>
      </c>
      <c r="T63" s="649">
        <v>197.94610132733297</v>
      </c>
    </row>
    <row r="64" spans="1:20">
      <c r="A64" s="588" t="s">
        <v>862</v>
      </c>
      <c r="B64" s="589" t="s">
        <v>863</v>
      </c>
      <c r="C64" s="613">
        <v>142</v>
      </c>
      <c r="D64" s="613">
        <v>142</v>
      </c>
      <c r="E64" s="613">
        <v>109</v>
      </c>
      <c r="F64" s="613">
        <v>109</v>
      </c>
      <c r="G64" s="613">
        <v>109</v>
      </c>
      <c r="H64" s="613">
        <v>109</v>
      </c>
      <c r="I64" s="613">
        <v>92.9</v>
      </c>
      <c r="J64" s="613">
        <v>92.88</v>
      </c>
      <c r="K64" s="613">
        <v>92.938000000000002</v>
      </c>
      <c r="L64" s="613">
        <v>93</v>
      </c>
      <c r="M64" s="613">
        <v>93</v>
      </c>
      <c r="N64" s="613">
        <v>93</v>
      </c>
      <c r="O64" s="613">
        <v>93</v>
      </c>
      <c r="P64" s="648">
        <v>90.452363404532392</v>
      </c>
      <c r="Q64" s="648">
        <v>90.622</v>
      </c>
      <c r="R64" s="648">
        <v>90.622</v>
      </c>
      <c r="S64" s="648">
        <v>90.94048730227334</v>
      </c>
      <c r="T64" s="649">
        <v>90.358611062817644</v>
      </c>
    </row>
    <row r="65" spans="1:20">
      <c r="A65" s="744" t="s">
        <v>544</v>
      </c>
      <c r="B65" s="744"/>
      <c r="C65" s="631">
        <v>1028</v>
      </c>
      <c r="D65" s="497">
        <v>1027</v>
      </c>
      <c r="E65" s="497">
        <v>990</v>
      </c>
      <c r="F65" s="497">
        <v>991</v>
      </c>
      <c r="G65" s="497">
        <v>989</v>
      </c>
      <c r="H65" s="497">
        <v>981</v>
      </c>
      <c r="I65" s="497">
        <v>835.38699999999994</v>
      </c>
      <c r="J65" s="497">
        <v>834.46</v>
      </c>
      <c r="K65" s="497">
        <v>836.99199999999996</v>
      </c>
      <c r="L65" s="497">
        <v>835</v>
      </c>
      <c r="M65" s="497">
        <v>762</v>
      </c>
      <c r="N65" s="497">
        <v>806</v>
      </c>
      <c r="O65" s="497">
        <v>804</v>
      </c>
      <c r="P65" s="650">
        <v>673.94606491110676</v>
      </c>
      <c r="Q65" s="650">
        <v>666.53</v>
      </c>
      <c r="R65" s="650">
        <v>704.67399999999998</v>
      </c>
      <c r="S65" s="650">
        <v>704.69595150516227</v>
      </c>
      <c r="T65" s="651">
        <v>672.26130596237749</v>
      </c>
    </row>
    <row r="66" spans="1:20">
      <c r="A66" s="598" t="s">
        <v>864</v>
      </c>
      <c r="B66" s="602"/>
      <c r="C66" s="613"/>
      <c r="D66" s="613"/>
      <c r="E66" s="613"/>
      <c r="F66" s="613"/>
      <c r="G66" s="613"/>
      <c r="H66" s="613"/>
      <c r="I66" s="613"/>
      <c r="J66" s="613"/>
      <c r="K66" s="613"/>
      <c r="L66" s="613"/>
      <c r="M66" s="613"/>
      <c r="N66" s="613"/>
      <c r="O66" s="613"/>
      <c r="P66" s="611"/>
      <c r="Q66" s="611"/>
      <c r="R66" s="611"/>
      <c r="S66" s="611"/>
      <c r="T66" s="612"/>
    </row>
    <row r="67" spans="1:20">
      <c r="A67" s="588" t="s">
        <v>865</v>
      </c>
      <c r="B67" s="589" t="s">
        <v>866</v>
      </c>
      <c r="C67" s="613">
        <v>10</v>
      </c>
      <c r="D67" s="613">
        <v>11</v>
      </c>
      <c r="E67" s="613">
        <v>16</v>
      </c>
      <c r="F67" s="613">
        <v>14</v>
      </c>
      <c r="G67" s="613">
        <v>14</v>
      </c>
      <c r="H67" s="613">
        <v>14</v>
      </c>
      <c r="I67" s="613">
        <v>3.9319999999999897</v>
      </c>
      <c r="J67" s="613">
        <v>3.3099999999999898</v>
      </c>
      <c r="K67" s="613">
        <v>3.3090000000000002</v>
      </c>
      <c r="L67" s="613">
        <v>3</v>
      </c>
      <c r="M67" s="613">
        <v>2</v>
      </c>
      <c r="N67" s="613">
        <v>2</v>
      </c>
      <c r="O67" s="613">
        <v>2</v>
      </c>
      <c r="P67" s="648">
        <v>3.0053636667812125</v>
      </c>
      <c r="Q67" s="648">
        <v>3</v>
      </c>
      <c r="R67" s="648">
        <v>1.593</v>
      </c>
      <c r="S67" s="648">
        <v>1.5745141861497964</v>
      </c>
      <c r="T67" s="649">
        <v>1.8220929826731931</v>
      </c>
    </row>
    <row r="68" spans="1:20">
      <c r="A68" s="588" t="s">
        <v>867</v>
      </c>
      <c r="B68" s="589" t="s">
        <v>868</v>
      </c>
      <c r="C68" s="613">
        <v>136</v>
      </c>
      <c r="D68" s="613">
        <v>113</v>
      </c>
      <c r="E68" s="613">
        <v>126</v>
      </c>
      <c r="F68" s="613">
        <v>120</v>
      </c>
      <c r="G68" s="613">
        <v>121</v>
      </c>
      <c r="H68" s="613">
        <v>121</v>
      </c>
      <c r="I68" s="613">
        <v>117.012</v>
      </c>
      <c r="J68" s="613">
        <v>116.36</v>
      </c>
      <c r="K68" s="613">
        <v>96.939999999999898</v>
      </c>
      <c r="L68" s="613">
        <v>110</v>
      </c>
      <c r="M68" s="613">
        <v>110</v>
      </c>
      <c r="N68" s="613">
        <v>110</v>
      </c>
      <c r="O68" s="613">
        <v>110</v>
      </c>
      <c r="P68" s="648">
        <v>114.8965202293321</v>
      </c>
      <c r="Q68" s="648">
        <v>115</v>
      </c>
      <c r="R68" s="648">
        <v>109</v>
      </c>
      <c r="S68" s="648">
        <v>108.78096735413507</v>
      </c>
      <c r="T68" s="649">
        <v>110.00461361200243</v>
      </c>
    </row>
    <row r="69" spans="1:20">
      <c r="A69" s="588" t="s">
        <v>869</v>
      </c>
      <c r="B69" s="589" t="s">
        <v>870</v>
      </c>
      <c r="C69" s="613">
        <v>34</v>
      </c>
      <c r="D69" s="613">
        <v>34</v>
      </c>
      <c r="E69" s="613">
        <v>20</v>
      </c>
      <c r="F69" s="613">
        <v>19</v>
      </c>
      <c r="G69" s="613">
        <v>19</v>
      </c>
      <c r="H69" s="613">
        <v>19</v>
      </c>
      <c r="I69" s="613">
        <v>15.231</v>
      </c>
      <c r="J69" s="613">
        <v>15.23</v>
      </c>
      <c r="K69" s="613">
        <v>8.1809999999999796</v>
      </c>
      <c r="L69" s="613">
        <v>8</v>
      </c>
      <c r="M69" s="613">
        <v>15</v>
      </c>
      <c r="N69" s="613">
        <v>15</v>
      </c>
      <c r="O69" s="613">
        <v>15</v>
      </c>
      <c r="P69" s="648">
        <v>35.669105279340222</v>
      </c>
      <c r="Q69" s="648">
        <v>31</v>
      </c>
      <c r="R69" s="648">
        <v>15.326000000000001</v>
      </c>
      <c r="S69" s="648">
        <v>15.379862598426884</v>
      </c>
      <c r="T69" s="649">
        <v>15.326782136360789</v>
      </c>
    </row>
    <row r="70" spans="1:20">
      <c r="A70" s="588" t="s">
        <v>871</v>
      </c>
      <c r="B70" s="589" t="s">
        <v>872</v>
      </c>
      <c r="C70" s="613">
        <v>12</v>
      </c>
      <c r="D70" s="613">
        <v>11</v>
      </c>
      <c r="E70" s="613">
        <v>4</v>
      </c>
      <c r="F70" s="613">
        <v>4</v>
      </c>
      <c r="G70" s="613">
        <v>4</v>
      </c>
      <c r="H70" s="613">
        <v>4</v>
      </c>
      <c r="I70" s="613">
        <v>3.3350000000000102</v>
      </c>
      <c r="J70" s="613">
        <v>3.34</v>
      </c>
      <c r="K70" s="613">
        <v>3.3350000000000102</v>
      </c>
      <c r="L70" s="613">
        <v>4</v>
      </c>
      <c r="M70" s="613">
        <v>4</v>
      </c>
      <c r="N70" s="613">
        <v>4</v>
      </c>
      <c r="O70" s="613">
        <v>3</v>
      </c>
      <c r="P70" s="648">
        <v>30.354073221681652</v>
      </c>
      <c r="Q70" s="648">
        <v>30</v>
      </c>
      <c r="R70" s="648">
        <v>2.3380000000000001</v>
      </c>
      <c r="S70" s="648">
        <v>2.3472203195693901</v>
      </c>
      <c r="T70" s="649">
        <v>2.5821317679814397</v>
      </c>
    </row>
    <row r="71" spans="1:20">
      <c r="A71" s="588" t="s">
        <v>873</v>
      </c>
      <c r="B71" s="589" t="s">
        <v>874</v>
      </c>
      <c r="C71" s="613">
        <v>1</v>
      </c>
      <c r="D71" s="613">
        <v>1</v>
      </c>
      <c r="E71" s="613">
        <v>6</v>
      </c>
      <c r="F71" s="613">
        <v>6</v>
      </c>
      <c r="G71" s="613">
        <v>6</v>
      </c>
      <c r="H71" s="613">
        <v>6</v>
      </c>
      <c r="I71" s="613">
        <v>0</v>
      </c>
      <c r="J71" s="613">
        <v>0</v>
      </c>
      <c r="K71" s="613">
        <v>3.5209999999999999</v>
      </c>
      <c r="L71" s="613">
        <v>4</v>
      </c>
      <c r="M71" s="613">
        <v>3</v>
      </c>
      <c r="N71" s="613">
        <v>3</v>
      </c>
      <c r="O71" s="613">
        <v>3</v>
      </c>
      <c r="P71" s="648">
        <v>9.799621547810677</v>
      </c>
      <c r="Q71" s="648">
        <v>10</v>
      </c>
      <c r="R71" s="648">
        <v>0.10200000000000001</v>
      </c>
      <c r="S71" s="648">
        <v>3.7862600537560112</v>
      </c>
      <c r="T71" s="649">
        <v>4.5732333752823875</v>
      </c>
    </row>
    <row r="72" spans="1:20">
      <c r="A72" s="588" t="s">
        <v>875</v>
      </c>
      <c r="B72" s="589" t="s">
        <v>876</v>
      </c>
      <c r="C72" s="613">
        <v>3</v>
      </c>
      <c r="D72" s="613">
        <v>3</v>
      </c>
      <c r="E72" s="613">
        <v>6</v>
      </c>
      <c r="F72" s="613">
        <v>1</v>
      </c>
      <c r="G72" s="613">
        <v>1</v>
      </c>
      <c r="H72" s="613">
        <v>2</v>
      </c>
      <c r="I72" s="613">
        <v>5.8439999999999896</v>
      </c>
      <c r="J72" s="613">
        <v>5.84</v>
      </c>
      <c r="K72" s="613">
        <v>1.8340000000000001</v>
      </c>
      <c r="L72" s="613">
        <v>1</v>
      </c>
      <c r="M72" s="613">
        <v>1</v>
      </c>
      <c r="N72" s="613">
        <v>1</v>
      </c>
      <c r="O72" s="613">
        <v>1</v>
      </c>
      <c r="P72" s="648">
        <v>1.8135987321625584</v>
      </c>
      <c r="Q72" s="648">
        <v>1.8169999999999997</v>
      </c>
      <c r="R72" s="648">
        <v>1.8169999999999997</v>
      </c>
      <c r="S72" s="648">
        <v>1.8404455177812151</v>
      </c>
      <c r="T72" s="649">
        <v>1.834093595072797</v>
      </c>
    </row>
    <row r="73" spans="1:20">
      <c r="A73" s="588" t="s">
        <v>877</v>
      </c>
      <c r="B73" s="589" t="s">
        <v>878</v>
      </c>
      <c r="C73" s="613">
        <v>6</v>
      </c>
      <c r="D73" s="613">
        <v>6</v>
      </c>
      <c r="E73" s="613">
        <v>13</v>
      </c>
      <c r="F73" s="613">
        <v>12</v>
      </c>
      <c r="G73" s="613">
        <v>11</v>
      </c>
      <c r="H73" s="613">
        <v>11</v>
      </c>
      <c r="I73" s="613">
        <v>3.2229999999999999</v>
      </c>
      <c r="J73" s="613">
        <v>3.22</v>
      </c>
      <c r="K73" s="613">
        <v>3.2229999999999999</v>
      </c>
      <c r="L73" s="613">
        <v>3</v>
      </c>
      <c r="M73" s="613">
        <v>12</v>
      </c>
      <c r="N73" s="613">
        <v>12</v>
      </c>
      <c r="O73" s="613">
        <v>12</v>
      </c>
      <c r="P73" s="648">
        <v>12.362814472518131</v>
      </c>
      <c r="Q73" s="648">
        <v>12</v>
      </c>
      <c r="R73" s="648">
        <v>10.273</v>
      </c>
      <c r="S73" s="648">
        <v>10.309104037168172</v>
      </c>
      <c r="T73" s="649">
        <v>9.9545079854714427</v>
      </c>
    </row>
    <row r="74" spans="1:20">
      <c r="A74" s="588" t="s">
        <v>879</v>
      </c>
      <c r="B74" s="589" t="s">
        <v>880</v>
      </c>
      <c r="C74" s="613">
        <v>11</v>
      </c>
      <c r="D74" s="613">
        <v>11</v>
      </c>
      <c r="E74" s="613">
        <v>10</v>
      </c>
      <c r="F74" s="613">
        <v>10</v>
      </c>
      <c r="G74" s="613">
        <v>10</v>
      </c>
      <c r="H74" s="613">
        <v>10</v>
      </c>
      <c r="I74" s="613">
        <v>10.661</v>
      </c>
      <c r="J74" s="613">
        <v>10.66</v>
      </c>
      <c r="K74" s="613">
        <v>10.661</v>
      </c>
      <c r="L74" s="613">
        <v>9</v>
      </c>
      <c r="M74" s="613">
        <v>11</v>
      </c>
      <c r="N74" s="613">
        <v>11</v>
      </c>
      <c r="O74" s="613">
        <v>11</v>
      </c>
      <c r="P74" s="648">
        <v>10.641043524262539</v>
      </c>
      <c r="Q74" s="648">
        <v>13.472</v>
      </c>
      <c r="R74" s="648">
        <v>13.472</v>
      </c>
      <c r="S74" s="648">
        <v>13.519346791465935</v>
      </c>
      <c r="T74" s="649">
        <v>13.472687520621982</v>
      </c>
    </row>
    <row r="75" spans="1:20">
      <c r="A75" s="744" t="s">
        <v>544</v>
      </c>
      <c r="B75" s="744"/>
      <c r="C75" s="631">
        <v>213</v>
      </c>
      <c r="D75" s="497">
        <v>190</v>
      </c>
      <c r="E75" s="497">
        <v>201</v>
      </c>
      <c r="F75" s="497">
        <v>186</v>
      </c>
      <c r="G75" s="497">
        <v>186</v>
      </c>
      <c r="H75" s="497">
        <v>187</v>
      </c>
      <c r="I75" s="497">
        <v>159.238</v>
      </c>
      <c r="J75" s="497">
        <v>157.96</v>
      </c>
      <c r="K75" s="497">
        <v>131.00399999999991</v>
      </c>
      <c r="L75" s="497">
        <v>142</v>
      </c>
      <c r="M75" s="497">
        <v>158</v>
      </c>
      <c r="N75" s="497">
        <v>158</v>
      </c>
      <c r="O75" s="497">
        <v>157</v>
      </c>
      <c r="P75" s="650">
        <v>218.54214067388909</v>
      </c>
      <c r="Q75" s="650">
        <v>216.28900000000002</v>
      </c>
      <c r="R75" s="650">
        <v>153.92099999999999</v>
      </c>
      <c r="S75" s="650">
        <v>157.53772085845245</v>
      </c>
      <c r="T75" s="651">
        <v>159.5701429754665</v>
      </c>
    </row>
    <row r="76" spans="1:20">
      <c r="A76" s="598" t="s">
        <v>692</v>
      </c>
      <c r="B76" s="602"/>
      <c r="C76" s="613"/>
      <c r="D76" s="613"/>
      <c r="E76" s="613"/>
      <c r="F76" s="613"/>
      <c r="G76" s="613"/>
      <c r="H76" s="613"/>
      <c r="I76" s="613"/>
      <c r="J76" s="613"/>
      <c r="K76" s="613"/>
      <c r="L76" s="613"/>
      <c r="M76" s="613"/>
      <c r="N76" s="613"/>
      <c r="O76" s="613"/>
      <c r="P76" s="611"/>
      <c r="Q76" s="611"/>
      <c r="R76" s="611"/>
      <c r="S76" s="611"/>
      <c r="T76" s="612"/>
    </row>
    <row r="77" spans="1:20">
      <c r="A77" s="588" t="s">
        <v>881</v>
      </c>
      <c r="B77" s="589" t="s">
        <v>882</v>
      </c>
      <c r="C77" s="613">
        <v>90</v>
      </c>
      <c r="D77" s="613">
        <v>90</v>
      </c>
      <c r="E77" s="613">
        <v>89</v>
      </c>
      <c r="F77" s="613">
        <v>90</v>
      </c>
      <c r="G77" s="613">
        <v>89</v>
      </c>
      <c r="H77" s="613">
        <v>92</v>
      </c>
      <c r="I77" s="613">
        <v>103.474</v>
      </c>
      <c r="J77" s="613">
        <v>102.8</v>
      </c>
      <c r="K77" s="613">
        <v>114.176</v>
      </c>
      <c r="L77" s="613">
        <v>114</v>
      </c>
      <c r="M77" s="613">
        <v>114</v>
      </c>
      <c r="N77" s="613">
        <v>115</v>
      </c>
      <c r="O77" s="613">
        <v>119</v>
      </c>
      <c r="P77" s="648">
        <v>88.630779647682274</v>
      </c>
      <c r="Q77" s="648">
        <v>87</v>
      </c>
      <c r="R77" s="648">
        <v>88.796999999999997</v>
      </c>
      <c r="S77" s="648">
        <v>89.109073414622983</v>
      </c>
      <c r="T77" s="649">
        <v>88.801531603968996</v>
      </c>
    </row>
    <row r="78" spans="1:20">
      <c r="A78" s="588" t="s">
        <v>883</v>
      </c>
      <c r="B78" s="589" t="s">
        <v>884</v>
      </c>
      <c r="C78" s="613">
        <v>131</v>
      </c>
      <c r="D78" s="613">
        <v>126</v>
      </c>
      <c r="E78" s="613">
        <v>123</v>
      </c>
      <c r="F78" s="613">
        <v>123</v>
      </c>
      <c r="G78" s="613">
        <v>123</v>
      </c>
      <c r="H78" s="613">
        <v>121</v>
      </c>
      <c r="I78" s="613">
        <v>119.529</v>
      </c>
      <c r="J78" s="613">
        <v>119.53</v>
      </c>
      <c r="K78" s="613">
        <v>115.297</v>
      </c>
      <c r="L78" s="613">
        <v>117</v>
      </c>
      <c r="M78" s="613">
        <v>116</v>
      </c>
      <c r="N78" s="613">
        <v>116</v>
      </c>
      <c r="O78" s="613">
        <v>86</v>
      </c>
      <c r="P78" s="648">
        <v>73.157798059358669</v>
      </c>
      <c r="Q78" s="648">
        <v>72.481999999999999</v>
      </c>
      <c r="R78" s="648">
        <v>72.481999999999999</v>
      </c>
      <c r="S78" s="648">
        <v>38.498828704557546</v>
      </c>
      <c r="T78" s="649">
        <v>38.365957841533692</v>
      </c>
    </row>
    <row r="79" spans="1:20">
      <c r="A79" s="588" t="s">
        <v>885</v>
      </c>
      <c r="B79" s="589" t="s">
        <v>886</v>
      </c>
      <c r="C79" s="613">
        <v>108</v>
      </c>
      <c r="D79" s="613">
        <v>108</v>
      </c>
      <c r="E79" s="613">
        <v>139</v>
      </c>
      <c r="F79" s="613">
        <v>139</v>
      </c>
      <c r="G79" s="613">
        <v>139</v>
      </c>
      <c r="H79" s="613">
        <v>140</v>
      </c>
      <c r="I79" s="613">
        <v>141.52099999999999</v>
      </c>
      <c r="J79" s="613">
        <v>139.81</v>
      </c>
      <c r="K79" s="613">
        <v>140.798</v>
      </c>
      <c r="L79" s="613">
        <v>141</v>
      </c>
      <c r="M79" s="613">
        <v>141</v>
      </c>
      <c r="N79" s="613">
        <v>142</v>
      </c>
      <c r="O79" s="613">
        <v>142</v>
      </c>
      <c r="P79" s="648">
        <v>142</v>
      </c>
      <c r="Q79" s="648">
        <v>142</v>
      </c>
      <c r="R79" s="648">
        <v>167</v>
      </c>
      <c r="S79" s="648">
        <v>155.24067626183245</v>
      </c>
      <c r="T79" s="649">
        <v>154.46488245046839</v>
      </c>
    </row>
    <row r="80" spans="1:20">
      <c r="A80" s="588" t="s">
        <v>887</v>
      </c>
      <c r="B80" s="589" t="s">
        <v>888</v>
      </c>
      <c r="C80" s="613">
        <v>59</v>
      </c>
      <c r="D80" s="613">
        <v>65</v>
      </c>
      <c r="E80" s="613">
        <v>63</v>
      </c>
      <c r="F80" s="613">
        <v>63</v>
      </c>
      <c r="G80" s="613">
        <v>63</v>
      </c>
      <c r="H80" s="613">
        <v>62</v>
      </c>
      <c r="I80" s="613">
        <v>78.515000000000001</v>
      </c>
      <c r="J80" s="613">
        <v>78.510000000000005</v>
      </c>
      <c r="K80" s="613">
        <v>78.515000000000001</v>
      </c>
      <c r="L80" s="613">
        <v>78</v>
      </c>
      <c r="M80" s="613">
        <v>78</v>
      </c>
      <c r="N80" s="613">
        <v>78</v>
      </c>
      <c r="O80" s="613">
        <v>78</v>
      </c>
      <c r="P80" s="648">
        <v>55</v>
      </c>
      <c r="Q80" s="648">
        <v>56.970999999999997</v>
      </c>
      <c r="R80" s="648">
        <v>56.970999999999997</v>
      </c>
      <c r="S80" s="648">
        <v>57.171222242919093</v>
      </c>
      <c r="T80" s="649">
        <v>56.973907418152841</v>
      </c>
    </row>
    <row r="81" spans="1:20">
      <c r="A81" s="588" t="s">
        <v>889</v>
      </c>
      <c r="B81" s="589" t="s">
        <v>890</v>
      </c>
      <c r="C81" s="613">
        <v>292</v>
      </c>
      <c r="D81" s="613">
        <v>306</v>
      </c>
      <c r="E81" s="613">
        <v>325</v>
      </c>
      <c r="F81" s="613">
        <v>338</v>
      </c>
      <c r="G81" s="613">
        <v>333</v>
      </c>
      <c r="H81" s="613">
        <v>333</v>
      </c>
      <c r="I81" s="613">
        <v>247.83600000000001</v>
      </c>
      <c r="J81" s="613">
        <v>247.83</v>
      </c>
      <c r="K81" s="613">
        <v>290.7</v>
      </c>
      <c r="L81" s="613">
        <v>287</v>
      </c>
      <c r="M81" s="613">
        <v>255</v>
      </c>
      <c r="N81" s="613">
        <v>288</v>
      </c>
      <c r="O81" s="613">
        <v>288</v>
      </c>
      <c r="P81" s="648">
        <v>254.51268063518478</v>
      </c>
      <c r="Q81" s="648">
        <v>246</v>
      </c>
      <c r="R81" s="648">
        <v>256</v>
      </c>
      <c r="S81" s="648">
        <v>240.1229467752043</v>
      </c>
      <c r="T81" s="649">
        <v>235.7660313046849</v>
      </c>
    </row>
    <row r="82" spans="1:20">
      <c r="A82" s="744" t="s">
        <v>544</v>
      </c>
      <c r="B82" s="744"/>
      <c r="C82" s="631">
        <v>680</v>
      </c>
      <c r="D82" s="497">
        <v>695</v>
      </c>
      <c r="E82" s="497">
        <v>739</v>
      </c>
      <c r="F82" s="497">
        <v>753</v>
      </c>
      <c r="G82" s="497">
        <v>747</v>
      </c>
      <c r="H82" s="497">
        <v>748</v>
      </c>
      <c r="I82" s="497">
        <v>690.875</v>
      </c>
      <c r="J82" s="497">
        <v>688.48</v>
      </c>
      <c r="K82" s="497">
        <v>739.48599999999999</v>
      </c>
      <c r="L82" s="497">
        <v>737</v>
      </c>
      <c r="M82" s="497">
        <v>704</v>
      </c>
      <c r="N82" s="497">
        <v>739</v>
      </c>
      <c r="O82" s="497">
        <v>713</v>
      </c>
      <c r="P82" s="650">
        <v>613.30125834222576</v>
      </c>
      <c r="Q82" s="650">
        <v>604.45299999999997</v>
      </c>
      <c r="R82" s="650">
        <v>641.25</v>
      </c>
      <c r="S82" s="650">
        <v>580.1427473991364</v>
      </c>
      <c r="T82" s="651">
        <v>574.37231061880891</v>
      </c>
    </row>
    <row r="83" spans="1:20">
      <c r="A83" s="598" t="s">
        <v>698</v>
      </c>
      <c r="B83" s="602"/>
      <c r="C83" s="613"/>
      <c r="D83" s="613"/>
      <c r="E83" s="613"/>
      <c r="F83" s="613"/>
      <c r="G83" s="613"/>
      <c r="H83" s="613"/>
      <c r="I83" s="613"/>
      <c r="J83" s="613"/>
      <c r="K83" s="613"/>
      <c r="L83" s="613"/>
      <c r="M83" s="613"/>
      <c r="N83" s="613"/>
      <c r="O83" s="613"/>
      <c r="P83" s="611"/>
      <c r="Q83" s="611"/>
      <c r="R83" s="611"/>
      <c r="S83" s="611"/>
      <c r="T83" s="612"/>
    </row>
    <row r="84" spans="1:20">
      <c r="A84" s="588" t="s">
        <v>891</v>
      </c>
      <c r="B84" s="589" t="s">
        <v>892</v>
      </c>
      <c r="C84" s="613">
        <v>122</v>
      </c>
      <c r="D84" s="613">
        <v>122</v>
      </c>
      <c r="E84" s="613">
        <v>121</v>
      </c>
      <c r="F84" s="613">
        <v>121</v>
      </c>
      <c r="G84" s="613">
        <v>121</v>
      </c>
      <c r="H84" s="613">
        <v>121</v>
      </c>
      <c r="I84" s="613">
        <v>124.98699999999999</v>
      </c>
      <c r="J84" s="613">
        <v>124.99</v>
      </c>
      <c r="K84" s="613">
        <v>124.98699999999999</v>
      </c>
      <c r="L84" s="613">
        <v>125</v>
      </c>
      <c r="M84" s="613">
        <v>125</v>
      </c>
      <c r="N84" s="613">
        <v>125</v>
      </c>
      <c r="O84" s="613">
        <v>125</v>
      </c>
      <c r="P84" s="648">
        <v>131.7429260639164</v>
      </c>
      <c r="Q84" s="648">
        <v>118</v>
      </c>
      <c r="R84" s="648">
        <v>126.607</v>
      </c>
      <c r="S84" s="648">
        <v>127.05195510890206</v>
      </c>
      <c r="T84" s="649">
        <v>126.61346117305432</v>
      </c>
    </row>
    <row r="85" spans="1:20">
      <c r="A85" s="588" t="s">
        <v>893</v>
      </c>
      <c r="B85" s="589" t="s">
        <v>894</v>
      </c>
      <c r="C85" s="613">
        <v>134</v>
      </c>
      <c r="D85" s="613">
        <v>134</v>
      </c>
      <c r="E85" s="613">
        <v>134</v>
      </c>
      <c r="F85" s="613">
        <v>135</v>
      </c>
      <c r="G85" s="613">
        <v>138</v>
      </c>
      <c r="H85" s="613">
        <v>134</v>
      </c>
      <c r="I85" s="613">
        <v>138.71799999999999</v>
      </c>
      <c r="J85" s="613">
        <v>138.66</v>
      </c>
      <c r="K85" s="613">
        <v>138.667</v>
      </c>
      <c r="L85" s="613">
        <v>135</v>
      </c>
      <c r="M85" s="613">
        <v>135</v>
      </c>
      <c r="N85" s="613">
        <v>134</v>
      </c>
      <c r="O85" s="613">
        <v>134</v>
      </c>
      <c r="P85" s="648">
        <v>133.31897031162396</v>
      </c>
      <c r="Q85" s="648">
        <v>130</v>
      </c>
      <c r="R85" s="648">
        <v>129</v>
      </c>
      <c r="S85" s="648">
        <v>123.1272100598059</v>
      </c>
      <c r="T85" s="649">
        <v>122.25923897406471</v>
      </c>
    </row>
    <row r="86" spans="1:20">
      <c r="A86" s="588" t="s">
        <v>895</v>
      </c>
      <c r="B86" s="589" t="s">
        <v>896</v>
      </c>
      <c r="C86" s="613">
        <v>253</v>
      </c>
      <c r="D86" s="613">
        <v>257</v>
      </c>
      <c r="E86" s="613">
        <v>254</v>
      </c>
      <c r="F86" s="613">
        <v>254</v>
      </c>
      <c r="G86" s="613">
        <v>254</v>
      </c>
      <c r="H86" s="613">
        <v>255</v>
      </c>
      <c r="I86" s="613">
        <v>250.886</v>
      </c>
      <c r="J86" s="613">
        <v>239.04</v>
      </c>
      <c r="K86" s="613">
        <v>250.21199999999999</v>
      </c>
      <c r="L86" s="613">
        <v>239</v>
      </c>
      <c r="M86" s="613">
        <v>239</v>
      </c>
      <c r="N86" s="613">
        <v>239</v>
      </c>
      <c r="O86" s="613">
        <v>236</v>
      </c>
      <c r="P86" s="648">
        <v>235.82672473820338</v>
      </c>
      <c r="Q86" s="648">
        <v>218</v>
      </c>
      <c r="R86" s="648">
        <v>219.16</v>
      </c>
      <c r="S86" s="648">
        <v>219.93022883147785</v>
      </c>
      <c r="T86" s="649">
        <v>219.17118445809896</v>
      </c>
    </row>
    <row r="87" spans="1:20">
      <c r="A87" s="588" t="s">
        <v>897</v>
      </c>
      <c r="B87" s="589" t="s">
        <v>898</v>
      </c>
      <c r="C87" s="613">
        <v>202</v>
      </c>
      <c r="D87" s="613">
        <v>202</v>
      </c>
      <c r="E87" s="613">
        <v>201</v>
      </c>
      <c r="F87" s="613">
        <v>201</v>
      </c>
      <c r="G87" s="613">
        <v>201</v>
      </c>
      <c r="H87" s="613">
        <v>201</v>
      </c>
      <c r="I87" s="613">
        <v>195.76499999999999</v>
      </c>
      <c r="J87" s="613">
        <v>143.57</v>
      </c>
      <c r="K87" s="613">
        <v>195.76499999999999</v>
      </c>
      <c r="L87" s="613">
        <v>144</v>
      </c>
      <c r="M87" s="613">
        <v>144</v>
      </c>
      <c r="N87" s="613">
        <v>124</v>
      </c>
      <c r="O87" s="613">
        <v>124</v>
      </c>
      <c r="P87" s="648">
        <v>123.70200620354127</v>
      </c>
      <c r="Q87" s="648">
        <v>123.934</v>
      </c>
      <c r="R87" s="648">
        <v>123.934</v>
      </c>
      <c r="S87" s="648">
        <v>124.36956096003119</v>
      </c>
      <c r="T87" s="649">
        <v>123.94032476104258</v>
      </c>
    </row>
    <row r="88" spans="1:20">
      <c r="A88" s="588" t="s">
        <v>899</v>
      </c>
      <c r="B88" s="589" t="s">
        <v>900</v>
      </c>
      <c r="C88" s="613">
        <v>271</v>
      </c>
      <c r="D88" s="613">
        <v>271</v>
      </c>
      <c r="E88" s="613">
        <v>279</v>
      </c>
      <c r="F88" s="613">
        <v>268</v>
      </c>
      <c r="G88" s="613">
        <v>266</v>
      </c>
      <c r="H88" s="613">
        <v>266</v>
      </c>
      <c r="I88" s="613">
        <v>271.26100000000002</v>
      </c>
      <c r="J88" s="613">
        <v>271.27</v>
      </c>
      <c r="K88" s="613">
        <v>270.70299999999997</v>
      </c>
      <c r="L88" s="613">
        <v>270</v>
      </c>
      <c r="M88" s="613">
        <v>270</v>
      </c>
      <c r="N88" s="613">
        <v>270</v>
      </c>
      <c r="O88" s="613">
        <v>270</v>
      </c>
      <c r="P88" s="648">
        <v>269.72814517733445</v>
      </c>
      <c r="Q88" s="648">
        <v>270.23399999999998</v>
      </c>
      <c r="R88" s="648">
        <v>270.233</v>
      </c>
      <c r="S88" s="648">
        <v>271.18272279529504</v>
      </c>
      <c r="T88" s="649">
        <v>270.24679088184683</v>
      </c>
    </row>
    <row r="89" spans="1:20">
      <c r="A89" s="588" t="s">
        <v>901</v>
      </c>
      <c r="B89" s="589" t="s">
        <v>902</v>
      </c>
      <c r="C89" s="613">
        <v>178</v>
      </c>
      <c r="D89" s="613">
        <v>181</v>
      </c>
      <c r="E89" s="613">
        <v>181</v>
      </c>
      <c r="F89" s="613">
        <v>179</v>
      </c>
      <c r="G89" s="613">
        <v>177</v>
      </c>
      <c r="H89" s="613">
        <v>178</v>
      </c>
      <c r="I89" s="613">
        <v>176.65299999999999</v>
      </c>
      <c r="J89" s="613">
        <v>179.49</v>
      </c>
      <c r="K89" s="613">
        <v>179.49</v>
      </c>
      <c r="L89" s="613">
        <v>181</v>
      </c>
      <c r="M89" s="613">
        <v>180</v>
      </c>
      <c r="N89" s="613">
        <v>180</v>
      </c>
      <c r="O89" s="613">
        <v>180</v>
      </c>
      <c r="P89" s="648">
        <v>180.04533852706589</v>
      </c>
      <c r="Q89" s="648">
        <v>165</v>
      </c>
      <c r="R89" s="648">
        <v>136</v>
      </c>
      <c r="S89" s="648">
        <v>138.2511764711912</v>
      </c>
      <c r="T89" s="649">
        <v>137.96004019687973</v>
      </c>
    </row>
    <row r="90" spans="1:20">
      <c r="A90" s="588" t="s">
        <v>903</v>
      </c>
      <c r="B90" s="589" t="s">
        <v>904</v>
      </c>
      <c r="C90" s="613">
        <v>147</v>
      </c>
      <c r="D90" s="613">
        <v>147</v>
      </c>
      <c r="E90" s="613">
        <v>149</v>
      </c>
      <c r="F90" s="613">
        <v>149</v>
      </c>
      <c r="G90" s="613">
        <v>149</v>
      </c>
      <c r="H90" s="613">
        <v>149</v>
      </c>
      <c r="I90" s="613">
        <v>148.98599999999999</v>
      </c>
      <c r="J90" s="613">
        <v>148.99</v>
      </c>
      <c r="K90" s="613">
        <v>148.98599999999999</v>
      </c>
      <c r="L90" s="613">
        <v>149</v>
      </c>
      <c r="M90" s="613">
        <v>149</v>
      </c>
      <c r="N90" s="613">
        <v>119</v>
      </c>
      <c r="O90" s="613">
        <v>114</v>
      </c>
      <c r="P90" s="648">
        <v>113.65684514658805</v>
      </c>
      <c r="Q90" s="648">
        <v>113.87</v>
      </c>
      <c r="R90" s="648">
        <v>66</v>
      </c>
      <c r="S90" s="648">
        <v>66.210880489469375</v>
      </c>
      <c r="T90" s="649">
        <v>66.947416373256985</v>
      </c>
    </row>
    <row r="91" spans="1:20">
      <c r="A91" s="588" t="s">
        <v>905</v>
      </c>
      <c r="B91" s="589" t="s">
        <v>906</v>
      </c>
      <c r="C91" s="613">
        <v>159</v>
      </c>
      <c r="D91" s="613">
        <v>159</v>
      </c>
      <c r="E91" s="613">
        <v>158</v>
      </c>
      <c r="F91" s="613">
        <v>158</v>
      </c>
      <c r="G91" s="613">
        <v>158</v>
      </c>
      <c r="H91" s="613">
        <v>158</v>
      </c>
      <c r="I91" s="613">
        <v>150.17400000000001</v>
      </c>
      <c r="J91" s="613">
        <v>148.29</v>
      </c>
      <c r="K91" s="613">
        <v>148.29</v>
      </c>
      <c r="L91" s="613">
        <v>133</v>
      </c>
      <c r="M91" s="613">
        <v>133</v>
      </c>
      <c r="N91" s="613">
        <v>139</v>
      </c>
      <c r="O91" s="613">
        <v>133</v>
      </c>
      <c r="P91" s="648">
        <v>109.62540580745511</v>
      </c>
      <c r="Q91" s="648">
        <v>98</v>
      </c>
      <c r="R91" s="648">
        <v>60.793999999999997</v>
      </c>
      <c r="S91" s="648">
        <v>61.007658019624429</v>
      </c>
      <c r="T91" s="649">
        <v>60.79710251845998</v>
      </c>
    </row>
    <row r="92" spans="1:20">
      <c r="A92" s="588" t="s">
        <v>907</v>
      </c>
      <c r="B92" s="589" t="s">
        <v>908</v>
      </c>
      <c r="C92" s="613">
        <v>181</v>
      </c>
      <c r="D92" s="613">
        <v>181</v>
      </c>
      <c r="E92" s="613">
        <v>181</v>
      </c>
      <c r="F92" s="613">
        <v>181</v>
      </c>
      <c r="G92" s="613">
        <v>182</v>
      </c>
      <c r="H92" s="613">
        <v>182</v>
      </c>
      <c r="I92" s="613">
        <v>128.572</v>
      </c>
      <c r="J92" s="613">
        <v>128.38</v>
      </c>
      <c r="K92" s="613">
        <v>127.036</v>
      </c>
      <c r="L92" s="613">
        <v>121</v>
      </c>
      <c r="M92" s="613">
        <v>121</v>
      </c>
      <c r="N92" s="613">
        <v>181</v>
      </c>
      <c r="O92" s="613">
        <v>121</v>
      </c>
      <c r="P92" s="648">
        <v>145.31746803277207</v>
      </c>
      <c r="Q92" s="648">
        <v>146.04499999999999</v>
      </c>
      <c r="R92" s="648">
        <v>145.89699999999999</v>
      </c>
      <c r="S92" s="648">
        <v>141.63603074135267</v>
      </c>
      <c r="T92" s="649">
        <v>141.14720284000794</v>
      </c>
    </row>
    <row r="93" spans="1:20">
      <c r="A93" s="588" t="s">
        <v>909</v>
      </c>
      <c r="B93" s="589" t="s">
        <v>910</v>
      </c>
      <c r="C93" s="613">
        <v>265</v>
      </c>
      <c r="D93" s="613">
        <v>262</v>
      </c>
      <c r="E93" s="613">
        <v>256</v>
      </c>
      <c r="F93" s="613">
        <v>256</v>
      </c>
      <c r="G93" s="613">
        <v>253</v>
      </c>
      <c r="H93" s="613">
        <v>254</v>
      </c>
      <c r="I93" s="613">
        <v>219.41900000000001</v>
      </c>
      <c r="J93" s="613">
        <v>219.42</v>
      </c>
      <c r="K93" s="613">
        <v>219.267</v>
      </c>
      <c r="L93" s="613">
        <v>219</v>
      </c>
      <c r="M93" s="613">
        <v>219</v>
      </c>
      <c r="N93" s="613">
        <v>219</v>
      </c>
      <c r="O93" s="613">
        <v>208</v>
      </c>
      <c r="P93" s="648">
        <v>207.87714207556385</v>
      </c>
      <c r="Q93" s="648">
        <v>206</v>
      </c>
      <c r="R93" s="648">
        <v>206</v>
      </c>
      <c r="S93" s="648">
        <v>208.99894582973846</v>
      </c>
      <c r="T93" s="649">
        <v>206.53453960131648</v>
      </c>
    </row>
    <row r="94" spans="1:20">
      <c r="A94" s="588" t="s">
        <v>911</v>
      </c>
      <c r="B94" s="589" t="s">
        <v>337</v>
      </c>
      <c r="C94" s="613">
        <v>186</v>
      </c>
      <c r="D94" s="613">
        <v>186</v>
      </c>
      <c r="E94" s="613">
        <v>187</v>
      </c>
      <c r="F94" s="613">
        <v>190</v>
      </c>
      <c r="G94" s="613">
        <v>190</v>
      </c>
      <c r="H94" s="613">
        <v>191</v>
      </c>
      <c r="I94" s="613">
        <v>186.74299999999999</v>
      </c>
      <c r="J94" s="613">
        <v>186.55</v>
      </c>
      <c r="K94" s="613">
        <v>186.11199999999999</v>
      </c>
      <c r="L94" s="613">
        <v>186</v>
      </c>
      <c r="M94" s="613">
        <v>186</v>
      </c>
      <c r="N94" s="613">
        <v>186</v>
      </c>
      <c r="O94" s="613">
        <v>154</v>
      </c>
      <c r="P94" s="648">
        <v>161.50311307446063</v>
      </c>
      <c r="Q94" s="648">
        <v>142</v>
      </c>
      <c r="R94" s="648">
        <v>151.292</v>
      </c>
      <c r="S94" s="648">
        <v>151.82370952898341</v>
      </c>
      <c r="T94" s="649">
        <v>151.29972093007279</v>
      </c>
    </row>
    <row r="95" spans="1:20">
      <c r="A95" s="588" t="s">
        <v>912</v>
      </c>
      <c r="B95" s="589" t="s">
        <v>913</v>
      </c>
      <c r="C95" s="613">
        <v>242</v>
      </c>
      <c r="D95" s="613">
        <v>242</v>
      </c>
      <c r="E95" s="613">
        <v>241</v>
      </c>
      <c r="F95" s="613">
        <v>234</v>
      </c>
      <c r="G95" s="613">
        <v>231</v>
      </c>
      <c r="H95" s="613">
        <v>231</v>
      </c>
      <c r="I95" s="613">
        <v>250.672</v>
      </c>
      <c r="J95" s="613">
        <v>250.44</v>
      </c>
      <c r="K95" s="613">
        <v>250.446</v>
      </c>
      <c r="L95" s="613">
        <v>250</v>
      </c>
      <c r="M95" s="613">
        <v>234</v>
      </c>
      <c r="N95" s="613">
        <v>234</v>
      </c>
      <c r="O95" s="613">
        <v>234</v>
      </c>
      <c r="P95" s="648">
        <v>233.85841615271929</v>
      </c>
      <c r="Q95" s="648">
        <v>233</v>
      </c>
      <c r="R95" s="648">
        <v>239</v>
      </c>
      <c r="S95" s="648">
        <v>235.12042719715694</v>
      </c>
      <c r="T95" s="649">
        <v>234.30895694916654</v>
      </c>
    </row>
    <row r="96" spans="1:20">
      <c r="A96" s="744" t="s">
        <v>544</v>
      </c>
      <c r="B96" s="744"/>
      <c r="C96" s="631">
        <v>2340</v>
      </c>
      <c r="D96" s="497">
        <v>2344</v>
      </c>
      <c r="E96" s="497">
        <v>2342</v>
      </c>
      <c r="F96" s="497">
        <v>2326</v>
      </c>
      <c r="G96" s="497">
        <v>2320</v>
      </c>
      <c r="H96" s="497">
        <v>2320</v>
      </c>
      <c r="I96" s="497">
        <v>2242.8359999999998</v>
      </c>
      <c r="J96" s="497">
        <v>2179.0899999999997</v>
      </c>
      <c r="K96" s="497">
        <v>2239.9610000000002</v>
      </c>
      <c r="L96" s="497">
        <v>2152</v>
      </c>
      <c r="M96" s="497">
        <v>2135</v>
      </c>
      <c r="N96" s="497">
        <v>2150</v>
      </c>
      <c r="O96" s="497">
        <v>2033</v>
      </c>
      <c r="P96" s="650">
        <v>2046.2025013112443</v>
      </c>
      <c r="Q96" s="650">
        <v>1964.0829999999999</v>
      </c>
      <c r="R96" s="650">
        <v>1873.9169999999999</v>
      </c>
      <c r="S96" s="650">
        <v>1868.7105060330289</v>
      </c>
      <c r="T96" s="651">
        <v>1861.2259796572678</v>
      </c>
    </row>
    <row r="97" spans="1:20">
      <c r="A97" s="598" t="s">
        <v>711</v>
      </c>
      <c r="B97" s="602"/>
      <c r="C97" s="613"/>
      <c r="D97" s="613"/>
      <c r="E97" s="613"/>
      <c r="F97" s="613"/>
      <c r="G97" s="613"/>
      <c r="H97" s="613"/>
      <c r="I97" s="613"/>
      <c r="J97" s="613"/>
      <c r="K97" s="613"/>
      <c r="L97" s="613"/>
      <c r="M97" s="613"/>
      <c r="N97" s="613"/>
      <c r="O97" s="613"/>
      <c r="P97" s="611"/>
      <c r="Q97" s="611"/>
      <c r="R97" s="611"/>
      <c r="S97" s="611"/>
      <c r="T97" s="612"/>
    </row>
    <row r="98" spans="1:20">
      <c r="A98" s="588" t="s">
        <v>914</v>
      </c>
      <c r="B98" s="589" t="s">
        <v>915</v>
      </c>
      <c r="C98" s="613">
        <v>103</v>
      </c>
      <c r="D98" s="613">
        <v>103</v>
      </c>
      <c r="E98" s="613">
        <v>102</v>
      </c>
      <c r="F98" s="613">
        <v>102</v>
      </c>
      <c r="G98" s="613">
        <v>102</v>
      </c>
      <c r="H98" s="613">
        <v>102</v>
      </c>
      <c r="I98" s="613">
        <v>102.69799999999999</v>
      </c>
      <c r="J98" s="613">
        <v>102.7</v>
      </c>
      <c r="K98" s="613">
        <v>102.69799999999999</v>
      </c>
      <c r="L98" s="613">
        <v>103</v>
      </c>
      <c r="M98" s="613">
        <v>103</v>
      </c>
      <c r="N98" s="613">
        <v>103</v>
      </c>
      <c r="O98" s="613">
        <v>103</v>
      </c>
      <c r="P98" s="648">
        <v>103</v>
      </c>
      <c r="Q98" s="648">
        <v>102.69799999999999</v>
      </c>
      <c r="R98" s="648">
        <v>102.69799999999999</v>
      </c>
      <c r="S98" s="648">
        <v>102.05892790899414</v>
      </c>
      <c r="T98" s="649">
        <v>102.70324101787682</v>
      </c>
    </row>
    <row r="99" spans="1:20">
      <c r="A99" s="588" t="s">
        <v>916</v>
      </c>
      <c r="B99" s="589" t="s">
        <v>917</v>
      </c>
      <c r="C99" s="613">
        <v>99</v>
      </c>
      <c r="D99" s="613">
        <v>99</v>
      </c>
      <c r="E99" s="613">
        <v>102</v>
      </c>
      <c r="F99" s="613">
        <v>102</v>
      </c>
      <c r="G99" s="613">
        <v>102</v>
      </c>
      <c r="H99" s="613">
        <v>102</v>
      </c>
      <c r="I99" s="613">
        <v>92.768000000000001</v>
      </c>
      <c r="J99" s="613">
        <v>89.84</v>
      </c>
      <c r="K99" s="613">
        <v>89.856999999999999</v>
      </c>
      <c r="L99" s="613">
        <v>90</v>
      </c>
      <c r="M99" s="613">
        <v>86</v>
      </c>
      <c r="N99" s="613">
        <v>86</v>
      </c>
      <c r="O99" s="613">
        <v>86</v>
      </c>
      <c r="P99" s="648">
        <v>70.219308974335789</v>
      </c>
      <c r="Q99" s="648">
        <v>70.350999999999999</v>
      </c>
      <c r="R99" s="648">
        <v>70.350999999999999</v>
      </c>
      <c r="S99" s="648">
        <v>43.593417496647128</v>
      </c>
      <c r="T99" s="649">
        <v>30.454554117094798</v>
      </c>
    </row>
    <row r="100" spans="1:20">
      <c r="A100" s="588" t="s">
        <v>918</v>
      </c>
      <c r="B100" s="589" t="s">
        <v>919</v>
      </c>
      <c r="C100" s="613">
        <v>311</v>
      </c>
      <c r="D100" s="613">
        <v>310</v>
      </c>
      <c r="E100" s="613">
        <v>308</v>
      </c>
      <c r="F100" s="613">
        <v>308</v>
      </c>
      <c r="G100" s="613">
        <v>308</v>
      </c>
      <c r="H100" s="613">
        <v>308</v>
      </c>
      <c r="I100" s="613">
        <v>308.96300000000002</v>
      </c>
      <c r="J100" s="613">
        <v>308.95999999999998</v>
      </c>
      <c r="K100" s="613">
        <v>308.96300000000002</v>
      </c>
      <c r="L100" s="613">
        <v>309</v>
      </c>
      <c r="M100" s="613">
        <v>309</v>
      </c>
      <c r="N100" s="613">
        <v>309</v>
      </c>
      <c r="O100" s="613">
        <v>309</v>
      </c>
      <c r="P100" s="648">
        <v>309</v>
      </c>
      <c r="Q100" s="648">
        <v>308.96300000000002</v>
      </c>
      <c r="R100" s="648">
        <v>267.517</v>
      </c>
      <c r="S100" s="648">
        <v>263.07082014121801</v>
      </c>
      <c r="T100" s="649">
        <v>265.15253091821506</v>
      </c>
    </row>
    <row r="101" spans="1:20">
      <c r="A101" s="588" t="s">
        <v>920</v>
      </c>
      <c r="B101" s="589" t="s">
        <v>921</v>
      </c>
      <c r="C101" s="613">
        <v>191</v>
      </c>
      <c r="D101" s="613">
        <v>191</v>
      </c>
      <c r="E101" s="613">
        <v>185</v>
      </c>
      <c r="F101" s="613">
        <v>185</v>
      </c>
      <c r="G101" s="613">
        <v>185</v>
      </c>
      <c r="H101" s="613">
        <v>179</v>
      </c>
      <c r="I101" s="613">
        <v>138.81399999999999</v>
      </c>
      <c r="J101" s="613">
        <v>138.81</v>
      </c>
      <c r="K101" s="613">
        <v>118.249</v>
      </c>
      <c r="L101" s="613">
        <v>120</v>
      </c>
      <c r="M101" s="613">
        <v>101</v>
      </c>
      <c r="N101" s="613">
        <v>107</v>
      </c>
      <c r="O101" s="613">
        <v>109</v>
      </c>
      <c r="P101" s="648">
        <v>105.82752844043334</v>
      </c>
      <c r="Q101" s="648">
        <v>106</v>
      </c>
      <c r="R101" s="648">
        <v>98</v>
      </c>
      <c r="S101" s="648">
        <v>94.750831703045023</v>
      </c>
      <c r="T101" s="649">
        <v>106.01440998913424</v>
      </c>
    </row>
    <row r="102" spans="1:20">
      <c r="A102" s="588" t="s">
        <v>922</v>
      </c>
      <c r="B102" s="589" t="s">
        <v>923</v>
      </c>
      <c r="C102" s="613">
        <v>129</v>
      </c>
      <c r="D102" s="613">
        <v>129</v>
      </c>
      <c r="E102" s="613">
        <v>128</v>
      </c>
      <c r="F102" s="613">
        <v>128</v>
      </c>
      <c r="G102" s="613">
        <v>125</v>
      </c>
      <c r="H102" s="613">
        <v>126</v>
      </c>
      <c r="I102" s="613">
        <v>126.94199999999999</v>
      </c>
      <c r="J102" s="613">
        <v>126.89</v>
      </c>
      <c r="K102" s="613">
        <v>126.893</v>
      </c>
      <c r="L102" s="613">
        <v>130</v>
      </c>
      <c r="M102" s="613">
        <v>130</v>
      </c>
      <c r="N102" s="613">
        <v>102</v>
      </c>
      <c r="O102" s="613">
        <v>98</v>
      </c>
      <c r="P102" s="648">
        <v>98</v>
      </c>
      <c r="Q102" s="648">
        <v>90</v>
      </c>
      <c r="R102" s="648">
        <v>75</v>
      </c>
      <c r="S102" s="648">
        <v>75.747773675307357</v>
      </c>
      <c r="T102" s="649">
        <v>72.4966995570405</v>
      </c>
    </row>
    <row r="103" spans="1:20">
      <c r="A103" s="588" t="s">
        <v>924</v>
      </c>
      <c r="B103" s="589" t="s">
        <v>925</v>
      </c>
      <c r="C103" s="613">
        <v>170</v>
      </c>
      <c r="D103" s="613">
        <v>171</v>
      </c>
      <c r="E103" s="613">
        <v>171</v>
      </c>
      <c r="F103" s="613">
        <v>171</v>
      </c>
      <c r="G103" s="613">
        <v>171</v>
      </c>
      <c r="H103" s="613">
        <v>170</v>
      </c>
      <c r="I103" s="613">
        <v>170.977</v>
      </c>
      <c r="J103" s="613">
        <v>170.98</v>
      </c>
      <c r="K103" s="613">
        <v>170.261</v>
      </c>
      <c r="L103" s="613">
        <v>170</v>
      </c>
      <c r="M103" s="613">
        <v>170</v>
      </c>
      <c r="N103" s="613">
        <v>170</v>
      </c>
      <c r="O103" s="613">
        <v>170</v>
      </c>
      <c r="P103" s="648">
        <v>114</v>
      </c>
      <c r="Q103" s="648">
        <v>113.874</v>
      </c>
      <c r="R103" s="648">
        <v>53.921999999999997</v>
      </c>
      <c r="S103" s="648">
        <v>52.88571590419734</v>
      </c>
      <c r="T103" s="649">
        <v>53.699740335127579</v>
      </c>
    </row>
    <row r="104" spans="1:20">
      <c r="A104" s="588" t="s">
        <v>926</v>
      </c>
      <c r="B104" s="589" t="s">
        <v>927</v>
      </c>
      <c r="C104" s="613">
        <v>190</v>
      </c>
      <c r="D104" s="613">
        <v>189</v>
      </c>
      <c r="E104" s="613">
        <v>192</v>
      </c>
      <c r="F104" s="613">
        <v>192</v>
      </c>
      <c r="G104" s="613">
        <v>174</v>
      </c>
      <c r="H104" s="613">
        <v>175</v>
      </c>
      <c r="I104" s="613">
        <v>71.894999999999996</v>
      </c>
      <c r="J104" s="613">
        <v>79.89</v>
      </c>
      <c r="K104" s="613">
        <v>88.9</v>
      </c>
      <c r="L104" s="613">
        <v>103</v>
      </c>
      <c r="M104" s="613">
        <v>79</v>
      </c>
      <c r="N104" s="613">
        <v>89</v>
      </c>
      <c r="O104" s="613">
        <v>89</v>
      </c>
      <c r="P104" s="648">
        <v>76.245008229187405</v>
      </c>
      <c r="Q104" s="648">
        <v>76</v>
      </c>
      <c r="R104" s="648">
        <v>68.272000000000006</v>
      </c>
      <c r="S104" s="648">
        <v>69.699096748906385</v>
      </c>
      <c r="T104" s="649">
        <v>69.458544517874103</v>
      </c>
    </row>
    <row r="105" spans="1:20">
      <c r="A105" s="588" t="s">
        <v>928</v>
      </c>
      <c r="B105" s="589" t="s">
        <v>929</v>
      </c>
      <c r="C105" s="613">
        <v>192</v>
      </c>
      <c r="D105" s="613">
        <v>192</v>
      </c>
      <c r="E105" s="613">
        <v>193</v>
      </c>
      <c r="F105" s="613">
        <v>193</v>
      </c>
      <c r="G105" s="613">
        <v>193</v>
      </c>
      <c r="H105" s="613">
        <v>193</v>
      </c>
      <c r="I105" s="613">
        <v>124.658</v>
      </c>
      <c r="J105" s="613">
        <v>124.96</v>
      </c>
      <c r="K105" s="613">
        <v>124.658</v>
      </c>
      <c r="L105" s="613">
        <v>125</v>
      </c>
      <c r="M105" s="613">
        <v>125</v>
      </c>
      <c r="N105" s="613">
        <v>125</v>
      </c>
      <c r="O105" s="613">
        <v>125</v>
      </c>
      <c r="P105" s="648">
        <v>125</v>
      </c>
      <c r="Q105" s="648">
        <v>124.657</v>
      </c>
      <c r="R105" s="648">
        <v>124.657</v>
      </c>
      <c r="S105" s="648">
        <v>126.09510191387837</v>
      </c>
      <c r="T105" s="649">
        <v>124.66336165811867</v>
      </c>
    </row>
    <row r="106" spans="1:20">
      <c r="A106" s="588" t="s">
        <v>930</v>
      </c>
      <c r="B106" s="589" t="s">
        <v>931</v>
      </c>
      <c r="C106" s="613">
        <v>194</v>
      </c>
      <c r="D106" s="613">
        <v>194</v>
      </c>
      <c r="E106" s="613">
        <v>193</v>
      </c>
      <c r="F106" s="613">
        <v>193</v>
      </c>
      <c r="G106" s="613">
        <v>193</v>
      </c>
      <c r="H106" s="613">
        <v>194</v>
      </c>
      <c r="I106" s="613">
        <v>192.012</v>
      </c>
      <c r="J106" s="613">
        <v>192.01</v>
      </c>
      <c r="K106" s="613">
        <v>192.012</v>
      </c>
      <c r="L106" s="613">
        <v>192</v>
      </c>
      <c r="M106" s="613">
        <v>192</v>
      </c>
      <c r="N106" s="613">
        <v>192</v>
      </c>
      <c r="O106" s="613">
        <v>192</v>
      </c>
      <c r="P106" s="648">
        <v>191.65257003852346</v>
      </c>
      <c r="Q106" s="648">
        <v>192.012</v>
      </c>
      <c r="R106" s="648">
        <v>192.012</v>
      </c>
      <c r="S106" s="648">
        <v>191.18681829891327</v>
      </c>
      <c r="T106" s="649">
        <v>192.0217990060622</v>
      </c>
    </row>
    <row r="107" spans="1:20">
      <c r="A107" s="588" t="s">
        <v>932</v>
      </c>
      <c r="B107" s="589" t="s">
        <v>933</v>
      </c>
      <c r="C107" s="613">
        <v>88</v>
      </c>
      <c r="D107" s="613">
        <v>88</v>
      </c>
      <c r="E107" s="613">
        <v>87</v>
      </c>
      <c r="F107" s="613">
        <v>87</v>
      </c>
      <c r="G107" s="613">
        <v>87</v>
      </c>
      <c r="H107" s="613">
        <v>87</v>
      </c>
      <c r="I107" s="613">
        <v>87.626000000000005</v>
      </c>
      <c r="J107" s="613">
        <v>87.63</v>
      </c>
      <c r="K107" s="613">
        <v>87.626000000000005</v>
      </c>
      <c r="L107" s="613">
        <v>88</v>
      </c>
      <c r="M107" s="613">
        <v>88</v>
      </c>
      <c r="N107" s="613">
        <v>81</v>
      </c>
      <c r="O107" s="613">
        <v>81</v>
      </c>
      <c r="P107" s="648">
        <v>28</v>
      </c>
      <c r="Q107" s="648">
        <v>28</v>
      </c>
      <c r="R107" s="648">
        <v>5.194</v>
      </c>
      <c r="S107" s="648">
        <v>6.0401535286396593</v>
      </c>
      <c r="T107" s="649">
        <v>6.0193071694346587</v>
      </c>
    </row>
    <row r="108" spans="1:20">
      <c r="A108" s="588" t="s">
        <v>934</v>
      </c>
      <c r="B108" s="589" t="s">
        <v>935</v>
      </c>
      <c r="C108" s="613">
        <v>202</v>
      </c>
      <c r="D108" s="613">
        <v>197</v>
      </c>
      <c r="E108" s="613">
        <v>195</v>
      </c>
      <c r="F108" s="613">
        <v>195</v>
      </c>
      <c r="G108" s="613">
        <v>195</v>
      </c>
      <c r="H108" s="613">
        <v>190</v>
      </c>
      <c r="I108" s="613">
        <v>190.15600000000001</v>
      </c>
      <c r="J108" s="613">
        <v>176.93</v>
      </c>
      <c r="K108" s="613">
        <v>177.62799999999999</v>
      </c>
      <c r="L108" s="613">
        <v>174</v>
      </c>
      <c r="M108" s="613">
        <v>184</v>
      </c>
      <c r="N108" s="613">
        <v>184</v>
      </c>
      <c r="O108" s="613">
        <v>184</v>
      </c>
      <c r="P108" s="648">
        <v>183.01177519849523</v>
      </c>
      <c r="Q108" s="648">
        <v>183.35499999999999</v>
      </c>
      <c r="R108" s="648">
        <v>171.97499999999999</v>
      </c>
      <c r="S108" s="648">
        <v>177.546795656184</v>
      </c>
      <c r="T108" s="649">
        <v>176.93402906666017</v>
      </c>
    </row>
    <row r="109" spans="1:20">
      <c r="A109" s="588" t="s">
        <v>936</v>
      </c>
      <c r="B109" s="589" t="s">
        <v>937</v>
      </c>
      <c r="C109" s="613">
        <v>206</v>
      </c>
      <c r="D109" s="613">
        <v>207</v>
      </c>
      <c r="E109" s="613">
        <v>206</v>
      </c>
      <c r="F109" s="613">
        <v>206</v>
      </c>
      <c r="G109" s="613">
        <v>206</v>
      </c>
      <c r="H109" s="613">
        <v>206</v>
      </c>
      <c r="I109" s="613">
        <v>206.25200000000001</v>
      </c>
      <c r="J109" s="613">
        <v>205.96</v>
      </c>
      <c r="K109" s="613">
        <v>205.95599999999999</v>
      </c>
      <c r="L109" s="613">
        <v>206</v>
      </c>
      <c r="M109" s="613">
        <v>206</v>
      </c>
      <c r="N109" s="613">
        <v>206</v>
      </c>
      <c r="O109" s="613">
        <v>206</v>
      </c>
      <c r="P109" s="648">
        <v>194</v>
      </c>
      <c r="Q109" s="648">
        <v>194</v>
      </c>
      <c r="R109" s="648">
        <v>194</v>
      </c>
      <c r="S109" s="648">
        <v>192.91260905218508</v>
      </c>
      <c r="T109" s="649">
        <v>191.61277813344228</v>
      </c>
    </row>
    <row r="110" spans="1:20">
      <c r="A110" s="588" t="s">
        <v>938</v>
      </c>
      <c r="B110" s="589" t="s">
        <v>939</v>
      </c>
      <c r="C110" s="613">
        <v>32</v>
      </c>
      <c r="D110" s="613">
        <v>32</v>
      </c>
      <c r="E110" s="613">
        <v>33</v>
      </c>
      <c r="F110" s="613">
        <v>33</v>
      </c>
      <c r="G110" s="613">
        <v>33</v>
      </c>
      <c r="H110" s="613">
        <v>33</v>
      </c>
      <c r="I110" s="613">
        <v>32.481999999999999</v>
      </c>
      <c r="J110" s="613">
        <v>32.479999999999997</v>
      </c>
      <c r="K110" s="613">
        <v>32.481999999999999</v>
      </c>
      <c r="L110" s="613">
        <v>-7</v>
      </c>
      <c r="M110" s="613">
        <v>33</v>
      </c>
      <c r="N110" s="613">
        <v>33</v>
      </c>
      <c r="O110" s="613">
        <v>33</v>
      </c>
      <c r="P110" s="648">
        <v>33.475129098768342</v>
      </c>
      <c r="Q110" s="648">
        <v>33</v>
      </c>
      <c r="R110" s="648">
        <v>33</v>
      </c>
      <c r="S110" s="648">
        <v>33.592142598963093</v>
      </c>
      <c r="T110" s="649">
        <v>32.479657459527964</v>
      </c>
    </row>
    <row r="111" spans="1:20">
      <c r="A111" s="744" t="s">
        <v>544</v>
      </c>
      <c r="B111" s="744"/>
      <c r="C111" s="631">
        <v>2107</v>
      </c>
      <c r="D111" s="497">
        <v>2102</v>
      </c>
      <c r="E111" s="497">
        <v>2095</v>
      </c>
      <c r="F111" s="497">
        <v>2095</v>
      </c>
      <c r="G111" s="497">
        <v>2074</v>
      </c>
      <c r="H111" s="497">
        <v>2065</v>
      </c>
      <c r="I111" s="497">
        <v>1846.2429999999997</v>
      </c>
      <c r="J111" s="497">
        <v>1838.04</v>
      </c>
      <c r="K111" s="497">
        <v>1826.1829999999998</v>
      </c>
      <c r="L111" s="497">
        <v>1803</v>
      </c>
      <c r="M111" s="497">
        <v>1806</v>
      </c>
      <c r="N111" s="497">
        <v>1787</v>
      </c>
      <c r="O111" s="497">
        <v>1785</v>
      </c>
      <c r="P111" s="650">
        <v>1631.4313199797434</v>
      </c>
      <c r="Q111" s="650">
        <v>1622.91</v>
      </c>
      <c r="R111" s="650">
        <v>1456.598</v>
      </c>
      <c r="S111" s="650">
        <v>1429.1802046270786</v>
      </c>
      <c r="T111" s="651">
        <v>1423.7106529456094</v>
      </c>
    </row>
    <row r="112" spans="1:20">
      <c r="A112" s="598" t="s">
        <v>940</v>
      </c>
      <c r="B112" s="602"/>
      <c r="C112" s="613"/>
      <c r="D112" s="613"/>
      <c r="E112" s="613"/>
      <c r="F112" s="613"/>
      <c r="G112" s="613"/>
      <c r="H112" s="613"/>
      <c r="I112" s="613"/>
      <c r="J112" s="613"/>
      <c r="K112" s="613"/>
      <c r="L112" s="613"/>
      <c r="M112" s="613"/>
      <c r="N112" s="613"/>
      <c r="O112" s="613"/>
      <c r="P112" s="611"/>
      <c r="Q112" s="611"/>
      <c r="R112" s="611"/>
      <c r="S112" s="611"/>
      <c r="T112" s="612"/>
    </row>
    <row r="113" spans="1:20">
      <c r="A113" s="588" t="s">
        <v>941</v>
      </c>
      <c r="B113" s="589" t="s">
        <v>942</v>
      </c>
      <c r="C113" s="613">
        <v>97</v>
      </c>
      <c r="D113" s="613">
        <v>97</v>
      </c>
      <c r="E113" s="613">
        <v>97</v>
      </c>
      <c r="F113" s="613">
        <v>97</v>
      </c>
      <c r="G113" s="613">
        <v>97</v>
      </c>
      <c r="H113" s="613">
        <v>97</v>
      </c>
      <c r="I113" s="613">
        <v>76.81</v>
      </c>
      <c r="J113" s="613">
        <v>76.81</v>
      </c>
      <c r="K113" s="613">
        <v>76.81</v>
      </c>
      <c r="L113" s="613">
        <v>77</v>
      </c>
      <c r="M113" s="613">
        <v>77</v>
      </c>
      <c r="N113" s="613">
        <v>107</v>
      </c>
      <c r="O113" s="613">
        <v>77</v>
      </c>
      <c r="P113" s="648">
        <v>76.66621828145631</v>
      </c>
      <c r="Q113" s="648">
        <v>76.81</v>
      </c>
      <c r="R113" s="648">
        <v>76.81</v>
      </c>
      <c r="S113" s="648">
        <v>76.079945594751962</v>
      </c>
      <c r="T113" s="649">
        <v>76.813919867797992</v>
      </c>
    </row>
    <row r="114" spans="1:20">
      <c r="A114" s="588" t="s">
        <v>943</v>
      </c>
      <c r="B114" s="589" t="s">
        <v>944</v>
      </c>
      <c r="C114" s="613">
        <v>170</v>
      </c>
      <c r="D114" s="613">
        <v>170</v>
      </c>
      <c r="E114" s="613">
        <v>173</v>
      </c>
      <c r="F114" s="613">
        <v>173</v>
      </c>
      <c r="G114" s="613">
        <v>172</v>
      </c>
      <c r="H114" s="613">
        <v>172</v>
      </c>
      <c r="I114" s="613">
        <v>174.803</v>
      </c>
      <c r="J114" s="613">
        <v>174.81</v>
      </c>
      <c r="K114" s="613">
        <v>174.803</v>
      </c>
      <c r="L114" s="613">
        <v>171</v>
      </c>
      <c r="M114" s="613">
        <v>171</v>
      </c>
      <c r="N114" s="613">
        <v>171</v>
      </c>
      <c r="O114" s="613">
        <v>171</v>
      </c>
      <c r="P114" s="648">
        <v>170.40042683257678</v>
      </c>
      <c r="Q114" s="648">
        <v>169</v>
      </c>
      <c r="R114" s="648">
        <v>170.72</v>
      </c>
      <c r="S114" s="648">
        <v>171.31998843817291</v>
      </c>
      <c r="T114" s="649">
        <v>170.72871240503156</v>
      </c>
    </row>
    <row r="115" spans="1:20">
      <c r="A115" s="588" t="s">
        <v>945</v>
      </c>
      <c r="B115" s="589" t="s">
        <v>946</v>
      </c>
      <c r="C115" s="613">
        <v>57</v>
      </c>
      <c r="D115" s="613">
        <v>58</v>
      </c>
      <c r="E115" s="613">
        <v>58</v>
      </c>
      <c r="F115" s="613">
        <v>58</v>
      </c>
      <c r="G115" s="613">
        <v>58</v>
      </c>
      <c r="H115" s="613">
        <v>58</v>
      </c>
      <c r="I115" s="613">
        <v>108.43600000000001</v>
      </c>
      <c r="J115" s="613">
        <v>106.93</v>
      </c>
      <c r="K115" s="613">
        <v>106.928</v>
      </c>
      <c r="L115" s="613">
        <v>107</v>
      </c>
      <c r="M115" s="613">
        <v>107</v>
      </c>
      <c r="N115" s="613">
        <v>107</v>
      </c>
      <c r="O115" s="613">
        <v>107</v>
      </c>
      <c r="P115" s="648">
        <v>106.72584371778412</v>
      </c>
      <c r="Q115" s="648">
        <v>106.926</v>
      </c>
      <c r="R115" s="648">
        <v>106.926</v>
      </c>
      <c r="S115" s="648">
        <v>107.30178704158901</v>
      </c>
      <c r="T115" s="649">
        <v>106.93145678667061</v>
      </c>
    </row>
    <row r="116" spans="1:20">
      <c r="A116" s="588" t="s">
        <v>947</v>
      </c>
      <c r="B116" s="589" t="s">
        <v>948</v>
      </c>
      <c r="C116" s="613">
        <v>157</v>
      </c>
      <c r="D116" s="613">
        <v>163</v>
      </c>
      <c r="E116" s="613">
        <v>198</v>
      </c>
      <c r="F116" s="613">
        <v>197</v>
      </c>
      <c r="G116" s="613">
        <v>195</v>
      </c>
      <c r="H116" s="613">
        <v>170</v>
      </c>
      <c r="I116" s="613">
        <v>105.89</v>
      </c>
      <c r="J116" s="613">
        <v>104.76</v>
      </c>
      <c r="K116" s="613">
        <v>141.501</v>
      </c>
      <c r="L116" s="613">
        <v>143</v>
      </c>
      <c r="M116" s="613">
        <v>176</v>
      </c>
      <c r="N116" s="613">
        <v>143</v>
      </c>
      <c r="O116" s="613">
        <v>142</v>
      </c>
      <c r="P116" s="648">
        <v>112.30837410247602</v>
      </c>
      <c r="Q116" s="648">
        <v>112</v>
      </c>
      <c r="R116" s="648">
        <v>113</v>
      </c>
      <c r="S116" s="648">
        <v>109.85623093855904</v>
      </c>
      <c r="T116" s="649">
        <v>105.38637794022158</v>
      </c>
    </row>
    <row r="117" spans="1:20">
      <c r="A117" s="588" t="s">
        <v>949</v>
      </c>
      <c r="B117" s="589" t="s">
        <v>950</v>
      </c>
      <c r="C117" s="613">
        <v>77</v>
      </c>
      <c r="D117" s="613">
        <v>77</v>
      </c>
      <c r="E117" s="613">
        <v>74</v>
      </c>
      <c r="F117" s="613">
        <v>74</v>
      </c>
      <c r="G117" s="613">
        <v>74</v>
      </c>
      <c r="H117" s="613">
        <v>74</v>
      </c>
      <c r="I117" s="613">
        <v>14.994</v>
      </c>
      <c r="J117" s="613">
        <v>14.99</v>
      </c>
      <c r="K117" s="613">
        <v>14.994</v>
      </c>
      <c r="L117" s="613">
        <v>15</v>
      </c>
      <c r="M117" s="613">
        <v>15</v>
      </c>
      <c r="N117" s="613">
        <v>5</v>
      </c>
      <c r="O117" s="613">
        <v>15</v>
      </c>
      <c r="P117" s="648">
        <v>14.965932520663404</v>
      </c>
      <c r="Q117" s="648">
        <v>14.994</v>
      </c>
      <c r="R117" s="648">
        <v>14.994</v>
      </c>
      <c r="S117" s="648">
        <v>15.046695798043373</v>
      </c>
      <c r="T117" s="649">
        <v>14.994765193305085</v>
      </c>
    </row>
    <row r="118" spans="1:20">
      <c r="A118" s="588" t="s">
        <v>951</v>
      </c>
      <c r="B118" s="589" t="s">
        <v>952</v>
      </c>
      <c r="C118" s="613">
        <v>87</v>
      </c>
      <c r="D118" s="613">
        <v>87</v>
      </c>
      <c r="E118" s="613">
        <v>97</v>
      </c>
      <c r="F118" s="613">
        <v>97</v>
      </c>
      <c r="G118" s="613">
        <v>97</v>
      </c>
      <c r="H118" s="613">
        <v>97</v>
      </c>
      <c r="I118" s="613">
        <v>97.628</v>
      </c>
      <c r="J118" s="613">
        <v>97.63</v>
      </c>
      <c r="K118" s="613">
        <v>97.581000000000003</v>
      </c>
      <c r="L118" s="613">
        <v>97</v>
      </c>
      <c r="M118" s="613">
        <v>99</v>
      </c>
      <c r="N118" s="613">
        <v>99</v>
      </c>
      <c r="O118" s="613">
        <v>97</v>
      </c>
      <c r="P118" s="648">
        <v>96.099772114810747</v>
      </c>
      <c r="Q118" s="648">
        <v>91.566000000000003</v>
      </c>
      <c r="R118" s="648">
        <v>90.861000000000004</v>
      </c>
      <c r="S118" s="648">
        <v>91.180327257971101</v>
      </c>
      <c r="T118" s="649">
        <v>91.063647041294345</v>
      </c>
    </row>
    <row r="119" spans="1:20">
      <c r="A119" s="744" t="s">
        <v>544</v>
      </c>
      <c r="B119" s="744"/>
      <c r="C119" s="497">
        <v>645</v>
      </c>
      <c r="D119" s="497">
        <v>652</v>
      </c>
      <c r="E119" s="497">
        <v>697</v>
      </c>
      <c r="F119" s="497">
        <v>696</v>
      </c>
      <c r="G119" s="497">
        <v>693</v>
      </c>
      <c r="H119" s="497">
        <v>668</v>
      </c>
      <c r="I119" s="497">
        <v>578.56100000000004</v>
      </c>
      <c r="J119" s="497">
        <v>575.93000000000006</v>
      </c>
      <c r="K119" s="497">
        <v>612.61699999999996</v>
      </c>
      <c r="L119" s="497">
        <v>610</v>
      </c>
      <c r="M119" s="497">
        <v>645</v>
      </c>
      <c r="N119" s="497">
        <v>632</v>
      </c>
      <c r="O119" s="497">
        <v>609</v>
      </c>
      <c r="P119" s="650">
        <v>577.16656756976738</v>
      </c>
      <c r="Q119" s="650">
        <v>571.29600000000005</v>
      </c>
      <c r="R119" s="650">
        <v>573.31099999999992</v>
      </c>
      <c r="S119" s="650">
        <v>570.78497506908752</v>
      </c>
      <c r="T119" s="651">
        <v>565.91887923432114</v>
      </c>
    </row>
    <row r="120" spans="1:20">
      <c r="A120" s="598" t="s">
        <v>953</v>
      </c>
      <c r="B120" s="602"/>
      <c r="C120" s="613"/>
      <c r="D120" s="613"/>
      <c r="E120" s="613"/>
      <c r="F120" s="613"/>
      <c r="G120" s="613"/>
      <c r="H120" s="613"/>
      <c r="I120" s="613"/>
      <c r="J120" s="613"/>
      <c r="K120" s="613"/>
      <c r="L120" s="613"/>
      <c r="M120" s="613"/>
      <c r="N120" s="613"/>
      <c r="O120" s="613"/>
      <c r="P120" s="611"/>
      <c r="Q120" s="611"/>
      <c r="R120" s="611"/>
      <c r="S120" s="611"/>
      <c r="T120" s="612"/>
    </row>
    <row r="121" spans="1:20">
      <c r="A121" s="588" t="s">
        <v>954</v>
      </c>
      <c r="B121" s="589" t="s">
        <v>955</v>
      </c>
      <c r="C121" s="613">
        <v>236</v>
      </c>
      <c r="D121" s="613">
        <v>236</v>
      </c>
      <c r="E121" s="613">
        <v>235</v>
      </c>
      <c r="F121" s="613">
        <v>235</v>
      </c>
      <c r="G121" s="613">
        <v>235</v>
      </c>
      <c r="H121" s="613">
        <v>235</v>
      </c>
      <c r="I121" s="613">
        <v>165.161</v>
      </c>
      <c r="J121" s="613">
        <v>164.68</v>
      </c>
      <c r="K121" s="613">
        <v>128.06899999999999</v>
      </c>
      <c r="L121" s="613">
        <v>129</v>
      </c>
      <c r="M121" s="613">
        <v>120</v>
      </c>
      <c r="N121" s="613">
        <v>181</v>
      </c>
      <c r="O121" s="613">
        <v>181</v>
      </c>
      <c r="P121" s="648">
        <v>181.24608661445808</v>
      </c>
      <c r="Q121" s="648">
        <v>178</v>
      </c>
      <c r="R121" s="648">
        <v>181.58799999999999</v>
      </c>
      <c r="S121" s="648">
        <v>182.22618357843805</v>
      </c>
      <c r="T121" s="649">
        <v>180.7462236056009</v>
      </c>
    </row>
    <row r="122" spans="1:20">
      <c r="A122" s="588" t="s">
        <v>956</v>
      </c>
      <c r="B122" s="589" t="s">
        <v>957</v>
      </c>
      <c r="C122" s="613">
        <v>155</v>
      </c>
      <c r="D122" s="613">
        <v>155</v>
      </c>
      <c r="E122" s="613">
        <v>150</v>
      </c>
      <c r="F122" s="613">
        <v>150</v>
      </c>
      <c r="G122" s="613">
        <v>150</v>
      </c>
      <c r="H122" s="613">
        <v>150</v>
      </c>
      <c r="I122" s="613">
        <v>109.261</v>
      </c>
      <c r="J122" s="613">
        <v>108.34</v>
      </c>
      <c r="K122" s="613">
        <v>106.71599999999999</v>
      </c>
      <c r="L122" s="613">
        <v>107</v>
      </c>
      <c r="M122" s="613">
        <v>108</v>
      </c>
      <c r="N122" s="613">
        <v>108</v>
      </c>
      <c r="O122" s="613">
        <v>108</v>
      </c>
      <c r="P122" s="648">
        <v>107.55329190103272</v>
      </c>
      <c r="Q122" s="648">
        <v>107.755</v>
      </c>
      <c r="R122" s="648">
        <v>107.755</v>
      </c>
      <c r="S122" s="648">
        <v>108.13370052808881</v>
      </c>
      <c r="T122" s="649">
        <v>107.76049909327656</v>
      </c>
    </row>
    <row r="123" spans="1:20">
      <c r="A123" s="588" t="s">
        <v>958</v>
      </c>
      <c r="B123" s="589" t="s">
        <v>959</v>
      </c>
      <c r="C123" s="613">
        <v>33</v>
      </c>
      <c r="D123" s="613">
        <v>45</v>
      </c>
      <c r="E123" s="613">
        <v>45</v>
      </c>
      <c r="F123" s="613">
        <v>45</v>
      </c>
      <c r="G123" s="613">
        <v>45</v>
      </c>
      <c r="H123" s="613">
        <v>45</v>
      </c>
      <c r="I123" s="613">
        <v>30.370999999999999</v>
      </c>
      <c r="J123" s="613">
        <v>30.37</v>
      </c>
      <c r="K123" s="613">
        <v>30.370999999999999</v>
      </c>
      <c r="L123" s="613">
        <v>34</v>
      </c>
      <c r="M123" s="613">
        <v>33</v>
      </c>
      <c r="N123" s="613">
        <v>33</v>
      </c>
      <c r="O123" s="613">
        <v>33</v>
      </c>
      <c r="P123" s="648">
        <v>25.005104809100942</v>
      </c>
      <c r="Q123" s="648">
        <v>25.052</v>
      </c>
      <c r="R123" s="648">
        <v>25.052</v>
      </c>
      <c r="S123" s="648">
        <v>27.623742512520998</v>
      </c>
      <c r="T123" s="649">
        <v>27.528404793658058</v>
      </c>
    </row>
    <row r="124" spans="1:20">
      <c r="A124" s="588" t="s">
        <v>960</v>
      </c>
      <c r="B124" s="589" t="s">
        <v>961</v>
      </c>
      <c r="C124" s="613">
        <v>99</v>
      </c>
      <c r="D124" s="613">
        <v>99</v>
      </c>
      <c r="E124" s="613">
        <v>71</v>
      </c>
      <c r="F124" s="613">
        <v>71</v>
      </c>
      <c r="G124" s="613">
        <v>68</v>
      </c>
      <c r="H124" s="613">
        <v>68</v>
      </c>
      <c r="I124" s="613">
        <v>56.488</v>
      </c>
      <c r="J124" s="613">
        <v>56.41</v>
      </c>
      <c r="K124" s="613">
        <v>56.41</v>
      </c>
      <c r="L124" s="613">
        <v>57</v>
      </c>
      <c r="M124" s="613">
        <v>57</v>
      </c>
      <c r="N124" s="613">
        <v>57</v>
      </c>
      <c r="O124" s="613">
        <v>57</v>
      </c>
      <c r="P124" s="648">
        <v>67.94657132263842</v>
      </c>
      <c r="Q124" s="648">
        <v>66</v>
      </c>
      <c r="R124" s="648">
        <v>66</v>
      </c>
      <c r="S124" s="648">
        <v>62.054323600347338</v>
      </c>
      <c r="T124" s="649">
        <v>61.840155746192238</v>
      </c>
    </row>
    <row r="125" spans="1:20">
      <c r="A125" s="588" t="s">
        <v>962</v>
      </c>
      <c r="B125" s="589" t="s">
        <v>963</v>
      </c>
      <c r="C125" s="613">
        <v>170</v>
      </c>
      <c r="D125" s="613">
        <v>170</v>
      </c>
      <c r="E125" s="613">
        <v>170</v>
      </c>
      <c r="F125" s="613">
        <v>170</v>
      </c>
      <c r="G125" s="613">
        <v>170</v>
      </c>
      <c r="H125" s="613">
        <v>169</v>
      </c>
      <c r="I125" s="613">
        <v>170.41499999999999</v>
      </c>
      <c r="J125" s="613">
        <v>170.41</v>
      </c>
      <c r="K125" s="613">
        <v>170.41499999999999</v>
      </c>
      <c r="L125" s="613">
        <v>170</v>
      </c>
      <c r="M125" s="613">
        <v>170</v>
      </c>
      <c r="N125" s="613">
        <v>170</v>
      </c>
      <c r="O125" s="613">
        <v>167</v>
      </c>
      <c r="P125" s="648">
        <v>167.22737764735675</v>
      </c>
      <c r="Q125" s="648">
        <v>167.541</v>
      </c>
      <c r="R125" s="648">
        <v>167.541</v>
      </c>
      <c r="S125" s="648">
        <v>168.1298159730548</v>
      </c>
      <c r="T125" s="649">
        <v>166.22248244898023</v>
      </c>
    </row>
    <row r="126" spans="1:20">
      <c r="A126" s="744" t="s">
        <v>544</v>
      </c>
      <c r="B126" s="744"/>
      <c r="C126" s="631">
        <v>693</v>
      </c>
      <c r="D126" s="497">
        <v>705</v>
      </c>
      <c r="E126" s="497">
        <v>671</v>
      </c>
      <c r="F126" s="497">
        <v>671</v>
      </c>
      <c r="G126" s="497">
        <v>668</v>
      </c>
      <c r="H126" s="497">
        <v>667</v>
      </c>
      <c r="I126" s="497">
        <v>531.69599999999991</v>
      </c>
      <c r="J126" s="497">
        <v>530.21</v>
      </c>
      <c r="K126" s="497">
        <v>491.98099999999999</v>
      </c>
      <c r="L126" s="497">
        <v>497</v>
      </c>
      <c r="M126" s="497">
        <v>488</v>
      </c>
      <c r="N126" s="497">
        <v>549</v>
      </c>
      <c r="O126" s="497">
        <v>546</v>
      </c>
      <c r="P126" s="650">
        <v>548.97843229458681</v>
      </c>
      <c r="Q126" s="650">
        <v>544.34799999999996</v>
      </c>
      <c r="R126" s="650">
        <v>547.93599999999992</v>
      </c>
      <c r="S126" s="650">
        <v>548.16776619245002</v>
      </c>
      <c r="T126" s="651">
        <v>544.09776568770803</v>
      </c>
    </row>
    <row r="127" spans="1:20">
      <c r="A127" s="744" t="s">
        <v>738</v>
      </c>
      <c r="B127" s="744"/>
      <c r="C127" s="654">
        <v>15073</v>
      </c>
      <c r="D127" s="592">
        <v>14957</v>
      </c>
      <c r="E127" s="592">
        <v>14783</v>
      </c>
      <c r="F127" s="592">
        <v>14768</v>
      </c>
      <c r="G127" s="592">
        <v>14682</v>
      </c>
      <c r="H127" s="592">
        <v>14536</v>
      </c>
      <c r="I127" s="592">
        <v>13198</v>
      </c>
      <c r="J127" s="592">
        <v>13013</v>
      </c>
      <c r="K127" s="592">
        <v>13181</v>
      </c>
      <c r="L127" s="592">
        <v>12779</v>
      </c>
      <c r="M127" s="592">
        <v>12341</v>
      </c>
      <c r="N127" s="592">
        <v>12318</v>
      </c>
      <c r="O127" s="592">
        <v>11923</v>
      </c>
      <c r="P127" s="592">
        <v>11479</v>
      </c>
      <c r="Q127" s="592">
        <v>11247</v>
      </c>
      <c r="R127" s="592">
        <v>10797</v>
      </c>
      <c r="S127" s="592">
        <v>10711</v>
      </c>
      <c r="T127" s="593">
        <v>10483.886</v>
      </c>
    </row>
    <row r="128" spans="1:20">
      <c r="A128" s="575"/>
      <c r="B128" s="575"/>
      <c r="C128" s="555"/>
      <c r="D128" s="555"/>
      <c r="E128" s="555"/>
      <c r="F128" s="555"/>
      <c r="G128" s="555"/>
      <c r="H128" s="555"/>
      <c r="I128" s="555"/>
      <c r="J128" s="555"/>
      <c r="K128" s="555"/>
      <c r="L128" s="555"/>
      <c r="M128" s="555"/>
      <c r="N128" s="555"/>
      <c r="O128" s="555"/>
      <c r="P128" s="555"/>
      <c r="Q128" s="555"/>
      <c r="R128" s="555"/>
      <c r="S128" s="555"/>
      <c r="T128" s="577"/>
    </row>
    <row r="129" spans="1:20">
      <c r="A129" s="616" t="s">
        <v>965</v>
      </c>
      <c r="B129" s="617"/>
      <c r="C129" s="619"/>
      <c r="D129" s="619"/>
      <c r="E129" s="619"/>
      <c r="F129" s="619"/>
      <c r="G129" s="619"/>
      <c r="H129" s="619"/>
      <c r="I129" s="620"/>
      <c r="J129" s="621"/>
      <c r="K129" s="621"/>
      <c r="L129" s="621"/>
      <c r="M129" s="621"/>
      <c r="N129" s="555"/>
      <c r="O129" s="555"/>
      <c r="P129" s="555"/>
      <c r="Q129" s="555"/>
      <c r="R129" s="555"/>
      <c r="S129" s="555"/>
      <c r="T129" s="577"/>
    </row>
    <row r="130" spans="1:20">
      <c r="A130" s="616" t="s">
        <v>974</v>
      </c>
      <c r="B130" s="617"/>
      <c r="C130" s="621"/>
      <c r="D130" s="621"/>
      <c r="E130" s="621"/>
      <c r="F130" s="621"/>
      <c r="G130" s="621"/>
      <c r="H130" s="621"/>
      <c r="I130" s="621"/>
      <c r="J130" s="621"/>
      <c r="K130" s="621"/>
      <c r="L130" s="621"/>
      <c r="M130" s="621"/>
      <c r="N130" s="555"/>
      <c r="O130" s="555"/>
      <c r="P130" s="555"/>
      <c r="Q130" s="555"/>
      <c r="R130" s="555"/>
      <c r="S130" s="555"/>
      <c r="T130" s="577"/>
    </row>
    <row r="131" spans="1:20">
      <c r="A131" s="616" t="s">
        <v>976</v>
      </c>
      <c r="B131" s="621"/>
      <c r="C131" s="621"/>
      <c r="D131" s="621"/>
      <c r="E131" s="621"/>
      <c r="F131" s="621"/>
      <c r="G131" s="621"/>
      <c r="H131" s="621"/>
      <c r="I131" s="621"/>
      <c r="J131" s="621"/>
      <c r="K131" s="621"/>
      <c r="L131" s="621"/>
      <c r="M131" s="621"/>
      <c r="N131" s="555"/>
      <c r="O131" s="555"/>
      <c r="P131" s="555"/>
      <c r="Q131" s="555"/>
      <c r="R131" s="555"/>
      <c r="S131" s="555"/>
      <c r="T131" s="577"/>
    </row>
    <row r="132" spans="1:20">
      <c r="B132" s="636"/>
      <c r="C132" s="555"/>
      <c r="D132" s="555"/>
      <c r="E132" s="555"/>
      <c r="F132" s="555"/>
      <c r="G132" s="555"/>
      <c r="H132" s="555"/>
      <c r="I132" s="555"/>
      <c r="J132" s="555"/>
      <c r="K132" s="555"/>
      <c r="L132" s="555"/>
      <c r="M132" s="555"/>
      <c r="N132" s="555"/>
      <c r="O132" s="555"/>
      <c r="P132" s="555"/>
      <c r="Q132" s="555"/>
      <c r="R132" s="555"/>
      <c r="S132" s="555"/>
      <c r="T132" s="577"/>
    </row>
    <row r="133" spans="1:20">
      <c r="A133" s="454" t="s">
        <v>619</v>
      </c>
      <c r="B133" s="655"/>
      <c r="C133" s="555"/>
      <c r="D133" s="555"/>
      <c r="E133" s="555"/>
      <c r="F133" s="555"/>
      <c r="G133" s="555"/>
      <c r="H133" s="555"/>
      <c r="I133" s="555"/>
      <c r="J133" s="555"/>
      <c r="K133" s="555"/>
      <c r="L133" s="555"/>
      <c r="M133" s="555"/>
      <c r="N133" s="555"/>
      <c r="O133" s="555"/>
      <c r="P133" s="555"/>
      <c r="Q133" s="555"/>
      <c r="R133" s="555"/>
      <c r="S133" s="555"/>
      <c r="T133" s="577"/>
    </row>
    <row r="134" spans="1:20">
      <c r="A134" s="716" t="s">
        <v>969</v>
      </c>
      <c r="B134" s="555"/>
      <c r="C134" s="555"/>
      <c r="D134" s="555"/>
      <c r="E134" s="555"/>
      <c r="F134" s="555"/>
      <c r="G134" s="555"/>
      <c r="H134" s="555"/>
      <c r="I134" s="555"/>
      <c r="J134" s="555"/>
      <c r="K134" s="555"/>
      <c r="L134" s="555"/>
      <c r="M134" s="555"/>
      <c r="N134" s="555"/>
      <c r="O134" s="555"/>
      <c r="P134" s="555"/>
      <c r="Q134" s="555"/>
      <c r="R134" s="555"/>
      <c r="S134" s="555"/>
      <c r="T134" s="577"/>
    </row>
    <row r="135" spans="1:20">
      <c r="A135" s="717" t="s">
        <v>970</v>
      </c>
      <c r="B135" s="555"/>
      <c r="C135" s="555"/>
      <c r="D135" s="555"/>
      <c r="E135" s="555"/>
      <c r="F135" s="555"/>
      <c r="G135" s="555"/>
      <c r="H135" s="555"/>
      <c r="I135" s="555"/>
      <c r="J135" s="555"/>
      <c r="K135" s="555"/>
      <c r="L135" s="555"/>
      <c r="M135" s="555"/>
      <c r="N135" s="555"/>
      <c r="O135" s="555"/>
      <c r="P135" s="555"/>
      <c r="Q135" s="555"/>
      <c r="R135" s="555"/>
      <c r="S135" s="555"/>
      <c r="T135" s="577"/>
    </row>
    <row r="136" spans="1:20">
      <c r="A136" s="717" t="s">
        <v>971</v>
      </c>
      <c r="B136" s="555"/>
      <c r="C136" s="555"/>
      <c r="D136" s="555"/>
      <c r="E136" s="555"/>
      <c r="F136" s="555"/>
      <c r="G136" s="555"/>
      <c r="H136" s="555"/>
      <c r="I136" s="555"/>
      <c r="J136" s="555"/>
      <c r="K136" s="555"/>
      <c r="L136" s="555"/>
      <c r="M136" s="555"/>
      <c r="N136" s="555"/>
      <c r="O136" s="555"/>
      <c r="P136" s="555"/>
      <c r="Q136" s="555"/>
      <c r="R136" s="555"/>
      <c r="S136" s="555"/>
      <c r="T136" s="577"/>
    </row>
    <row r="137" spans="1:20">
      <c r="A137" s="717" t="s">
        <v>972</v>
      </c>
      <c r="B137" s="555"/>
      <c r="C137" s="555"/>
      <c r="D137" s="555"/>
      <c r="E137" s="555"/>
      <c r="F137" s="555"/>
      <c r="G137" s="555"/>
      <c r="H137" s="555"/>
      <c r="I137" s="555"/>
      <c r="J137" s="555"/>
      <c r="K137" s="555"/>
      <c r="L137" s="555"/>
      <c r="M137" s="555"/>
      <c r="N137" s="555"/>
      <c r="O137" s="555"/>
      <c r="P137" s="555"/>
      <c r="Q137" s="555"/>
      <c r="R137" s="555"/>
      <c r="S137" s="555"/>
      <c r="T137" s="577"/>
    </row>
    <row r="138" spans="1:20">
      <c r="A138" s="718" t="s">
        <v>973</v>
      </c>
      <c r="B138" s="555"/>
      <c r="C138" s="555"/>
      <c r="D138" s="555"/>
      <c r="E138" s="555"/>
      <c r="F138" s="555"/>
      <c r="G138" s="555"/>
      <c r="H138" s="555"/>
      <c r="I138" s="555"/>
      <c r="J138" s="555"/>
      <c r="K138" s="555"/>
      <c r="L138" s="555"/>
      <c r="M138" s="555"/>
      <c r="N138" s="555"/>
      <c r="O138" s="555"/>
      <c r="P138" s="555"/>
      <c r="Q138" s="555"/>
      <c r="R138" s="555"/>
      <c r="S138" s="555"/>
      <c r="T138" s="577"/>
    </row>
    <row r="139" spans="1:20">
      <c r="A139" s="555"/>
      <c r="B139" s="555"/>
      <c r="C139" s="555"/>
      <c r="D139" s="555"/>
      <c r="E139" s="555"/>
      <c r="F139" s="555"/>
      <c r="G139" s="555"/>
      <c r="H139" s="555"/>
      <c r="I139" s="555"/>
      <c r="J139" s="555"/>
      <c r="K139" s="555"/>
      <c r="L139" s="555"/>
      <c r="M139" s="555"/>
      <c r="N139" s="555"/>
      <c r="O139" s="555"/>
      <c r="P139" s="555"/>
      <c r="Q139" s="555"/>
      <c r="R139" s="555"/>
      <c r="S139" s="555"/>
      <c r="T139" s="577"/>
    </row>
    <row r="140" spans="1:20">
      <c r="A140" s="555"/>
      <c r="B140" s="555"/>
      <c r="C140" s="555"/>
      <c r="D140" s="555"/>
      <c r="E140" s="555"/>
      <c r="F140" s="555"/>
      <c r="G140" s="555"/>
      <c r="H140" s="555"/>
      <c r="I140" s="555"/>
      <c r="J140" s="555"/>
      <c r="K140" s="555"/>
      <c r="L140" s="555"/>
      <c r="M140" s="555"/>
      <c r="N140" s="555"/>
      <c r="O140" s="555"/>
      <c r="P140" s="555"/>
      <c r="Q140" s="555"/>
      <c r="R140" s="555"/>
      <c r="S140" s="555"/>
      <c r="T140" s="577"/>
    </row>
    <row r="141" spans="1:20">
      <c r="A141" s="555"/>
      <c r="B141" s="555"/>
      <c r="C141" s="555"/>
      <c r="D141" s="555"/>
      <c r="E141" s="555"/>
      <c r="F141" s="555"/>
      <c r="G141" s="555"/>
      <c r="H141" s="555"/>
      <c r="I141" s="555"/>
      <c r="J141" s="555"/>
      <c r="K141" s="555"/>
      <c r="L141" s="555"/>
      <c r="M141" s="555"/>
      <c r="N141" s="555"/>
      <c r="O141" s="555"/>
      <c r="P141" s="555"/>
      <c r="Q141" s="555"/>
      <c r="R141" s="555"/>
      <c r="S141" s="555"/>
      <c r="T141" s="577"/>
    </row>
    <row r="142" spans="1:20">
      <c r="A142" s="555"/>
      <c r="B142" s="555"/>
      <c r="C142" s="555"/>
      <c r="D142" s="555"/>
      <c r="E142" s="555"/>
      <c r="F142" s="555"/>
      <c r="G142" s="555"/>
      <c r="H142" s="555"/>
      <c r="I142" s="555"/>
      <c r="J142" s="555"/>
      <c r="K142" s="555"/>
      <c r="L142" s="555"/>
      <c r="M142" s="555"/>
      <c r="N142" s="555"/>
      <c r="O142" s="555"/>
      <c r="P142" s="555"/>
      <c r="Q142" s="555"/>
      <c r="R142" s="555"/>
      <c r="S142" s="555"/>
      <c r="T142" s="577"/>
    </row>
    <row r="143" spans="1:20">
      <c r="A143" s="555"/>
      <c r="B143" s="555"/>
      <c r="C143" s="555"/>
      <c r="D143" s="555"/>
      <c r="E143" s="555"/>
      <c r="F143" s="555"/>
      <c r="G143" s="555"/>
      <c r="H143" s="555"/>
      <c r="I143" s="555"/>
      <c r="J143" s="555"/>
      <c r="K143" s="555"/>
      <c r="L143" s="555"/>
      <c r="M143" s="555"/>
      <c r="N143" s="555"/>
      <c r="O143" s="555"/>
      <c r="P143" s="555"/>
      <c r="Q143" s="555"/>
      <c r="R143" s="555"/>
      <c r="S143" s="555"/>
      <c r="T143" s="577"/>
    </row>
    <row r="144" spans="1:20">
      <c r="A144" s="555"/>
      <c r="B144" s="555"/>
      <c r="C144" s="555"/>
      <c r="D144" s="555"/>
      <c r="E144" s="555"/>
      <c r="F144" s="555"/>
      <c r="G144" s="555"/>
      <c r="H144" s="555"/>
      <c r="I144" s="555"/>
      <c r="J144" s="555"/>
      <c r="K144" s="555"/>
      <c r="L144" s="555"/>
      <c r="M144" s="555"/>
      <c r="N144" s="555"/>
      <c r="O144" s="555"/>
      <c r="P144" s="555"/>
      <c r="Q144" s="555"/>
      <c r="R144" s="555"/>
      <c r="S144" s="555"/>
      <c r="T144" s="577"/>
    </row>
    <row r="145" spans="1:20">
      <c r="A145" s="555"/>
      <c r="B145" s="555"/>
      <c r="C145" s="555"/>
      <c r="D145" s="555"/>
      <c r="E145" s="555"/>
      <c r="F145" s="555"/>
      <c r="G145" s="555"/>
      <c r="H145" s="555"/>
      <c r="I145" s="555"/>
      <c r="J145" s="555"/>
      <c r="K145" s="555"/>
      <c r="L145" s="555"/>
      <c r="M145" s="555"/>
      <c r="N145" s="555"/>
      <c r="O145" s="555"/>
      <c r="P145" s="555"/>
      <c r="Q145" s="555"/>
      <c r="R145" s="555"/>
      <c r="S145" s="555"/>
      <c r="T145" s="577"/>
    </row>
  </sheetData>
  <mergeCells count="15">
    <mergeCell ref="A127:B127"/>
    <mergeCell ref="A4:B4"/>
    <mergeCell ref="A65:B65"/>
    <mergeCell ref="A75:B75"/>
    <mergeCell ref="A82:B82"/>
    <mergeCell ref="A96:B96"/>
    <mergeCell ref="A111:B111"/>
    <mergeCell ref="A119:B119"/>
    <mergeCell ref="A18:B18"/>
    <mergeCell ref="A28:B28"/>
    <mergeCell ref="A34:B34"/>
    <mergeCell ref="A42:B42"/>
    <mergeCell ref="A46:B46"/>
    <mergeCell ref="A58:B58"/>
    <mergeCell ref="A126:B1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T27"/>
  <sheetViews>
    <sheetView showGridLines="0" zoomScaleNormal="100" workbookViewId="0">
      <pane xSplit="1" topLeftCell="AT1" activePane="topRight" state="frozen"/>
      <selection pane="topRight"/>
    </sheetView>
  </sheetViews>
  <sheetFormatPr baseColWidth="10" defaultRowHeight="11.25"/>
  <cols>
    <col min="1" max="1" width="40.7109375" style="6" customWidth="1"/>
    <col min="2" max="72" width="4.7109375" style="6" customWidth="1"/>
    <col min="73" max="16384" width="11.42578125" style="6"/>
  </cols>
  <sheetData>
    <row r="1" spans="1:72" ht="12.75">
      <c r="A1" s="2" t="s">
        <v>346</v>
      </c>
      <c r="AJ1" s="2"/>
    </row>
    <row r="2" spans="1:72">
      <c r="BQ2" s="7"/>
      <c r="BR2" s="7"/>
      <c r="BT2" s="7" t="s">
        <v>31</v>
      </c>
    </row>
    <row r="3" spans="1:72" s="1" customFormat="1" ht="14.1" customHeight="1">
      <c r="A3" s="8"/>
      <c r="B3" s="8">
        <v>1950</v>
      </c>
      <c r="C3" s="9">
        <v>1951</v>
      </c>
      <c r="D3" s="9">
        <v>1952</v>
      </c>
      <c r="E3" s="9">
        <v>1953</v>
      </c>
      <c r="F3" s="9">
        <v>1954</v>
      </c>
      <c r="G3" s="9">
        <v>1955</v>
      </c>
      <c r="H3" s="9">
        <v>1956</v>
      </c>
      <c r="I3" s="9">
        <v>1957</v>
      </c>
      <c r="J3" s="9">
        <v>1958</v>
      </c>
      <c r="K3" s="9">
        <v>1959</v>
      </c>
      <c r="L3" s="9">
        <v>1960</v>
      </c>
      <c r="M3" s="9">
        <v>1961</v>
      </c>
      <c r="N3" s="9">
        <v>1962</v>
      </c>
      <c r="O3" s="9">
        <v>1963</v>
      </c>
      <c r="P3" s="9">
        <v>1964</v>
      </c>
      <c r="Q3" s="9">
        <v>1965</v>
      </c>
      <c r="R3" s="9">
        <v>1966</v>
      </c>
      <c r="S3" s="9">
        <v>1967</v>
      </c>
      <c r="T3" s="9">
        <v>1968</v>
      </c>
      <c r="U3" s="9">
        <v>1969</v>
      </c>
      <c r="V3" s="9">
        <v>1970</v>
      </c>
      <c r="W3" s="9">
        <v>1971</v>
      </c>
      <c r="X3" s="9">
        <v>1972</v>
      </c>
      <c r="Y3" s="9">
        <v>1973</v>
      </c>
      <c r="Z3" s="9">
        <v>1974</v>
      </c>
      <c r="AA3" s="9">
        <v>1975</v>
      </c>
      <c r="AB3" s="9">
        <v>1976</v>
      </c>
      <c r="AC3" s="9">
        <v>1977</v>
      </c>
      <c r="AD3" s="9">
        <v>1978</v>
      </c>
      <c r="AE3" s="9">
        <v>1979</v>
      </c>
      <c r="AF3" s="9">
        <v>1980</v>
      </c>
      <c r="AG3" s="9">
        <v>1981</v>
      </c>
      <c r="AH3" s="9">
        <v>1982</v>
      </c>
      <c r="AI3" s="9">
        <v>1983</v>
      </c>
      <c r="AJ3" s="9">
        <v>1984</v>
      </c>
      <c r="AK3" s="9">
        <v>1985</v>
      </c>
      <c r="AL3" s="9">
        <v>1986</v>
      </c>
      <c r="AM3" s="9">
        <v>1987</v>
      </c>
      <c r="AN3" s="9">
        <v>1988</v>
      </c>
      <c r="AO3" s="9">
        <v>1989</v>
      </c>
      <c r="AP3" s="9">
        <v>1990</v>
      </c>
      <c r="AQ3" s="9">
        <v>1991</v>
      </c>
      <c r="AR3" s="9">
        <v>1992</v>
      </c>
      <c r="AS3" s="9">
        <v>1993</v>
      </c>
      <c r="AT3" s="9">
        <v>1994</v>
      </c>
      <c r="AU3" s="9">
        <v>1995</v>
      </c>
      <c r="AV3" s="9">
        <v>1996</v>
      </c>
      <c r="AW3" s="9">
        <v>1997</v>
      </c>
      <c r="AX3" s="9">
        <v>1998</v>
      </c>
      <c r="AY3" s="9">
        <v>1999</v>
      </c>
      <c r="AZ3" s="9">
        <v>2000</v>
      </c>
      <c r="BA3" s="9">
        <v>2001</v>
      </c>
      <c r="BB3" s="9">
        <v>2002</v>
      </c>
      <c r="BC3" s="9">
        <v>2003</v>
      </c>
      <c r="BD3" s="9">
        <v>2004</v>
      </c>
      <c r="BE3" s="9">
        <v>2005</v>
      </c>
      <c r="BF3" s="9">
        <v>2006</v>
      </c>
      <c r="BG3" s="9">
        <v>2007</v>
      </c>
      <c r="BH3" s="9">
        <v>2008</v>
      </c>
      <c r="BI3" s="9">
        <v>2009</v>
      </c>
      <c r="BJ3" s="9">
        <v>2010</v>
      </c>
      <c r="BK3" s="9">
        <v>2011</v>
      </c>
      <c r="BL3" s="9">
        <v>2012</v>
      </c>
      <c r="BM3" s="9">
        <v>2013</v>
      </c>
      <c r="BN3" s="9">
        <v>2014</v>
      </c>
      <c r="BO3" s="9">
        <v>2015</v>
      </c>
      <c r="BP3" s="9">
        <v>2016</v>
      </c>
      <c r="BQ3" s="9">
        <v>2017</v>
      </c>
      <c r="BR3" s="9">
        <v>2018</v>
      </c>
      <c r="BS3" s="9">
        <v>2019</v>
      </c>
      <c r="BT3" s="171">
        <v>2020</v>
      </c>
    </row>
    <row r="4" spans="1:72" ht="14.1" customHeight="1">
      <c r="A4" s="10" t="s">
        <v>9</v>
      </c>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72"/>
    </row>
    <row r="5" spans="1:72" ht="14.1" customHeight="1">
      <c r="A5" s="13" t="s">
        <v>10</v>
      </c>
      <c r="B5" s="14">
        <v>17.29996329789094</v>
      </c>
      <c r="C5" s="15">
        <v>25.970788970841738</v>
      </c>
      <c r="D5" s="15">
        <v>16.520031177439577</v>
      </c>
      <c r="E5" s="15">
        <v>3.7100864899579875</v>
      </c>
      <c r="F5" s="15">
        <v>6.211220996335058</v>
      </c>
      <c r="G5" s="15">
        <v>7.4763367599640844</v>
      </c>
      <c r="H5" s="15">
        <v>10.223949411531578</v>
      </c>
      <c r="I5" s="15">
        <v>12.892379948965001</v>
      </c>
      <c r="J5" s="15">
        <v>15.454190377177852</v>
      </c>
      <c r="K5" s="15">
        <v>9.1261534374714159</v>
      </c>
      <c r="L5" s="15">
        <v>10.815882653328984</v>
      </c>
      <c r="M5" s="15">
        <v>8.4135284070173526</v>
      </c>
      <c r="N5" s="15">
        <v>12.076039691943947</v>
      </c>
      <c r="O5" s="15">
        <v>12.103364054826656</v>
      </c>
      <c r="P5" s="15">
        <v>10.912653846255736</v>
      </c>
      <c r="Q5" s="15">
        <v>8.0089881144878916</v>
      </c>
      <c r="R5" s="15">
        <v>8.379260447205013</v>
      </c>
      <c r="S5" s="15">
        <v>8.1126759937595523</v>
      </c>
      <c r="T5" s="15">
        <v>9.088413848841185</v>
      </c>
      <c r="U5" s="15">
        <v>15.030881160279989</v>
      </c>
      <c r="V5" s="15">
        <v>11.865122691886071</v>
      </c>
      <c r="W5" s="15">
        <v>11.530819605899126</v>
      </c>
      <c r="X5" s="15">
        <v>11.623399410738983</v>
      </c>
      <c r="Y5" s="15">
        <v>14.702704684730435</v>
      </c>
      <c r="Z5" s="15">
        <v>16.642407424008482</v>
      </c>
      <c r="AA5" s="15">
        <v>12.661234867915994</v>
      </c>
      <c r="AB5" s="15">
        <v>15.574210744684351</v>
      </c>
      <c r="AC5" s="15">
        <v>12.543527094761799</v>
      </c>
      <c r="AD5" s="15">
        <v>13.626977099970716</v>
      </c>
      <c r="AE5" s="15">
        <v>14.226102757761822</v>
      </c>
      <c r="AF5" s="15">
        <v>13.450257730817697</v>
      </c>
      <c r="AG5" s="15">
        <v>12.88601724638265</v>
      </c>
      <c r="AH5" s="15">
        <v>14.903049170990442</v>
      </c>
      <c r="AI5" s="15">
        <v>11.011102913398005</v>
      </c>
      <c r="AJ5" s="15">
        <v>8.6880942661142484</v>
      </c>
      <c r="AK5" s="15">
        <v>7.1651428544062696</v>
      </c>
      <c r="AL5" s="15">
        <v>7.5105768987329071</v>
      </c>
      <c r="AM5" s="15">
        <v>5.0806183163018375</v>
      </c>
      <c r="AN5" s="15">
        <v>8.0880803646704749</v>
      </c>
      <c r="AO5" s="15">
        <v>7.7717743550260963</v>
      </c>
      <c r="AP5" s="15">
        <v>5.6587763431885065</v>
      </c>
      <c r="AQ5" s="15">
        <v>3.6220138606107781</v>
      </c>
      <c r="AR5" s="15">
        <v>3.5978725560826916</v>
      </c>
      <c r="AS5" s="15">
        <v>0.98455700720792549</v>
      </c>
      <c r="AT5" s="15">
        <v>3.3051310827853655</v>
      </c>
      <c r="AU5" s="15">
        <v>3.2550778248314458</v>
      </c>
      <c r="AV5" s="15">
        <v>2.7902510985533553</v>
      </c>
      <c r="AW5" s="15">
        <v>3.2350472389754543</v>
      </c>
      <c r="AX5" s="15">
        <v>4.573014735735967</v>
      </c>
      <c r="AY5" s="15">
        <v>3.6321973859264602</v>
      </c>
      <c r="AZ5" s="15">
        <v>5.5378874286916187</v>
      </c>
      <c r="BA5" s="15">
        <v>4.031884504457409</v>
      </c>
      <c r="BB5" s="15">
        <v>3.226450532921092</v>
      </c>
      <c r="BC5" s="15">
        <v>2.6978111372552149</v>
      </c>
      <c r="BD5" s="15">
        <v>4.4983315541980602</v>
      </c>
      <c r="BE5" s="15">
        <v>3.6317898673296583</v>
      </c>
      <c r="BF5" s="15">
        <v>4.657431154722147</v>
      </c>
      <c r="BG5" s="15">
        <v>5.0433923807106282</v>
      </c>
      <c r="BH5" s="15">
        <v>2.6280415374803283</v>
      </c>
      <c r="BI5" s="15">
        <v>-2.8085868524193529</v>
      </c>
      <c r="BJ5" s="15">
        <v>3.0399743103138377</v>
      </c>
      <c r="BK5" s="15">
        <v>3.1614412891831165</v>
      </c>
      <c r="BL5" s="15">
        <v>1.4786223344580662</v>
      </c>
      <c r="BM5" s="15">
        <v>1.3588978092449651</v>
      </c>
      <c r="BN5" s="15">
        <v>1.5386391324232704</v>
      </c>
      <c r="BO5" s="15">
        <v>2.2638288371054642</v>
      </c>
      <c r="BP5" s="15">
        <v>1.6237481987161573</v>
      </c>
      <c r="BQ5" s="15">
        <v>2.8249487831723314</v>
      </c>
      <c r="BR5" s="15">
        <v>2.8757962809316524</v>
      </c>
      <c r="BS5" s="15">
        <v>3.1451280536672073</v>
      </c>
      <c r="BT5" s="169">
        <v>-5.5289360384142725</v>
      </c>
    </row>
    <row r="6" spans="1:72" ht="14.1" customHeight="1">
      <c r="A6" s="13" t="s">
        <v>11</v>
      </c>
      <c r="B6" s="14">
        <v>16.472379739954405</v>
      </c>
      <c r="C6" s="15">
        <v>51.44159857829689</v>
      </c>
      <c r="D6" s="15">
        <v>4.5835975627021952</v>
      </c>
      <c r="E6" s="15">
        <v>-7.7751654102955996</v>
      </c>
      <c r="F6" s="15">
        <v>3.072051473043075</v>
      </c>
      <c r="G6" s="15">
        <v>6.9685397947253875</v>
      </c>
      <c r="H6" s="15">
        <v>23.484724637250409</v>
      </c>
      <c r="I6" s="15">
        <v>15.170800445304735</v>
      </c>
      <c r="J6" s="15">
        <v>3.9927425264524743</v>
      </c>
      <c r="K6" s="15">
        <v>4.7071283433408553</v>
      </c>
      <c r="L6" s="15">
        <v>15.914507832623329</v>
      </c>
      <c r="M6" s="15">
        <v>7.4132074228493963</v>
      </c>
      <c r="N6" s="15">
        <v>9.2875243904182128</v>
      </c>
      <c r="O6" s="15">
        <v>14.658193584239342</v>
      </c>
      <c r="P6" s="15">
        <v>17.068592620330151</v>
      </c>
      <c r="Q6" s="15">
        <v>3.6048185828535821</v>
      </c>
      <c r="R6" s="15">
        <v>13.678362094241379</v>
      </c>
      <c r="S6" s="15">
        <v>9.1692561759482629</v>
      </c>
      <c r="T6" s="15">
        <v>11.349327001796766</v>
      </c>
      <c r="U6" s="15">
        <v>26.259781170911467</v>
      </c>
      <c r="V6" s="15">
        <v>17.512080381088111</v>
      </c>
      <c r="W6" s="15">
        <v>12.177316570859404</v>
      </c>
      <c r="X6" s="15">
        <v>13.924965403236286</v>
      </c>
      <c r="Y6" s="15">
        <v>22.186442262905487</v>
      </c>
      <c r="Z6" s="15">
        <v>50.111796090636687</v>
      </c>
      <c r="AA6" s="15">
        <v>-7.3907062320977843</v>
      </c>
      <c r="AB6" s="15">
        <v>31.145832868434866</v>
      </c>
      <c r="AC6" s="15">
        <v>13.308911496542891</v>
      </c>
      <c r="AD6" s="15">
        <v>6.9057644323601721</v>
      </c>
      <c r="AE6" s="15">
        <v>20.902523588100564</v>
      </c>
      <c r="AF6" s="15">
        <v>25.749380853390747</v>
      </c>
      <c r="AG6" s="15">
        <v>17.50166968167207</v>
      </c>
      <c r="AH6" s="15">
        <v>16.926151566855424</v>
      </c>
      <c r="AI6" s="15">
        <v>5.6579267288404509</v>
      </c>
      <c r="AJ6" s="15">
        <v>13.489162123872902</v>
      </c>
      <c r="AK6" s="15">
        <v>7.1013263221790908</v>
      </c>
      <c r="AL6" s="15">
        <v>-6.95447924442729</v>
      </c>
      <c r="AM6" s="15">
        <v>6.058892694575249</v>
      </c>
      <c r="AN6" s="15">
        <v>9.8120639725483443</v>
      </c>
      <c r="AO6" s="15">
        <v>14.527994172489457</v>
      </c>
      <c r="AP6" s="15">
        <v>2.900478813116564</v>
      </c>
      <c r="AQ6" s="15">
        <v>3.0912316088595304</v>
      </c>
      <c r="AR6" s="15">
        <v>-1.1291876824865312</v>
      </c>
      <c r="AS6" s="15">
        <v>-6.5839408583966872</v>
      </c>
      <c r="AT6" s="15">
        <v>8.9985888079477405</v>
      </c>
      <c r="AU6" s="15">
        <v>7.6449380000972269</v>
      </c>
      <c r="AV6" s="15">
        <v>4.0146741532902439</v>
      </c>
      <c r="AW6" s="15">
        <v>9.2363054021642057</v>
      </c>
      <c r="AX6" s="15">
        <v>8.6144136310557684</v>
      </c>
      <c r="AY6" s="15">
        <v>4.9801958281133096</v>
      </c>
      <c r="AZ6" s="15">
        <v>21.498639736156576</v>
      </c>
      <c r="BA6" s="15">
        <v>1.8464771859903522</v>
      </c>
      <c r="BB6" s="15">
        <v>-1.2304101448250577</v>
      </c>
      <c r="BC6" s="15">
        <v>-0.74035606950580757</v>
      </c>
      <c r="BD6" s="15">
        <v>7.7589446612021646</v>
      </c>
      <c r="BE6" s="15">
        <v>9.7035869492143689</v>
      </c>
      <c r="BF6" s="15">
        <v>9.3984559803129031</v>
      </c>
      <c r="BG6" s="15">
        <v>6.5317792297991133</v>
      </c>
      <c r="BH6" s="15">
        <v>5.1794625765902964</v>
      </c>
      <c r="BI6" s="15">
        <v>-14.927910832913383</v>
      </c>
      <c r="BJ6" s="15">
        <v>12.901279181818424</v>
      </c>
      <c r="BK6" s="15">
        <v>11.573759460650507</v>
      </c>
      <c r="BL6" s="15">
        <v>1.9122346062656419</v>
      </c>
      <c r="BM6" s="15">
        <v>1.0275549532041452</v>
      </c>
      <c r="BN6" s="15">
        <v>2.9174454756056178</v>
      </c>
      <c r="BO6" s="15">
        <v>3.4153698436565634</v>
      </c>
      <c r="BP6" s="15">
        <v>0.62422355261448903</v>
      </c>
      <c r="BQ6" s="15">
        <v>6.69300305968342</v>
      </c>
      <c r="BR6" s="15">
        <v>5.1608534431298523</v>
      </c>
      <c r="BS6" s="15">
        <v>2.5939550670761378</v>
      </c>
      <c r="BT6" s="169">
        <v>-13.236606355143962</v>
      </c>
    </row>
    <row r="7" spans="1:72" ht="14.1" customHeight="1">
      <c r="A7" s="13" t="s">
        <v>12</v>
      </c>
      <c r="B7" s="14">
        <v>17.204629614143073</v>
      </c>
      <c r="C7" s="15">
        <v>28.88657367093731</v>
      </c>
      <c r="D7" s="15">
        <v>14.914477620599598</v>
      </c>
      <c r="E7" s="15">
        <v>2.3041051247385127</v>
      </c>
      <c r="F7" s="15">
        <v>5.8647964688395575</v>
      </c>
      <c r="G7" s="15">
        <v>7.4217768910630326</v>
      </c>
      <c r="H7" s="15">
        <v>11.642732052749722</v>
      </c>
      <c r="I7" s="15">
        <v>13.162007094055895</v>
      </c>
      <c r="J7" s="15">
        <v>14.073771274124312</v>
      </c>
      <c r="K7" s="15">
        <v>8.6409597097991622</v>
      </c>
      <c r="L7" s="15">
        <v>11.355423652736278</v>
      </c>
      <c r="M7" s="15">
        <v>8.3033396799532682</v>
      </c>
      <c r="N7" s="15">
        <v>11.771399882649433</v>
      </c>
      <c r="O7" s="15">
        <v>12.376271540418202</v>
      </c>
      <c r="P7" s="15">
        <v>11.583585511235938</v>
      </c>
      <c r="Q7" s="15">
        <v>7.5053853443156129</v>
      </c>
      <c r="R7" s="15">
        <v>8.9632109905023611</v>
      </c>
      <c r="S7" s="15">
        <v>8.2341474371187218</v>
      </c>
      <c r="T7" s="15">
        <v>9.3505890817345545</v>
      </c>
      <c r="U7" s="15">
        <v>16.356783283982139</v>
      </c>
      <c r="V7" s="15">
        <v>12.588661968051355</v>
      </c>
      <c r="W7" s="15">
        <v>11.617276956867229</v>
      </c>
      <c r="X7" s="15">
        <v>11.932736852784316</v>
      </c>
      <c r="Y7" s="15">
        <v>15.726444020995402</v>
      </c>
      <c r="Z7" s="15">
        <v>21.476433975411666</v>
      </c>
      <c r="AA7" s="15">
        <v>9.0824098980072705</v>
      </c>
      <c r="AB7" s="15">
        <v>17.933698582176021</v>
      </c>
      <c r="AC7" s="15">
        <v>12.67249453224882</v>
      </c>
      <c r="AD7" s="15">
        <v>12.488054374608097</v>
      </c>
      <c r="AE7" s="15">
        <v>15.301292328335819</v>
      </c>
      <c r="AF7" s="15">
        <v>15.527162959217023</v>
      </c>
      <c r="AG7" s="15">
        <v>13.734410831388132</v>
      </c>
      <c r="AH7" s="15">
        <v>15.28722876890275</v>
      </c>
      <c r="AI7" s="15">
        <v>9.9801034805517048</v>
      </c>
      <c r="AJ7" s="15">
        <v>9.5764209217604588</v>
      </c>
      <c r="AK7" s="15">
        <v>7.1529134493585076</v>
      </c>
      <c r="AL7" s="15">
        <v>4.739917649213524</v>
      </c>
      <c r="AM7" s="15">
        <v>5.2470771761213513</v>
      </c>
      <c r="AN7" s="15">
        <v>8.3836885212646735</v>
      </c>
      <c r="AO7" s="15">
        <v>8.9455177997200934</v>
      </c>
      <c r="AP7" s="15">
        <v>5.1550289561915861</v>
      </c>
      <c r="AQ7" s="15">
        <v>3.5271555388723357</v>
      </c>
      <c r="AR7" s="15">
        <v>2.7566369869452672</v>
      </c>
      <c r="AS7" s="15">
        <v>-0.3114113666996019</v>
      </c>
      <c r="AT7" s="15">
        <v>4.2186907247413643</v>
      </c>
      <c r="AU7" s="15">
        <v>3.9917711841301724</v>
      </c>
      <c r="AV7" s="15">
        <v>3.0029485091536117</v>
      </c>
      <c r="AW7" s="15">
        <v>4.2877795925206357</v>
      </c>
      <c r="AX7" s="15">
        <v>5.3155908251168569</v>
      </c>
      <c r="AY7" s="15">
        <v>3.8876400449642006</v>
      </c>
      <c r="AZ7" s="15">
        <v>8.5942219846220524</v>
      </c>
      <c r="BA7" s="15">
        <v>3.5636702574145289</v>
      </c>
      <c r="BB7" s="15">
        <v>2.2874196667408313</v>
      </c>
      <c r="BC7" s="15">
        <v>1.9983254529428791</v>
      </c>
      <c r="BD7" s="15">
        <v>5.1438828809490644</v>
      </c>
      <c r="BE7" s="15">
        <v>4.8638107679474984</v>
      </c>
      <c r="BF7" s="15">
        <v>5.6638256384272125</v>
      </c>
      <c r="BG7" s="15">
        <v>5.3705045523181525</v>
      </c>
      <c r="BH7" s="15">
        <v>3.1949633061229008</v>
      </c>
      <c r="BI7" s="15">
        <v>-5.5532676431325001</v>
      </c>
      <c r="BJ7" s="15">
        <v>5.0516038032112647</v>
      </c>
      <c r="BK7" s="15">
        <v>5.0057154191549529</v>
      </c>
      <c r="BL7" s="15">
        <v>1.5796314288818252</v>
      </c>
      <c r="BM7" s="15">
        <v>1.2814594369574621</v>
      </c>
      <c r="BN7" s="15">
        <v>1.8600730998234809</v>
      </c>
      <c r="BO7" s="15">
        <v>2.5350683266522367</v>
      </c>
      <c r="BP7" s="15">
        <v>1.3862940935541301</v>
      </c>
      <c r="BQ7" s="15">
        <v>3.7369638806109151</v>
      </c>
      <c r="BR7" s="15">
        <v>3.4299228104144532</v>
      </c>
      <c r="BS7" s="15">
        <v>3.0092317325223803</v>
      </c>
      <c r="BT7" s="169">
        <v>-7.4216654477725683</v>
      </c>
    </row>
    <row r="8" spans="1:72" ht="14.1" customHeight="1">
      <c r="A8" s="21" t="s">
        <v>13</v>
      </c>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69"/>
    </row>
    <row r="9" spans="1:72" ht="14.1" customHeight="1">
      <c r="A9" s="13" t="s">
        <v>14</v>
      </c>
      <c r="B9" s="14">
        <v>15.932182292045113</v>
      </c>
      <c r="C9" s="15">
        <v>26.000311594883243</v>
      </c>
      <c r="D9" s="15">
        <v>17.790448510042822</v>
      </c>
      <c r="E9" s="15">
        <v>4.9387026529659295</v>
      </c>
      <c r="F9" s="15">
        <v>4.5675836169278341</v>
      </c>
      <c r="G9" s="15">
        <v>6.1753309839468926</v>
      </c>
      <c r="H9" s="15">
        <v>12.77253434607033</v>
      </c>
      <c r="I9" s="15">
        <v>10.621825217248144</v>
      </c>
      <c r="J9" s="15">
        <v>12.699838619764364</v>
      </c>
      <c r="K9" s="15">
        <v>8.8967024778511643</v>
      </c>
      <c r="L9" s="15">
        <v>8.0061376088108602</v>
      </c>
      <c r="M9" s="15">
        <v>9.3185131896860014</v>
      </c>
      <c r="N9" s="15">
        <v>12.417220640868607</v>
      </c>
      <c r="O9" s="15">
        <v>12.854683520889338</v>
      </c>
      <c r="P9" s="15">
        <v>9.450924087394398</v>
      </c>
      <c r="Q9" s="15">
        <v>6.9664555126905299</v>
      </c>
      <c r="R9" s="15">
        <v>8.072035451007423</v>
      </c>
      <c r="S9" s="15">
        <v>8.4411178739168804</v>
      </c>
      <c r="T9" s="15">
        <v>10.115471149498575</v>
      </c>
      <c r="U9" s="15">
        <v>14.503287208631846</v>
      </c>
      <c r="V9" s="15">
        <v>10.738107359229602</v>
      </c>
      <c r="W9" s="15">
        <v>12.142831163905925</v>
      </c>
      <c r="X9" s="15">
        <v>11.492969098172509</v>
      </c>
      <c r="Y9" s="15">
        <v>13.99632341320968</v>
      </c>
      <c r="Z9" s="15">
        <v>18.03159778963078</v>
      </c>
      <c r="AA9" s="15">
        <v>16.031679181238971</v>
      </c>
      <c r="AB9" s="15">
        <v>16.102457571733837</v>
      </c>
      <c r="AC9" s="15">
        <v>12.716124651231581</v>
      </c>
      <c r="AD9" s="15">
        <v>13.710706231321993</v>
      </c>
      <c r="AE9" s="15">
        <v>14.386657053205695</v>
      </c>
      <c r="AF9" s="15">
        <v>15.036783176223494</v>
      </c>
      <c r="AG9" s="15">
        <v>16.107648250982209</v>
      </c>
      <c r="AH9" s="15">
        <v>15.941621956230833</v>
      </c>
      <c r="AI9" s="15">
        <v>10.813068050126788</v>
      </c>
      <c r="AJ9" s="15">
        <v>8.8608393768624012</v>
      </c>
      <c r="AK9" s="15">
        <v>7.9252631697515596</v>
      </c>
      <c r="AL9" s="15">
        <v>6.3767334096724824</v>
      </c>
      <c r="AM9" s="15">
        <v>5.7121735495840227</v>
      </c>
      <c r="AN9" s="15">
        <v>6.0053187531696466</v>
      </c>
      <c r="AO9" s="15">
        <v>6.5186817505732506</v>
      </c>
      <c r="AP9" s="15">
        <v>5.6004180067739071</v>
      </c>
      <c r="AQ9" s="15">
        <v>4.0790842651901897</v>
      </c>
      <c r="AR9" s="15">
        <v>4.4874515816349003</v>
      </c>
      <c r="AS9" s="15">
        <v>2.8197978566738442</v>
      </c>
      <c r="AT9" s="15">
        <v>2.5335438799672971</v>
      </c>
      <c r="AU9" s="15">
        <v>2.8575104727765677</v>
      </c>
      <c r="AV9" s="15">
        <v>3.7255004951430237</v>
      </c>
      <c r="AW9" s="15">
        <v>1.8418532328141879</v>
      </c>
      <c r="AX9" s="15">
        <v>3.2757337232191048</v>
      </c>
      <c r="AY9" s="15">
        <v>3.1866120408074892</v>
      </c>
      <c r="AZ9" s="15">
        <v>5.4537840627501595</v>
      </c>
      <c r="BA9" s="15">
        <v>4.1403906837968378</v>
      </c>
      <c r="BB9" s="15">
        <v>3.8106890261632742</v>
      </c>
      <c r="BC9" s="15">
        <v>3.6264158800752568</v>
      </c>
      <c r="BD9" s="15">
        <v>4.1065608682034735</v>
      </c>
      <c r="BE9" s="15">
        <v>4.1214213111580449</v>
      </c>
      <c r="BF9" s="15">
        <v>4.0273344331721006</v>
      </c>
      <c r="BG9" s="15">
        <v>4.4347130063466551</v>
      </c>
      <c r="BH9" s="15">
        <v>3.2702821396842978</v>
      </c>
      <c r="BI9" s="15">
        <v>0.25720056693934623</v>
      </c>
      <c r="BJ9" s="15">
        <v>2.8930544807258514</v>
      </c>
      <c r="BK9" s="15">
        <v>2.3580590746074677</v>
      </c>
      <c r="BL9" s="15">
        <v>1.4042868338112697</v>
      </c>
      <c r="BM9" s="15">
        <v>1.4594351044124352</v>
      </c>
      <c r="BN9" s="15">
        <v>1.1366090759703269</v>
      </c>
      <c r="BO9" s="15">
        <v>1.5057102410713838</v>
      </c>
      <c r="BP9" s="15">
        <v>1.8085149891619912</v>
      </c>
      <c r="BQ9" s="15">
        <v>2.3407425091419043</v>
      </c>
      <c r="BR9" s="15">
        <v>2.2462698619198562</v>
      </c>
      <c r="BS9" s="15">
        <v>2.3956191008956012</v>
      </c>
      <c r="BT9" s="169">
        <v>-3.5362917242217975</v>
      </c>
    </row>
    <row r="10" spans="1:72" ht="14.1" customHeight="1">
      <c r="A10" s="13" t="s">
        <v>15</v>
      </c>
      <c r="B10" s="14">
        <v>15.255724080854407</v>
      </c>
      <c r="C10" s="15">
        <v>25.997119480906747</v>
      </c>
      <c r="D10" s="15">
        <v>15.963508078339643</v>
      </c>
      <c r="E10" s="15">
        <v>4.4174457734049781</v>
      </c>
      <c r="F10" s="15">
        <v>5.3139323110497969</v>
      </c>
      <c r="G10" s="15">
        <v>6.7997053404208287</v>
      </c>
      <c r="H10" s="15">
        <v>12.130251445228723</v>
      </c>
      <c r="I10" s="15">
        <v>10.812387087825556</v>
      </c>
      <c r="J10" s="15">
        <v>12.813893254888043</v>
      </c>
      <c r="K10" s="15">
        <v>8.4513097129846386</v>
      </c>
      <c r="L10" s="15">
        <v>8.3170469977469423</v>
      </c>
      <c r="M10" s="15">
        <v>8.9375515951312963</v>
      </c>
      <c r="N10" s="15">
        <v>11.920666824725728</v>
      </c>
      <c r="O10" s="15">
        <v>12.378793824461084</v>
      </c>
      <c r="P10" s="15">
        <v>8.9501829811195392</v>
      </c>
      <c r="Q10" s="15">
        <v>6.5710667791154975</v>
      </c>
      <c r="R10" s="15">
        <v>7.9261272958581515</v>
      </c>
      <c r="S10" s="15">
        <v>8.252838059376387</v>
      </c>
      <c r="T10" s="15">
        <v>9.5598477423396702</v>
      </c>
      <c r="U10" s="15">
        <v>13.985005029685411</v>
      </c>
      <c r="V10" s="15">
        <v>9.7301122560799058</v>
      </c>
      <c r="W10" s="15">
        <v>11.557903082278614</v>
      </c>
      <c r="X10" s="15">
        <v>11.346403531708404</v>
      </c>
      <c r="Y10" s="15">
        <v>13.329388245075393</v>
      </c>
      <c r="Z10" s="15">
        <v>17.673186713614044</v>
      </c>
      <c r="AA10" s="15">
        <v>13.922747829208831</v>
      </c>
      <c r="AB10" s="15">
        <v>15.707518578585294</v>
      </c>
      <c r="AC10" s="15">
        <v>12.173414018617663</v>
      </c>
      <c r="AD10" s="15">
        <v>12.954180837728842</v>
      </c>
      <c r="AE10" s="15">
        <v>14.697552328042875</v>
      </c>
      <c r="AF10" s="15">
        <v>14.400021422800151</v>
      </c>
      <c r="AG10" s="15">
        <v>15.95927243376579</v>
      </c>
      <c r="AH10" s="15">
        <v>15.48531999907577</v>
      </c>
      <c r="AI10" s="15">
        <v>10.464093870659624</v>
      </c>
      <c r="AJ10" s="15">
        <v>8.6395825655162213</v>
      </c>
      <c r="AK10" s="15">
        <v>8.2172549841678801</v>
      </c>
      <c r="AL10" s="15">
        <v>6.4982256958839031</v>
      </c>
      <c r="AM10" s="15">
        <v>6.2955329479879083</v>
      </c>
      <c r="AN10" s="15">
        <v>6.0282180970696544</v>
      </c>
      <c r="AO10" s="15">
        <v>7.1101665690621161</v>
      </c>
      <c r="AP10" s="15">
        <v>5.4564676922922075</v>
      </c>
      <c r="AQ10" s="15">
        <v>3.2966537104361038</v>
      </c>
      <c r="AR10" s="15">
        <v>3.4954168371663599</v>
      </c>
      <c r="AS10" s="15">
        <v>1.3973314619864681</v>
      </c>
      <c r="AT10" s="15">
        <v>2.5450787319014836</v>
      </c>
      <c r="AU10" s="15">
        <v>2.5001606013785249</v>
      </c>
      <c r="AV10" s="15">
        <v>3.4576793886845394</v>
      </c>
      <c r="AW10" s="15">
        <v>1.3321327891557075</v>
      </c>
      <c r="AX10" s="15">
        <v>4.1493192697431454</v>
      </c>
      <c r="AY10" s="15">
        <v>2.9028640264629786</v>
      </c>
      <c r="AZ10" s="15">
        <v>6.0149518833240307</v>
      </c>
      <c r="BA10" s="15">
        <v>4.4410260580570338</v>
      </c>
      <c r="BB10" s="15">
        <v>2.8835588823424843</v>
      </c>
      <c r="BC10" s="15">
        <v>3.331964223765965</v>
      </c>
      <c r="BD10" s="15">
        <v>4.1965009982570933</v>
      </c>
      <c r="BE10" s="15">
        <v>4.3454865480845655</v>
      </c>
      <c r="BF10" s="15">
        <v>4.2993990854982513</v>
      </c>
      <c r="BG10" s="15">
        <v>4.7659365630141792</v>
      </c>
      <c r="BH10" s="15">
        <v>3.3560969445112647</v>
      </c>
      <c r="BI10" s="15">
        <v>-1.4087910804692996</v>
      </c>
      <c r="BJ10" s="15">
        <v>2.9670228717232021</v>
      </c>
      <c r="BK10" s="15">
        <v>2.4238875973556731</v>
      </c>
      <c r="BL10" s="15">
        <v>0.93446012146515045</v>
      </c>
      <c r="BM10" s="15">
        <v>1.13476820635519</v>
      </c>
      <c r="BN10" s="15">
        <v>0.85657257263045494</v>
      </c>
      <c r="BO10" s="15">
        <v>1.7271995411945369</v>
      </c>
      <c r="BP10" s="15">
        <v>2.0188022351181223</v>
      </c>
      <c r="BQ10" s="15">
        <v>2.2922294340347946</v>
      </c>
      <c r="BR10" s="15">
        <v>2.7224568717834643</v>
      </c>
      <c r="BS10" s="15">
        <v>2.628336051362993</v>
      </c>
      <c r="BT10" s="169">
        <v>-6.5024420636512161</v>
      </c>
    </row>
    <row r="11" spans="1:72" ht="14.1" customHeight="1">
      <c r="A11" s="13" t="s">
        <v>16</v>
      </c>
      <c r="B11" s="14">
        <v>18.480623997326717</v>
      </c>
      <c r="C11" s="15">
        <v>25.945011069367311</v>
      </c>
      <c r="D11" s="15">
        <v>24.275843714563052</v>
      </c>
      <c r="E11" s="15">
        <v>6.6431939603742478</v>
      </c>
      <c r="F11" s="15">
        <v>2.0286831624767245</v>
      </c>
      <c r="G11" s="15">
        <v>3.9618423629103035</v>
      </c>
      <c r="H11" s="15">
        <v>15.087902185970449</v>
      </c>
      <c r="I11" s="15">
        <v>9.9647505793740834</v>
      </c>
      <c r="J11" s="15">
        <v>12.212367373212473</v>
      </c>
      <c r="K11" s="15">
        <v>10.352812297134378</v>
      </c>
      <c r="L11" s="15">
        <v>6.7709801717624316</v>
      </c>
      <c r="M11" s="15">
        <v>11.129204830468424</v>
      </c>
      <c r="N11" s="15">
        <v>14.388447995604608</v>
      </c>
      <c r="O11" s="15">
        <v>14.802652208627819</v>
      </c>
      <c r="P11" s="15">
        <v>11.096067795648977</v>
      </c>
      <c r="Q11" s="15">
        <v>8.1921884596184071</v>
      </c>
      <c r="R11" s="15">
        <v>8.889883641937729</v>
      </c>
      <c r="S11" s="15">
        <v>9.5624421888397109</v>
      </c>
      <c r="T11" s="15">
        <v>11.994120201922556</v>
      </c>
      <c r="U11" s="15">
        <v>16.169996066935056</v>
      </c>
      <c r="V11" s="15">
        <v>13.541171237764956</v>
      </c>
      <c r="W11" s="15">
        <v>13.907459645053393</v>
      </c>
      <c r="X11" s="15">
        <v>11.901258395376814</v>
      </c>
      <c r="Y11" s="15">
        <v>16.002286262256803</v>
      </c>
      <c r="Z11" s="15">
        <v>19.470518971731764</v>
      </c>
      <c r="AA11" s="15">
        <v>22.349203872987744</v>
      </c>
      <c r="AB11" s="15">
        <v>17.347320634814622</v>
      </c>
      <c r="AC11" s="15">
        <v>14.15628492048468</v>
      </c>
      <c r="AD11" s="15">
        <v>15.797605241754425</v>
      </c>
      <c r="AE11" s="15">
        <v>13.734314939360488</v>
      </c>
      <c r="AF11" s="15">
        <v>16.704412981449309</v>
      </c>
      <c r="AG11" s="15">
        <v>16.676788806688833</v>
      </c>
      <c r="AH11" s="15">
        <v>17.272198592882319</v>
      </c>
      <c r="AI11" s="15">
        <v>11.779625550180796</v>
      </c>
      <c r="AJ11" s="15">
        <v>9.5412945796179685</v>
      </c>
      <c r="AK11" s="15">
        <v>7.4194294219018673</v>
      </c>
      <c r="AL11" s="15">
        <v>6.1866728659262122</v>
      </c>
      <c r="AM11" s="15">
        <v>4.3271739714759434</v>
      </c>
      <c r="AN11" s="15">
        <v>5.897551224108355</v>
      </c>
      <c r="AO11" s="15">
        <v>4.9897857032084829</v>
      </c>
      <c r="AP11" s="15">
        <v>5.8176559794982978</v>
      </c>
      <c r="AQ11" s="15">
        <v>6.0016051880688508</v>
      </c>
      <c r="AR11" s="15">
        <v>6.4880752148178118</v>
      </c>
      <c r="AS11" s="15">
        <v>6.2010204244413103</v>
      </c>
      <c r="AT11" s="15">
        <v>2.3219283467256417</v>
      </c>
      <c r="AU11" s="15">
        <v>3.2123921325747347</v>
      </c>
      <c r="AV11" s="15">
        <v>4.0898609795792993</v>
      </c>
      <c r="AW11" s="15">
        <v>2.932782691851898</v>
      </c>
      <c r="AX11" s="15">
        <v>1.0616250280900914</v>
      </c>
      <c r="AY11" s="15">
        <v>3.704488676304635</v>
      </c>
      <c r="AZ11" s="15">
        <v>4.1150390688387688</v>
      </c>
      <c r="BA11" s="15">
        <v>3.1746606451957149</v>
      </c>
      <c r="BB11" s="15">
        <v>5.9271095443705377</v>
      </c>
      <c r="BC11" s="15">
        <v>4.6062387556502387</v>
      </c>
      <c r="BD11" s="15">
        <v>4.0526293990249229</v>
      </c>
      <c r="BE11" s="15">
        <v>3.7322494655535934</v>
      </c>
      <c r="BF11" s="15">
        <v>3.2605954417223728</v>
      </c>
      <c r="BG11" s="15">
        <v>3.5385449863634904</v>
      </c>
      <c r="BH11" s="15">
        <v>3.2201852901657304</v>
      </c>
      <c r="BI11" s="15">
        <v>3.7314688304961123</v>
      </c>
      <c r="BJ11" s="15">
        <v>2.6482621490017948</v>
      </c>
      <c r="BK11" s="15">
        <v>2.1090982478395688</v>
      </c>
      <c r="BL11" s="15">
        <v>2.3589271899893163</v>
      </c>
      <c r="BM11" s="15">
        <v>2.0409878633429628</v>
      </c>
      <c r="BN11" s="15">
        <v>1.5984642206507402</v>
      </c>
      <c r="BO11" s="15">
        <v>0.91583919791767698</v>
      </c>
      <c r="BP11" s="15">
        <v>1.3014902560183339</v>
      </c>
      <c r="BQ11" s="15">
        <v>2.4420420511040817</v>
      </c>
      <c r="BR11" s="15">
        <v>1.2554311804993148</v>
      </c>
      <c r="BS11" s="15">
        <v>1.8684349766081851</v>
      </c>
      <c r="BT11" s="169">
        <v>3.0463592471285352</v>
      </c>
    </row>
    <row r="12" spans="1:72" ht="14.1" customHeight="1">
      <c r="A12" s="13" t="s">
        <v>17</v>
      </c>
      <c r="B12" s="14">
        <v>17.181003504942822</v>
      </c>
      <c r="C12" s="15">
        <v>27.099755094643882</v>
      </c>
      <c r="D12" s="15">
        <v>23.23815357967058</v>
      </c>
      <c r="E12" s="15">
        <v>6.6178518629614445</v>
      </c>
      <c r="F12" s="15">
        <v>3.3438836053796308</v>
      </c>
      <c r="G12" s="15">
        <v>5.5058047309979514</v>
      </c>
      <c r="H12" s="15">
        <v>13.749945283683957</v>
      </c>
      <c r="I12" s="15">
        <v>10.468473665065559</v>
      </c>
      <c r="J12" s="15">
        <v>12.891890494523011</v>
      </c>
      <c r="K12" s="15">
        <v>10.708504075730374</v>
      </c>
      <c r="L12" s="15">
        <v>8.4013418628586436</v>
      </c>
      <c r="M12" s="15">
        <v>12.888758012388934</v>
      </c>
      <c r="N12" s="15">
        <v>14.120198880160274</v>
      </c>
      <c r="O12" s="15">
        <v>15.677615984029927</v>
      </c>
      <c r="P12" s="15">
        <v>13.451782918705305</v>
      </c>
      <c r="Q12" s="15">
        <v>9.4299590159079401</v>
      </c>
      <c r="R12" s="15">
        <v>9.9155252150196702</v>
      </c>
      <c r="S12" s="15">
        <v>10.117891318524826</v>
      </c>
      <c r="T12" s="15">
        <v>10.58598769532442</v>
      </c>
      <c r="U12" s="15">
        <v>17.700770672161838</v>
      </c>
      <c r="V12" s="15">
        <v>13.834951298546045</v>
      </c>
      <c r="W12" s="15">
        <v>14.306832893246792</v>
      </c>
      <c r="X12" s="15">
        <v>12.110464286914677</v>
      </c>
      <c r="Y12" s="15">
        <v>17.478424854791328</v>
      </c>
      <c r="Z12" s="15">
        <v>19.059483405070566</v>
      </c>
      <c r="AA12" s="15">
        <v>23.25801550784972</v>
      </c>
      <c r="AB12" s="15">
        <v>16.496453076394189</v>
      </c>
      <c r="AC12" s="15">
        <v>13.884220493299495</v>
      </c>
      <c r="AD12" s="15">
        <v>17.921026070766231</v>
      </c>
      <c r="AE12" s="15">
        <v>13.624534188190793</v>
      </c>
      <c r="AF12" s="15">
        <v>16.190066921169276</v>
      </c>
      <c r="AG12" s="15">
        <v>16.612086047214447</v>
      </c>
      <c r="AH12" s="15">
        <v>17.579372538460959</v>
      </c>
      <c r="AI12" s="15">
        <v>10.925418740666515</v>
      </c>
      <c r="AJ12" s="15">
        <v>9.705152657456523</v>
      </c>
      <c r="AK12" s="15">
        <v>7.2121422666541264</v>
      </c>
      <c r="AL12" s="15">
        <v>5.9816831063112801</v>
      </c>
      <c r="AM12" s="15">
        <v>4.5821173106620279</v>
      </c>
      <c r="AN12" s="15">
        <v>5.4395131759962965</v>
      </c>
      <c r="AO12" s="15">
        <v>6.7431923304246197</v>
      </c>
      <c r="AP12" s="15">
        <v>7.150729475451115</v>
      </c>
      <c r="AQ12" s="15">
        <v>6.1045502138246945</v>
      </c>
      <c r="AR12" s="15">
        <v>6.8110696603461633</v>
      </c>
      <c r="AS12" s="15">
        <v>5.3643235358652959</v>
      </c>
      <c r="AT12" s="15">
        <v>3.1595871959110298</v>
      </c>
      <c r="AU12" s="15">
        <v>5.3046261591427282</v>
      </c>
      <c r="AV12" s="15">
        <v>2.8740274614128509</v>
      </c>
      <c r="AW12" s="15">
        <v>2.1246427302030213</v>
      </c>
      <c r="AX12" s="15">
        <v>2.9926752316671923</v>
      </c>
      <c r="AY12" s="15">
        <v>3.6690430592432222</v>
      </c>
      <c r="AZ12" s="15">
        <v>4.6721526216345524</v>
      </c>
      <c r="BA12" s="15">
        <v>4.317473715413584</v>
      </c>
      <c r="BB12" s="15">
        <v>7.4428308468593229</v>
      </c>
      <c r="BC12" s="15">
        <v>5.7499598536522996</v>
      </c>
      <c r="BD12" s="15">
        <v>3.8303651348286252</v>
      </c>
      <c r="BE12" s="15">
        <v>4.1939831829768508</v>
      </c>
      <c r="BF12" s="15">
        <v>3.490404062992468</v>
      </c>
      <c r="BG12" s="15">
        <v>4.0852393505369093</v>
      </c>
      <c r="BH12" s="15">
        <v>3.4573841476740625</v>
      </c>
      <c r="BI12" s="15">
        <v>3.3795928798104597</v>
      </c>
      <c r="BJ12" s="15">
        <v>3.0979646598119785</v>
      </c>
      <c r="BK12" s="15">
        <v>1.9749864484146968</v>
      </c>
      <c r="BL12" s="15">
        <v>2.136771187782486</v>
      </c>
      <c r="BM12" s="15">
        <v>2.0015266223740014</v>
      </c>
      <c r="BN12" s="15">
        <v>2.3294120502102373</v>
      </c>
      <c r="BO12" s="15">
        <v>1.4104757020510732</v>
      </c>
      <c r="BP12" s="15">
        <v>1.5361409683388283</v>
      </c>
      <c r="BQ12" s="15">
        <v>2.3074974233185372</v>
      </c>
      <c r="BR12" s="15">
        <v>1.0274059336843351</v>
      </c>
      <c r="BS12" s="15">
        <v>1.6261294887079032</v>
      </c>
      <c r="BT12" s="169">
        <v>3.4716678086885082</v>
      </c>
    </row>
    <row r="13" spans="1:72" ht="14.1" customHeight="1">
      <c r="A13" s="13" t="s">
        <v>18</v>
      </c>
      <c r="B13" s="14">
        <v>19.869198383152522</v>
      </c>
      <c r="C13" s="15">
        <v>24.73889824611831</v>
      </c>
      <c r="D13" s="15">
        <v>25.380208904138442</v>
      </c>
      <c r="E13" s="15">
        <v>6.6697035967449949</v>
      </c>
      <c r="F13" s="15">
        <v>0.65355872231948808</v>
      </c>
      <c r="G13" s="15">
        <v>2.3043848337284913</v>
      </c>
      <c r="H13" s="15">
        <v>16.569157524068672</v>
      </c>
      <c r="I13" s="15">
        <v>9.4205647884001706</v>
      </c>
      <c r="J13" s="15">
        <v>11.471229541371585</v>
      </c>
      <c r="K13" s="15">
        <v>9.9599245131384748</v>
      </c>
      <c r="L13" s="15">
        <v>4.9578657596937035</v>
      </c>
      <c r="M13" s="15">
        <v>9.1082187939684189</v>
      </c>
      <c r="N13" s="15">
        <v>14.70722900594366</v>
      </c>
      <c r="O13" s="15">
        <v>13.768186858169315</v>
      </c>
      <c r="P13" s="15">
        <v>8.2641728502284479</v>
      </c>
      <c r="Q13" s="15">
        <v>6.6329193363248891</v>
      </c>
      <c r="R13" s="15">
        <v>7.5639509308916644</v>
      </c>
      <c r="S13" s="15">
        <v>8.8286679629170948</v>
      </c>
      <c r="T13" s="15">
        <v>13.876365666672157</v>
      </c>
      <c r="U13" s="15">
        <v>14.182938327574874</v>
      </c>
      <c r="V13" s="15">
        <v>13.148074313171477</v>
      </c>
      <c r="W13" s="15">
        <v>13.369828079307325</v>
      </c>
      <c r="X13" s="15">
        <v>11.617300202658811</v>
      </c>
      <c r="Y13" s="15">
        <v>13.989849394913833</v>
      </c>
      <c r="Z13" s="15">
        <v>20.048038225948957</v>
      </c>
      <c r="AA13" s="15">
        <v>21.08280688177004</v>
      </c>
      <c r="AB13" s="15">
        <v>18.554274439755716</v>
      </c>
      <c r="AC13" s="15">
        <v>14.535509020662403</v>
      </c>
      <c r="AD13" s="15">
        <v>12.854650082159736</v>
      </c>
      <c r="AE13" s="15">
        <v>13.893296062559685</v>
      </c>
      <c r="AF13" s="15">
        <v>17.447515502527708</v>
      </c>
      <c r="AG13" s="15">
        <v>16.769267415502284</v>
      </c>
      <c r="AH13" s="15">
        <v>16.833750818525303</v>
      </c>
      <c r="AI13" s="15">
        <v>13.006667305415135</v>
      </c>
      <c r="AJ13" s="15">
        <v>9.3102524505049615</v>
      </c>
      <c r="AK13" s="15">
        <v>7.7127630421949362</v>
      </c>
      <c r="AL13" s="15">
        <v>6.4754071963650972</v>
      </c>
      <c r="AM13" s="15">
        <v>3.9697436178770147</v>
      </c>
      <c r="AN13" s="15">
        <v>6.5435025191915344</v>
      </c>
      <c r="AO13" s="15">
        <v>2.5426543346966781</v>
      </c>
      <c r="AP13" s="15">
        <v>3.8809469998582387</v>
      </c>
      <c r="AQ13" s="15">
        <v>5.8473375355901567</v>
      </c>
      <c r="AR13" s="15">
        <v>6.0028776321135524</v>
      </c>
      <c r="AS13" s="15">
        <v>7.4674771008014886</v>
      </c>
      <c r="AT13" s="15">
        <v>1.0788288393753191</v>
      </c>
      <c r="AU13" s="15">
        <v>4.3566308188545122E-2</v>
      </c>
      <c r="AV13" s="15">
        <v>6.0281587915757058</v>
      </c>
      <c r="AW13" s="15">
        <v>4.1828042386476625</v>
      </c>
      <c r="AX13" s="15">
        <v>-1.8662935031183849</v>
      </c>
      <c r="AY13" s="15">
        <v>3.7608934812309087</v>
      </c>
      <c r="AZ13" s="15">
        <v>3.2292859895286767</v>
      </c>
      <c r="BA13" s="15">
        <v>1.3323096291797469</v>
      </c>
      <c r="BB13" s="15">
        <v>3.4116018302847806</v>
      </c>
      <c r="BC13" s="15">
        <v>2.6341129831568679</v>
      </c>
      <c r="BD13" s="15">
        <v>4.4475161803723466</v>
      </c>
      <c r="BE13" s="15">
        <v>2.9167553942183559</v>
      </c>
      <c r="BF13" s="15">
        <v>2.8496803511976481</v>
      </c>
      <c r="BG13" s="15">
        <v>2.5549246333122966</v>
      </c>
      <c r="BH13" s="15">
        <v>2.7870454538507943</v>
      </c>
      <c r="BI13" s="15">
        <v>4.3782066102628789</v>
      </c>
      <c r="BJ13" s="15">
        <v>1.8296297192350153</v>
      </c>
      <c r="BK13" s="15">
        <v>2.3562743898454954</v>
      </c>
      <c r="BL13" s="15">
        <v>2.7668488794494124</v>
      </c>
      <c r="BM13" s="15">
        <v>2.113002134459677</v>
      </c>
      <c r="BN13" s="15">
        <v>0.26598686102325075</v>
      </c>
      <c r="BO13" s="15">
        <v>-4.4121621248933707E-3</v>
      </c>
      <c r="BP13" s="15">
        <v>0.85875494321849821</v>
      </c>
      <c r="BQ13" s="15">
        <v>2.6976037098202994</v>
      </c>
      <c r="BR13" s="15">
        <v>1.6869099409475012</v>
      </c>
      <c r="BS13" s="15">
        <v>2.3239617316080654</v>
      </c>
      <c r="BT13" s="169">
        <v>2.2522453366085955</v>
      </c>
    </row>
    <row r="14" spans="1:72" ht="14.1" customHeight="1">
      <c r="A14" s="13" t="s">
        <v>19</v>
      </c>
      <c r="B14" s="14">
        <v>17.696823363529973</v>
      </c>
      <c r="C14" s="15">
        <v>26.620417495341144</v>
      </c>
      <c r="D14" s="15">
        <v>24.367084693776604</v>
      </c>
      <c r="E14" s="15">
        <v>6.88929053558509</v>
      </c>
      <c r="F14" s="15">
        <v>3.1915784381221783</v>
      </c>
      <c r="G14" s="15">
        <v>5.1897147854467107</v>
      </c>
      <c r="H14" s="15">
        <v>14.012269360240509</v>
      </c>
      <c r="I14" s="15">
        <v>10.150821767198835</v>
      </c>
      <c r="J14" s="15">
        <v>13.22940269170924</v>
      </c>
      <c r="K14" s="15">
        <v>10.882068854321574</v>
      </c>
      <c r="L14" s="15">
        <v>8.7286811170754817</v>
      </c>
      <c r="M14" s="15">
        <v>6.0581441855814262</v>
      </c>
      <c r="N14" s="15">
        <v>11.150786636026169</v>
      </c>
      <c r="O14" s="15">
        <v>10.70538715183902</v>
      </c>
      <c r="P14" s="15">
        <v>10.645124217059006</v>
      </c>
      <c r="Q14" s="15">
        <v>8.3624025136545868</v>
      </c>
      <c r="R14" s="15">
        <v>4.9732406741752442</v>
      </c>
      <c r="S14" s="15">
        <v>3.5733852803311521</v>
      </c>
      <c r="T14" s="15">
        <v>9.8815681203714547</v>
      </c>
      <c r="U14" s="15">
        <v>14.801219561118472</v>
      </c>
      <c r="V14" s="15">
        <v>15.450876242727105</v>
      </c>
      <c r="W14" s="15">
        <v>12.665718263817411</v>
      </c>
      <c r="X14" s="15">
        <v>11.8924485638167</v>
      </c>
      <c r="Y14" s="15">
        <v>14.091118269673274</v>
      </c>
      <c r="Z14" s="15">
        <v>13.807750045596748</v>
      </c>
      <c r="AA14" s="15">
        <v>13.852531011634184</v>
      </c>
      <c r="AB14" s="15">
        <v>13.903303259407252</v>
      </c>
      <c r="AC14" s="15">
        <v>12.821749824732336</v>
      </c>
      <c r="AD14" s="15">
        <v>12.368743114608719</v>
      </c>
      <c r="AE14" s="15">
        <v>12.467382502024535</v>
      </c>
      <c r="AF14" s="15">
        <v>14.697381842910573</v>
      </c>
      <c r="AG14" s="15">
        <v>13.428022954531258</v>
      </c>
      <c r="AH14" s="15">
        <v>13.329242185287995</v>
      </c>
      <c r="AI14" s="15">
        <v>9.2999226758671938</v>
      </c>
      <c r="AJ14" s="15">
        <v>6.7654475236178229</v>
      </c>
      <c r="AK14" s="15">
        <v>4.801378714401153</v>
      </c>
      <c r="AL14" s="15">
        <v>4.6870623730737435</v>
      </c>
      <c r="AM14" s="15">
        <v>4.9949008198422149</v>
      </c>
      <c r="AN14" s="15">
        <v>6.8117675157093061</v>
      </c>
      <c r="AO14" s="15">
        <v>7.3105881963903556</v>
      </c>
      <c r="AP14" s="15">
        <v>7.9188234387782472</v>
      </c>
      <c r="AQ14" s="15">
        <v>5.0852377990121624</v>
      </c>
      <c r="AR14" s="15">
        <v>11.472662894008664</v>
      </c>
      <c r="AS14" s="15">
        <v>3.4522644621576006</v>
      </c>
      <c r="AT14" s="15">
        <v>5.3099107600180986</v>
      </c>
      <c r="AU14" s="15">
        <v>9.6822516735512494</v>
      </c>
      <c r="AV14" s="15">
        <v>7.1310061314413105</v>
      </c>
      <c r="AW14" s="15">
        <v>2.7487219569518544</v>
      </c>
      <c r="AX14" s="15">
        <v>6.7284548469010588</v>
      </c>
      <c r="AY14" s="15">
        <v>4.9141425520963509</v>
      </c>
      <c r="AZ14" s="15">
        <v>6.1315364306261699</v>
      </c>
      <c r="BA14" s="15">
        <v>7.3887053057587195</v>
      </c>
      <c r="BB14" s="15">
        <v>4.6468208692044328</v>
      </c>
      <c r="BC14" s="15">
        <v>-9.9117851124930212E-3</v>
      </c>
      <c r="BD14" s="15">
        <v>2.2402854877081637</v>
      </c>
      <c r="BE14" s="15">
        <v>2.6145691939758251</v>
      </c>
      <c r="BF14" s="15">
        <v>5.9053258165097162</v>
      </c>
      <c r="BG14" s="15">
        <v>6.1024207458514184</v>
      </c>
      <c r="BH14" s="15">
        <v>1.4406637143337662</v>
      </c>
      <c r="BI14" s="15">
        <v>5.3906940760389119</v>
      </c>
      <c r="BJ14" s="15">
        <v>3.8801352803921958</v>
      </c>
      <c r="BK14" s="15">
        <v>3.5963960326073305</v>
      </c>
      <c r="BL14" s="15">
        <v>2.5214383161177096</v>
      </c>
      <c r="BM14" s="15">
        <v>3.0392319939167862</v>
      </c>
      <c r="BN14" s="15">
        <v>2.8896268622295906</v>
      </c>
      <c r="BO14" s="15">
        <v>2.7882998991370727</v>
      </c>
      <c r="BP14" s="15">
        <v>2.3572254083167987</v>
      </c>
      <c r="BQ14" s="15">
        <v>2.400937366851295</v>
      </c>
      <c r="BR14" s="15">
        <v>1.6331370794932099</v>
      </c>
      <c r="BS14" s="15">
        <v>2.497338901170906</v>
      </c>
      <c r="BT14" s="169">
        <v>-2.7440485700591211</v>
      </c>
    </row>
    <row r="15" spans="1:72" ht="14.1" customHeight="1">
      <c r="A15" s="13" t="s">
        <v>20</v>
      </c>
      <c r="B15" s="14">
        <v>10.613582028337959</v>
      </c>
      <c r="C15" s="15">
        <v>30.48518773798844</v>
      </c>
      <c r="D15" s="15">
        <v>21.856863531125001</v>
      </c>
      <c r="E15" s="15">
        <v>4.720442906859347</v>
      </c>
      <c r="F15" s="15">
        <v>7.4567076924852387</v>
      </c>
      <c r="G15" s="15">
        <v>12.711787048650848</v>
      </c>
      <c r="H15" s="15">
        <v>12.523791215684128</v>
      </c>
      <c r="I15" s="15">
        <v>19.579406594271603</v>
      </c>
      <c r="J15" s="15">
        <v>14.78977414661621</v>
      </c>
      <c r="K15" s="15">
        <v>11.09701949821266</v>
      </c>
      <c r="L15" s="15">
        <v>8.7156494409085212</v>
      </c>
      <c r="M15" s="15">
        <v>14.868569147799164</v>
      </c>
      <c r="N15" s="15">
        <v>11.055955783225102</v>
      </c>
      <c r="O15" s="15">
        <v>16.079589093025774</v>
      </c>
      <c r="P15" s="15">
        <v>15.041061210693513</v>
      </c>
      <c r="Q15" s="15">
        <v>9.5996295208088327</v>
      </c>
      <c r="R15" s="15">
        <v>9.6979511387957444</v>
      </c>
      <c r="S15" s="15">
        <v>9.8372426180642805</v>
      </c>
      <c r="T15" s="15">
        <v>7.8848774285881262</v>
      </c>
      <c r="U15" s="15">
        <v>13.834211193227077</v>
      </c>
      <c r="V15" s="15">
        <v>10.485616269152899</v>
      </c>
      <c r="W15" s="15">
        <v>12.469457532057035</v>
      </c>
      <c r="X15" s="15">
        <v>12.125408183776145</v>
      </c>
      <c r="Y15" s="15">
        <v>15.79853115763423</v>
      </c>
      <c r="Z15" s="15">
        <v>19.288161508021119</v>
      </c>
      <c r="AA15" s="15">
        <v>6.6967785528026837</v>
      </c>
      <c r="AB15" s="15">
        <v>13.601228073407299</v>
      </c>
      <c r="AC15" s="15">
        <v>8.5173281587169072</v>
      </c>
      <c r="AD15" s="15">
        <v>11.534298506061106</v>
      </c>
      <c r="AE15" s="15">
        <v>13.882746241827007</v>
      </c>
      <c r="AF15" s="15">
        <v>17.496969884031344</v>
      </c>
      <c r="AG15" s="15">
        <v>10.531053741482339</v>
      </c>
      <c r="AH15" s="15">
        <v>11.668478212928903</v>
      </c>
      <c r="AI15" s="15">
        <v>4.7819061650423151</v>
      </c>
      <c r="AJ15" s="15">
        <v>5.4861200014079969</v>
      </c>
      <c r="AK15" s="15">
        <v>6.594456069527368</v>
      </c>
      <c r="AL15" s="15">
        <v>7.7399865092317697</v>
      </c>
      <c r="AM15" s="15">
        <v>8.1952457392859941</v>
      </c>
      <c r="AN15" s="15">
        <v>11.866510906908772</v>
      </c>
      <c r="AO15" s="15">
        <v>10.371281314152426</v>
      </c>
      <c r="AP15" s="15">
        <v>6.6518416290348767</v>
      </c>
      <c r="AQ15" s="15">
        <v>2.7171574523172808</v>
      </c>
      <c r="AR15" s="15">
        <v>-1.3076804403268198</v>
      </c>
      <c r="AS15" s="15">
        <v>-5.3019504703640621</v>
      </c>
      <c r="AT15" s="15">
        <v>1.8949564620725141</v>
      </c>
      <c r="AU15" s="15">
        <v>1.4878898029297289</v>
      </c>
      <c r="AV15" s="15">
        <v>1.6944056311638462</v>
      </c>
      <c r="AW15" s="15">
        <v>1.4639454420791651</v>
      </c>
      <c r="AX15" s="15">
        <v>6.6180058793638779</v>
      </c>
      <c r="AY15" s="15">
        <v>8.3613237282411887</v>
      </c>
      <c r="AZ15" s="15">
        <v>9.113719731200959</v>
      </c>
      <c r="BA15" s="15">
        <v>4.0273841069801648</v>
      </c>
      <c r="BB15" s="15">
        <v>0.53921993380220101</v>
      </c>
      <c r="BC15" s="15">
        <v>3.0971390841397977</v>
      </c>
      <c r="BD15" s="15">
        <v>6.1365093837700471</v>
      </c>
      <c r="BE15" s="15">
        <v>5.7312899261143855</v>
      </c>
      <c r="BF15" s="15">
        <v>7.7940931986157977</v>
      </c>
      <c r="BG15" s="15">
        <v>8.4681940386146124</v>
      </c>
      <c r="BH15" s="15">
        <v>4.4579724844826814</v>
      </c>
      <c r="BI15" s="15">
        <v>-9.1046002912234911</v>
      </c>
      <c r="BJ15" s="15">
        <v>3.2170270523261166</v>
      </c>
      <c r="BK15" s="15">
        <v>4.6475932227983492</v>
      </c>
      <c r="BL15" s="15">
        <v>1.6335691970379145</v>
      </c>
      <c r="BM15" s="15">
        <v>-0.51971196275468401</v>
      </c>
      <c r="BN15" s="15">
        <v>0.51535567041236163</v>
      </c>
      <c r="BO15" s="15">
        <v>0.76192831392981475</v>
      </c>
      <c r="BP15" s="15">
        <v>3.1175486145051279</v>
      </c>
      <c r="BQ15" s="15">
        <v>6.0326396953519037</v>
      </c>
      <c r="BR15" s="15">
        <v>4.6903541905322186</v>
      </c>
      <c r="BS15" s="15">
        <v>5.7797912473222084</v>
      </c>
      <c r="BT15" s="169">
        <v>-7.5916689527916787</v>
      </c>
    </row>
    <row r="16" spans="1:72" ht="14.1" customHeight="1">
      <c r="A16" s="13" t="s">
        <v>21</v>
      </c>
      <c r="B16" s="14">
        <v>9.6232873359185902</v>
      </c>
      <c r="C16" s="15">
        <v>25.510444260674106</v>
      </c>
      <c r="D16" s="15">
        <v>10.973953207615409</v>
      </c>
      <c r="E16" s="15">
        <v>3.8505135137072273</v>
      </c>
      <c r="F16" s="15">
        <v>0.21237661307426947</v>
      </c>
      <c r="G16" s="15">
        <v>10.113284824980298</v>
      </c>
      <c r="H16" s="15">
        <v>14.620154456981211</v>
      </c>
      <c r="I16" s="15">
        <v>20.972368284265073</v>
      </c>
      <c r="J16" s="15">
        <v>14.582135000328805</v>
      </c>
      <c r="K16" s="15">
        <v>10.270403425601771</v>
      </c>
      <c r="L16" s="15">
        <v>10.740286827256014</v>
      </c>
      <c r="M16" s="15">
        <v>15.30570833592067</v>
      </c>
      <c r="N16" s="15">
        <v>10.496934101388518</v>
      </c>
      <c r="O16" s="15">
        <v>13.660488491608149</v>
      </c>
      <c r="P16" s="15">
        <v>11.9015551131656</v>
      </c>
      <c r="Q16" s="15">
        <v>4.9502958128876173</v>
      </c>
      <c r="R16" s="15">
        <v>9.6604930943605183</v>
      </c>
      <c r="S16" s="15">
        <v>9.8507019236559756</v>
      </c>
      <c r="T16" s="15">
        <v>5.223825903110864</v>
      </c>
      <c r="U16" s="15">
        <v>16.727456174731287</v>
      </c>
      <c r="V16" s="15">
        <v>9.9471370296059263</v>
      </c>
      <c r="W16" s="15">
        <v>13.936513502377437</v>
      </c>
      <c r="X16" s="15">
        <v>11.962418965699669</v>
      </c>
      <c r="Y16" s="15">
        <v>14.853327076252626</v>
      </c>
      <c r="Z16" s="15">
        <v>17.264389198867022</v>
      </c>
      <c r="AA16" s="15">
        <v>2.9498542025345245</v>
      </c>
      <c r="AB16" s="15">
        <v>15.468112357311398</v>
      </c>
      <c r="AC16" s="15">
        <v>10.192367224518705</v>
      </c>
      <c r="AD16" s="15">
        <v>10.670268031461305</v>
      </c>
      <c r="AE16" s="15">
        <v>13.039527797371704</v>
      </c>
      <c r="AF16" s="15">
        <v>19.985394328623201</v>
      </c>
      <c r="AG16" s="15">
        <v>10.537275125587229</v>
      </c>
      <c r="AH16" s="15">
        <v>13.157110635408813</v>
      </c>
      <c r="AI16" s="15">
        <v>4.63363458985242</v>
      </c>
      <c r="AJ16" s="15">
        <v>5.7365613369243249</v>
      </c>
      <c r="AK16" s="15">
        <v>8.4986531135097039</v>
      </c>
      <c r="AL16" s="15">
        <v>9.6116684392338669</v>
      </c>
      <c r="AM16" s="15">
        <v>8.958122346703064</v>
      </c>
      <c r="AN16" s="15">
        <v>12.093499264168415</v>
      </c>
      <c r="AO16" s="15">
        <v>11.502036823856372</v>
      </c>
      <c r="AP16" s="15">
        <v>8.351773188981781</v>
      </c>
      <c r="AQ16" s="15">
        <v>3.1354307479443406</v>
      </c>
      <c r="AR16" s="15">
        <v>-1.7395351400655414</v>
      </c>
      <c r="AS16" s="15">
        <v>-7.5045969801829671</v>
      </c>
      <c r="AT16" s="15">
        <v>2.127692407021911</v>
      </c>
      <c r="AU16" s="15">
        <v>2.6097968400538178</v>
      </c>
      <c r="AV16" s="15">
        <v>1.2456132836924638</v>
      </c>
      <c r="AW16" s="15">
        <v>1.0765260532088803</v>
      </c>
      <c r="AX16" s="15">
        <v>8.1774837617304286</v>
      </c>
      <c r="AY16" s="15">
        <v>8.9380315365095981</v>
      </c>
      <c r="AZ16" s="15">
        <v>10.315137530958154</v>
      </c>
      <c r="BA16" s="15">
        <v>5.086301278856979</v>
      </c>
      <c r="BB16" s="15">
        <v>-1.3717634385586877</v>
      </c>
      <c r="BC16" s="15">
        <v>0.30364837901505837</v>
      </c>
      <c r="BD16" s="15">
        <v>4.5650313800671256</v>
      </c>
      <c r="BE16" s="15">
        <v>5.2706559700222613</v>
      </c>
      <c r="BF16" s="15">
        <v>7.1576937971765204</v>
      </c>
      <c r="BG16" s="15">
        <v>11.238322351804342</v>
      </c>
      <c r="BH16" s="15">
        <v>5.794963201528347</v>
      </c>
      <c r="BI16" s="15">
        <v>-11.470366363391122</v>
      </c>
      <c r="BJ16" s="15">
        <v>4.7679385348293692</v>
      </c>
      <c r="BK16" s="15">
        <v>6.1232077608495814</v>
      </c>
      <c r="BL16" s="15">
        <v>1.1259528919995319</v>
      </c>
      <c r="BM16" s="15">
        <v>0.61206041757095875</v>
      </c>
      <c r="BN16" s="15">
        <v>1.8919004496231935</v>
      </c>
      <c r="BO16" s="15">
        <v>3.0803772588138401</v>
      </c>
      <c r="BP16" s="15">
        <v>3.5509447329348909</v>
      </c>
      <c r="BQ16" s="15">
        <v>5.9092612877516899</v>
      </c>
      <c r="BR16" s="15">
        <v>5.3094730042229799</v>
      </c>
      <c r="BS16" s="15">
        <v>4.0798880184286759</v>
      </c>
      <c r="BT16" s="169">
        <v>-6.9824316656373639</v>
      </c>
    </row>
    <row r="17" spans="1:72" ht="14.1" customHeight="1">
      <c r="A17" s="13" t="s">
        <v>22</v>
      </c>
      <c r="B17" s="14">
        <v>35.201858844031335</v>
      </c>
      <c r="C17" s="15">
        <v>26.569280343716443</v>
      </c>
      <c r="D17" s="15">
        <v>34.118605519535606</v>
      </c>
      <c r="E17" s="15">
        <v>7.1678056188306698</v>
      </c>
      <c r="F17" s="15">
        <v>12.925700250342445</v>
      </c>
      <c r="G17" s="15">
        <v>10.440238418906219</v>
      </c>
      <c r="H17" s="15">
        <v>10.195618005188706</v>
      </c>
      <c r="I17" s="15">
        <v>25.253046003677525</v>
      </c>
      <c r="J17" s="15">
        <v>17.565787668413691</v>
      </c>
      <c r="K17" s="15">
        <v>13.90843632204836</v>
      </c>
      <c r="L17" s="15">
        <v>11.302468060692362</v>
      </c>
      <c r="M17" s="15">
        <v>14.507681403547537</v>
      </c>
      <c r="N17" s="15">
        <v>10.486334405144675</v>
      </c>
      <c r="O17" s="15">
        <v>25.813234384662977</v>
      </c>
      <c r="P17" s="15">
        <v>17.987670884319115</v>
      </c>
      <c r="Q17" s="15">
        <v>9.5667772718584274</v>
      </c>
      <c r="R17" s="15">
        <v>10.258199581297959</v>
      </c>
      <c r="S17" s="15">
        <v>9.1240668614086502</v>
      </c>
      <c r="T17" s="15">
        <v>17.012741245273617</v>
      </c>
      <c r="U17" s="15">
        <v>11.66880608017081</v>
      </c>
      <c r="V17" s="15">
        <v>24.554065550727998</v>
      </c>
      <c r="W17" s="15">
        <v>3.3313611224697297</v>
      </c>
      <c r="X17" s="15">
        <v>26.604794708311601</v>
      </c>
      <c r="Y17" s="15">
        <v>23.9970733785714</v>
      </c>
      <c r="Z17" s="15">
        <v>27.095940143557428</v>
      </c>
      <c r="AA17" s="15">
        <v>2.6949375461907721</v>
      </c>
      <c r="AB17" s="15">
        <v>0.22916848739089346</v>
      </c>
      <c r="AC17" s="15">
        <v>23.180182420423861</v>
      </c>
      <c r="AD17" s="15">
        <v>6.5453042333821969</v>
      </c>
      <c r="AE17" s="15">
        <v>24.195875434614848</v>
      </c>
      <c r="AF17" s="15">
        <v>4.0405501345617125</v>
      </c>
      <c r="AG17" s="15">
        <v>20.530470573000642</v>
      </c>
      <c r="AH17" s="15">
        <v>14.150424692856049</v>
      </c>
      <c r="AI17" s="15">
        <v>13.932372766405066</v>
      </c>
      <c r="AJ17" s="15">
        <v>27.204316750693479</v>
      </c>
      <c r="AK17" s="15">
        <v>9.6569292386112693</v>
      </c>
      <c r="AL17" s="15">
        <v>13.507625715069565</v>
      </c>
      <c r="AM17" s="15">
        <v>10.438714456052097</v>
      </c>
      <c r="AN17" s="15">
        <v>15.629481945308697</v>
      </c>
      <c r="AO17" s="15">
        <v>2.4281064543012434</v>
      </c>
      <c r="AP17" s="15">
        <v>12.786519560684326</v>
      </c>
      <c r="AQ17" s="15">
        <v>11.327005146968091</v>
      </c>
      <c r="AR17" s="15">
        <v>-4.6386896074441211</v>
      </c>
      <c r="AS17" s="15">
        <v>0.27136286475050042</v>
      </c>
      <c r="AT17" s="15">
        <v>-20.752368996728421</v>
      </c>
      <c r="AU17" s="15">
        <v>17.242127653015615</v>
      </c>
      <c r="AV17" s="15">
        <v>13.208104451706021</v>
      </c>
      <c r="AW17" s="15">
        <v>15.579015007528923</v>
      </c>
      <c r="AX17" s="15">
        <v>19.115063880318061</v>
      </c>
      <c r="AY17" s="15">
        <v>12.312836925025906</v>
      </c>
      <c r="AZ17" s="15">
        <v>17.600720912480199</v>
      </c>
      <c r="BA17" s="15">
        <v>-1.4334953297384914</v>
      </c>
      <c r="BB17" s="15">
        <v>-6.4315564189090395</v>
      </c>
      <c r="BC17" s="15">
        <v>11.180562691676997</v>
      </c>
      <c r="BD17" s="15">
        <v>5.3205944949929034</v>
      </c>
      <c r="BE17" s="15">
        <v>-2.3522782089591772</v>
      </c>
      <c r="BF17" s="15">
        <v>21.223163702896059</v>
      </c>
      <c r="BG17" s="15">
        <v>-3.9680996550066538</v>
      </c>
      <c r="BH17" s="15">
        <v>11.571376133451068</v>
      </c>
      <c r="BI17" s="15">
        <v>-11.527812290006011</v>
      </c>
      <c r="BJ17" s="15">
        <v>-8.2285152132668173</v>
      </c>
      <c r="BK17" s="15">
        <v>19.793261868300149</v>
      </c>
      <c r="BL17" s="15">
        <v>16.158517098114402</v>
      </c>
      <c r="BM17" s="15">
        <v>-18.15880702140538</v>
      </c>
      <c r="BN17" s="15">
        <v>20.022860216499694</v>
      </c>
      <c r="BO17" s="15">
        <v>8.5093272085597533</v>
      </c>
      <c r="BP17" s="15">
        <v>8.4718637067630276</v>
      </c>
      <c r="BQ17" s="15">
        <v>12.907524629955731</v>
      </c>
      <c r="BR17" s="15">
        <v>0.67445095476962535</v>
      </c>
      <c r="BS17" s="15">
        <v>15.161411882929286</v>
      </c>
      <c r="BT17" s="169">
        <v>-17.52483275159976</v>
      </c>
    </row>
    <row r="18" spans="1:72" ht="14.1" customHeight="1">
      <c r="A18" s="13" t="s">
        <v>16</v>
      </c>
      <c r="B18" s="14">
        <v>8.163436734516921</v>
      </c>
      <c r="C18" s="15">
        <v>22.308511304565684</v>
      </c>
      <c r="D18" s="15">
        <v>44.651953505043764</v>
      </c>
      <c r="E18" s="15">
        <v>6.9463501112248593</v>
      </c>
      <c r="F18" s="15">
        <v>15.122788249188389</v>
      </c>
      <c r="G18" s="15">
        <v>12.650775614603262</v>
      </c>
      <c r="H18" s="15">
        <v>15.421085999736619</v>
      </c>
      <c r="I18" s="15">
        <v>19.337704645425717</v>
      </c>
      <c r="J18" s="15">
        <v>10.708387934561557</v>
      </c>
      <c r="K18" s="15">
        <v>17.891060227589989</v>
      </c>
      <c r="L18" s="15">
        <v>9.1418443381466261</v>
      </c>
      <c r="M18" s="15">
        <v>16.353289368933616</v>
      </c>
      <c r="N18" s="15">
        <v>18.337004085155471</v>
      </c>
      <c r="O18" s="15">
        <v>17.391325707518021</v>
      </c>
      <c r="P18" s="15">
        <v>19.650179597308011</v>
      </c>
      <c r="Q18" s="15">
        <v>13.011736421002325</v>
      </c>
      <c r="R18" s="15">
        <v>5.8004340987237839</v>
      </c>
      <c r="S18" s="15">
        <v>10.893325262653377</v>
      </c>
      <c r="T18" s="15">
        <v>4.6288313102390646</v>
      </c>
      <c r="U18" s="15">
        <v>8.4998256499726352</v>
      </c>
      <c r="V18" s="15">
        <v>10.532248233555038</v>
      </c>
      <c r="W18" s="15">
        <v>7.5295724120622083</v>
      </c>
      <c r="X18" s="15">
        <v>6.9397652546433477</v>
      </c>
      <c r="Y18" s="15">
        <v>11.461927594815364</v>
      </c>
      <c r="Z18" s="15">
        <v>17.648612179161645</v>
      </c>
      <c r="AA18" s="15">
        <v>20.767059289336999</v>
      </c>
      <c r="AB18" s="15">
        <v>13.685005711202578</v>
      </c>
      <c r="AC18" s="15">
        <v>1.1645956971627811</v>
      </c>
      <c r="AD18" s="15">
        <v>7.2786847931095053</v>
      </c>
      <c r="AE18" s="15">
        <v>15.175445547575904</v>
      </c>
      <c r="AF18" s="15">
        <v>16.592445264423759</v>
      </c>
      <c r="AG18" s="15">
        <v>17.214589723648913</v>
      </c>
      <c r="AH18" s="15">
        <v>18.69408804493095</v>
      </c>
      <c r="AI18" s="15">
        <v>5.4128356038743135</v>
      </c>
      <c r="AJ18" s="15">
        <v>7.8061810879468254</v>
      </c>
      <c r="AK18" s="15">
        <v>10.969622214351546</v>
      </c>
      <c r="AL18" s="15">
        <v>6.4965162202121718</v>
      </c>
      <c r="AM18" s="15">
        <v>7.3847791088338681</v>
      </c>
      <c r="AN18" s="15">
        <v>13.53623599309104</v>
      </c>
      <c r="AO18" s="15">
        <v>7.3859538440526649</v>
      </c>
      <c r="AP18" s="15">
        <v>6.5143038426319322</v>
      </c>
      <c r="AQ18" s="15">
        <v>6.9391865857815418</v>
      </c>
      <c r="AR18" s="15">
        <v>2.7377895524225124</v>
      </c>
      <c r="AS18" s="15">
        <v>-2.1962293220231288</v>
      </c>
      <c r="AT18" s="15">
        <v>1.0073243910879341</v>
      </c>
      <c r="AU18" s="15">
        <v>-3.0155307753827145</v>
      </c>
      <c r="AV18" s="15">
        <v>1.4911025240655107</v>
      </c>
      <c r="AW18" s="15">
        <v>-4.3884766577192806</v>
      </c>
      <c r="AX18" s="15">
        <v>1.1200290784312301</v>
      </c>
      <c r="AY18" s="15">
        <v>6.0335187142214863</v>
      </c>
      <c r="AZ18" s="15">
        <v>9.3613200060911197</v>
      </c>
      <c r="BA18" s="15">
        <v>1.7543263094781025</v>
      </c>
      <c r="BB18" s="15">
        <v>1.0471494816378595</v>
      </c>
      <c r="BC18" s="15">
        <v>6.3089281549087985</v>
      </c>
      <c r="BD18" s="15">
        <v>6.224047040982839</v>
      </c>
      <c r="BE18" s="15">
        <v>4.8424406675052865</v>
      </c>
      <c r="BF18" s="15">
        <v>2.4975171336050579</v>
      </c>
      <c r="BG18" s="15">
        <v>5.4540503566397263</v>
      </c>
      <c r="BH18" s="15">
        <v>2.6418878822882732</v>
      </c>
      <c r="BI18" s="15">
        <v>4.8297364624244636</v>
      </c>
      <c r="BJ18" s="15">
        <v>0.60287000084912279</v>
      </c>
      <c r="BK18" s="15">
        <v>-1.621732420179427</v>
      </c>
      <c r="BL18" s="15">
        <v>3.6106923557745461</v>
      </c>
      <c r="BM18" s="15">
        <v>-0.28626518565835113</v>
      </c>
      <c r="BN18" s="15">
        <v>-5.5246455898926428</v>
      </c>
      <c r="BO18" s="15">
        <v>-5.9757904517943672</v>
      </c>
      <c r="BP18" s="15">
        <v>0.26175563242030186</v>
      </c>
      <c r="BQ18" s="15">
        <v>1.8195138195138156</v>
      </c>
      <c r="BR18" s="15">
        <v>5.1477610183016935</v>
      </c>
      <c r="BS18" s="15">
        <v>10.751965760923639</v>
      </c>
      <c r="BT18" s="169">
        <v>-3.2816059673324531</v>
      </c>
    </row>
    <row r="19" spans="1:72" ht="14.1" customHeight="1">
      <c r="A19" s="13" t="s">
        <v>23</v>
      </c>
      <c r="B19" s="14">
        <v>16.731825947759688</v>
      </c>
      <c r="C19" s="15">
        <v>59.788764430145221</v>
      </c>
      <c r="D19" s="15">
        <v>42.132972446630305</v>
      </c>
      <c r="E19" s="15">
        <v>5.2700382990500003</v>
      </c>
      <c r="F19" s="15">
        <v>20.341407231671027</v>
      </c>
      <c r="G19" s="15">
        <v>18.614808223311115</v>
      </c>
      <c r="H19" s="15">
        <v>6.0264239225557645</v>
      </c>
      <c r="I19" s="15">
        <v>17.126977532894074</v>
      </c>
      <c r="J19" s="15">
        <v>18.302600323257906</v>
      </c>
      <c r="K19" s="15">
        <v>8.2659530869555056</v>
      </c>
      <c r="L19" s="15">
        <v>3.9618402786352647</v>
      </c>
      <c r="M19" s="15">
        <v>12.904679235701735</v>
      </c>
      <c r="N19" s="15">
        <v>6.7566845113454121</v>
      </c>
      <c r="O19" s="15">
        <v>20.63678529012283</v>
      </c>
      <c r="P19" s="15">
        <v>18.511985807929236</v>
      </c>
      <c r="Q19" s="15">
        <v>16.862570161653736</v>
      </c>
      <c r="R19" s="15">
        <v>12.976468335998675</v>
      </c>
      <c r="S19" s="15">
        <v>9.1150088337196564</v>
      </c>
      <c r="T19" s="15">
        <v>15.069459695180498</v>
      </c>
      <c r="U19" s="15">
        <v>12.706619484796448</v>
      </c>
      <c r="V19" s="15">
        <v>10.853743808277272</v>
      </c>
      <c r="W19" s="15">
        <v>13.629916710719911</v>
      </c>
      <c r="X19" s="15">
        <v>15.071460375430448</v>
      </c>
      <c r="Y19" s="15">
        <v>19.576670524649501</v>
      </c>
      <c r="Z19" s="15">
        <v>23.167570386859126</v>
      </c>
      <c r="AA19" s="15">
        <v>5.29862320172046</v>
      </c>
      <c r="AB19" s="15">
        <v>11.307760506118171</v>
      </c>
      <c r="AC19" s="15">
        <v>9.6291310745209557</v>
      </c>
      <c r="AD19" s="15">
        <v>15.606954309019841</v>
      </c>
      <c r="AE19" s="15">
        <v>14.053176291778243</v>
      </c>
      <c r="AF19" s="15">
        <v>14.881966560056881</v>
      </c>
      <c r="AG19" s="15">
        <v>6.4221576234912163</v>
      </c>
      <c r="AH19" s="15">
        <v>4.7989469997246914</v>
      </c>
      <c r="AI19" s="15">
        <v>3.9926799423472232</v>
      </c>
      <c r="AJ19" s="15">
        <v>2.0620607817462115</v>
      </c>
      <c r="AK19" s="15">
        <v>-0.33791970499380852</v>
      </c>
      <c r="AL19" s="15">
        <v>4.4314825051325357</v>
      </c>
      <c r="AM19" s="15">
        <v>7.0789759017512637</v>
      </c>
      <c r="AN19" s="15">
        <v>9.7805853650420573</v>
      </c>
      <c r="AO19" s="15">
        <v>11.283007190159239</v>
      </c>
      <c r="AP19" s="15">
        <v>2.4318683522459139</v>
      </c>
      <c r="AQ19" s="15">
        <v>-2.8123872570438948</v>
      </c>
      <c r="AR19" s="15">
        <v>-3.882253209149269</v>
      </c>
      <c r="AS19" s="15">
        <v>-3.65612355935518</v>
      </c>
      <c r="AT19" s="15">
        <v>4.8070569754500667</v>
      </c>
      <c r="AU19" s="15">
        <v>1.6899805497206586</v>
      </c>
      <c r="AV19" s="15">
        <v>1.7328585531548413</v>
      </c>
      <c r="AW19" s="15">
        <v>6.0574516443904258</v>
      </c>
      <c r="AX19" s="15">
        <v>6.0435476604719867</v>
      </c>
      <c r="AY19" s="15">
        <v>8.4341375098415625</v>
      </c>
      <c r="AZ19" s="15">
        <v>5.0009859537595673</v>
      </c>
      <c r="BA19" s="15">
        <v>4.158740635012478</v>
      </c>
      <c r="BB19" s="15">
        <v>5.7987814771608868</v>
      </c>
      <c r="BC19" s="15">
        <v>5.8691020345138156</v>
      </c>
      <c r="BD19" s="15">
        <v>9.6221132788056138</v>
      </c>
      <c r="BE19" s="15">
        <v>8.4577162352049982</v>
      </c>
      <c r="BF19" s="15">
        <v>11.400712209355405</v>
      </c>
      <c r="BG19" s="15">
        <v>6.8984618585756152</v>
      </c>
      <c r="BH19" s="15">
        <v>2.0743388476350901</v>
      </c>
      <c r="BI19" s="15">
        <v>-13.385594797779206</v>
      </c>
      <c r="BJ19" s="15">
        <v>3.4921923314780514</v>
      </c>
      <c r="BK19" s="15">
        <v>4.4424940710724314</v>
      </c>
      <c r="BL19" s="15">
        <v>-0.70892186661899359</v>
      </c>
      <c r="BM19" s="15">
        <v>-0.52040660142075978</v>
      </c>
      <c r="BN19" s="15">
        <v>-0.73672492284299551</v>
      </c>
      <c r="BO19" s="15">
        <v>-1.1059949851834858</v>
      </c>
      <c r="BP19" s="15">
        <v>3.1015470856152305</v>
      </c>
      <c r="BQ19" s="15">
        <v>8.0240731135871926</v>
      </c>
      <c r="BR19" s="15">
        <v>3.8046672571792755</v>
      </c>
      <c r="BS19" s="15">
        <v>5.0966944455520604</v>
      </c>
      <c r="BT19" s="169">
        <v>-10.163446800115352</v>
      </c>
    </row>
    <row r="20" spans="1:72" ht="14.1" customHeight="1">
      <c r="A20" s="13" t="s">
        <v>19</v>
      </c>
      <c r="B20" s="14">
        <v>4.0865384615384528</v>
      </c>
      <c r="C20" s="15">
        <v>13.146990897975812</v>
      </c>
      <c r="D20" s="15">
        <v>14.804142278253067</v>
      </c>
      <c r="E20" s="15">
        <v>6.5390749601275786</v>
      </c>
      <c r="F20" s="15">
        <v>5.1389025228232157</v>
      </c>
      <c r="G20" s="15">
        <v>3.4358806778395063</v>
      </c>
      <c r="H20" s="15">
        <v>35.228144604413956</v>
      </c>
      <c r="I20" s="15">
        <v>5.0696704213600441</v>
      </c>
      <c r="J20" s="15">
        <v>5.3301145116973316</v>
      </c>
      <c r="K20" s="15">
        <v>12.001085661725909</v>
      </c>
      <c r="L20" s="15">
        <v>8.2191227550553094</v>
      </c>
      <c r="M20" s="15">
        <v>10.543274075364224</v>
      </c>
      <c r="N20" s="15">
        <v>11.656800738256536</v>
      </c>
      <c r="O20" s="15">
        <v>8.5429769392033563</v>
      </c>
      <c r="P20" s="15">
        <v>5.8453738439252731</v>
      </c>
      <c r="Q20" s="15">
        <v>6.0226166141753055</v>
      </c>
      <c r="R20" s="15">
        <v>6.9440307152550247</v>
      </c>
      <c r="S20" s="15">
        <v>6.3871436971928972</v>
      </c>
      <c r="T20" s="15">
        <v>7.3265987388999321</v>
      </c>
      <c r="U20" s="15">
        <v>11.779255012773334</v>
      </c>
      <c r="V20" s="15">
        <v>8.8950992992070468</v>
      </c>
      <c r="W20" s="15">
        <v>12.406682662599025</v>
      </c>
      <c r="X20" s="15">
        <v>13.50914988980513</v>
      </c>
      <c r="Y20" s="15">
        <v>18.100544521623775</v>
      </c>
      <c r="Z20" s="15">
        <v>20.06746047872555</v>
      </c>
      <c r="AA20" s="15">
        <v>13.045431468176432</v>
      </c>
      <c r="AB20" s="15">
        <v>14.220233429143804</v>
      </c>
      <c r="AC20" s="15">
        <v>12.628325501148623</v>
      </c>
      <c r="AD20" s="15">
        <v>11.900031525784485</v>
      </c>
      <c r="AE20" s="15">
        <v>12.454242236306698</v>
      </c>
      <c r="AF20" s="15">
        <v>15.476873048513696</v>
      </c>
      <c r="AG20" s="15">
        <v>11.047109288774109</v>
      </c>
      <c r="AH20" s="15">
        <v>14.467072966055483</v>
      </c>
      <c r="AI20" s="15">
        <v>9.6419202969106124</v>
      </c>
      <c r="AJ20" s="15">
        <v>6.7937226992685993</v>
      </c>
      <c r="AK20" s="15">
        <v>4.6933544644341936</v>
      </c>
      <c r="AL20" s="15">
        <v>7.846920801932427</v>
      </c>
      <c r="AM20" s="15">
        <v>6.084617117507392</v>
      </c>
      <c r="AN20" s="15">
        <v>6.4372960677575861</v>
      </c>
      <c r="AO20" s="15">
        <v>7.2881664174048097</v>
      </c>
      <c r="AP20" s="15">
        <v>5.69527500091192</v>
      </c>
      <c r="AQ20" s="15">
        <v>4.5512617506705908</v>
      </c>
      <c r="AR20" s="15">
        <v>6.8146191116639869</v>
      </c>
      <c r="AS20" s="15">
        <v>1.6088248749496188</v>
      </c>
      <c r="AT20" s="15">
        <v>6.4346055724718383</v>
      </c>
      <c r="AU20" s="15">
        <v>5.1212833800335744</v>
      </c>
      <c r="AV20" s="15">
        <v>2.547768324227107</v>
      </c>
      <c r="AW20" s="15">
        <v>6.7359427689927998</v>
      </c>
      <c r="AX20" s="15">
        <v>8.4415056357375988</v>
      </c>
      <c r="AY20" s="15">
        <v>5.3663651325021533</v>
      </c>
      <c r="AZ20" s="15">
        <v>4.5245777559386369</v>
      </c>
      <c r="BA20" s="15">
        <v>4.8684711602051607</v>
      </c>
      <c r="BB20" s="15">
        <v>5.7706715686446017</v>
      </c>
      <c r="BC20" s="15">
        <v>6.716656018902782</v>
      </c>
      <c r="BD20" s="15">
        <v>6.7183825674633653</v>
      </c>
      <c r="BE20" s="15">
        <v>6.7199984507208086</v>
      </c>
      <c r="BF20" s="15">
        <v>2.331437523722812</v>
      </c>
      <c r="BG20" s="15">
        <v>3.6616499709472521</v>
      </c>
      <c r="BH20" s="15">
        <v>3.5384390804112797</v>
      </c>
      <c r="BI20" s="15">
        <v>5.0805162934004358</v>
      </c>
      <c r="BJ20" s="15">
        <v>4.1404612159329304</v>
      </c>
      <c r="BK20" s="15">
        <v>4.3532964267740368</v>
      </c>
      <c r="BL20" s="15">
        <v>1.5191704846877201</v>
      </c>
      <c r="BM20" s="15">
        <v>3.4441805225653326</v>
      </c>
      <c r="BN20" s="15">
        <v>2.7095292766934449</v>
      </c>
      <c r="BO20" s="15">
        <v>2.1685669572993618</v>
      </c>
      <c r="BP20" s="15">
        <v>2.4288840262582045</v>
      </c>
      <c r="BQ20" s="15">
        <v>2.4140140995513661</v>
      </c>
      <c r="BR20" s="15">
        <v>2.0025031289111297</v>
      </c>
      <c r="BS20" s="15">
        <v>2.2903885480572654</v>
      </c>
      <c r="BT20" s="169">
        <v>-0.77109156337462537</v>
      </c>
    </row>
    <row r="21" spans="1:72" ht="14.1" customHeight="1">
      <c r="A21" s="13" t="s">
        <v>24</v>
      </c>
      <c r="B21" s="14">
        <v>17.144109909383232</v>
      </c>
      <c r="C21" s="15">
        <v>59.762944479101662</v>
      </c>
      <c r="D21" s="15">
        <v>41.98360015618897</v>
      </c>
      <c r="E21" s="15">
        <v>4.8402178098014588</v>
      </c>
      <c r="F21" s="15">
        <v>19.99895073710718</v>
      </c>
      <c r="G21" s="15">
        <v>18.375377082149242</v>
      </c>
      <c r="H21" s="15">
        <v>6.1382774412764149</v>
      </c>
      <c r="I21" s="15">
        <v>17.005358758438319</v>
      </c>
      <c r="J21" s="15">
        <v>18.313754646840138</v>
      </c>
      <c r="K21" s="15">
        <v>6.6334866651584719</v>
      </c>
      <c r="L21" s="15">
        <v>11.272452972514287</v>
      </c>
      <c r="M21" s="15">
        <v>9.5373273451402412</v>
      </c>
      <c r="N21" s="15">
        <v>10.596449154836947</v>
      </c>
      <c r="O21" s="15">
        <v>17.083151176007703</v>
      </c>
      <c r="P21" s="15">
        <v>11.070287062759519</v>
      </c>
      <c r="Q21" s="15">
        <v>9.7490788801333963</v>
      </c>
      <c r="R21" s="15">
        <v>4.7846010586159622</v>
      </c>
      <c r="S21" s="15">
        <v>6.8532874966382735</v>
      </c>
      <c r="T21" s="15">
        <v>9.6266223107395348</v>
      </c>
      <c r="U21" s="15">
        <v>16.542389123468993</v>
      </c>
      <c r="V21" s="15">
        <v>9.17422548843264</v>
      </c>
      <c r="W21" s="15">
        <v>8.8810782821547036</v>
      </c>
      <c r="X21" s="15">
        <v>11.862489371820544</v>
      </c>
      <c r="Y21" s="15">
        <v>18.635060710489881</v>
      </c>
      <c r="Z21" s="15">
        <v>16.285597936744935</v>
      </c>
      <c r="AA21" s="15">
        <v>7.3988298960166929</v>
      </c>
      <c r="AB21" s="15">
        <v>14.264721865965271</v>
      </c>
      <c r="AC21" s="15">
        <v>6.7995555995221366</v>
      </c>
      <c r="AD21" s="15">
        <v>10.622129912325363</v>
      </c>
      <c r="AE21" s="15">
        <v>-5.6396994650787633</v>
      </c>
      <c r="AF21" s="15">
        <v>18.842597806833439</v>
      </c>
      <c r="AG21" s="15">
        <v>9.5307429424772465</v>
      </c>
      <c r="AH21" s="15">
        <v>0.41872379698844497</v>
      </c>
      <c r="AI21" s="15">
        <v>33.116445688444202</v>
      </c>
      <c r="AJ21" s="15">
        <v>3.6223981421185556</v>
      </c>
      <c r="AK21" s="15">
        <v>7.1802550085558039</v>
      </c>
      <c r="AL21" s="15">
        <v>4.3579541139715303</v>
      </c>
      <c r="AM21" s="15">
        <v>2.0722451155430974</v>
      </c>
      <c r="AN21" s="15">
        <v>8.3032413164221168</v>
      </c>
      <c r="AO21" s="15">
        <v>16.282907577870631</v>
      </c>
      <c r="AP21" s="15">
        <v>9.367216257062978</v>
      </c>
      <c r="AQ21" s="15">
        <v>-5.368408508466473</v>
      </c>
      <c r="AR21" s="15">
        <v>-11.457086488473578</v>
      </c>
      <c r="AS21" s="15">
        <v>-2.3362223649259306</v>
      </c>
      <c r="AT21" s="15">
        <v>-0.30390442161809972</v>
      </c>
      <c r="AU21" s="15">
        <v>4.0792146991603175</v>
      </c>
      <c r="AV21" s="15">
        <v>-2.2095265097816963</v>
      </c>
      <c r="AW21" s="15">
        <v>13.329100308199031</v>
      </c>
      <c r="AX21" s="15">
        <v>12.92941567744576</v>
      </c>
      <c r="AY21" s="15">
        <v>12.604478516419235</v>
      </c>
      <c r="AZ21" s="15">
        <v>3.7021910967957439</v>
      </c>
      <c r="BA21" s="15">
        <v>-0.3460993017873335</v>
      </c>
      <c r="BB21" s="15">
        <v>-6.517350464788052</v>
      </c>
      <c r="BC21" s="15">
        <v>-25.380833283006766</v>
      </c>
      <c r="BD21" s="15">
        <v>15.215771421554535</v>
      </c>
      <c r="BE21" s="15">
        <v>15.818234667183418</v>
      </c>
      <c r="BF21" s="15">
        <v>6.4066473698300115</v>
      </c>
      <c r="BG21" s="15">
        <v>2.4285689015030272</v>
      </c>
      <c r="BH21" s="15">
        <v>-11.992715870996477</v>
      </c>
      <c r="BI21" s="15">
        <v>-43.419058728618623</v>
      </c>
      <c r="BJ21" s="15">
        <v>31.213872832369958</v>
      </c>
      <c r="BK21" s="15">
        <v>-0.58737151248165276</v>
      </c>
      <c r="BL21" s="15">
        <v>5.760709010339724</v>
      </c>
      <c r="BM21" s="15">
        <v>-8.2402234636871441</v>
      </c>
      <c r="BN21" s="15">
        <v>38.508371385083706</v>
      </c>
      <c r="BO21" s="15">
        <v>-32.19780219780219</v>
      </c>
      <c r="BP21" s="15">
        <v>3.7277147487844386</v>
      </c>
      <c r="BQ21" s="15">
        <v>2.5000000000000142</v>
      </c>
      <c r="BR21" s="15">
        <v>7.7743902439024453</v>
      </c>
      <c r="BS21" s="15">
        <v>14.56859971711458</v>
      </c>
      <c r="BT21" s="180">
        <v>-5.8024691358024825</v>
      </c>
    </row>
    <row r="22" spans="1:72" ht="14.1" customHeight="1">
      <c r="A22" s="13" t="s">
        <v>26</v>
      </c>
      <c r="B22" s="14">
        <v>27.824472544682749</v>
      </c>
      <c r="C22" s="15">
        <v>33.314468649429415</v>
      </c>
      <c r="D22" s="15">
        <v>2.2009225290983068</v>
      </c>
      <c r="E22" s="15">
        <v>-2.4554147797916528</v>
      </c>
      <c r="F22" s="15">
        <v>6.5966993146373198</v>
      </c>
      <c r="G22" s="15">
        <v>6.2008367552213883</v>
      </c>
      <c r="H22" s="15">
        <v>3.5160704089899184</v>
      </c>
      <c r="I22" s="15">
        <v>15.345226027906179</v>
      </c>
      <c r="J22" s="15">
        <v>11.12297840917131</v>
      </c>
      <c r="K22" s="15">
        <v>22.994573097109011</v>
      </c>
      <c r="L22" s="15">
        <v>19.340064439588716</v>
      </c>
      <c r="M22" s="15">
        <v>5.4581373490290872</v>
      </c>
      <c r="N22" s="15">
        <v>2.4599536391617818</v>
      </c>
      <c r="O22" s="15">
        <v>10.010774357056874</v>
      </c>
      <c r="P22" s="15">
        <v>12.338763333547973</v>
      </c>
      <c r="Q22" s="15">
        <v>11.932699475224538</v>
      </c>
      <c r="R22" s="15">
        <v>8.5746606836635237</v>
      </c>
      <c r="S22" s="15">
        <v>7.2764242769871288</v>
      </c>
      <c r="T22" s="15">
        <v>9.6293176583301658</v>
      </c>
      <c r="U22" s="15">
        <v>21.325253536453005</v>
      </c>
      <c r="V22" s="15">
        <v>25.04103075250778</v>
      </c>
      <c r="W22" s="15">
        <v>15.021220282743286</v>
      </c>
      <c r="X22" s="15">
        <v>12.582139407180179</v>
      </c>
      <c r="Y22" s="15">
        <v>20.925797664087753</v>
      </c>
      <c r="Z22" s="15">
        <v>37.310742931974545</v>
      </c>
      <c r="AA22" s="15">
        <v>2.8476469038969583</v>
      </c>
      <c r="AB22" s="15">
        <v>18.654937460048956</v>
      </c>
      <c r="AC22" s="15">
        <v>17.772663864301094</v>
      </c>
      <c r="AD22" s="15">
        <v>13.677911497558199</v>
      </c>
      <c r="AE22" s="15">
        <v>16.895855020364451</v>
      </c>
      <c r="AF22" s="15">
        <v>14.910765189675914</v>
      </c>
      <c r="AG22" s="15">
        <v>18.197681777372239</v>
      </c>
      <c r="AH22" s="15">
        <v>11.915955216611934</v>
      </c>
      <c r="AI22" s="15">
        <v>16.394051654759963</v>
      </c>
      <c r="AJ22" s="15">
        <v>15.465861830340302</v>
      </c>
      <c r="AK22" s="15">
        <v>4.8668993383596728</v>
      </c>
      <c r="AL22" s="15">
        <v>-6.0444558600169529</v>
      </c>
      <c r="AM22" s="15">
        <v>1.0275851980616011</v>
      </c>
      <c r="AN22" s="15">
        <v>12.331817331687446</v>
      </c>
      <c r="AO22" s="15">
        <v>14.605355600197612</v>
      </c>
      <c r="AP22" s="15">
        <v>2.3298119455619002</v>
      </c>
      <c r="AQ22" s="15">
        <v>5.3961118553224026</v>
      </c>
      <c r="AR22" s="15">
        <v>3.5767206491221515</v>
      </c>
      <c r="AS22" s="15">
        <v>-1.5624658930588282</v>
      </c>
      <c r="AT22" s="15">
        <v>7.6166021378381146</v>
      </c>
      <c r="AU22" s="15">
        <v>7.8439265002121914</v>
      </c>
      <c r="AV22" s="15">
        <v>4.7560913211413265</v>
      </c>
      <c r="AW22" s="15">
        <v>14.284137954844908</v>
      </c>
      <c r="AX22" s="15">
        <v>7.0448167857822312</v>
      </c>
      <c r="AY22" s="15">
        <v>3.4338325321228069</v>
      </c>
      <c r="AZ22" s="15">
        <v>15.730671627674852</v>
      </c>
      <c r="BA22" s="15">
        <v>2.83474076294155</v>
      </c>
      <c r="BB22" s="15">
        <v>0.54277496149120452</v>
      </c>
      <c r="BC22" s="15">
        <v>-2.5957401316137805</v>
      </c>
      <c r="BD22" s="15">
        <v>5.9265770158780526</v>
      </c>
      <c r="BE22" s="15">
        <v>5.8408617272775416</v>
      </c>
      <c r="BF22" s="15">
        <v>8.1494840338333603</v>
      </c>
      <c r="BG22" s="15">
        <v>4.7357992750748394</v>
      </c>
      <c r="BH22" s="15">
        <v>3.6085646747364564</v>
      </c>
      <c r="BI22" s="15">
        <v>-14.158869865512543</v>
      </c>
      <c r="BJ22" s="15">
        <v>11.141719624101086</v>
      </c>
      <c r="BK22" s="15">
        <v>9.4502667303364802</v>
      </c>
      <c r="BL22" s="15">
        <v>4.2697553218558681</v>
      </c>
      <c r="BM22" s="15">
        <v>1.9201420530125546</v>
      </c>
      <c r="BN22" s="15">
        <v>2.5827278766364259</v>
      </c>
      <c r="BO22" s="15">
        <v>5.4556230831467474</v>
      </c>
      <c r="BP22" s="15">
        <v>0.47743094275884967</v>
      </c>
      <c r="BQ22" s="15">
        <v>5.2082886311742556</v>
      </c>
      <c r="BR22" s="15">
        <v>5.4188321506684645</v>
      </c>
      <c r="BS22" s="15">
        <v>2.7495993947892714</v>
      </c>
      <c r="BT22" s="169">
        <v>-16.648249121216892</v>
      </c>
    </row>
    <row r="23" spans="1:72" ht="14.1" customHeight="1">
      <c r="A23" s="13"/>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69"/>
    </row>
    <row r="24" spans="1:72" ht="14.1" customHeight="1">
      <c r="A24" s="13" t="s">
        <v>28</v>
      </c>
      <c r="B24" s="14">
        <v>14.870361533392412</v>
      </c>
      <c r="C24" s="15">
        <v>26.881557622542829</v>
      </c>
      <c r="D24" s="15">
        <v>18.611604284104317</v>
      </c>
      <c r="E24" s="15">
        <v>4.8942623828040297</v>
      </c>
      <c r="F24" s="15">
        <v>5.1665464350304688</v>
      </c>
      <c r="G24" s="15">
        <v>7.5419772723281113</v>
      </c>
      <c r="H24" s="15">
        <v>12.711598958808167</v>
      </c>
      <c r="I24" s="15">
        <v>12.571186637157936</v>
      </c>
      <c r="J24" s="15">
        <v>13.187125578467587</v>
      </c>
      <c r="K24" s="15">
        <v>9.4084960769268093</v>
      </c>
      <c r="L24" s="15">
        <v>8.1778850285476352</v>
      </c>
      <c r="M24" s="15">
        <v>10.642315768214317</v>
      </c>
      <c r="N24" s="15">
        <v>12.078268711682369</v>
      </c>
      <c r="O24" s="15">
        <v>13.650246316708603</v>
      </c>
      <c r="P24" s="15">
        <v>10.853400084321649</v>
      </c>
      <c r="Q24" s="15">
        <v>7.6541721164378771</v>
      </c>
      <c r="R24" s="15">
        <v>8.4988799126541466</v>
      </c>
      <c r="S24" s="15">
        <v>8.8131323122779719</v>
      </c>
      <c r="T24" s="15">
        <v>9.5122939048671071</v>
      </c>
      <c r="U24" s="15">
        <v>14.327319151999447</v>
      </c>
      <c r="V24" s="15">
        <v>10.669535483002804</v>
      </c>
      <c r="W24" s="15">
        <v>12.22584160109696</v>
      </c>
      <c r="X24" s="15">
        <v>11.661037718790354</v>
      </c>
      <c r="Y24" s="15">
        <v>14.480885299208111</v>
      </c>
      <c r="Z24" s="15">
        <v>18.368179946818728</v>
      </c>
      <c r="AA24" s="15">
        <v>13.489122172857989</v>
      </c>
      <c r="AB24" s="15">
        <v>15.462419026763726</v>
      </c>
      <c r="AC24" s="15">
        <v>11.656256339243399</v>
      </c>
      <c r="AD24" s="15">
        <v>13.176802919690701</v>
      </c>
      <c r="AE24" s="15">
        <v>14.247357310338927</v>
      </c>
      <c r="AF24" s="15">
        <v>15.629313723347551</v>
      </c>
      <c r="AG24" s="15">
        <v>14.744343965537325</v>
      </c>
      <c r="AH24" s="15">
        <v>14.927672810581527</v>
      </c>
      <c r="AI24" s="15">
        <v>9.4524655210214945</v>
      </c>
      <c r="AJ24" s="15">
        <v>8.1202637174833256</v>
      </c>
      <c r="AK24" s="15">
        <v>7.6413497132676298</v>
      </c>
      <c r="AL24" s="15">
        <v>6.6626738188782895</v>
      </c>
      <c r="AM24" s="15">
        <v>6.2383685834237497</v>
      </c>
      <c r="AN24" s="15">
        <v>7.2782351501844715</v>
      </c>
      <c r="AO24" s="15">
        <v>7.3969553276468218</v>
      </c>
      <c r="AP24" s="15">
        <v>5.8476942212071208</v>
      </c>
      <c r="AQ24" s="15">
        <v>3.7526459967581047</v>
      </c>
      <c r="AR24" s="15">
        <v>3.1322354046585446</v>
      </c>
      <c r="AS24" s="15">
        <v>1.0144748017742984</v>
      </c>
      <c r="AT24" s="15">
        <v>2.3990113186947184</v>
      </c>
      <c r="AU24" s="15">
        <v>2.5747222579382765</v>
      </c>
      <c r="AV24" s="15">
        <v>3.3060303032803944</v>
      </c>
      <c r="AW24" s="15">
        <v>1.7720892798475489</v>
      </c>
      <c r="AX24" s="15">
        <v>3.9535171280772943</v>
      </c>
      <c r="AY24" s="15">
        <v>4.2597207437674314</v>
      </c>
      <c r="AZ24" s="15">
        <v>6.2366610141997114</v>
      </c>
      <c r="BA24" s="15">
        <v>4.1123232802477503</v>
      </c>
      <c r="BB24" s="15">
        <v>3.084318037119175</v>
      </c>
      <c r="BC24" s="15">
        <v>3.4949568428243225</v>
      </c>
      <c r="BD24" s="15">
        <v>4.5451650016915721</v>
      </c>
      <c r="BE24" s="15">
        <v>4.4763161744844524</v>
      </c>
      <c r="BF24" s="15">
        <v>4.8553633925320412</v>
      </c>
      <c r="BG24" s="15">
        <v>5.3436860424328785</v>
      </c>
      <c r="BH24" s="15">
        <v>3.5379997578888975</v>
      </c>
      <c r="BI24" s="15">
        <v>-1.9570743449891239</v>
      </c>
      <c r="BJ24" s="15">
        <v>2.9709286570053024</v>
      </c>
      <c r="BK24" s="15">
        <v>2.8557763842588315</v>
      </c>
      <c r="BL24" s="15">
        <v>1.4565153749252886</v>
      </c>
      <c r="BM24" s="15">
        <v>1.0167738106633664</v>
      </c>
      <c r="BN24" s="15">
        <v>1.0122900962874439</v>
      </c>
      <c r="BO24" s="15">
        <v>1.3296762212893185</v>
      </c>
      <c r="BP24" s="15">
        <v>2.0922413327511213</v>
      </c>
      <c r="BQ24" s="15">
        <v>3.1474804823572384</v>
      </c>
      <c r="BR24" s="15">
        <v>2.796824690362115</v>
      </c>
      <c r="BS24" s="15">
        <v>3.1733964737220361</v>
      </c>
      <c r="BT24" s="169">
        <v>-4.4881577146360456</v>
      </c>
    </row>
    <row r="25" spans="1:72" ht="14.1" customHeight="1">
      <c r="A25" s="16" t="s">
        <v>29</v>
      </c>
      <c r="B25" s="17">
        <v>15.702402910198799</v>
      </c>
      <c r="C25" s="18">
        <v>28.194605167707294</v>
      </c>
      <c r="D25" s="18">
        <v>16.980635774314166</v>
      </c>
      <c r="E25" s="18">
        <v>2.9798776615552498</v>
      </c>
      <c r="F25" s="18">
        <v>5.766363264888696</v>
      </c>
      <c r="G25" s="18">
        <v>7.5872695530850365</v>
      </c>
      <c r="H25" s="18">
        <v>12.730067640197944</v>
      </c>
      <c r="I25" s="18">
        <v>12.893771304790732</v>
      </c>
      <c r="J25" s="18">
        <v>14.444185622978097</v>
      </c>
      <c r="K25" s="18">
        <v>6.8914334657230825</v>
      </c>
      <c r="L25" s="18">
        <v>10.235579341126112</v>
      </c>
      <c r="M25" s="18">
        <v>8.7353358538623382</v>
      </c>
      <c r="N25" s="18">
        <v>13.142576128766095</v>
      </c>
      <c r="O25" s="18">
        <v>12.691718734051292</v>
      </c>
      <c r="P25" s="18">
        <v>11.485275741440233</v>
      </c>
      <c r="Q25" s="18">
        <v>6.9246210395248511</v>
      </c>
      <c r="R25" s="18">
        <v>9.0165673380128908</v>
      </c>
      <c r="S25" s="18">
        <v>8.3651303980999927</v>
      </c>
      <c r="T25" s="18">
        <v>9.3128517628056358</v>
      </c>
      <c r="U25" s="18">
        <v>15.682150059123586</v>
      </c>
      <c r="V25" s="18">
        <v>10.815363406534757</v>
      </c>
      <c r="W25" s="18">
        <v>11.0703053555943</v>
      </c>
      <c r="X25" s="18">
        <v>11.82467399332549</v>
      </c>
      <c r="Y25" s="18">
        <v>14.855392833784052</v>
      </c>
      <c r="Z25" s="18">
        <v>18.683497852299652</v>
      </c>
      <c r="AA25" s="18">
        <v>10.354728910912485</v>
      </c>
      <c r="AB25" s="18">
        <v>17.796528749588362</v>
      </c>
      <c r="AC25" s="18">
        <v>11.695443164509427</v>
      </c>
      <c r="AD25" s="18">
        <v>12.24770850719257</v>
      </c>
      <c r="AE25" s="18">
        <v>14.97509376400177</v>
      </c>
      <c r="AF25" s="18">
        <v>15.655365562664628</v>
      </c>
      <c r="AG25" s="18">
        <v>12.812085856230965</v>
      </c>
      <c r="AH25" s="18">
        <v>16.017153435365813</v>
      </c>
      <c r="AI25" s="18">
        <v>8.6404906660453236</v>
      </c>
      <c r="AJ25" s="18">
        <v>8.2585678801320199</v>
      </c>
      <c r="AK25" s="18">
        <v>7.6984993585202659</v>
      </c>
      <c r="AL25" s="18">
        <v>7.2460726889744222</v>
      </c>
      <c r="AM25" s="18">
        <v>6.10611877268542</v>
      </c>
      <c r="AN25" s="18">
        <v>7.6183653099454887</v>
      </c>
      <c r="AO25" s="18">
        <v>7.8003372814318794</v>
      </c>
      <c r="AP25" s="18">
        <v>5.762753213734328</v>
      </c>
      <c r="AQ25" s="18">
        <v>3.1381790623170076</v>
      </c>
      <c r="AR25" s="18">
        <v>2.5822205230020359</v>
      </c>
      <c r="AS25" s="18">
        <v>-4.2755940245001511E-2</v>
      </c>
      <c r="AT25" s="18">
        <v>3.5001061619267517</v>
      </c>
      <c r="AU25" s="18">
        <v>3.1447230297384863</v>
      </c>
      <c r="AV25" s="18">
        <v>2.5998879672746398</v>
      </c>
      <c r="AW25" s="18">
        <v>1.941243681747693</v>
      </c>
      <c r="AX25" s="18">
        <v>4.8605261082795579</v>
      </c>
      <c r="AY25" s="18">
        <v>4.0095521160799734</v>
      </c>
      <c r="AZ25" s="18">
        <v>6.6876788989991809</v>
      </c>
      <c r="BA25" s="18">
        <v>3.7749141437409719</v>
      </c>
      <c r="BB25" s="18">
        <v>2.788437399159335</v>
      </c>
      <c r="BC25" s="18">
        <v>3.288801342049922</v>
      </c>
      <c r="BD25" s="18">
        <v>4.9365493726269136</v>
      </c>
      <c r="BE25" s="18">
        <v>4.6025508466094323</v>
      </c>
      <c r="BF25" s="18">
        <v>4.9913011370120159</v>
      </c>
      <c r="BG25" s="18">
        <v>5.5473972524520292</v>
      </c>
      <c r="BH25" s="18">
        <v>3.0805787497654364</v>
      </c>
      <c r="BI25" s="18">
        <v>-3.1611336545764885</v>
      </c>
      <c r="BJ25" s="18">
        <v>3.5509672671541921</v>
      </c>
      <c r="BK25" s="18">
        <v>3.8302744046331725</v>
      </c>
      <c r="BL25" s="18">
        <v>0.82967156714236978</v>
      </c>
      <c r="BM25" s="18">
        <v>1.0973310129668334</v>
      </c>
      <c r="BN25" s="18">
        <v>1.6500403839365134</v>
      </c>
      <c r="BO25" s="18">
        <v>1.6784485204809556</v>
      </c>
      <c r="BP25" s="18">
        <v>1.6627730524201745</v>
      </c>
      <c r="BQ25" s="168">
        <v>3.2946009760429433</v>
      </c>
      <c r="BR25" s="18">
        <v>2.820866452053636</v>
      </c>
      <c r="BS25" s="18">
        <v>3.0907468613725797</v>
      </c>
      <c r="BT25" s="170">
        <v>-4.5344392378296305</v>
      </c>
    </row>
    <row r="27" spans="1:72">
      <c r="A27" s="88" t="s">
        <v>356</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S28"/>
  <sheetViews>
    <sheetView showGridLines="0" workbookViewId="0">
      <pane xSplit="2" ySplit="1" topLeftCell="J2" activePane="bottomRight" state="frozen"/>
      <selection pane="topRight"/>
      <selection pane="bottomLeft"/>
      <selection pane="bottomRight"/>
    </sheetView>
  </sheetViews>
  <sheetFormatPr baseColWidth="10" defaultRowHeight="12.75"/>
  <cols>
    <col min="1" max="1" width="8.5703125" customWidth="1"/>
    <col min="2" max="2" width="34.85546875" customWidth="1"/>
    <col min="3" max="43" width="5.28515625" customWidth="1"/>
  </cols>
  <sheetData>
    <row r="1" spans="1:45">
      <c r="A1" s="333" t="s">
        <v>1027</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S1" s="720"/>
    </row>
    <row r="2" spans="1:45">
      <c r="A2" s="334" t="s">
        <v>522</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S2" s="720"/>
    </row>
    <row r="3" spans="1:45">
      <c r="A3" s="331"/>
      <c r="B3" s="331"/>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1"/>
      <c r="AQ3" s="336" t="s">
        <v>992</v>
      </c>
      <c r="AS3" s="720"/>
    </row>
    <row r="4" spans="1:45" ht="30" customHeight="1">
      <c r="A4" s="344" t="s">
        <v>523</v>
      </c>
      <c r="B4" s="345" t="s">
        <v>524</v>
      </c>
      <c r="C4" s="359">
        <v>1980</v>
      </c>
      <c r="D4" s="346">
        <v>1981</v>
      </c>
      <c r="E4" s="346">
        <v>1982</v>
      </c>
      <c r="F4" s="346">
        <v>1983</v>
      </c>
      <c r="G4" s="346">
        <v>1984</v>
      </c>
      <c r="H4" s="346">
        <v>1985</v>
      </c>
      <c r="I4" s="346">
        <v>1986</v>
      </c>
      <c r="J4" s="346">
        <v>1987</v>
      </c>
      <c r="K4" s="346">
        <v>1988</v>
      </c>
      <c r="L4" s="346">
        <v>1989</v>
      </c>
      <c r="M4" s="346">
        <v>1990</v>
      </c>
      <c r="N4" s="346">
        <v>1991</v>
      </c>
      <c r="O4" s="346">
        <v>1992</v>
      </c>
      <c r="P4" s="346">
        <v>1993</v>
      </c>
      <c r="Q4" s="346">
        <v>1994</v>
      </c>
      <c r="R4" s="346">
        <v>1995</v>
      </c>
      <c r="S4" s="346">
        <v>1996</v>
      </c>
      <c r="T4" s="346">
        <v>1997</v>
      </c>
      <c r="U4" s="346">
        <v>1998</v>
      </c>
      <c r="V4" s="346">
        <v>1999</v>
      </c>
      <c r="W4" s="346">
        <v>2000</v>
      </c>
      <c r="X4" s="346">
        <v>2001</v>
      </c>
      <c r="Y4" s="346">
        <v>2002</v>
      </c>
      <c r="Z4" s="346">
        <v>2003</v>
      </c>
      <c r="AA4" s="346">
        <v>2004</v>
      </c>
      <c r="AB4" s="346">
        <v>2005</v>
      </c>
      <c r="AC4" s="346">
        <v>2006</v>
      </c>
      <c r="AD4" s="346">
        <v>2007</v>
      </c>
      <c r="AE4" s="346">
        <v>2008</v>
      </c>
      <c r="AF4" s="346">
        <v>2009</v>
      </c>
      <c r="AG4" s="346">
        <v>2010</v>
      </c>
      <c r="AH4" s="346">
        <v>2011</v>
      </c>
      <c r="AI4" s="346">
        <v>2012</v>
      </c>
      <c r="AJ4" s="346">
        <v>2013</v>
      </c>
      <c r="AK4" s="346">
        <v>2014</v>
      </c>
      <c r="AL4" s="346">
        <v>2015</v>
      </c>
      <c r="AM4" s="346">
        <v>2016</v>
      </c>
      <c r="AN4" s="346">
        <v>2017</v>
      </c>
      <c r="AO4" s="346">
        <v>2018</v>
      </c>
      <c r="AP4" s="346">
        <v>2019</v>
      </c>
      <c r="AQ4" s="347">
        <v>2020</v>
      </c>
      <c r="AS4" s="720"/>
    </row>
    <row r="5" spans="1:45">
      <c r="A5" s="348">
        <v>0</v>
      </c>
      <c r="B5" s="349" t="s">
        <v>525</v>
      </c>
      <c r="C5" s="360">
        <v>1927</v>
      </c>
      <c r="D5" s="350">
        <v>1927</v>
      </c>
      <c r="E5" s="350">
        <v>1927</v>
      </c>
      <c r="F5" s="350">
        <v>1927</v>
      </c>
      <c r="G5" s="350">
        <v>1880</v>
      </c>
      <c r="H5" s="350">
        <v>1880</v>
      </c>
      <c r="I5" s="350">
        <v>1880</v>
      </c>
      <c r="J5" s="350">
        <v>1880</v>
      </c>
      <c r="K5" s="350">
        <v>1880</v>
      </c>
      <c r="L5" s="350">
        <v>1880</v>
      </c>
      <c r="M5" s="350">
        <v>1880</v>
      </c>
      <c r="N5" s="350">
        <v>1880</v>
      </c>
      <c r="O5" s="350">
        <v>1880</v>
      </c>
      <c r="P5" s="350">
        <v>1880</v>
      </c>
      <c r="Q5" s="350">
        <v>1880</v>
      </c>
      <c r="R5" s="350">
        <v>1640</v>
      </c>
      <c r="S5" s="350">
        <v>1640</v>
      </c>
      <c r="T5" s="350">
        <v>1640</v>
      </c>
      <c r="U5" s="350">
        <v>1647</v>
      </c>
      <c r="V5" s="350">
        <v>1647</v>
      </c>
      <c r="W5" s="350">
        <v>1647</v>
      </c>
      <c r="X5" s="350">
        <v>1647</v>
      </c>
      <c r="Y5" s="350" t="s">
        <v>526</v>
      </c>
      <c r="Z5" s="350">
        <v>1660</v>
      </c>
      <c r="AA5" s="350">
        <v>1660</v>
      </c>
      <c r="AB5" s="350">
        <v>1660</v>
      </c>
      <c r="AC5" s="350">
        <v>1647</v>
      </c>
      <c r="AD5" s="350">
        <v>1647</v>
      </c>
      <c r="AE5" s="350">
        <v>1647</v>
      </c>
      <c r="AF5" s="350">
        <v>1647</v>
      </c>
      <c r="AG5" s="350">
        <v>1647</v>
      </c>
      <c r="AH5" s="350">
        <v>1646</v>
      </c>
      <c r="AI5" s="350">
        <v>1646</v>
      </c>
      <c r="AJ5" s="350">
        <v>1646</v>
      </c>
      <c r="AK5" s="350">
        <v>1646</v>
      </c>
      <c r="AL5" s="350">
        <v>1646</v>
      </c>
      <c r="AM5" s="350">
        <v>1646</v>
      </c>
      <c r="AN5" s="350">
        <v>1646</v>
      </c>
      <c r="AO5" s="350">
        <v>1646</v>
      </c>
      <c r="AP5" s="350">
        <v>1646</v>
      </c>
      <c r="AQ5" s="367">
        <v>1646</v>
      </c>
    </row>
    <row r="6" spans="1:45">
      <c r="A6" s="351"/>
      <c r="B6" s="352" t="s">
        <v>527</v>
      </c>
      <c r="C6" s="361">
        <v>353</v>
      </c>
      <c r="D6" s="353">
        <v>465</v>
      </c>
      <c r="E6" s="353">
        <v>390</v>
      </c>
      <c r="F6" s="353">
        <v>322</v>
      </c>
      <c r="G6" s="353">
        <v>324</v>
      </c>
      <c r="H6" s="353">
        <v>231</v>
      </c>
      <c r="I6" s="353">
        <v>302</v>
      </c>
      <c r="J6" s="353">
        <v>309</v>
      </c>
      <c r="K6" s="353">
        <v>222</v>
      </c>
      <c r="L6" s="353">
        <v>222</v>
      </c>
      <c r="M6" s="353">
        <v>206</v>
      </c>
      <c r="N6" s="353">
        <v>18</v>
      </c>
      <c r="O6" s="353">
        <v>13</v>
      </c>
      <c r="P6" s="353">
        <v>19</v>
      </c>
      <c r="Q6" s="353">
        <v>1</v>
      </c>
      <c r="R6" s="353">
        <v>0</v>
      </c>
      <c r="S6" s="353">
        <v>5</v>
      </c>
      <c r="T6" s="353">
        <v>2</v>
      </c>
      <c r="U6" s="353">
        <v>1</v>
      </c>
      <c r="V6" s="353">
        <v>35</v>
      </c>
      <c r="W6" s="353">
        <v>5</v>
      </c>
      <c r="X6" s="353">
        <v>20</v>
      </c>
      <c r="Y6" s="353">
        <v>213</v>
      </c>
      <c r="Z6" s="353">
        <v>64</v>
      </c>
      <c r="AA6" s="353">
        <v>64</v>
      </c>
      <c r="AB6" s="353">
        <v>185</v>
      </c>
      <c r="AC6" s="353">
        <v>216</v>
      </c>
      <c r="AD6" s="353">
        <v>194</v>
      </c>
      <c r="AE6" s="353">
        <v>52</v>
      </c>
      <c r="AF6" s="353">
        <v>42</v>
      </c>
      <c r="AG6" s="353">
        <v>39</v>
      </c>
      <c r="AH6" s="353">
        <v>37</v>
      </c>
      <c r="AI6" s="353">
        <v>162</v>
      </c>
      <c r="AJ6" s="353">
        <v>156</v>
      </c>
      <c r="AK6" s="353">
        <v>2</v>
      </c>
      <c r="AL6" s="353">
        <v>2</v>
      </c>
      <c r="AM6" s="353">
        <v>1</v>
      </c>
      <c r="AN6" s="353">
        <v>165</v>
      </c>
      <c r="AO6" s="353">
        <v>159</v>
      </c>
      <c r="AP6" s="353">
        <v>170</v>
      </c>
      <c r="AQ6" s="368">
        <v>175</v>
      </c>
    </row>
    <row r="7" spans="1:45">
      <c r="A7" s="341" t="s">
        <v>528</v>
      </c>
      <c r="B7" s="342" t="s">
        <v>529</v>
      </c>
      <c r="C7" s="362">
        <v>3909</v>
      </c>
      <c r="D7" s="343">
        <v>3909</v>
      </c>
      <c r="E7" s="343">
        <v>3904</v>
      </c>
      <c r="F7" s="343">
        <v>3904</v>
      </c>
      <c r="G7" s="343">
        <v>3909</v>
      </c>
      <c r="H7" s="343">
        <v>3904</v>
      </c>
      <c r="I7" s="343">
        <v>3904</v>
      </c>
      <c r="J7" s="343">
        <v>3904</v>
      </c>
      <c r="K7" s="343">
        <v>3904</v>
      </c>
      <c r="L7" s="343">
        <v>3904</v>
      </c>
      <c r="M7" s="343">
        <v>3904</v>
      </c>
      <c r="N7" s="343">
        <v>3904</v>
      </c>
      <c r="O7" s="343">
        <v>3904</v>
      </c>
      <c r="P7" s="343">
        <v>3904</v>
      </c>
      <c r="Q7" s="343">
        <v>3904</v>
      </c>
      <c r="R7" s="343">
        <v>4119</v>
      </c>
      <c r="S7" s="343">
        <v>4033</v>
      </c>
      <c r="T7" s="343">
        <v>3962</v>
      </c>
      <c r="U7" s="343">
        <v>3958</v>
      </c>
      <c r="V7" s="343">
        <v>3958</v>
      </c>
      <c r="W7" s="343">
        <v>3958</v>
      </c>
      <c r="X7" s="343">
        <v>3946</v>
      </c>
      <c r="Y7" s="343" t="s">
        <v>530</v>
      </c>
      <c r="Z7" s="343">
        <v>4002</v>
      </c>
      <c r="AA7" s="343">
        <v>4002</v>
      </c>
      <c r="AB7" s="343">
        <v>4002</v>
      </c>
      <c r="AC7" s="343">
        <v>4015</v>
      </c>
      <c r="AD7" s="343">
        <v>4015</v>
      </c>
      <c r="AE7" s="343">
        <v>4015</v>
      </c>
      <c r="AF7" s="343">
        <v>4015</v>
      </c>
      <c r="AG7" s="343">
        <v>4072</v>
      </c>
      <c r="AH7" s="343">
        <v>4035</v>
      </c>
      <c r="AI7" s="343">
        <v>4035</v>
      </c>
      <c r="AJ7" s="343">
        <v>4035</v>
      </c>
      <c r="AK7" s="343">
        <v>4035</v>
      </c>
      <c r="AL7" s="343">
        <v>4035</v>
      </c>
      <c r="AM7" s="343">
        <v>4035</v>
      </c>
      <c r="AN7" s="343">
        <v>4035</v>
      </c>
      <c r="AO7" s="343">
        <v>4035</v>
      </c>
      <c r="AP7" s="343">
        <v>4035</v>
      </c>
      <c r="AQ7" s="369">
        <v>4035</v>
      </c>
    </row>
    <row r="8" spans="1:45">
      <c r="A8" s="354"/>
      <c r="B8" s="342" t="s">
        <v>527</v>
      </c>
      <c r="C8" s="363">
        <v>3713</v>
      </c>
      <c r="D8" s="355">
        <v>3680</v>
      </c>
      <c r="E8" s="355">
        <v>3683</v>
      </c>
      <c r="F8" s="355">
        <v>3673</v>
      </c>
      <c r="G8" s="355">
        <v>3665</v>
      </c>
      <c r="H8" s="355">
        <v>3662</v>
      </c>
      <c r="I8" s="355">
        <v>3666</v>
      </c>
      <c r="J8" s="355">
        <v>3662</v>
      </c>
      <c r="K8" s="355">
        <v>3626</v>
      </c>
      <c r="L8" s="355">
        <v>3626</v>
      </c>
      <c r="M8" s="355">
        <v>3626</v>
      </c>
      <c r="N8" s="355">
        <v>3573</v>
      </c>
      <c r="O8" s="355">
        <v>3442</v>
      </c>
      <c r="P8" s="355">
        <v>3434</v>
      </c>
      <c r="Q8" s="355">
        <v>3429</v>
      </c>
      <c r="R8" s="355">
        <v>3654</v>
      </c>
      <c r="S8" s="355">
        <v>3360</v>
      </c>
      <c r="T8" s="355">
        <v>3545</v>
      </c>
      <c r="U8" s="355">
        <v>3380</v>
      </c>
      <c r="V8" s="355">
        <v>3279</v>
      </c>
      <c r="W8" s="355">
        <v>3418</v>
      </c>
      <c r="X8" s="355">
        <v>3155</v>
      </c>
      <c r="Y8" s="355">
        <v>3289</v>
      </c>
      <c r="Z8" s="355">
        <v>3177</v>
      </c>
      <c r="AA8" s="355">
        <v>3217</v>
      </c>
      <c r="AB8" s="355">
        <v>3356</v>
      </c>
      <c r="AC8" s="355">
        <v>3036</v>
      </c>
      <c r="AD8" s="355">
        <v>2938</v>
      </c>
      <c r="AE8" s="355">
        <v>3008</v>
      </c>
      <c r="AF8" s="355">
        <v>2976</v>
      </c>
      <c r="AG8" s="355">
        <v>3055</v>
      </c>
      <c r="AH8" s="355">
        <v>2890</v>
      </c>
      <c r="AI8" s="355">
        <v>2742</v>
      </c>
      <c r="AJ8" s="355">
        <v>2815</v>
      </c>
      <c r="AK8" s="355">
        <v>2531</v>
      </c>
      <c r="AL8" s="355">
        <v>2613</v>
      </c>
      <c r="AM8" s="355">
        <v>2591</v>
      </c>
      <c r="AN8" s="355">
        <v>2593</v>
      </c>
      <c r="AO8" s="355">
        <v>2633</v>
      </c>
      <c r="AP8" s="355">
        <v>2384</v>
      </c>
      <c r="AQ8" s="370">
        <v>2519</v>
      </c>
    </row>
    <row r="9" spans="1:45">
      <c r="A9" s="348" t="s">
        <v>531</v>
      </c>
      <c r="B9" s="349" t="s">
        <v>532</v>
      </c>
      <c r="C9" s="360">
        <v>266</v>
      </c>
      <c r="D9" s="350">
        <v>266</v>
      </c>
      <c r="E9" s="350">
        <v>266</v>
      </c>
      <c r="F9" s="350">
        <v>266</v>
      </c>
      <c r="G9" s="350">
        <v>266</v>
      </c>
      <c r="H9" s="350">
        <v>266</v>
      </c>
      <c r="I9" s="350">
        <v>266</v>
      </c>
      <c r="J9" s="350">
        <v>266</v>
      </c>
      <c r="K9" s="350">
        <v>266</v>
      </c>
      <c r="L9" s="350">
        <v>266</v>
      </c>
      <c r="M9" s="350">
        <v>266</v>
      </c>
      <c r="N9" s="350">
        <v>266</v>
      </c>
      <c r="O9" s="350">
        <v>266</v>
      </c>
      <c r="P9" s="350">
        <v>266</v>
      </c>
      <c r="Q9" s="350">
        <v>266</v>
      </c>
      <c r="R9" s="350">
        <v>266</v>
      </c>
      <c r="S9" s="350">
        <v>322</v>
      </c>
      <c r="T9" s="350">
        <v>322</v>
      </c>
      <c r="U9" s="350">
        <v>284</v>
      </c>
      <c r="V9" s="350">
        <v>284</v>
      </c>
      <c r="W9" s="350">
        <v>284</v>
      </c>
      <c r="X9" s="350">
        <v>284</v>
      </c>
      <c r="Y9" s="350" t="s">
        <v>533</v>
      </c>
      <c r="Z9" s="350">
        <v>266</v>
      </c>
      <c r="AA9" s="350">
        <v>266</v>
      </c>
      <c r="AB9" s="350">
        <v>266</v>
      </c>
      <c r="AC9" s="350">
        <v>266</v>
      </c>
      <c r="AD9" s="350">
        <v>266</v>
      </c>
      <c r="AE9" s="350">
        <v>266</v>
      </c>
      <c r="AF9" s="350">
        <v>266</v>
      </c>
      <c r="AG9" s="350">
        <v>209</v>
      </c>
      <c r="AH9" s="350">
        <v>171</v>
      </c>
      <c r="AI9" s="350">
        <v>171</v>
      </c>
      <c r="AJ9" s="350">
        <v>171</v>
      </c>
      <c r="AK9" s="350">
        <v>171</v>
      </c>
      <c r="AL9" s="350">
        <v>171</v>
      </c>
      <c r="AM9" s="350">
        <v>171</v>
      </c>
      <c r="AN9" s="350">
        <v>171</v>
      </c>
      <c r="AO9" s="350">
        <v>171</v>
      </c>
      <c r="AP9" s="350">
        <v>171</v>
      </c>
      <c r="AQ9" s="367">
        <v>171</v>
      </c>
    </row>
    <row r="10" spans="1:45">
      <c r="A10" s="351"/>
      <c r="B10" s="352" t="s">
        <v>527</v>
      </c>
      <c r="C10" s="361">
        <v>213</v>
      </c>
      <c r="D10" s="353">
        <v>213</v>
      </c>
      <c r="E10" s="353">
        <v>213</v>
      </c>
      <c r="F10" s="353">
        <v>213</v>
      </c>
      <c r="G10" s="353">
        <v>227</v>
      </c>
      <c r="H10" s="353">
        <v>227</v>
      </c>
      <c r="I10" s="353">
        <v>213</v>
      </c>
      <c r="J10" s="353">
        <v>213</v>
      </c>
      <c r="K10" s="353">
        <v>213</v>
      </c>
      <c r="L10" s="353">
        <v>213</v>
      </c>
      <c r="M10" s="353">
        <v>213</v>
      </c>
      <c r="N10" s="353">
        <v>213</v>
      </c>
      <c r="O10" s="353">
        <v>241</v>
      </c>
      <c r="P10" s="353">
        <v>213</v>
      </c>
      <c r="Q10" s="353">
        <v>213</v>
      </c>
      <c r="R10" s="353">
        <v>213</v>
      </c>
      <c r="S10" s="353">
        <v>261</v>
      </c>
      <c r="T10" s="353">
        <v>272</v>
      </c>
      <c r="U10" s="353">
        <v>246</v>
      </c>
      <c r="V10" s="353">
        <v>215</v>
      </c>
      <c r="W10" s="353">
        <v>273</v>
      </c>
      <c r="X10" s="353">
        <v>200</v>
      </c>
      <c r="Y10" s="353">
        <v>159</v>
      </c>
      <c r="Z10" s="353">
        <v>210</v>
      </c>
      <c r="AA10" s="353">
        <v>165</v>
      </c>
      <c r="AB10" s="353">
        <v>210</v>
      </c>
      <c r="AC10" s="353">
        <v>165</v>
      </c>
      <c r="AD10" s="353">
        <v>205</v>
      </c>
      <c r="AE10" s="353">
        <v>165</v>
      </c>
      <c r="AF10" s="353">
        <v>165</v>
      </c>
      <c r="AG10" s="353">
        <v>108</v>
      </c>
      <c r="AH10" s="353">
        <v>85</v>
      </c>
      <c r="AI10" s="353">
        <v>85</v>
      </c>
      <c r="AJ10" s="353">
        <v>85</v>
      </c>
      <c r="AK10" s="353">
        <v>130</v>
      </c>
      <c r="AL10" s="353">
        <v>153</v>
      </c>
      <c r="AM10" s="353">
        <v>153</v>
      </c>
      <c r="AN10" s="353">
        <v>153</v>
      </c>
      <c r="AO10" s="353">
        <v>130</v>
      </c>
      <c r="AP10" s="353">
        <v>130</v>
      </c>
      <c r="AQ10" s="368">
        <v>141</v>
      </c>
    </row>
    <row r="11" spans="1:45">
      <c r="A11" s="341" t="s">
        <v>534</v>
      </c>
      <c r="B11" s="342" t="s">
        <v>535</v>
      </c>
      <c r="C11" s="362">
        <v>441</v>
      </c>
      <c r="D11" s="343">
        <v>441</v>
      </c>
      <c r="E11" s="343">
        <v>441</v>
      </c>
      <c r="F11" s="343">
        <v>441</v>
      </c>
      <c r="G11" s="343">
        <v>441</v>
      </c>
      <c r="H11" s="343">
        <v>441</v>
      </c>
      <c r="I11" s="343">
        <v>441</v>
      </c>
      <c r="J11" s="343">
        <v>441</v>
      </c>
      <c r="K11" s="343">
        <v>441</v>
      </c>
      <c r="L11" s="343">
        <v>441</v>
      </c>
      <c r="M11" s="343">
        <v>441</v>
      </c>
      <c r="N11" s="343">
        <v>441</v>
      </c>
      <c r="O11" s="343">
        <v>441</v>
      </c>
      <c r="P11" s="343">
        <v>441</v>
      </c>
      <c r="Q11" s="343">
        <v>441</v>
      </c>
      <c r="R11" s="343">
        <v>462</v>
      </c>
      <c r="S11" s="343">
        <v>480</v>
      </c>
      <c r="T11" s="343">
        <v>551</v>
      </c>
      <c r="U11" s="343">
        <v>586</v>
      </c>
      <c r="V11" s="343">
        <v>586</v>
      </c>
      <c r="W11" s="343">
        <v>586</v>
      </c>
      <c r="X11" s="343">
        <v>598</v>
      </c>
      <c r="Y11" s="343" t="s">
        <v>536</v>
      </c>
      <c r="Z11" s="343">
        <v>568</v>
      </c>
      <c r="AA11" s="343">
        <v>568</v>
      </c>
      <c r="AB11" s="343">
        <v>568</v>
      </c>
      <c r="AC11" s="343">
        <v>568</v>
      </c>
      <c r="AD11" s="343">
        <v>568</v>
      </c>
      <c r="AE11" s="343">
        <v>568</v>
      </c>
      <c r="AF11" s="343">
        <v>568</v>
      </c>
      <c r="AG11" s="343">
        <v>568</v>
      </c>
      <c r="AH11" s="343">
        <v>438</v>
      </c>
      <c r="AI11" s="343">
        <v>438</v>
      </c>
      <c r="AJ11" s="343">
        <v>438</v>
      </c>
      <c r="AK11" s="343">
        <v>438</v>
      </c>
      <c r="AL11" s="343">
        <v>438</v>
      </c>
      <c r="AM11" s="343">
        <v>438</v>
      </c>
      <c r="AN11" s="343">
        <v>438</v>
      </c>
      <c r="AO11" s="343">
        <v>438</v>
      </c>
      <c r="AP11" s="343">
        <v>438</v>
      </c>
      <c r="AQ11" s="369">
        <v>438</v>
      </c>
    </row>
    <row r="12" spans="1:45">
      <c r="A12" s="354"/>
      <c r="B12" s="342" t="s">
        <v>527</v>
      </c>
      <c r="C12" s="363">
        <v>355</v>
      </c>
      <c r="D12" s="355">
        <v>348</v>
      </c>
      <c r="E12" s="355">
        <v>351</v>
      </c>
      <c r="F12" s="355">
        <v>368</v>
      </c>
      <c r="G12" s="355">
        <v>327</v>
      </c>
      <c r="H12" s="355">
        <v>327</v>
      </c>
      <c r="I12" s="355">
        <v>350</v>
      </c>
      <c r="J12" s="355">
        <v>322</v>
      </c>
      <c r="K12" s="355">
        <v>322</v>
      </c>
      <c r="L12" s="355">
        <v>322</v>
      </c>
      <c r="M12" s="355">
        <v>322</v>
      </c>
      <c r="N12" s="355">
        <v>322</v>
      </c>
      <c r="O12" s="355">
        <v>322</v>
      </c>
      <c r="P12" s="355">
        <v>322</v>
      </c>
      <c r="Q12" s="355">
        <v>278</v>
      </c>
      <c r="R12" s="355">
        <v>317</v>
      </c>
      <c r="S12" s="355">
        <v>276</v>
      </c>
      <c r="T12" s="355">
        <v>442</v>
      </c>
      <c r="U12" s="355">
        <v>329</v>
      </c>
      <c r="V12" s="355">
        <v>243</v>
      </c>
      <c r="W12" s="355">
        <v>331</v>
      </c>
      <c r="X12" s="355">
        <v>262</v>
      </c>
      <c r="Y12" s="355">
        <v>342</v>
      </c>
      <c r="Z12" s="355">
        <v>225</v>
      </c>
      <c r="AA12" s="355">
        <v>225</v>
      </c>
      <c r="AB12" s="355">
        <v>306</v>
      </c>
      <c r="AC12" s="355">
        <v>306</v>
      </c>
      <c r="AD12" s="355">
        <v>306</v>
      </c>
      <c r="AE12" s="355">
        <v>217</v>
      </c>
      <c r="AF12" s="355">
        <v>217</v>
      </c>
      <c r="AG12" s="355">
        <v>217</v>
      </c>
      <c r="AH12" s="355">
        <v>126</v>
      </c>
      <c r="AI12" s="355">
        <v>126</v>
      </c>
      <c r="AJ12" s="355">
        <v>126</v>
      </c>
      <c r="AK12" s="355">
        <v>134</v>
      </c>
      <c r="AL12" s="355">
        <v>134</v>
      </c>
      <c r="AM12" s="355">
        <v>134</v>
      </c>
      <c r="AN12" s="355">
        <v>223</v>
      </c>
      <c r="AO12" s="355">
        <v>223</v>
      </c>
      <c r="AP12" s="355">
        <v>223</v>
      </c>
      <c r="AQ12" s="370">
        <v>223</v>
      </c>
    </row>
    <row r="13" spans="1:45">
      <c r="A13" s="348" t="s">
        <v>537</v>
      </c>
      <c r="B13" s="349" t="s">
        <v>538</v>
      </c>
      <c r="C13" s="360">
        <v>86</v>
      </c>
      <c r="D13" s="350">
        <v>86</v>
      </c>
      <c r="E13" s="350">
        <v>91</v>
      </c>
      <c r="F13" s="350">
        <v>91</v>
      </c>
      <c r="G13" s="350">
        <v>91</v>
      </c>
      <c r="H13" s="350">
        <v>91</v>
      </c>
      <c r="I13" s="350">
        <v>91</v>
      </c>
      <c r="J13" s="350">
        <v>91</v>
      </c>
      <c r="K13" s="350">
        <v>91</v>
      </c>
      <c r="L13" s="350">
        <v>91</v>
      </c>
      <c r="M13" s="350">
        <v>91</v>
      </c>
      <c r="N13" s="350">
        <v>91</v>
      </c>
      <c r="O13" s="350">
        <v>91</v>
      </c>
      <c r="P13" s="350">
        <v>91</v>
      </c>
      <c r="Q13" s="350">
        <v>91</v>
      </c>
      <c r="R13" s="350">
        <v>91</v>
      </c>
      <c r="S13" s="350">
        <v>91</v>
      </c>
      <c r="T13" s="350">
        <v>91</v>
      </c>
      <c r="U13" s="350">
        <v>137</v>
      </c>
      <c r="V13" s="350">
        <v>137</v>
      </c>
      <c r="W13" s="350">
        <v>137</v>
      </c>
      <c r="X13" s="350">
        <v>137</v>
      </c>
      <c r="Y13" s="350">
        <v>137</v>
      </c>
      <c r="Z13" s="350">
        <v>137</v>
      </c>
      <c r="AA13" s="350">
        <v>137</v>
      </c>
      <c r="AB13" s="350">
        <v>137</v>
      </c>
      <c r="AC13" s="350">
        <v>137</v>
      </c>
      <c r="AD13" s="350">
        <v>137</v>
      </c>
      <c r="AE13" s="350">
        <v>137</v>
      </c>
      <c r="AF13" s="350">
        <v>137</v>
      </c>
      <c r="AG13" s="350">
        <v>137</v>
      </c>
      <c r="AH13" s="350">
        <v>257</v>
      </c>
      <c r="AI13" s="350">
        <v>257</v>
      </c>
      <c r="AJ13" s="350">
        <v>257</v>
      </c>
      <c r="AK13" s="350">
        <v>257</v>
      </c>
      <c r="AL13" s="350">
        <v>257</v>
      </c>
      <c r="AM13" s="350">
        <v>257</v>
      </c>
      <c r="AN13" s="350">
        <v>257</v>
      </c>
      <c r="AO13" s="350">
        <v>257</v>
      </c>
      <c r="AP13" s="350">
        <v>257</v>
      </c>
      <c r="AQ13" s="367">
        <v>257</v>
      </c>
    </row>
    <row r="14" spans="1:45">
      <c r="A14" s="351"/>
      <c r="B14" s="352" t="s">
        <v>527</v>
      </c>
      <c r="C14" s="361">
        <v>36</v>
      </c>
      <c r="D14" s="353">
        <v>36</v>
      </c>
      <c r="E14" s="353">
        <v>41</v>
      </c>
      <c r="F14" s="353">
        <v>41</v>
      </c>
      <c r="G14" s="353">
        <v>43</v>
      </c>
      <c r="H14" s="353">
        <v>41</v>
      </c>
      <c r="I14" s="353">
        <v>41</v>
      </c>
      <c r="J14" s="353">
        <v>41</v>
      </c>
      <c r="K14" s="353">
        <v>41</v>
      </c>
      <c r="L14" s="353">
        <v>41</v>
      </c>
      <c r="M14" s="353">
        <v>41</v>
      </c>
      <c r="N14" s="353">
        <v>39</v>
      </c>
      <c r="O14" s="353">
        <v>39</v>
      </c>
      <c r="P14" s="353">
        <v>39</v>
      </c>
      <c r="Q14" s="353">
        <v>39</v>
      </c>
      <c r="R14" s="353">
        <v>57</v>
      </c>
      <c r="S14" s="353">
        <v>39</v>
      </c>
      <c r="T14" s="353">
        <v>39</v>
      </c>
      <c r="U14" s="353">
        <v>32</v>
      </c>
      <c r="V14" s="353">
        <v>36</v>
      </c>
      <c r="W14" s="353">
        <v>32</v>
      </c>
      <c r="X14" s="353">
        <v>27</v>
      </c>
      <c r="Y14" s="353">
        <v>27</v>
      </c>
      <c r="Z14" s="353">
        <v>31</v>
      </c>
      <c r="AA14" s="353">
        <v>31</v>
      </c>
      <c r="AB14" s="353">
        <v>26</v>
      </c>
      <c r="AC14" s="353">
        <v>31</v>
      </c>
      <c r="AD14" s="353">
        <v>27</v>
      </c>
      <c r="AE14" s="353">
        <v>31</v>
      </c>
      <c r="AF14" s="353">
        <v>31</v>
      </c>
      <c r="AG14" s="353">
        <v>31</v>
      </c>
      <c r="AH14" s="353">
        <v>118</v>
      </c>
      <c r="AI14" s="353">
        <v>118</v>
      </c>
      <c r="AJ14" s="353">
        <v>117</v>
      </c>
      <c r="AK14" s="353">
        <v>118</v>
      </c>
      <c r="AL14" s="353">
        <v>117</v>
      </c>
      <c r="AM14" s="353">
        <v>122</v>
      </c>
      <c r="AN14" s="353">
        <v>122</v>
      </c>
      <c r="AO14" s="353">
        <v>118</v>
      </c>
      <c r="AP14" s="353">
        <v>118</v>
      </c>
      <c r="AQ14" s="368">
        <v>122</v>
      </c>
    </row>
    <row r="15" spans="1:45">
      <c r="A15" s="341" t="s">
        <v>539</v>
      </c>
      <c r="B15" s="342" t="s">
        <v>540</v>
      </c>
      <c r="C15" s="362">
        <v>275</v>
      </c>
      <c r="D15" s="343">
        <v>275</v>
      </c>
      <c r="E15" s="343">
        <v>275</v>
      </c>
      <c r="F15" s="343">
        <v>275</v>
      </c>
      <c r="G15" s="343">
        <v>271</v>
      </c>
      <c r="H15" s="343">
        <v>271</v>
      </c>
      <c r="I15" s="343">
        <v>271</v>
      </c>
      <c r="J15" s="343">
        <v>271</v>
      </c>
      <c r="K15" s="343">
        <v>271</v>
      </c>
      <c r="L15" s="343">
        <v>271</v>
      </c>
      <c r="M15" s="343">
        <v>271</v>
      </c>
      <c r="N15" s="343">
        <v>271</v>
      </c>
      <c r="O15" s="343">
        <v>271</v>
      </c>
      <c r="P15" s="343">
        <v>271</v>
      </c>
      <c r="Q15" s="343">
        <v>271</v>
      </c>
      <c r="R15" s="343">
        <v>240</v>
      </c>
      <c r="S15" s="343">
        <v>248</v>
      </c>
      <c r="T15" s="343">
        <v>248</v>
      </c>
      <c r="U15" s="343">
        <v>268</v>
      </c>
      <c r="V15" s="343">
        <v>268</v>
      </c>
      <c r="W15" s="343">
        <v>268</v>
      </c>
      <c r="X15" s="343">
        <v>268</v>
      </c>
      <c r="Y15" s="343" t="s">
        <v>541</v>
      </c>
      <c r="Z15" s="343">
        <v>247</v>
      </c>
      <c r="AA15" s="343">
        <v>247</v>
      </c>
      <c r="AB15" s="343">
        <v>247</v>
      </c>
      <c r="AC15" s="343">
        <v>247</v>
      </c>
      <c r="AD15" s="343">
        <v>247</v>
      </c>
      <c r="AE15" s="343">
        <v>247</v>
      </c>
      <c r="AF15" s="343">
        <v>247</v>
      </c>
      <c r="AG15" s="343">
        <v>247</v>
      </c>
      <c r="AH15" s="343">
        <v>696</v>
      </c>
      <c r="AI15" s="343">
        <v>696</v>
      </c>
      <c r="AJ15" s="343">
        <v>696</v>
      </c>
      <c r="AK15" s="343">
        <v>696</v>
      </c>
      <c r="AL15" s="343">
        <v>696</v>
      </c>
      <c r="AM15" s="343">
        <v>696</v>
      </c>
      <c r="AN15" s="343">
        <v>696</v>
      </c>
      <c r="AO15" s="343">
        <v>696</v>
      </c>
      <c r="AP15" s="343">
        <v>696</v>
      </c>
      <c r="AQ15" s="369">
        <v>696</v>
      </c>
    </row>
    <row r="16" spans="1:45">
      <c r="A16" s="354"/>
      <c r="B16" s="342" t="s">
        <v>527</v>
      </c>
      <c r="C16" s="363">
        <v>248</v>
      </c>
      <c r="D16" s="355">
        <v>244</v>
      </c>
      <c r="E16" s="355">
        <v>245</v>
      </c>
      <c r="F16" s="355">
        <v>244</v>
      </c>
      <c r="G16" s="355">
        <v>249</v>
      </c>
      <c r="H16" s="355">
        <v>248</v>
      </c>
      <c r="I16" s="355">
        <v>249</v>
      </c>
      <c r="J16" s="355">
        <v>249</v>
      </c>
      <c r="K16" s="355">
        <v>249</v>
      </c>
      <c r="L16" s="355">
        <v>249</v>
      </c>
      <c r="M16" s="355">
        <v>249</v>
      </c>
      <c r="N16" s="355">
        <v>249</v>
      </c>
      <c r="O16" s="355">
        <v>249</v>
      </c>
      <c r="P16" s="355">
        <v>249</v>
      </c>
      <c r="Q16" s="355">
        <v>249</v>
      </c>
      <c r="R16" s="355">
        <v>209</v>
      </c>
      <c r="S16" s="355">
        <v>226</v>
      </c>
      <c r="T16" s="355">
        <v>222</v>
      </c>
      <c r="U16" s="355">
        <v>266</v>
      </c>
      <c r="V16" s="355">
        <v>266</v>
      </c>
      <c r="W16" s="355">
        <v>265</v>
      </c>
      <c r="X16" s="355">
        <v>265</v>
      </c>
      <c r="Y16" s="355">
        <v>245</v>
      </c>
      <c r="Z16" s="355">
        <v>232</v>
      </c>
      <c r="AA16" s="355">
        <v>232</v>
      </c>
      <c r="AB16" s="355">
        <v>232</v>
      </c>
      <c r="AC16" s="355">
        <v>243</v>
      </c>
      <c r="AD16" s="355">
        <v>243</v>
      </c>
      <c r="AE16" s="355">
        <v>235</v>
      </c>
      <c r="AF16" s="355">
        <v>235</v>
      </c>
      <c r="AG16" s="355">
        <v>239</v>
      </c>
      <c r="AH16" s="355">
        <v>616</v>
      </c>
      <c r="AI16" s="355">
        <v>619</v>
      </c>
      <c r="AJ16" s="355">
        <v>619</v>
      </c>
      <c r="AK16" s="355">
        <v>635</v>
      </c>
      <c r="AL16" s="355">
        <v>635</v>
      </c>
      <c r="AM16" s="355">
        <v>627</v>
      </c>
      <c r="AN16" s="355">
        <v>618</v>
      </c>
      <c r="AO16" s="355">
        <v>634</v>
      </c>
      <c r="AP16" s="355">
        <v>634</v>
      </c>
      <c r="AQ16" s="370">
        <v>636</v>
      </c>
    </row>
    <row r="17" spans="1:43">
      <c r="A17" s="348" t="s">
        <v>542</v>
      </c>
      <c r="B17" s="349" t="s">
        <v>543</v>
      </c>
      <c r="C17" s="360">
        <v>1664</v>
      </c>
      <c r="D17" s="350">
        <v>1664</v>
      </c>
      <c r="E17" s="350">
        <v>1664</v>
      </c>
      <c r="F17" s="350">
        <v>1664</v>
      </c>
      <c r="G17" s="350">
        <v>1647</v>
      </c>
      <c r="H17" s="350">
        <v>1647</v>
      </c>
      <c r="I17" s="350">
        <v>1647</v>
      </c>
      <c r="J17" s="350">
        <v>1647</v>
      </c>
      <c r="K17" s="350">
        <v>1647</v>
      </c>
      <c r="L17" s="350">
        <v>1647</v>
      </c>
      <c r="M17" s="350">
        <v>1647</v>
      </c>
      <c r="N17" s="350">
        <v>1647</v>
      </c>
      <c r="O17" s="350">
        <v>1647</v>
      </c>
      <c r="P17" s="350">
        <v>1647</v>
      </c>
      <c r="Q17" s="350">
        <v>1647</v>
      </c>
      <c r="R17" s="350">
        <v>1682</v>
      </c>
      <c r="S17" s="350">
        <v>1686</v>
      </c>
      <c r="T17" s="350">
        <v>1686</v>
      </c>
      <c r="U17" s="350">
        <v>1621</v>
      </c>
      <c r="V17" s="350">
        <v>1621</v>
      </c>
      <c r="W17" s="350">
        <v>1621</v>
      </c>
      <c r="X17" s="350">
        <v>1621</v>
      </c>
      <c r="Y17" s="350">
        <v>1621</v>
      </c>
      <c r="Z17" s="350">
        <v>1621</v>
      </c>
      <c r="AA17" s="350">
        <v>1621</v>
      </c>
      <c r="AB17" s="350">
        <v>1621</v>
      </c>
      <c r="AC17" s="350">
        <v>1621</v>
      </c>
      <c r="AD17" s="350">
        <v>1621</v>
      </c>
      <c r="AE17" s="350">
        <v>1621</v>
      </c>
      <c r="AF17" s="350">
        <v>1621</v>
      </c>
      <c r="AG17" s="350">
        <v>1621</v>
      </c>
      <c r="AH17" s="350">
        <v>1258</v>
      </c>
      <c r="AI17" s="350">
        <v>1258</v>
      </c>
      <c r="AJ17" s="350">
        <v>1258</v>
      </c>
      <c r="AK17" s="350">
        <v>1258</v>
      </c>
      <c r="AL17" s="350">
        <v>1258</v>
      </c>
      <c r="AM17" s="350">
        <v>1258</v>
      </c>
      <c r="AN17" s="350">
        <v>1258</v>
      </c>
      <c r="AO17" s="350">
        <v>1258</v>
      </c>
      <c r="AP17" s="350">
        <v>1258</v>
      </c>
      <c r="AQ17" s="367">
        <v>1258</v>
      </c>
    </row>
    <row r="18" spans="1:43">
      <c r="A18" s="351"/>
      <c r="B18" s="352" t="s">
        <v>527</v>
      </c>
      <c r="C18" s="361">
        <v>1650</v>
      </c>
      <c r="D18" s="353">
        <v>1617</v>
      </c>
      <c r="E18" s="353">
        <v>1619</v>
      </c>
      <c r="F18" s="353">
        <v>1615</v>
      </c>
      <c r="G18" s="353">
        <v>1588</v>
      </c>
      <c r="H18" s="353">
        <v>1588</v>
      </c>
      <c r="I18" s="353">
        <v>1588</v>
      </c>
      <c r="J18" s="353">
        <v>1588</v>
      </c>
      <c r="K18" s="353">
        <v>1579</v>
      </c>
      <c r="L18" s="353">
        <v>1579</v>
      </c>
      <c r="M18" s="353">
        <v>1540</v>
      </c>
      <c r="N18" s="353">
        <v>1537</v>
      </c>
      <c r="O18" s="353">
        <v>1561</v>
      </c>
      <c r="P18" s="353">
        <v>1546</v>
      </c>
      <c r="Q18" s="353">
        <v>1494</v>
      </c>
      <c r="R18" s="353">
        <v>1512</v>
      </c>
      <c r="S18" s="353">
        <v>1511</v>
      </c>
      <c r="T18" s="353">
        <v>1529</v>
      </c>
      <c r="U18" s="353">
        <v>1498</v>
      </c>
      <c r="V18" s="353">
        <v>1450</v>
      </c>
      <c r="W18" s="353">
        <v>1465</v>
      </c>
      <c r="X18" s="353">
        <v>1449</v>
      </c>
      <c r="Y18" s="353">
        <v>1449</v>
      </c>
      <c r="Z18" s="353">
        <v>1445</v>
      </c>
      <c r="AA18" s="353">
        <v>1438</v>
      </c>
      <c r="AB18" s="353">
        <v>1476</v>
      </c>
      <c r="AC18" s="353">
        <v>1500</v>
      </c>
      <c r="AD18" s="353">
        <v>1531</v>
      </c>
      <c r="AE18" s="353">
        <v>1492</v>
      </c>
      <c r="AF18" s="353">
        <v>1492</v>
      </c>
      <c r="AG18" s="353">
        <v>1421</v>
      </c>
      <c r="AH18" s="353">
        <v>1147</v>
      </c>
      <c r="AI18" s="353">
        <v>1144</v>
      </c>
      <c r="AJ18" s="353">
        <v>1146</v>
      </c>
      <c r="AK18" s="353">
        <v>1168</v>
      </c>
      <c r="AL18" s="353">
        <v>1168</v>
      </c>
      <c r="AM18" s="353">
        <v>1145</v>
      </c>
      <c r="AN18" s="353">
        <v>1186</v>
      </c>
      <c r="AO18" s="353">
        <v>1168</v>
      </c>
      <c r="AP18" s="353">
        <v>1168</v>
      </c>
      <c r="AQ18" s="368">
        <v>1168</v>
      </c>
    </row>
    <row r="19" spans="1:43">
      <c r="A19" s="356"/>
      <c r="B19" s="357" t="s">
        <v>544</v>
      </c>
      <c r="C19" s="364">
        <v>8568</v>
      </c>
      <c r="D19" s="358">
        <v>8568</v>
      </c>
      <c r="E19" s="358">
        <v>8568</v>
      </c>
      <c r="F19" s="358">
        <v>8568</v>
      </c>
      <c r="G19" s="358">
        <v>8600</v>
      </c>
      <c r="H19" s="358">
        <v>8500</v>
      </c>
      <c r="I19" s="358">
        <v>8500</v>
      </c>
      <c r="J19" s="358">
        <v>8500</v>
      </c>
      <c r="K19" s="358">
        <v>8500</v>
      </c>
      <c r="L19" s="358">
        <v>8500</v>
      </c>
      <c r="M19" s="358">
        <v>8500</v>
      </c>
      <c r="N19" s="358">
        <v>8500</v>
      </c>
      <c r="O19" s="358">
        <v>8500</v>
      </c>
      <c r="P19" s="358">
        <v>8500</v>
      </c>
      <c r="Q19" s="358">
        <v>8500</v>
      </c>
      <c r="R19" s="358">
        <v>8500</v>
      </c>
      <c r="S19" s="358">
        <v>8500</v>
      </c>
      <c r="T19" s="358">
        <v>8500</v>
      </c>
      <c r="U19" s="358">
        <v>8501</v>
      </c>
      <c r="V19" s="358">
        <v>8501</v>
      </c>
      <c r="W19" s="358">
        <v>8501</v>
      </c>
      <c r="X19" s="358">
        <v>8501</v>
      </c>
      <c r="Y19" s="358">
        <v>8501</v>
      </c>
      <c r="Z19" s="358">
        <v>8501</v>
      </c>
      <c r="AA19" s="358">
        <v>8501</v>
      </c>
      <c r="AB19" s="358">
        <v>8501</v>
      </c>
      <c r="AC19" s="358">
        <v>8501</v>
      </c>
      <c r="AD19" s="358">
        <v>8501</v>
      </c>
      <c r="AE19" s="358">
        <v>8501</v>
      </c>
      <c r="AF19" s="358">
        <v>8501</v>
      </c>
      <c r="AG19" s="358">
        <v>8501</v>
      </c>
      <c r="AH19" s="358">
        <v>8501</v>
      </c>
      <c r="AI19" s="358">
        <v>8501</v>
      </c>
      <c r="AJ19" s="358">
        <v>8501</v>
      </c>
      <c r="AK19" s="358">
        <v>8501</v>
      </c>
      <c r="AL19" s="358">
        <v>8501</v>
      </c>
      <c r="AM19" s="358">
        <v>8501</v>
      </c>
      <c r="AN19" s="358">
        <v>8501</v>
      </c>
      <c r="AO19" s="358">
        <v>8501</v>
      </c>
      <c r="AP19" s="358">
        <v>8501</v>
      </c>
      <c r="AQ19" s="371">
        <v>8501</v>
      </c>
    </row>
    <row r="20" spans="1:43">
      <c r="A20" s="339"/>
      <c r="B20" s="340" t="s">
        <v>527</v>
      </c>
      <c r="C20" s="365">
        <v>6568</v>
      </c>
      <c r="D20" s="366">
        <v>6603</v>
      </c>
      <c r="E20" s="366">
        <v>6542</v>
      </c>
      <c r="F20" s="366">
        <v>6476</v>
      </c>
      <c r="G20" s="366">
        <v>6423</v>
      </c>
      <c r="H20" s="366">
        <v>6324</v>
      </c>
      <c r="I20" s="366">
        <v>6409</v>
      </c>
      <c r="J20" s="366">
        <v>6384</v>
      </c>
      <c r="K20" s="366">
        <v>6262</v>
      </c>
      <c r="L20" s="366">
        <v>6252</v>
      </c>
      <c r="M20" s="366">
        <v>6197</v>
      </c>
      <c r="N20" s="366">
        <v>5951</v>
      </c>
      <c r="O20" s="366">
        <v>5867</v>
      </c>
      <c r="P20" s="366">
        <v>5825</v>
      </c>
      <c r="Q20" s="366">
        <v>5703</v>
      </c>
      <c r="R20" s="366">
        <v>5962</v>
      </c>
      <c r="S20" s="366">
        <v>5678</v>
      </c>
      <c r="T20" s="366">
        <v>6051</v>
      </c>
      <c r="U20" s="366">
        <v>5752</v>
      </c>
      <c r="V20" s="366">
        <v>5524</v>
      </c>
      <c r="W20" s="366">
        <v>5789</v>
      </c>
      <c r="X20" s="366">
        <v>5378</v>
      </c>
      <c r="Y20" s="366">
        <v>5724</v>
      </c>
      <c r="Z20" s="366">
        <v>5384</v>
      </c>
      <c r="AA20" s="366">
        <v>5372</v>
      </c>
      <c r="AB20" s="366">
        <v>5791</v>
      </c>
      <c r="AC20" s="366">
        <v>5497</v>
      </c>
      <c r="AD20" s="366">
        <v>5444</v>
      </c>
      <c r="AE20" s="366">
        <v>5200</v>
      </c>
      <c r="AF20" s="366">
        <v>5110</v>
      </c>
      <c r="AG20" s="366">
        <v>5110</v>
      </c>
      <c r="AH20" s="366">
        <v>5019</v>
      </c>
      <c r="AI20" s="366">
        <v>4996</v>
      </c>
      <c r="AJ20" s="366">
        <v>5064</v>
      </c>
      <c r="AK20" s="366">
        <v>4718</v>
      </c>
      <c r="AL20" s="366">
        <v>4822</v>
      </c>
      <c r="AM20" s="366">
        <v>4773</v>
      </c>
      <c r="AN20" s="366">
        <v>5060</v>
      </c>
      <c r="AO20" s="366">
        <v>5065</v>
      </c>
      <c r="AP20" s="366">
        <v>4827</v>
      </c>
      <c r="AQ20" s="372">
        <f>AQ6+AQ8+AQ10+AQ12+AQ14+AQ16+AQ18</f>
        <v>4984</v>
      </c>
    </row>
    <row r="21" spans="1:43">
      <c r="A21" s="331"/>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row>
    <row r="22" spans="1:43">
      <c r="A22" s="337" t="s">
        <v>545</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row>
    <row r="23" spans="1:43">
      <c r="A23" s="337" t="s">
        <v>546</v>
      </c>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row>
    <row r="24" spans="1:43">
      <c r="A24" s="337" t="s">
        <v>547</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row>
    <row r="25" spans="1:43">
      <c r="A25" s="719" t="s">
        <v>1005</v>
      </c>
      <c r="B25" s="338"/>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row>
    <row r="26" spans="1:43">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row>
    <row r="27" spans="1:43">
      <c r="A27" s="331"/>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row>
    <row r="28" spans="1:43">
      <c r="A28" s="331"/>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T60"/>
  <sheetViews>
    <sheetView showGridLines="0" workbookViewId="0">
      <pane xSplit="1" ySplit="1" topLeftCell="T2" activePane="bottomRight" state="frozen"/>
      <selection pane="topRight"/>
      <selection pane="bottomLeft"/>
      <selection pane="bottomRight" activeCell="AS39" sqref="AS39"/>
    </sheetView>
  </sheetViews>
  <sheetFormatPr baseColWidth="10" defaultRowHeight="12.75"/>
  <cols>
    <col min="1" max="1" width="20.85546875" customWidth="1"/>
    <col min="2" max="43" width="7.85546875" customWidth="1"/>
  </cols>
  <sheetData>
    <row r="1" spans="1:46">
      <c r="A1" s="376" t="s">
        <v>1028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5"/>
      <c r="AO1" s="375"/>
      <c r="AP1" s="375"/>
      <c r="AQ1" s="375"/>
      <c r="AS1" s="720"/>
      <c r="AT1" s="720"/>
    </row>
    <row r="2" spans="1:46">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5"/>
      <c r="AO2" s="375"/>
      <c r="AP2" s="375"/>
      <c r="AQ2" s="378" t="s">
        <v>1006</v>
      </c>
      <c r="AS2" s="720"/>
      <c r="AT2" s="720"/>
    </row>
    <row r="3" spans="1:46" ht="33.75">
      <c r="A3" s="385" t="s">
        <v>548</v>
      </c>
      <c r="B3" s="383" t="s">
        <v>549</v>
      </c>
      <c r="C3" s="383" t="s">
        <v>550</v>
      </c>
      <c r="D3" s="383" t="s">
        <v>551</v>
      </c>
      <c r="E3" s="383" t="s">
        <v>552</v>
      </c>
      <c r="F3" s="383" t="s">
        <v>553</v>
      </c>
      <c r="G3" s="383" t="s">
        <v>554</v>
      </c>
      <c r="H3" s="383" t="s">
        <v>555</v>
      </c>
      <c r="I3" s="383" t="s">
        <v>556</v>
      </c>
      <c r="J3" s="383" t="s">
        <v>557</v>
      </c>
      <c r="K3" s="383" t="s">
        <v>558</v>
      </c>
      <c r="L3" s="383" t="s">
        <v>559</v>
      </c>
      <c r="M3" s="383" t="s">
        <v>560</v>
      </c>
      <c r="N3" s="383" t="s">
        <v>561</v>
      </c>
      <c r="O3" s="383" t="s">
        <v>562</v>
      </c>
      <c r="P3" s="383" t="s">
        <v>563</v>
      </c>
      <c r="Q3" s="383" t="s">
        <v>564</v>
      </c>
      <c r="R3" s="383" t="s">
        <v>565</v>
      </c>
      <c r="S3" s="383" t="s">
        <v>566</v>
      </c>
      <c r="T3" s="383" t="s">
        <v>567</v>
      </c>
      <c r="U3" s="383" t="s">
        <v>568</v>
      </c>
      <c r="V3" s="383" t="s">
        <v>569</v>
      </c>
      <c r="W3" s="383" t="s">
        <v>570</v>
      </c>
      <c r="X3" s="383" t="s">
        <v>571</v>
      </c>
      <c r="Y3" s="383" t="s">
        <v>572</v>
      </c>
      <c r="Z3" s="383" t="s">
        <v>573</v>
      </c>
      <c r="AA3" s="383" t="s">
        <v>574</v>
      </c>
      <c r="AB3" s="383" t="s">
        <v>575</v>
      </c>
      <c r="AC3" s="383" t="s">
        <v>576</v>
      </c>
      <c r="AD3" s="383" t="s">
        <v>577</v>
      </c>
      <c r="AE3" s="383" t="s">
        <v>578</v>
      </c>
      <c r="AF3" s="383" t="s">
        <v>579</v>
      </c>
      <c r="AG3" s="383" t="s">
        <v>580</v>
      </c>
      <c r="AH3" s="383" t="s">
        <v>581</v>
      </c>
      <c r="AI3" s="383" t="s">
        <v>1008</v>
      </c>
      <c r="AJ3" s="383" t="s">
        <v>1009</v>
      </c>
      <c r="AK3" s="383" t="s">
        <v>1010</v>
      </c>
      <c r="AL3" s="383" t="s">
        <v>1011</v>
      </c>
      <c r="AM3" s="383" t="s">
        <v>1012</v>
      </c>
      <c r="AN3" s="383" t="s">
        <v>1013</v>
      </c>
      <c r="AO3" s="383" t="s">
        <v>1014</v>
      </c>
      <c r="AP3" s="383" t="s">
        <v>1015</v>
      </c>
      <c r="AQ3" s="384" t="s">
        <v>582</v>
      </c>
      <c r="AS3" s="736"/>
      <c r="AT3" s="720"/>
    </row>
    <row r="4" spans="1:46">
      <c r="A4" s="386" t="s">
        <v>583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4"/>
      <c r="AN4" s="374"/>
      <c r="AO4" s="374"/>
      <c r="AP4" s="374"/>
      <c r="AQ4" s="389"/>
    </row>
    <row r="5" spans="1:46">
      <c r="A5" s="387" t="s">
        <v>584</v>
      </c>
      <c r="B5" s="379">
        <v>1</v>
      </c>
      <c r="C5" s="379">
        <v>2</v>
      </c>
      <c r="D5" s="379">
        <v>2</v>
      </c>
      <c r="E5" s="379">
        <v>2</v>
      </c>
      <c r="F5" s="379">
        <v>2</v>
      </c>
      <c r="G5" s="379">
        <v>2</v>
      </c>
      <c r="H5" s="379">
        <v>2</v>
      </c>
      <c r="I5" s="379">
        <v>2</v>
      </c>
      <c r="J5" s="379">
        <v>2</v>
      </c>
      <c r="K5" s="379">
        <v>2</v>
      </c>
      <c r="L5" s="379">
        <v>2</v>
      </c>
      <c r="M5" s="379">
        <v>2</v>
      </c>
      <c r="N5" s="379">
        <v>2</v>
      </c>
      <c r="O5" s="379">
        <v>2</v>
      </c>
      <c r="P5" s="379">
        <v>2</v>
      </c>
      <c r="Q5" s="379">
        <v>2</v>
      </c>
      <c r="R5" s="379">
        <v>2</v>
      </c>
      <c r="S5" s="379">
        <v>2</v>
      </c>
      <c r="T5" s="379">
        <v>2</v>
      </c>
      <c r="U5" s="379">
        <v>2</v>
      </c>
      <c r="V5" s="379">
        <v>2</v>
      </c>
      <c r="W5" s="379">
        <v>2</v>
      </c>
      <c r="X5" s="379">
        <v>2</v>
      </c>
      <c r="Y5" s="379">
        <v>2</v>
      </c>
      <c r="Z5" s="379">
        <v>2</v>
      </c>
      <c r="AA5" s="379">
        <v>2</v>
      </c>
      <c r="AB5" s="379">
        <v>2</v>
      </c>
      <c r="AC5" s="379">
        <v>2</v>
      </c>
      <c r="AD5" s="379">
        <v>2</v>
      </c>
      <c r="AE5" s="379">
        <v>2</v>
      </c>
      <c r="AF5" s="379">
        <v>2</v>
      </c>
      <c r="AG5" s="379">
        <v>2</v>
      </c>
      <c r="AH5" s="379">
        <v>2</v>
      </c>
      <c r="AI5" s="379">
        <v>2</v>
      </c>
      <c r="AJ5" s="379">
        <v>2</v>
      </c>
      <c r="AK5" s="379">
        <v>2</v>
      </c>
      <c r="AL5" s="379">
        <v>2</v>
      </c>
      <c r="AM5" s="379">
        <v>2</v>
      </c>
      <c r="AN5" s="379">
        <v>2</v>
      </c>
      <c r="AO5" s="379">
        <v>2</v>
      </c>
      <c r="AP5" s="379">
        <v>2</v>
      </c>
      <c r="AQ5" s="390">
        <v>2</v>
      </c>
    </row>
    <row r="6" spans="1:46">
      <c r="A6" s="387" t="s">
        <v>585</v>
      </c>
      <c r="B6" s="379">
        <v>9</v>
      </c>
      <c r="C6" s="379">
        <v>9</v>
      </c>
      <c r="D6" s="379">
        <v>11</v>
      </c>
      <c r="E6" s="379">
        <v>11</v>
      </c>
      <c r="F6" s="379">
        <v>11</v>
      </c>
      <c r="G6" s="379">
        <v>12</v>
      </c>
      <c r="H6" s="379">
        <v>11</v>
      </c>
      <c r="I6" s="379">
        <v>11</v>
      </c>
      <c r="J6" s="379">
        <v>11</v>
      </c>
      <c r="K6" s="379">
        <v>11</v>
      </c>
      <c r="L6" s="379">
        <v>11</v>
      </c>
      <c r="M6" s="379">
        <v>11</v>
      </c>
      <c r="N6" s="379">
        <v>10</v>
      </c>
      <c r="O6" s="379">
        <v>10</v>
      </c>
      <c r="P6" s="379">
        <v>10</v>
      </c>
      <c r="Q6" s="379">
        <v>11</v>
      </c>
      <c r="R6" s="379">
        <v>11</v>
      </c>
      <c r="S6" s="379">
        <v>11</v>
      </c>
      <c r="T6" s="379">
        <v>11</v>
      </c>
      <c r="U6" s="379">
        <v>11</v>
      </c>
      <c r="V6" s="379">
        <v>11</v>
      </c>
      <c r="W6" s="379">
        <v>10</v>
      </c>
      <c r="X6" s="379">
        <v>10</v>
      </c>
      <c r="Y6" s="379">
        <v>10</v>
      </c>
      <c r="Z6" s="379">
        <v>11</v>
      </c>
      <c r="AA6" s="379">
        <v>11</v>
      </c>
      <c r="AB6" s="379">
        <v>11</v>
      </c>
      <c r="AC6" s="379">
        <v>11</v>
      </c>
      <c r="AD6" s="379">
        <v>12</v>
      </c>
      <c r="AE6" s="379">
        <v>12</v>
      </c>
      <c r="AF6" s="379">
        <v>12</v>
      </c>
      <c r="AG6" s="379">
        <v>12</v>
      </c>
      <c r="AH6" s="379">
        <v>13</v>
      </c>
      <c r="AI6" s="379">
        <v>13</v>
      </c>
      <c r="AJ6" s="379">
        <v>13</v>
      </c>
      <c r="AK6" s="379">
        <v>13</v>
      </c>
      <c r="AL6" s="379">
        <v>14</v>
      </c>
      <c r="AM6" s="379">
        <v>13</v>
      </c>
      <c r="AN6" s="379">
        <v>13</v>
      </c>
      <c r="AO6" s="379">
        <v>13</v>
      </c>
      <c r="AP6" s="379">
        <v>13</v>
      </c>
      <c r="AQ6" s="390">
        <v>13</v>
      </c>
    </row>
    <row r="7" spans="1:46">
      <c r="A7" s="387" t="s">
        <v>586</v>
      </c>
      <c r="B7" s="379">
        <v>20</v>
      </c>
      <c r="C7" s="379">
        <v>20</v>
      </c>
      <c r="D7" s="379">
        <v>21</v>
      </c>
      <c r="E7" s="379">
        <v>20</v>
      </c>
      <c r="F7" s="379">
        <v>22</v>
      </c>
      <c r="G7" s="379">
        <v>21</v>
      </c>
      <c r="H7" s="379">
        <v>18</v>
      </c>
      <c r="I7" s="379">
        <v>18</v>
      </c>
      <c r="J7" s="379">
        <v>18</v>
      </c>
      <c r="K7" s="379">
        <v>17</v>
      </c>
      <c r="L7" s="379">
        <v>17</v>
      </c>
      <c r="M7" s="379">
        <v>16</v>
      </c>
      <c r="N7" s="379">
        <v>16</v>
      </c>
      <c r="O7" s="379">
        <v>16</v>
      </c>
      <c r="P7" s="379">
        <v>16</v>
      </c>
      <c r="Q7" s="379">
        <v>16</v>
      </c>
      <c r="R7" s="379">
        <v>16</v>
      </c>
      <c r="S7" s="379">
        <v>17</v>
      </c>
      <c r="T7" s="379">
        <v>17</v>
      </c>
      <c r="U7" s="379">
        <v>17</v>
      </c>
      <c r="V7" s="379">
        <v>17</v>
      </c>
      <c r="W7" s="379">
        <v>17</v>
      </c>
      <c r="X7" s="379">
        <v>17</v>
      </c>
      <c r="Y7" s="379">
        <v>17</v>
      </c>
      <c r="Z7" s="379">
        <v>16</v>
      </c>
      <c r="AA7" s="379">
        <v>16</v>
      </c>
      <c r="AB7" s="379">
        <v>16</v>
      </c>
      <c r="AC7" s="379">
        <v>16</v>
      </c>
      <c r="AD7" s="379">
        <v>15</v>
      </c>
      <c r="AE7" s="379">
        <v>15</v>
      </c>
      <c r="AF7" s="379">
        <v>15</v>
      </c>
      <c r="AG7" s="379">
        <v>15</v>
      </c>
      <c r="AH7" s="379">
        <v>17</v>
      </c>
      <c r="AI7" s="379">
        <v>17</v>
      </c>
      <c r="AJ7" s="379">
        <v>17</v>
      </c>
      <c r="AK7" s="379">
        <v>16</v>
      </c>
      <c r="AL7" s="379">
        <v>16</v>
      </c>
      <c r="AM7" s="379">
        <v>16</v>
      </c>
      <c r="AN7" s="379">
        <v>16</v>
      </c>
      <c r="AO7" s="379">
        <v>16</v>
      </c>
      <c r="AP7" s="379">
        <v>13</v>
      </c>
      <c r="AQ7" s="390">
        <v>13</v>
      </c>
    </row>
    <row r="8" spans="1:46">
      <c r="A8" s="387" t="s">
        <v>587</v>
      </c>
      <c r="B8" s="379">
        <v>0</v>
      </c>
      <c r="C8" s="379">
        <v>0</v>
      </c>
      <c r="D8" s="379">
        <v>0</v>
      </c>
      <c r="E8" s="379">
        <v>0</v>
      </c>
      <c r="F8" s="379">
        <v>0</v>
      </c>
      <c r="G8" s="379">
        <v>0</v>
      </c>
      <c r="H8" s="379">
        <v>0</v>
      </c>
      <c r="I8" s="379">
        <v>0</v>
      </c>
      <c r="J8" s="379">
        <v>0</v>
      </c>
      <c r="K8" s="379">
        <v>0</v>
      </c>
      <c r="L8" s="379">
        <v>0</v>
      </c>
      <c r="M8" s="379">
        <v>0</v>
      </c>
      <c r="N8" s="379">
        <v>0</v>
      </c>
      <c r="O8" s="379">
        <v>0</v>
      </c>
      <c r="P8" s="379">
        <v>0</v>
      </c>
      <c r="Q8" s="379">
        <v>0</v>
      </c>
      <c r="R8" s="379">
        <v>0</v>
      </c>
      <c r="S8" s="379">
        <v>0</v>
      </c>
      <c r="T8" s="379">
        <v>0</v>
      </c>
      <c r="U8" s="379">
        <v>0</v>
      </c>
      <c r="V8" s="379">
        <v>0</v>
      </c>
      <c r="W8" s="379">
        <v>0</v>
      </c>
      <c r="X8" s="379">
        <v>0</v>
      </c>
      <c r="Y8" s="379">
        <v>0</v>
      </c>
      <c r="Z8" s="379">
        <v>0</v>
      </c>
      <c r="AA8" s="379">
        <v>0</v>
      </c>
      <c r="AB8" s="379">
        <v>0</v>
      </c>
      <c r="AC8" s="379">
        <v>0</v>
      </c>
      <c r="AD8" s="379">
        <v>0</v>
      </c>
      <c r="AE8" s="379">
        <v>0</v>
      </c>
      <c r="AF8" s="379">
        <v>0</v>
      </c>
      <c r="AG8" s="379">
        <v>0</v>
      </c>
      <c r="AH8" s="379">
        <v>0</v>
      </c>
      <c r="AI8" s="379">
        <v>0</v>
      </c>
      <c r="AJ8" s="379">
        <v>0</v>
      </c>
      <c r="AK8" s="379">
        <v>0</v>
      </c>
      <c r="AL8" s="379">
        <v>0</v>
      </c>
      <c r="AM8" s="379">
        <v>0</v>
      </c>
      <c r="AN8" s="379">
        <v>0</v>
      </c>
      <c r="AO8" s="379">
        <v>0</v>
      </c>
      <c r="AP8" s="379">
        <v>0</v>
      </c>
      <c r="AQ8" s="390">
        <v>0</v>
      </c>
    </row>
    <row r="9" spans="1:46">
      <c r="A9" s="387" t="s">
        <v>588</v>
      </c>
      <c r="B9" s="379">
        <v>4</v>
      </c>
      <c r="C9" s="379">
        <v>4</v>
      </c>
      <c r="D9" s="379">
        <v>4</v>
      </c>
      <c r="E9" s="379">
        <v>4</v>
      </c>
      <c r="F9" s="379">
        <v>2</v>
      </c>
      <c r="G9" s="379">
        <v>4</v>
      </c>
      <c r="H9" s="379">
        <v>4</v>
      </c>
      <c r="I9" s="379">
        <v>4</v>
      </c>
      <c r="J9" s="379">
        <v>4</v>
      </c>
      <c r="K9" s="379">
        <v>4</v>
      </c>
      <c r="L9" s="379">
        <v>4</v>
      </c>
      <c r="M9" s="379">
        <v>4</v>
      </c>
      <c r="N9" s="379">
        <v>4</v>
      </c>
      <c r="O9" s="379">
        <v>4</v>
      </c>
      <c r="P9" s="379">
        <v>4</v>
      </c>
      <c r="Q9" s="379">
        <v>4</v>
      </c>
      <c r="R9" s="379">
        <v>4</v>
      </c>
      <c r="S9" s="379">
        <v>4</v>
      </c>
      <c r="T9" s="379">
        <v>4</v>
      </c>
      <c r="U9" s="379">
        <v>4</v>
      </c>
      <c r="V9" s="379">
        <v>4</v>
      </c>
      <c r="W9" s="379">
        <v>4</v>
      </c>
      <c r="X9" s="379">
        <v>4</v>
      </c>
      <c r="Y9" s="379">
        <v>4</v>
      </c>
      <c r="Z9" s="379">
        <v>4</v>
      </c>
      <c r="AA9" s="379">
        <v>4</v>
      </c>
      <c r="AB9" s="379">
        <v>4</v>
      </c>
      <c r="AC9" s="379">
        <v>4</v>
      </c>
      <c r="AD9" s="379">
        <v>4</v>
      </c>
      <c r="AE9" s="379">
        <v>4</v>
      </c>
      <c r="AF9" s="379">
        <v>4</v>
      </c>
      <c r="AG9" s="379">
        <v>4</v>
      </c>
      <c r="AH9" s="379">
        <v>4</v>
      </c>
      <c r="AI9" s="379">
        <v>4</v>
      </c>
      <c r="AJ9" s="379">
        <v>3</v>
      </c>
      <c r="AK9" s="379">
        <v>3</v>
      </c>
      <c r="AL9" s="379">
        <v>4</v>
      </c>
      <c r="AM9" s="379">
        <v>3</v>
      </c>
      <c r="AN9" s="379">
        <v>3</v>
      </c>
      <c r="AO9" s="379">
        <v>3</v>
      </c>
      <c r="AP9" s="379">
        <v>3</v>
      </c>
      <c r="AQ9" s="390">
        <v>3</v>
      </c>
    </row>
    <row r="10" spans="1:46">
      <c r="A10" s="387" t="s">
        <v>589</v>
      </c>
      <c r="B10" s="379">
        <v>4</v>
      </c>
      <c r="C10" s="379">
        <v>4</v>
      </c>
      <c r="D10" s="379">
        <v>4</v>
      </c>
      <c r="E10" s="379">
        <v>4</v>
      </c>
      <c r="F10" s="379">
        <v>4</v>
      </c>
      <c r="G10" s="379">
        <v>4</v>
      </c>
      <c r="H10" s="379">
        <v>4</v>
      </c>
      <c r="I10" s="379">
        <v>4</v>
      </c>
      <c r="J10" s="379">
        <v>4</v>
      </c>
      <c r="K10" s="379">
        <v>6</v>
      </c>
      <c r="L10" s="379">
        <v>6</v>
      </c>
      <c r="M10" s="379">
        <v>6</v>
      </c>
      <c r="N10" s="379">
        <v>6</v>
      </c>
      <c r="O10" s="379">
        <v>6</v>
      </c>
      <c r="P10" s="379">
        <v>6</v>
      </c>
      <c r="Q10" s="379">
        <v>6</v>
      </c>
      <c r="R10" s="379">
        <v>6</v>
      </c>
      <c r="S10" s="379">
        <v>6</v>
      </c>
      <c r="T10" s="379">
        <v>6</v>
      </c>
      <c r="U10" s="379">
        <v>6</v>
      </c>
      <c r="V10" s="379">
        <v>6</v>
      </c>
      <c r="W10" s="379">
        <v>6</v>
      </c>
      <c r="X10" s="379">
        <v>6</v>
      </c>
      <c r="Y10" s="379">
        <v>6</v>
      </c>
      <c r="Z10" s="379">
        <v>6</v>
      </c>
      <c r="AA10" s="379">
        <v>6</v>
      </c>
      <c r="AB10" s="379">
        <v>6</v>
      </c>
      <c r="AC10" s="379">
        <v>6</v>
      </c>
      <c r="AD10" s="379">
        <v>6</v>
      </c>
      <c r="AE10" s="379">
        <v>6</v>
      </c>
      <c r="AF10" s="379">
        <v>5</v>
      </c>
      <c r="AG10" s="379">
        <v>5</v>
      </c>
      <c r="AH10" s="379">
        <v>5</v>
      </c>
      <c r="AI10" s="379">
        <v>6</v>
      </c>
      <c r="AJ10" s="379">
        <v>6</v>
      </c>
      <c r="AK10" s="379">
        <v>6</v>
      </c>
      <c r="AL10" s="379">
        <v>6</v>
      </c>
      <c r="AM10" s="379">
        <v>6</v>
      </c>
      <c r="AN10" s="379">
        <v>6</v>
      </c>
      <c r="AO10" s="379">
        <v>9</v>
      </c>
      <c r="AP10" s="379">
        <v>8</v>
      </c>
      <c r="AQ10" s="390">
        <v>9</v>
      </c>
    </row>
    <row r="11" spans="1:46">
      <c r="A11" s="387" t="s">
        <v>590</v>
      </c>
      <c r="B11" s="379">
        <v>3</v>
      </c>
      <c r="C11" s="379">
        <v>3</v>
      </c>
      <c r="D11" s="379">
        <v>3</v>
      </c>
      <c r="E11" s="379">
        <v>3</v>
      </c>
      <c r="F11" s="379">
        <v>3</v>
      </c>
      <c r="G11" s="379">
        <v>3</v>
      </c>
      <c r="H11" s="379">
        <v>2</v>
      </c>
      <c r="I11" s="379">
        <v>2</v>
      </c>
      <c r="J11" s="379">
        <v>3</v>
      </c>
      <c r="K11" s="379">
        <v>3</v>
      </c>
      <c r="L11" s="379">
        <v>3</v>
      </c>
      <c r="M11" s="379">
        <v>3</v>
      </c>
      <c r="N11" s="379">
        <v>3</v>
      </c>
      <c r="O11" s="379">
        <v>3</v>
      </c>
      <c r="P11" s="379">
        <v>3</v>
      </c>
      <c r="Q11" s="379">
        <v>3</v>
      </c>
      <c r="R11" s="379">
        <v>3</v>
      </c>
      <c r="S11" s="379">
        <v>3</v>
      </c>
      <c r="T11" s="379">
        <v>3</v>
      </c>
      <c r="U11" s="379">
        <v>3</v>
      </c>
      <c r="V11" s="379">
        <v>3</v>
      </c>
      <c r="W11" s="379">
        <v>3</v>
      </c>
      <c r="X11" s="379">
        <v>3</v>
      </c>
      <c r="Y11" s="379">
        <v>3</v>
      </c>
      <c r="Z11" s="379">
        <v>3</v>
      </c>
      <c r="AA11" s="379">
        <v>3</v>
      </c>
      <c r="AB11" s="379">
        <v>3</v>
      </c>
      <c r="AC11" s="379">
        <v>3</v>
      </c>
      <c r="AD11" s="379">
        <v>3</v>
      </c>
      <c r="AE11" s="379">
        <v>3</v>
      </c>
      <c r="AF11" s="379">
        <v>3</v>
      </c>
      <c r="AG11" s="379">
        <v>3</v>
      </c>
      <c r="AH11" s="379">
        <v>3</v>
      </c>
      <c r="AI11" s="379">
        <v>2</v>
      </c>
      <c r="AJ11" s="379">
        <v>2</v>
      </c>
      <c r="AK11" s="379">
        <v>2</v>
      </c>
      <c r="AL11" s="379">
        <v>2</v>
      </c>
      <c r="AM11" s="379">
        <v>2</v>
      </c>
      <c r="AN11" s="379">
        <v>2</v>
      </c>
      <c r="AO11" s="379">
        <v>1</v>
      </c>
      <c r="AP11" s="379">
        <v>1</v>
      </c>
      <c r="AQ11" s="390">
        <v>1</v>
      </c>
    </row>
    <row r="12" spans="1:46">
      <c r="A12" s="387" t="s">
        <v>591</v>
      </c>
      <c r="B12" s="379">
        <v>2</v>
      </c>
      <c r="C12" s="379">
        <v>2</v>
      </c>
      <c r="D12" s="379">
        <v>2</v>
      </c>
      <c r="E12" s="379">
        <v>2</v>
      </c>
      <c r="F12" s="379">
        <v>1</v>
      </c>
      <c r="G12" s="379">
        <v>1</v>
      </c>
      <c r="H12" s="379">
        <v>1</v>
      </c>
      <c r="I12" s="379">
        <v>1</v>
      </c>
      <c r="J12" s="379">
        <v>0</v>
      </c>
      <c r="K12" s="379">
        <v>0</v>
      </c>
      <c r="L12" s="379">
        <v>0</v>
      </c>
      <c r="M12" s="379">
        <v>0</v>
      </c>
      <c r="N12" s="379">
        <v>0</v>
      </c>
      <c r="O12" s="379">
        <v>0</v>
      </c>
      <c r="P12" s="379">
        <v>0</v>
      </c>
      <c r="Q12" s="379">
        <v>0</v>
      </c>
      <c r="R12" s="379">
        <v>0</v>
      </c>
      <c r="S12" s="379">
        <v>0</v>
      </c>
      <c r="T12" s="379">
        <v>0</v>
      </c>
      <c r="U12" s="379">
        <v>0</v>
      </c>
      <c r="V12" s="379">
        <v>0</v>
      </c>
      <c r="W12" s="379">
        <v>0</v>
      </c>
      <c r="X12" s="379">
        <v>0</v>
      </c>
      <c r="Y12" s="379">
        <v>0</v>
      </c>
      <c r="Z12" s="379">
        <v>0</v>
      </c>
      <c r="AA12" s="379">
        <v>0</v>
      </c>
      <c r="AB12" s="379">
        <v>0</v>
      </c>
      <c r="AC12" s="379">
        <v>0</v>
      </c>
      <c r="AD12" s="379">
        <v>0</v>
      </c>
      <c r="AE12" s="379">
        <v>0</v>
      </c>
      <c r="AF12" s="379">
        <v>0</v>
      </c>
      <c r="AG12" s="379">
        <v>0</v>
      </c>
      <c r="AH12" s="379">
        <v>2</v>
      </c>
      <c r="AI12" s="379">
        <v>2</v>
      </c>
      <c r="AJ12" s="379">
        <v>2</v>
      </c>
      <c r="AK12" s="379">
        <v>2</v>
      </c>
      <c r="AL12" s="379">
        <v>2</v>
      </c>
      <c r="AM12" s="379">
        <v>2</v>
      </c>
      <c r="AN12" s="379">
        <v>2</v>
      </c>
      <c r="AO12" s="379">
        <v>2</v>
      </c>
      <c r="AP12" s="379">
        <v>2</v>
      </c>
      <c r="AQ12" s="390">
        <v>0</v>
      </c>
    </row>
    <row r="13" spans="1:46">
      <c r="A13" s="387" t="s">
        <v>592</v>
      </c>
      <c r="B13" s="379">
        <v>4</v>
      </c>
      <c r="C13" s="379">
        <v>4</v>
      </c>
      <c r="D13" s="379">
        <v>4</v>
      </c>
      <c r="E13" s="379">
        <v>4</v>
      </c>
      <c r="F13" s="379">
        <v>4</v>
      </c>
      <c r="G13" s="379">
        <v>4</v>
      </c>
      <c r="H13" s="379">
        <v>4</v>
      </c>
      <c r="I13" s="379">
        <v>4</v>
      </c>
      <c r="J13" s="379">
        <v>4</v>
      </c>
      <c r="K13" s="379">
        <v>4</v>
      </c>
      <c r="L13" s="379">
        <v>3</v>
      </c>
      <c r="M13" s="379">
        <v>4</v>
      </c>
      <c r="N13" s="379">
        <v>4</v>
      </c>
      <c r="O13" s="379">
        <v>3</v>
      </c>
      <c r="P13" s="379">
        <v>2</v>
      </c>
      <c r="Q13" s="379">
        <v>2</v>
      </c>
      <c r="R13" s="379">
        <v>3</v>
      </c>
      <c r="S13" s="379">
        <v>3</v>
      </c>
      <c r="T13" s="379">
        <v>3</v>
      </c>
      <c r="U13" s="379">
        <v>3</v>
      </c>
      <c r="V13" s="379">
        <v>4</v>
      </c>
      <c r="W13" s="379">
        <v>3</v>
      </c>
      <c r="X13" s="379">
        <v>3</v>
      </c>
      <c r="Y13" s="379">
        <v>4</v>
      </c>
      <c r="Z13" s="379">
        <v>4</v>
      </c>
      <c r="AA13" s="379">
        <v>4</v>
      </c>
      <c r="AB13" s="379">
        <v>3</v>
      </c>
      <c r="AC13" s="379">
        <v>3</v>
      </c>
      <c r="AD13" s="379">
        <v>3</v>
      </c>
      <c r="AE13" s="379">
        <v>3</v>
      </c>
      <c r="AF13" s="379">
        <v>3</v>
      </c>
      <c r="AG13" s="379">
        <v>3</v>
      </c>
      <c r="AH13" s="379">
        <v>8</v>
      </c>
      <c r="AI13" s="379">
        <v>8</v>
      </c>
      <c r="AJ13" s="379">
        <v>8</v>
      </c>
      <c r="AK13" s="379">
        <v>8</v>
      </c>
      <c r="AL13" s="379">
        <v>8</v>
      </c>
      <c r="AM13" s="379">
        <v>8</v>
      </c>
      <c r="AN13" s="379">
        <v>8</v>
      </c>
      <c r="AO13" s="379">
        <v>8</v>
      </c>
      <c r="AP13" s="379">
        <v>8</v>
      </c>
      <c r="AQ13" s="390">
        <v>10</v>
      </c>
    </row>
    <row r="14" spans="1:46">
      <c r="A14" s="387" t="s">
        <v>593</v>
      </c>
      <c r="B14" s="379">
        <v>0</v>
      </c>
      <c r="C14" s="379">
        <v>0</v>
      </c>
      <c r="D14" s="379">
        <v>0</v>
      </c>
      <c r="E14" s="379">
        <v>0</v>
      </c>
      <c r="F14" s="379">
        <v>0</v>
      </c>
      <c r="G14" s="379">
        <v>0</v>
      </c>
      <c r="H14" s="379">
        <v>0</v>
      </c>
      <c r="I14" s="379">
        <v>0</v>
      </c>
      <c r="J14" s="379">
        <v>0</v>
      </c>
      <c r="K14" s="379">
        <v>0</v>
      </c>
      <c r="L14" s="379">
        <v>0</v>
      </c>
      <c r="M14" s="379">
        <v>0</v>
      </c>
      <c r="N14" s="379">
        <v>0</v>
      </c>
      <c r="O14" s="379">
        <v>0</v>
      </c>
      <c r="P14" s="379">
        <v>0</v>
      </c>
      <c r="Q14" s="379">
        <v>0</v>
      </c>
      <c r="R14" s="379">
        <v>0</v>
      </c>
      <c r="S14" s="379">
        <v>0</v>
      </c>
      <c r="T14" s="379">
        <v>0</v>
      </c>
      <c r="U14" s="379">
        <v>0</v>
      </c>
      <c r="V14" s="379">
        <v>0</v>
      </c>
      <c r="W14" s="379">
        <v>0</v>
      </c>
      <c r="X14" s="379">
        <v>0</v>
      </c>
      <c r="Y14" s="379">
        <v>0</v>
      </c>
      <c r="Z14" s="379">
        <v>0</v>
      </c>
      <c r="AA14" s="379">
        <v>0</v>
      </c>
      <c r="AB14" s="379">
        <v>0</v>
      </c>
      <c r="AC14" s="379">
        <v>0</v>
      </c>
      <c r="AD14" s="379">
        <v>0</v>
      </c>
      <c r="AE14" s="379">
        <v>0</v>
      </c>
      <c r="AF14" s="379">
        <v>0</v>
      </c>
      <c r="AG14" s="379">
        <v>0</v>
      </c>
      <c r="AH14" s="379">
        <v>0</v>
      </c>
      <c r="AI14" s="379">
        <v>0</v>
      </c>
      <c r="AJ14" s="379">
        <v>0</v>
      </c>
      <c r="AK14" s="379">
        <v>0</v>
      </c>
      <c r="AL14" s="379">
        <v>0</v>
      </c>
      <c r="AM14" s="379">
        <v>0</v>
      </c>
      <c r="AN14" s="379">
        <v>0</v>
      </c>
      <c r="AO14" s="379">
        <v>0</v>
      </c>
      <c r="AP14" s="379">
        <v>0</v>
      </c>
      <c r="AQ14" s="390">
        <v>0</v>
      </c>
    </row>
    <row r="15" spans="1:46">
      <c r="A15" s="387" t="s">
        <v>594</v>
      </c>
      <c r="B15" s="379">
        <v>2</v>
      </c>
      <c r="C15" s="379">
        <v>2</v>
      </c>
      <c r="D15" s="379">
        <v>2</v>
      </c>
      <c r="E15" s="379">
        <v>2</v>
      </c>
      <c r="F15" s="379">
        <v>2</v>
      </c>
      <c r="G15" s="379">
        <v>2</v>
      </c>
      <c r="H15" s="379">
        <v>2</v>
      </c>
      <c r="I15" s="379">
        <v>2</v>
      </c>
      <c r="J15" s="379">
        <v>2</v>
      </c>
      <c r="K15" s="379">
        <v>2</v>
      </c>
      <c r="L15" s="379">
        <v>2</v>
      </c>
      <c r="M15" s="379">
        <v>2</v>
      </c>
      <c r="N15" s="379">
        <v>2</v>
      </c>
      <c r="O15" s="379">
        <v>2</v>
      </c>
      <c r="P15" s="379">
        <v>2</v>
      </c>
      <c r="Q15" s="379">
        <v>2</v>
      </c>
      <c r="R15" s="379">
        <v>2</v>
      </c>
      <c r="S15" s="379">
        <v>2</v>
      </c>
      <c r="T15" s="379">
        <v>2</v>
      </c>
      <c r="U15" s="379">
        <v>2</v>
      </c>
      <c r="V15" s="379">
        <v>2</v>
      </c>
      <c r="W15" s="379">
        <v>2</v>
      </c>
      <c r="X15" s="379">
        <v>2</v>
      </c>
      <c r="Y15" s="379">
        <v>2</v>
      </c>
      <c r="Z15" s="379">
        <v>2</v>
      </c>
      <c r="AA15" s="379">
        <v>2</v>
      </c>
      <c r="AB15" s="379">
        <v>2</v>
      </c>
      <c r="AC15" s="379">
        <v>2</v>
      </c>
      <c r="AD15" s="379">
        <v>2</v>
      </c>
      <c r="AE15" s="379">
        <v>2</v>
      </c>
      <c r="AF15" s="379">
        <v>3</v>
      </c>
      <c r="AG15" s="379">
        <v>3</v>
      </c>
      <c r="AH15" s="379">
        <v>5</v>
      </c>
      <c r="AI15" s="379">
        <v>4</v>
      </c>
      <c r="AJ15" s="379">
        <v>4</v>
      </c>
      <c r="AK15" s="379">
        <v>4</v>
      </c>
      <c r="AL15" s="379">
        <v>4</v>
      </c>
      <c r="AM15" s="379">
        <v>5</v>
      </c>
      <c r="AN15" s="379">
        <v>5</v>
      </c>
      <c r="AO15" s="379">
        <v>5</v>
      </c>
      <c r="AP15" s="379">
        <v>5</v>
      </c>
      <c r="AQ15" s="390">
        <v>4</v>
      </c>
    </row>
    <row r="16" spans="1:46">
      <c r="A16" s="393" t="s">
        <v>595</v>
      </c>
      <c r="B16" s="394">
        <v>49</v>
      </c>
      <c r="C16" s="394">
        <v>50</v>
      </c>
      <c r="D16" s="394">
        <v>53</v>
      </c>
      <c r="E16" s="394">
        <v>52</v>
      </c>
      <c r="F16" s="394">
        <v>51</v>
      </c>
      <c r="G16" s="394">
        <v>53</v>
      </c>
      <c r="H16" s="394">
        <v>48</v>
      </c>
      <c r="I16" s="394">
        <v>48</v>
      </c>
      <c r="J16" s="394">
        <v>48</v>
      </c>
      <c r="K16" s="394">
        <v>49</v>
      </c>
      <c r="L16" s="394">
        <v>48</v>
      </c>
      <c r="M16" s="394">
        <v>48</v>
      </c>
      <c r="N16" s="394">
        <v>47</v>
      </c>
      <c r="O16" s="394">
        <v>46</v>
      </c>
      <c r="P16" s="394">
        <v>45</v>
      </c>
      <c r="Q16" s="394">
        <v>46</v>
      </c>
      <c r="R16" s="394">
        <v>47</v>
      </c>
      <c r="S16" s="394">
        <v>48</v>
      </c>
      <c r="T16" s="394">
        <v>48</v>
      </c>
      <c r="U16" s="394">
        <v>48</v>
      </c>
      <c r="V16" s="394">
        <v>49</v>
      </c>
      <c r="W16" s="394">
        <v>47</v>
      </c>
      <c r="X16" s="394">
        <v>47</v>
      </c>
      <c r="Y16" s="394">
        <v>48</v>
      </c>
      <c r="Z16" s="394">
        <v>48</v>
      </c>
      <c r="AA16" s="394">
        <v>48</v>
      </c>
      <c r="AB16" s="394">
        <v>47</v>
      </c>
      <c r="AC16" s="394">
        <v>47</v>
      </c>
      <c r="AD16" s="394">
        <v>47</v>
      </c>
      <c r="AE16" s="394">
        <v>47</v>
      </c>
      <c r="AF16" s="394">
        <v>47</v>
      </c>
      <c r="AG16" s="394">
        <v>47</v>
      </c>
      <c r="AH16" s="394">
        <v>59</v>
      </c>
      <c r="AI16" s="394">
        <v>58</v>
      </c>
      <c r="AJ16" s="394">
        <v>57</v>
      </c>
      <c r="AK16" s="394">
        <v>56</v>
      </c>
      <c r="AL16" s="394">
        <v>58</v>
      </c>
      <c r="AM16" s="394">
        <v>57</v>
      </c>
      <c r="AN16" s="394">
        <v>57</v>
      </c>
      <c r="AO16" s="394">
        <v>59</v>
      </c>
      <c r="AP16" s="394">
        <v>55</v>
      </c>
      <c r="AQ16" s="395">
        <v>55</v>
      </c>
    </row>
    <row r="17" spans="1:43">
      <c r="A17" s="386" t="s">
        <v>596</v>
      </c>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4"/>
      <c r="AN17" s="374"/>
      <c r="AO17" s="374"/>
      <c r="AP17" s="374"/>
      <c r="AQ17" s="389"/>
    </row>
    <row r="18" spans="1:43">
      <c r="A18" s="387" t="s">
        <v>584</v>
      </c>
      <c r="B18" s="379">
        <v>19</v>
      </c>
      <c r="C18" s="379">
        <v>19</v>
      </c>
      <c r="D18" s="379">
        <v>19</v>
      </c>
      <c r="E18" s="379">
        <v>21</v>
      </c>
      <c r="F18" s="379">
        <v>21</v>
      </c>
      <c r="G18" s="379">
        <v>21</v>
      </c>
      <c r="H18" s="379">
        <v>21</v>
      </c>
      <c r="I18" s="379">
        <v>22</v>
      </c>
      <c r="J18" s="379">
        <v>26</v>
      </c>
      <c r="K18" s="379">
        <v>26</v>
      </c>
      <c r="L18" s="379">
        <v>27</v>
      </c>
      <c r="M18" s="379">
        <v>29</v>
      </c>
      <c r="N18" s="379">
        <v>29</v>
      </c>
      <c r="O18" s="379">
        <v>30</v>
      </c>
      <c r="P18" s="379">
        <v>30</v>
      </c>
      <c r="Q18" s="379">
        <v>30</v>
      </c>
      <c r="R18" s="379">
        <v>30</v>
      </c>
      <c r="S18" s="379">
        <v>30</v>
      </c>
      <c r="T18" s="379">
        <v>30</v>
      </c>
      <c r="U18" s="379">
        <v>29</v>
      </c>
      <c r="V18" s="379">
        <v>29</v>
      </c>
      <c r="W18" s="379">
        <v>29</v>
      </c>
      <c r="X18" s="379">
        <v>29</v>
      </c>
      <c r="Y18" s="379">
        <v>30</v>
      </c>
      <c r="Z18" s="379">
        <v>32</v>
      </c>
      <c r="AA18" s="379">
        <v>32</v>
      </c>
      <c r="AB18" s="379">
        <v>31</v>
      </c>
      <c r="AC18" s="379">
        <v>31</v>
      </c>
      <c r="AD18" s="379">
        <v>31</v>
      </c>
      <c r="AE18" s="379">
        <v>31</v>
      </c>
      <c r="AF18" s="379">
        <v>30</v>
      </c>
      <c r="AG18" s="379">
        <v>29</v>
      </c>
      <c r="AH18" s="379">
        <v>29</v>
      </c>
      <c r="AI18" s="379">
        <v>29</v>
      </c>
      <c r="AJ18" s="379">
        <v>29</v>
      </c>
      <c r="AK18" s="379">
        <v>29</v>
      </c>
      <c r="AL18" s="379">
        <v>30</v>
      </c>
      <c r="AM18" s="379">
        <v>30</v>
      </c>
      <c r="AN18" s="379">
        <v>30</v>
      </c>
      <c r="AO18" s="379">
        <v>30</v>
      </c>
      <c r="AP18" s="379">
        <v>30</v>
      </c>
      <c r="AQ18" s="390">
        <v>29</v>
      </c>
    </row>
    <row r="19" spans="1:43">
      <c r="A19" s="387" t="s">
        <v>585</v>
      </c>
      <c r="B19" s="379">
        <v>151</v>
      </c>
      <c r="C19" s="379">
        <v>176</v>
      </c>
      <c r="D19" s="379">
        <v>195</v>
      </c>
      <c r="E19" s="379">
        <v>214</v>
      </c>
      <c r="F19" s="379">
        <v>235</v>
      </c>
      <c r="G19" s="379">
        <v>248</v>
      </c>
      <c r="H19" s="379">
        <v>266</v>
      </c>
      <c r="I19" s="379">
        <v>272</v>
      </c>
      <c r="J19" s="379">
        <v>285</v>
      </c>
      <c r="K19" s="379">
        <v>288</v>
      </c>
      <c r="L19" s="379">
        <v>304</v>
      </c>
      <c r="M19" s="379">
        <v>317</v>
      </c>
      <c r="N19" s="379">
        <v>328</v>
      </c>
      <c r="O19" s="379">
        <v>342</v>
      </c>
      <c r="P19" s="379">
        <v>349</v>
      </c>
      <c r="Q19" s="379">
        <v>344</v>
      </c>
      <c r="R19" s="379">
        <v>343</v>
      </c>
      <c r="S19" s="379">
        <v>343</v>
      </c>
      <c r="T19" s="379">
        <v>349</v>
      </c>
      <c r="U19" s="379">
        <v>353</v>
      </c>
      <c r="V19" s="379">
        <v>353</v>
      </c>
      <c r="W19" s="379">
        <v>362</v>
      </c>
      <c r="X19" s="379">
        <v>364</v>
      </c>
      <c r="Y19" s="379">
        <v>369</v>
      </c>
      <c r="Z19" s="379">
        <v>366</v>
      </c>
      <c r="AA19" s="379">
        <v>378</v>
      </c>
      <c r="AB19" s="379">
        <v>392</v>
      </c>
      <c r="AC19" s="379">
        <v>404</v>
      </c>
      <c r="AD19" s="379">
        <v>399</v>
      </c>
      <c r="AE19" s="379">
        <v>398</v>
      </c>
      <c r="AF19" s="379">
        <v>395</v>
      </c>
      <c r="AG19" s="379">
        <v>391</v>
      </c>
      <c r="AH19" s="379">
        <v>392</v>
      </c>
      <c r="AI19" s="379">
        <v>391</v>
      </c>
      <c r="AJ19" s="379">
        <v>389</v>
      </c>
      <c r="AK19" s="379">
        <v>388</v>
      </c>
      <c r="AL19" s="379">
        <v>379</v>
      </c>
      <c r="AM19" s="379">
        <v>382</v>
      </c>
      <c r="AN19" s="379">
        <v>382</v>
      </c>
      <c r="AO19" s="379">
        <v>378</v>
      </c>
      <c r="AP19" s="379">
        <v>383</v>
      </c>
      <c r="AQ19" s="390">
        <v>379</v>
      </c>
    </row>
    <row r="20" spans="1:43">
      <c r="A20" s="387" t="s">
        <v>586</v>
      </c>
      <c r="B20" s="379">
        <v>107</v>
      </c>
      <c r="C20" s="379">
        <v>116</v>
      </c>
      <c r="D20" s="379">
        <v>128</v>
      </c>
      <c r="E20" s="379">
        <v>140</v>
      </c>
      <c r="F20" s="379">
        <v>148</v>
      </c>
      <c r="G20" s="379">
        <v>162</v>
      </c>
      <c r="H20" s="379">
        <v>174</v>
      </c>
      <c r="I20" s="379">
        <v>189</v>
      </c>
      <c r="J20" s="379">
        <v>199</v>
      </c>
      <c r="K20" s="379">
        <v>208</v>
      </c>
      <c r="L20" s="379">
        <v>212</v>
      </c>
      <c r="M20" s="379">
        <v>214</v>
      </c>
      <c r="N20" s="379">
        <v>218</v>
      </c>
      <c r="O20" s="379">
        <v>219</v>
      </c>
      <c r="P20" s="379">
        <v>219</v>
      </c>
      <c r="Q20" s="379">
        <v>223</v>
      </c>
      <c r="R20" s="379">
        <v>223</v>
      </c>
      <c r="S20" s="379">
        <v>226</v>
      </c>
      <c r="T20" s="379">
        <v>227</v>
      </c>
      <c r="U20" s="379">
        <v>229</v>
      </c>
      <c r="V20" s="379">
        <v>232</v>
      </c>
      <c r="W20" s="379">
        <v>233</v>
      </c>
      <c r="X20" s="379">
        <v>238</v>
      </c>
      <c r="Y20" s="379">
        <v>242</v>
      </c>
      <c r="Z20" s="379">
        <v>250</v>
      </c>
      <c r="AA20" s="379">
        <v>251</v>
      </c>
      <c r="AB20" s="379">
        <v>251</v>
      </c>
      <c r="AC20" s="379">
        <v>249</v>
      </c>
      <c r="AD20" s="379">
        <v>253</v>
      </c>
      <c r="AE20" s="379">
        <v>252</v>
      </c>
      <c r="AF20" s="379">
        <v>252</v>
      </c>
      <c r="AG20" s="379">
        <v>254</v>
      </c>
      <c r="AH20" s="379">
        <v>252</v>
      </c>
      <c r="AI20" s="379">
        <v>251</v>
      </c>
      <c r="AJ20" s="379">
        <v>251</v>
      </c>
      <c r="AK20" s="379">
        <v>246</v>
      </c>
      <c r="AL20" s="379">
        <v>249</v>
      </c>
      <c r="AM20" s="379">
        <v>244</v>
      </c>
      <c r="AN20" s="379">
        <v>244</v>
      </c>
      <c r="AO20" s="379">
        <v>239</v>
      </c>
      <c r="AP20" s="379">
        <v>247</v>
      </c>
      <c r="AQ20" s="390">
        <v>240</v>
      </c>
    </row>
    <row r="21" spans="1:43">
      <c r="A21" s="387" t="s">
        <v>587</v>
      </c>
      <c r="B21" s="379">
        <v>12</v>
      </c>
      <c r="C21" s="379">
        <v>12</v>
      </c>
      <c r="D21" s="379">
        <v>18</v>
      </c>
      <c r="E21" s="379">
        <v>24</v>
      </c>
      <c r="F21" s="379">
        <v>24</v>
      </c>
      <c r="G21" s="379">
        <v>26</v>
      </c>
      <c r="H21" s="379">
        <v>27</v>
      </c>
      <c r="I21" s="379">
        <v>30</v>
      </c>
      <c r="J21" s="379">
        <v>32</v>
      </c>
      <c r="K21" s="379">
        <v>33</v>
      </c>
      <c r="L21" s="379">
        <v>33</v>
      </c>
      <c r="M21" s="379">
        <v>33</v>
      </c>
      <c r="N21" s="379">
        <v>33</v>
      </c>
      <c r="O21" s="379">
        <v>33</v>
      </c>
      <c r="P21" s="379">
        <v>33</v>
      </c>
      <c r="Q21" s="379">
        <v>33</v>
      </c>
      <c r="R21" s="379">
        <v>33</v>
      </c>
      <c r="S21" s="379">
        <v>33</v>
      </c>
      <c r="T21" s="379">
        <v>33</v>
      </c>
      <c r="U21" s="379">
        <v>33</v>
      </c>
      <c r="V21" s="379">
        <v>33</v>
      </c>
      <c r="W21" s="379">
        <v>33</v>
      </c>
      <c r="X21" s="379">
        <v>33</v>
      </c>
      <c r="Y21" s="379">
        <v>33</v>
      </c>
      <c r="Z21" s="379">
        <v>33</v>
      </c>
      <c r="AA21" s="379">
        <v>33</v>
      </c>
      <c r="AB21" s="379">
        <v>33</v>
      </c>
      <c r="AC21" s="379">
        <v>33</v>
      </c>
      <c r="AD21" s="379">
        <v>33</v>
      </c>
      <c r="AE21" s="379">
        <v>34</v>
      </c>
      <c r="AF21" s="379">
        <v>36</v>
      </c>
      <c r="AG21" s="379">
        <v>37</v>
      </c>
      <c r="AH21" s="379">
        <v>37</v>
      </c>
      <c r="AI21" s="379">
        <v>38</v>
      </c>
      <c r="AJ21" s="379">
        <v>36</v>
      </c>
      <c r="AK21" s="379">
        <v>34</v>
      </c>
      <c r="AL21" s="379">
        <v>34</v>
      </c>
      <c r="AM21" s="379">
        <v>33</v>
      </c>
      <c r="AN21" s="379">
        <v>30</v>
      </c>
      <c r="AO21" s="379">
        <v>29</v>
      </c>
      <c r="AP21" s="379">
        <v>29</v>
      </c>
      <c r="AQ21" s="390">
        <v>29</v>
      </c>
    </row>
    <row r="22" spans="1:43">
      <c r="A22" s="387" t="s">
        <v>588</v>
      </c>
      <c r="B22" s="379">
        <v>39</v>
      </c>
      <c r="C22" s="379">
        <v>41</v>
      </c>
      <c r="D22" s="379">
        <v>41</v>
      </c>
      <c r="E22" s="379">
        <v>49</v>
      </c>
      <c r="F22" s="379">
        <v>57</v>
      </c>
      <c r="G22" s="379">
        <v>60</v>
      </c>
      <c r="H22" s="379">
        <v>64</v>
      </c>
      <c r="I22" s="379">
        <v>69</v>
      </c>
      <c r="J22" s="379">
        <v>72</v>
      </c>
      <c r="K22" s="379">
        <v>73</v>
      </c>
      <c r="L22" s="379">
        <v>77</v>
      </c>
      <c r="M22" s="379">
        <v>78</v>
      </c>
      <c r="N22" s="379">
        <v>80</v>
      </c>
      <c r="O22" s="379">
        <v>79</v>
      </c>
      <c r="P22" s="379">
        <v>82</v>
      </c>
      <c r="Q22" s="379">
        <v>82</v>
      </c>
      <c r="R22" s="379">
        <v>83</v>
      </c>
      <c r="S22" s="379">
        <v>83</v>
      </c>
      <c r="T22" s="379">
        <v>83</v>
      </c>
      <c r="U22" s="379">
        <v>84</v>
      </c>
      <c r="V22" s="379">
        <v>88</v>
      </c>
      <c r="W22" s="379">
        <v>90</v>
      </c>
      <c r="X22" s="379">
        <v>91</v>
      </c>
      <c r="Y22" s="379">
        <v>93</v>
      </c>
      <c r="Z22" s="379">
        <v>95</v>
      </c>
      <c r="AA22" s="379">
        <v>96</v>
      </c>
      <c r="AB22" s="379">
        <v>99</v>
      </c>
      <c r="AC22" s="379">
        <v>100</v>
      </c>
      <c r="AD22" s="379">
        <v>101</v>
      </c>
      <c r="AE22" s="379">
        <v>101</v>
      </c>
      <c r="AF22" s="379">
        <v>102</v>
      </c>
      <c r="AG22" s="379">
        <v>104</v>
      </c>
      <c r="AH22" s="379">
        <v>106</v>
      </c>
      <c r="AI22" s="379">
        <v>104</v>
      </c>
      <c r="AJ22" s="379">
        <v>105</v>
      </c>
      <c r="AK22" s="379">
        <v>107</v>
      </c>
      <c r="AL22" s="379">
        <v>107</v>
      </c>
      <c r="AM22" s="379">
        <v>107</v>
      </c>
      <c r="AN22" s="379">
        <v>107</v>
      </c>
      <c r="AO22" s="379">
        <v>106</v>
      </c>
      <c r="AP22" s="379">
        <v>108</v>
      </c>
      <c r="AQ22" s="390">
        <v>106</v>
      </c>
    </row>
    <row r="23" spans="1:43">
      <c r="A23" s="387" t="s">
        <v>589</v>
      </c>
      <c r="B23" s="379">
        <v>52</v>
      </c>
      <c r="C23" s="379">
        <v>63</v>
      </c>
      <c r="D23" s="379">
        <v>67</v>
      </c>
      <c r="E23" s="379">
        <v>69</v>
      </c>
      <c r="F23" s="379">
        <v>71</v>
      </c>
      <c r="G23" s="379">
        <v>72</v>
      </c>
      <c r="H23" s="379">
        <v>77</v>
      </c>
      <c r="I23" s="379">
        <v>81</v>
      </c>
      <c r="J23" s="379">
        <v>88</v>
      </c>
      <c r="K23" s="379">
        <v>89</v>
      </c>
      <c r="L23" s="379">
        <v>110</v>
      </c>
      <c r="M23" s="379">
        <v>106</v>
      </c>
      <c r="N23" s="379">
        <v>104</v>
      </c>
      <c r="O23" s="379">
        <v>104</v>
      </c>
      <c r="P23" s="379">
        <v>106</v>
      </c>
      <c r="Q23" s="379">
        <v>106</v>
      </c>
      <c r="R23" s="379">
        <v>106</v>
      </c>
      <c r="S23" s="379">
        <v>106</v>
      </c>
      <c r="T23" s="379">
        <v>110</v>
      </c>
      <c r="U23" s="379">
        <v>104</v>
      </c>
      <c r="V23" s="379">
        <v>106</v>
      </c>
      <c r="W23" s="379">
        <v>104</v>
      </c>
      <c r="X23" s="379">
        <v>108</v>
      </c>
      <c r="Y23" s="379">
        <v>112</v>
      </c>
      <c r="Z23" s="379">
        <v>112</v>
      </c>
      <c r="AA23" s="379">
        <v>110</v>
      </c>
      <c r="AB23" s="379">
        <v>110</v>
      </c>
      <c r="AC23" s="379">
        <v>108</v>
      </c>
      <c r="AD23" s="379">
        <v>111</v>
      </c>
      <c r="AE23" s="379">
        <v>108</v>
      </c>
      <c r="AF23" s="379">
        <v>106</v>
      </c>
      <c r="AG23" s="379">
        <v>108</v>
      </c>
      <c r="AH23" s="379">
        <v>105</v>
      </c>
      <c r="AI23" s="379">
        <v>104</v>
      </c>
      <c r="AJ23" s="379">
        <v>106</v>
      </c>
      <c r="AK23" s="379">
        <v>101</v>
      </c>
      <c r="AL23" s="379">
        <v>100</v>
      </c>
      <c r="AM23" s="379">
        <v>99</v>
      </c>
      <c r="AN23" s="379">
        <v>100</v>
      </c>
      <c r="AO23" s="379">
        <v>96</v>
      </c>
      <c r="AP23" s="379">
        <v>95</v>
      </c>
      <c r="AQ23" s="390">
        <v>97</v>
      </c>
    </row>
    <row r="24" spans="1:43">
      <c r="A24" s="387" t="s">
        <v>590</v>
      </c>
      <c r="B24" s="379">
        <v>7</v>
      </c>
      <c r="C24" s="379">
        <v>7</v>
      </c>
      <c r="D24" s="379">
        <v>7</v>
      </c>
      <c r="E24" s="379">
        <v>7</v>
      </c>
      <c r="F24" s="379">
        <v>6</v>
      </c>
      <c r="G24" s="379">
        <v>6</v>
      </c>
      <c r="H24" s="379">
        <v>6</v>
      </c>
      <c r="I24" s="379">
        <v>6</v>
      </c>
      <c r="J24" s="379">
        <v>5</v>
      </c>
      <c r="K24" s="379">
        <v>6</v>
      </c>
      <c r="L24" s="379">
        <v>6</v>
      </c>
      <c r="M24" s="379">
        <v>7</v>
      </c>
      <c r="N24" s="379">
        <v>7</v>
      </c>
      <c r="O24" s="379">
        <v>7</v>
      </c>
      <c r="P24" s="379">
        <v>6</v>
      </c>
      <c r="Q24" s="379">
        <v>6</v>
      </c>
      <c r="R24" s="379">
        <v>6</v>
      </c>
      <c r="S24" s="379">
        <v>6</v>
      </c>
      <c r="T24" s="379">
        <v>6</v>
      </c>
      <c r="U24" s="379">
        <v>7</v>
      </c>
      <c r="V24" s="379">
        <v>7</v>
      </c>
      <c r="W24" s="379">
        <v>7</v>
      </c>
      <c r="X24" s="379">
        <v>7</v>
      </c>
      <c r="Y24" s="379">
        <v>7</v>
      </c>
      <c r="Z24" s="379">
        <v>7</v>
      </c>
      <c r="AA24" s="379">
        <v>7</v>
      </c>
      <c r="AB24" s="379">
        <v>6</v>
      </c>
      <c r="AC24" s="379">
        <v>8</v>
      </c>
      <c r="AD24" s="379">
        <v>8</v>
      </c>
      <c r="AE24" s="379">
        <v>8</v>
      </c>
      <c r="AF24" s="379">
        <v>8</v>
      </c>
      <c r="AG24" s="379">
        <v>9</v>
      </c>
      <c r="AH24" s="379">
        <v>9</v>
      </c>
      <c r="AI24" s="379">
        <v>9</v>
      </c>
      <c r="AJ24" s="379">
        <v>9</v>
      </c>
      <c r="AK24" s="379">
        <v>10</v>
      </c>
      <c r="AL24" s="379">
        <v>10</v>
      </c>
      <c r="AM24" s="379">
        <v>10</v>
      </c>
      <c r="AN24" s="379">
        <v>9</v>
      </c>
      <c r="AO24" s="379">
        <v>9</v>
      </c>
      <c r="AP24" s="379">
        <v>9</v>
      </c>
      <c r="AQ24" s="390">
        <v>9</v>
      </c>
    </row>
    <row r="25" spans="1:43">
      <c r="A25" s="387" t="s">
        <v>591</v>
      </c>
      <c r="B25" s="379">
        <v>13</v>
      </c>
      <c r="C25" s="379">
        <v>13</v>
      </c>
      <c r="D25" s="379">
        <v>13</v>
      </c>
      <c r="E25" s="379">
        <v>14</v>
      </c>
      <c r="F25" s="379">
        <v>14</v>
      </c>
      <c r="G25" s="379">
        <v>14</v>
      </c>
      <c r="H25" s="379">
        <v>15</v>
      </c>
      <c r="I25" s="379">
        <v>16</v>
      </c>
      <c r="J25" s="379">
        <v>17</v>
      </c>
      <c r="K25" s="379">
        <v>17</v>
      </c>
      <c r="L25" s="379">
        <v>17</v>
      </c>
      <c r="M25" s="379">
        <v>17</v>
      </c>
      <c r="N25" s="379">
        <v>17</v>
      </c>
      <c r="O25" s="379">
        <v>17</v>
      </c>
      <c r="P25" s="379">
        <v>17</v>
      </c>
      <c r="Q25" s="379">
        <v>17</v>
      </c>
      <c r="R25" s="379">
        <v>17</v>
      </c>
      <c r="S25" s="379">
        <v>17</v>
      </c>
      <c r="T25" s="379">
        <v>17</v>
      </c>
      <c r="U25" s="379">
        <v>17</v>
      </c>
      <c r="V25" s="379">
        <v>17</v>
      </c>
      <c r="W25" s="379">
        <v>17</v>
      </c>
      <c r="X25" s="379">
        <v>18</v>
      </c>
      <c r="Y25" s="379">
        <v>17</v>
      </c>
      <c r="Z25" s="379">
        <v>15</v>
      </c>
      <c r="AA25" s="379">
        <v>17</v>
      </c>
      <c r="AB25" s="379">
        <v>17</v>
      </c>
      <c r="AC25" s="379">
        <v>16</v>
      </c>
      <c r="AD25" s="379">
        <v>16</v>
      </c>
      <c r="AE25" s="379">
        <v>16</v>
      </c>
      <c r="AF25" s="379">
        <v>16</v>
      </c>
      <c r="AG25" s="379">
        <v>17</v>
      </c>
      <c r="AH25" s="379">
        <v>17</v>
      </c>
      <c r="AI25" s="379">
        <v>17</v>
      </c>
      <c r="AJ25" s="379">
        <v>17</v>
      </c>
      <c r="AK25" s="379">
        <v>17</v>
      </c>
      <c r="AL25" s="379">
        <v>17</v>
      </c>
      <c r="AM25" s="379">
        <v>16</v>
      </c>
      <c r="AN25" s="379">
        <v>16</v>
      </c>
      <c r="AO25" s="379">
        <v>16</v>
      </c>
      <c r="AP25" s="379">
        <v>15</v>
      </c>
      <c r="AQ25" s="390">
        <v>14</v>
      </c>
    </row>
    <row r="26" spans="1:43">
      <c r="A26" s="387" t="s">
        <v>592</v>
      </c>
      <c r="B26" s="379">
        <v>34</v>
      </c>
      <c r="C26" s="379">
        <v>36</v>
      </c>
      <c r="D26" s="379">
        <v>38</v>
      </c>
      <c r="E26" s="379">
        <v>39</v>
      </c>
      <c r="F26" s="379">
        <v>41</v>
      </c>
      <c r="G26" s="379">
        <v>43</v>
      </c>
      <c r="H26" s="379">
        <v>45</v>
      </c>
      <c r="I26" s="379">
        <v>50</v>
      </c>
      <c r="J26" s="379">
        <v>52</v>
      </c>
      <c r="K26" s="379">
        <v>47</v>
      </c>
      <c r="L26" s="379">
        <v>52</v>
      </c>
      <c r="M26" s="379">
        <v>53</v>
      </c>
      <c r="N26" s="379">
        <v>53</v>
      </c>
      <c r="O26" s="379">
        <v>54</v>
      </c>
      <c r="P26" s="379">
        <v>54</v>
      </c>
      <c r="Q26" s="379">
        <v>54</v>
      </c>
      <c r="R26" s="379">
        <v>56</v>
      </c>
      <c r="S26" s="379">
        <v>56</v>
      </c>
      <c r="T26" s="379">
        <v>55</v>
      </c>
      <c r="U26" s="379">
        <v>57</v>
      </c>
      <c r="V26" s="379">
        <v>57</v>
      </c>
      <c r="W26" s="379">
        <v>56</v>
      </c>
      <c r="X26" s="379">
        <v>59</v>
      </c>
      <c r="Y26" s="379">
        <v>57</v>
      </c>
      <c r="Z26" s="379">
        <v>58</v>
      </c>
      <c r="AA26" s="379">
        <v>58</v>
      </c>
      <c r="AB26" s="379">
        <v>60</v>
      </c>
      <c r="AC26" s="379">
        <v>58</v>
      </c>
      <c r="AD26" s="379">
        <v>58</v>
      </c>
      <c r="AE26" s="379">
        <v>58</v>
      </c>
      <c r="AF26" s="379">
        <v>57</v>
      </c>
      <c r="AG26" s="379">
        <v>56</v>
      </c>
      <c r="AH26" s="379">
        <v>56</v>
      </c>
      <c r="AI26" s="379">
        <v>56</v>
      </c>
      <c r="AJ26" s="379">
        <v>56</v>
      </c>
      <c r="AK26" s="379">
        <v>57</v>
      </c>
      <c r="AL26" s="379">
        <v>59</v>
      </c>
      <c r="AM26" s="379">
        <v>56</v>
      </c>
      <c r="AN26" s="379">
        <v>57</v>
      </c>
      <c r="AO26" s="379">
        <v>57</v>
      </c>
      <c r="AP26" s="379">
        <v>51</v>
      </c>
      <c r="AQ26" s="390">
        <v>50</v>
      </c>
    </row>
    <row r="27" spans="1:43">
      <c r="A27" s="387" t="s">
        <v>593</v>
      </c>
      <c r="B27" s="379">
        <v>13</v>
      </c>
      <c r="C27" s="379">
        <v>0</v>
      </c>
      <c r="D27" s="379">
        <v>0</v>
      </c>
      <c r="E27" s="379">
        <v>0</v>
      </c>
      <c r="F27" s="379">
        <v>0</v>
      </c>
      <c r="G27" s="379">
        <v>17</v>
      </c>
      <c r="H27" s="379">
        <v>17</v>
      </c>
      <c r="I27" s="379">
        <v>17</v>
      </c>
      <c r="J27" s="379">
        <v>17</v>
      </c>
      <c r="K27" s="379">
        <v>21</v>
      </c>
      <c r="L27" s="379">
        <v>20</v>
      </c>
      <c r="M27" s="379">
        <v>23</v>
      </c>
      <c r="N27" s="379">
        <v>23</v>
      </c>
      <c r="O27" s="379">
        <v>23</v>
      </c>
      <c r="P27" s="379">
        <v>23</v>
      </c>
      <c r="Q27" s="379">
        <v>23</v>
      </c>
      <c r="R27" s="379">
        <v>23</v>
      </c>
      <c r="S27" s="379">
        <v>23</v>
      </c>
      <c r="T27" s="379">
        <v>24</v>
      </c>
      <c r="U27" s="379">
        <v>22</v>
      </c>
      <c r="V27" s="379">
        <v>22</v>
      </c>
      <c r="W27" s="379">
        <v>22</v>
      </c>
      <c r="X27" s="379">
        <v>22</v>
      </c>
      <c r="Y27" s="379">
        <v>22</v>
      </c>
      <c r="Z27" s="379">
        <v>23</v>
      </c>
      <c r="AA27" s="379">
        <v>25</v>
      </c>
      <c r="AB27" s="379">
        <v>24</v>
      </c>
      <c r="AC27" s="379">
        <v>26</v>
      </c>
      <c r="AD27" s="379">
        <v>25</v>
      </c>
      <c r="AE27" s="379">
        <v>25</v>
      </c>
      <c r="AF27" s="379">
        <v>25</v>
      </c>
      <c r="AG27" s="379">
        <v>24</v>
      </c>
      <c r="AH27" s="379">
        <v>24</v>
      </c>
      <c r="AI27" s="379">
        <v>24</v>
      </c>
      <c r="AJ27" s="379">
        <v>24</v>
      </c>
      <c r="AK27" s="379">
        <v>24</v>
      </c>
      <c r="AL27" s="379">
        <v>24</v>
      </c>
      <c r="AM27" s="379">
        <v>22</v>
      </c>
      <c r="AN27" s="379">
        <v>22</v>
      </c>
      <c r="AO27" s="379">
        <v>22</v>
      </c>
      <c r="AP27" s="379">
        <v>21</v>
      </c>
      <c r="AQ27" s="390">
        <v>21</v>
      </c>
    </row>
    <row r="28" spans="1:43">
      <c r="A28" s="387" t="s">
        <v>594</v>
      </c>
      <c r="B28" s="379">
        <v>30</v>
      </c>
      <c r="C28" s="379">
        <v>48</v>
      </c>
      <c r="D28" s="379">
        <v>47</v>
      </c>
      <c r="E28" s="379">
        <v>50</v>
      </c>
      <c r="F28" s="379">
        <v>51</v>
      </c>
      <c r="G28" s="379">
        <v>41</v>
      </c>
      <c r="H28" s="379">
        <v>44</v>
      </c>
      <c r="I28" s="379">
        <v>48</v>
      </c>
      <c r="J28" s="379">
        <v>53</v>
      </c>
      <c r="K28" s="379">
        <v>56</v>
      </c>
      <c r="L28" s="379">
        <v>59</v>
      </c>
      <c r="M28" s="379">
        <v>60</v>
      </c>
      <c r="N28" s="379">
        <v>61</v>
      </c>
      <c r="O28" s="379">
        <v>61</v>
      </c>
      <c r="P28" s="379">
        <v>60</v>
      </c>
      <c r="Q28" s="379">
        <v>59</v>
      </c>
      <c r="R28" s="379">
        <v>59</v>
      </c>
      <c r="S28" s="379">
        <v>59</v>
      </c>
      <c r="T28" s="379">
        <v>59</v>
      </c>
      <c r="U28" s="379">
        <v>59</v>
      </c>
      <c r="V28" s="379">
        <v>60</v>
      </c>
      <c r="W28" s="379">
        <v>61</v>
      </c>
      <c r="X28" s="379">
        <v>63</v>
      </c>
      <c r="Y28" s="379">
        <v>65</v>
      </c>
      <c r="Z28" s="379">
        <v>66</v>
      </c>
      <c r="AA28" s="379">
        <v>66</v>
      </c>
      <c r="AB28" s="379">
        <v>67</v>
      </c>
      <c r="AC28" s="379">
        <v>74</v>
      </c>
      <c r="AD28" s="379">
        <v>75</v>
      </c>
      <c r="AE28" s="379">
        <v>71</v>
      </c>
      <c r="AF28" s="379">
        <v>69</v>
      </c>
      <c r="AG28" s="379">
        <v>69</v>
      </c>
      <c r="AH28" s="379">
        <v>69</v>
      </c>
      <c r="AI28" s="379">
        <v>68</v>
      </c>
      <c r="AJ28" s="379">
        <v>68</v>
      </c>
      <c r="AK28" s="379">
        <v>66</v>
      </c>
      <c r="AL28" s="379">
        <v>67</v>
      </c>
      <c r="AM28" s="379">
        <v>67</v>
      </c>
      <c r="AN28" s="379">
        <v>68</v>
      </c>
      <c r="AO28" s="379">
        <v>69</v>
      </c>
      <c r="AP28" s="379">
        <v>64</v>
      </c>
      <c r="AQ28" s="390">
        <v>72</v>
      </c>
    </row>
    <row r="29" spans="1:43">
      <c r="A29" s="393" t="s">
        <v>595</v>
      </c>
      <c r="B29" s="394">
        <v>477</v>
      </c>
      <c r="C29" s="394">
        <v>531</v>
      </c>
      <c r="D29" s="394">
        <v>573</v>
      </c>
      <c r="E29" s="394">
        <v>627</v>
      </c>
      <c r="F29" s="394">
        <v>668</v>
      </c>
      <c r="G29" s="394">
        <v>710</v>
      </c>
      <c r="H29" s="394">
        <v>756</v>
      </c>
      <c r="I29" s="394">
        <v>800</v>
      </c>
      <c r="J29" s="394">
        <v>846</v>
      </c>
      <c r="K29" s="394">
        <v>864</v>
      </c>
      <c r="L29" s="394">
        <v>917</v>
      </c>
      <c r="M29" s="394">
        <v>937</v>
      </c>
      <c r="N29" s="394">
        <v>953</v>
      </c>
      <c r="O29" s="394">
        <v>969</v>
      </c>
      <c r="P29" s="394">
        <v>979</v>
      </c>
      <c r="Q29" s="394">
        <v>977</v>
      </c>
      <c r="R29" s="394">
        <v>979</v>
      </c>
      <c r="S29" s="394">
        <v>982</v>
      </c>
      <c r="T29" s="394">
        <v>993</v>
      </c>
      <c r="U29" s="394">
        <v>994</v>
      </c>
      <c r="V29" s="394">
        <v>1004</v>
      </c>
      <c r="W29" s="394">
        <v>1014</v>
      </c>
      <c r="X29" s="394">
        <v>1032</v>
      </c>
      <c r="Y29" s="394">
        <v>1047</v>
      </c>
      <c r="Z29" s="394">
        <v>1057</v>
      </c>
      <c r="AA29" s="394">
        <v>1073</v>
      </c>
      <c r="AB29" s="394">
        <v>1090</v>
      </c>
      <c r="AC29" s="394">
        <v>1107</v>
      </c>
      <c r="AD29" s="394">
        <v>1110</v>
      </c>
      <c r="AE29" s="394">
        <v>1102</v>
      </c>
      <c r="AF29" s="394">
        <v>1096</v>
      </c>
      <c r="AG29" s="394">
        <v>1098</v>
      </c>
      <c r="AH29" s="394">
        <v>1096</v>
      </c>
      <c r="AI29" s="394">
        <v>1091</v>
      </c>
      <c r="AJ29" s="394">
        <v>1090</v>
      </c>
      <c r="AK29" s="394">
        <v>1079</v>
      </c>
      <c r="AL29" s="394">
        <v>1076</v>
      </c>
      <c r="AM29" s="394">
        <v>1066</v>
      </c>
      <c r="AN29" s="394">
        <v>1065</v>
      </c>
      <c r="AO29" s="394">
        <v>1051</v>
      </c>
      <c r="AP29" s="394">
        <v>1052</v>
      </c>
      <c r="AQ29" s="395">
        <v>1046</v>
      </c>
    </row>
    <row r="30" spans="1:43">
      <c r="A30" s="386" t="s">
        <v>597</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4"/>
      <c r="AN30" s="374"/>
      <c r="AO30" s="374"/>
      <c r="AP30" s="374"/>
      <c r="AQ30" s="389"/>
    </row>
    <row r="31" spans="1:43">
      <c r="A31" s="387" t="s">
        <v>598</v>
      </c>
      <c r="B31" s="379">
        <v>81</v>
      </c>
      <c r="C31" s="379">
        <v>81</v>
      </c>
      <c r="D31" s="379">
        <v>81</v>
      </c>
      <c r="E31" s="379">
        <v>83</v>
      </c>
      <c r="F31" s="379">
        <v>83</v>
      </c>
      <c r="G31" s="379">
        <v>83</v>
      </c>
      <c r="H31" s="379">
        <v>85</v>
      </c>
      <c r="I31" s="379">
        <v>85</v>
      </c>
      <c r="J31" s="379">
        <v>85</v>
      </c>
      <c r="K31" s="379">
        <v>84</v>
      </c>
      <c r="L31" s="379">
        <v>87</v>
      </c>
      <c r="M31" s="379">
        <v>90</v>
      </c>
      <c r="N31" s="379">
        <v>92</v>
      </c>
      <c r="O31" s="379">
        <v>86</v>
      </c>
      <c r="P31" s="379">
        <v>92</v>
      </c>
      <c r="Q31" s="379">
        <v>92</v>
      </c>
      <c r="R31" s="379">
        <v>92</v>
      </c>
      <c r="S31" s="379">
        <v>92</v>
      </c>
      <c r="T31" s="379">
        <v>92</v>
      </c>
      <c r="U31" s="379">
        <v>92</v>
      </c>
      <c r="V31" s="379">
        <v>91</v>
      </c>
      <c r="W31" s="379">
        <v>91</v>
      </c>
      <c r="X31" s="379">
        <v>91</v>
      </c>
      <c r="Y31" s="379">
        <v>91</v>
      </c>
      <c r="Z31" s="379">
        <v>87</v>
      </c>
      <c r="AA31" s="379">
        <v>84</v>
      </c>
      <c r="AB31" s="379">
        <v>79</v>
      </c>
      <c r="AC31" s="379">
        <v>79</v>
      </c>
      <c r="AD31" s="379">
        <v>77</v>
      </c>
      <c r="AE31" s="379">
        <v>72</v>
      </c>
      <c r="AF31" s="379">
        <v>71</v>
      </c>
      <c r="AG31" s="379">
        <v>71</v>
      </c>
      <c r="AH31" s="379">
        <v>72</v>
      </c>
      <c r="AI31" s="379">
        <v>72</v>
      </c>
      <c r="AJ31" s="379">
        <v>70</v>
      </c>
      <c r="AK31" s="379">
        <v>67</v>
      </c>
      <c r="AL31" s="379">
        <v>65</v>
      </c>
      <c r="AM31" s="379">
        <v>66</v>
      </c>
      <c r="AN31" s="379">
        <v>65</v>
      </c>
      <c r="AO31" s="379">
        <v>63</v>
      </c>
      <c r="AP31" s="379">
        <v>62</v>
      </c>
      <c r="AQ31" s="390">
        <v>60</v>
      </c>
    </row>
    <row r="32" spans="1:43">
      <c r="A32" s="387" t="s">
        <v>599</v>
      </c>
      <c r="B32" s="379">
        <v>603</v>
      </c>
      <c r="C32" s="379">
        <v>621</v>
      </c>
      <c r="D32" s="379">
        <v>625</v>
      </c>
      <c r="E32" s="379">
        <v>624</v>
      </c>
      <c r="F32" s="379">
        <v>629</v>
      </c>
      <c r="G32" s="379">
        <v>646</v>
      </c>
      <c r="H32" s="379">
        <v>644</v>
      </c>
      <c r="I32" s="379">
        <v>635</v>
      </c>
      <c r="J32" s="379">
        <v>648</v>
      </c>
      <c r="K32" s="379">
        <v>628</v>
      </c>
      <c r="L32" s="379">
        <v>635</v>
      </c>
      <c r="M32" s="379">
        <v>642</v>
      </c>
      <c r="N32" s="379">
        <v>657</v>
      </c>
      <c r="O32" s="379">
        <v>675</v>
      </c>
      <c r="P32" s="379">
        <v>696</v>
      </c>
      <c r="Q32" s="379">
        <v>662</v>
      </c>
      <c r="R32" s="379">
        <v>643</v>
      </c>
      <c r="S32" s="379">
        <v>631</v>
      </c>
      <c r="T32" s="379">
        <v>646</v>
      </c>
      <c r="U32" s="379">
        <v>658</v>
      </c>
      <c r="V32" s="379">
        <v>654</v>
      </c>
      <c r="W32" s="379">
        <v>634</v>
      </c>
      <c r="X32" s="379">
        <v>651</v>
      </c>
      <c r="Y32" s="379">
        <v>620</v>
      </c>
      <c r="Z32" s="379">
        <v>603</v>
      </c>
      <c r="AA32" s="379">
        <v>611</v>
      </c>
      <c r="AB32" s="379">
        <v>616</v>
      </c>
      <c r="AC32" s="379">
        <v>614</v>
      </c>
      <c r="AD32" s="379">
        <v>596</v>
      </c>
      <c r="AE32" s="379">
        <v>561</v>
      </c>
      <c r="AF32" s="379">
        <v>532</v>
      </c>
      <c r="AG32" s="379">
        <v>515</v>
      </c>
      <c r="AH32" s="379">
        <v>515</v>
      </c>
      <c r="AI32" s="379">
        <v>510</v>
      </c>
      <c r="AJ32" s="379">
        <v>492</v>
      </c>
      <c r="AK32" s="379">
        <v>484</v>
      </c>
      <c r="AL32" s="379">
        <v>475</v>
      </c>
      <c r="AM32" s="379">
        <v>454</v>
      </c>
      <c r="AN32" s="379">
        <v>440</v>
      </c>
      <c r="AO32" s="379">
        <v>428</v>
      </c>
      <c r="AP32" s="379">
        <v>425</v>
      </c>
      <c r="AQ32" s="390">
        <v>413</v>
      </c>
    </row>
    <row r="33" spans="1:43">
      <c r="A33" s="387" t="s">
        <v>600</v>
      </c>
      <c r="B33" s="379">
        <v>449</v>
      </c>
      <c r="C33" s="379">
        <v>454</v>
      </c>
      <c r="D33" s="379">
        <v>462</v>
      </c>
      <c r="E33" s="379">
        <v>462</v>
      </c>
      <c r="F33" s="379">
        <v>478</v>
      </c>
      <c r="G33" s="379">
        <v>479</v>
      </c>
      <c r="H33" s="379">
        <v>484</v>
      </c>
      <c r="I33" s="379">
        <v>484</v>
      </c>
      <c r="J33" s="379">
        <v>493</v>
      </c>
      <c r="K33" s="379">
        <v>466</v>
      </c>
      <c r="L33" s="379">
        <v>493</v>
      </c>
      <c r="M33" s="379">
        <v>496</v>
      </c>
      <c r="N33" s="379">
        <v>500</v>
      </c>
      <c r="O33" s="379">
        <v>496</v>
      </c>
      <c r="P33" s="379">
        <v>488</v>
      </c>
      <c r="Q33" s="379">
        <v>508</v>
      </c>
      <c r="R33" s="379">
        <v>517</v>
      </c>
      <c r="S33" s="379">
        <v>509</v>
      </c>
      <c r="T33" s="379">
        <v>506</v>
      </c>
      <c r="U33" s="379">
        <v>515</v>
      </c>
      <c r="V33" s="379">
        <v>503</v>
      </c>
      <c r="W33" s="379">
        <v>484</v>
      </c>
      <c r="X33" s="379">
        <v>506</v>
      </c>
      <c r="Y33" s="379">
        <v>505</v>
      </c>
      <c r="Z33" s="379">
        <v>496</v>
      </c>
      <c r="AA33" s="379">
        <v>492</v>
      </c>
      <c r="AB33" s="379">
        <v>480</v>
      </c>
      <c r="AC33" s="379">
        <v>468</v>
      </c>
      <c r="AD33" s="379">
        <v>461</v>
      </c>
      <c r="AE33" s="379">
        <v>457</v>
      </c>
      <c r="AF33" s="379">
        <v>451</v>
      </c>
      <c r="AG33" s="379">
        <v>450</v>
      </c>
      <c r="AH33" s="379">
        <v>423</v>
      </c>
      <c r="AI33" s="379">
        <v>411</v>
      </c>
      <c r="AJ33" s="379">
        <v>412</v>
      </c>
      <c r="AK33" s="379">
        <v>405</v>
      </c>
      <c r="AL33" s="379">
        <v>400</v>
      </c>
      <c r="AM33" s="379">
        <v>395</v>
      </c>
      <c r="AN33" s="379">
        <v>396</v>
      </c>
      <c r="AO33" s="379">
        <v>391</v>
      </c>
      <c r="AP33" s="379">
        <v>388</v>
      </c>
      <c r="AQ33" s="390">
        <v>383</v>
      </c>
    </row>
    <row r="34" spans="1:43">
      <c r="A34" s="387" t="s">
        <v>601</v>
      </c>
      <c r="B34" s="379">
        <v>107</v>
      </c>
      <c r="C34" s="379">
        <v>107</v>
      </c>
      <c r="D34" s="379">
        <v>111</v>
      </c>
      <c r="E34" s="379">
        <v>117</v>
      </c>
      <c r="F34" s="379">
        <v>117</v>
      </c>
      <c r="G34" s="379">
        <v>125</v>
      </c>
      <c r="H34" s="379">
        <v>128</v>
      </c>
      <c r="I34" s="379">
        <v>126</v>
      </c>
      <c r="J34" s="379">
        <v>132</v>
      </c>
      <c r="K34" s="379">
        <v>134</v>
      </c>
      <c r="L34" s="379">
        <v>135</v>
      </c>
      <c r="M34" s="379">
        <v>135</v>
      </c>
      <c r="N34" s="379">
        <v>134</v>
      </c>
      <c r="O34" s="379">
        <v>135</v>
      </c>
      <c r="P34" s="379">
        <v>135</v>
      </c>
      <c r="Q34" s="379">
        <v>135</v>
      </c>
      <c r="R34" s="379">
        <v>135</v>
      </c>
      <c r="S34" s="379">
        <v>135</v>
      </c>
      <c r="T34" s="379">
        <v>135</v>
      </c>
      <c r="U34" s="379">
        <v>132</v>
      </c>
      <c r="V34" s="379">
        <v>130</v>
      </c>
      <c r="W34" s="379">
        <v>129</v>
      </c>
      <c r="X34" s="379">
        <v>129</v>
      </c>
      <c r="Y34" s="379">
        <v>129</v>
      </c>
      <c r="Z34" s="379">
        <v>119</v>
      </c>
      <c r="AA34" s="379">
        <v>121</v>
      </c>
      <c r="AB34" s="379">
        <v>119</v>
      </c>
      <c r="AC34" s="379">
        <v>119</v>
      </c>
      <c r="AD34" s="379">
        <v>118</v>
      </c>
      <c r="AE34" s="379">
        <v>119</v>
      </c>
      <c r="AF34" s="379">
        <v>116</v>
      </c>
      <c r="AG34" s="379">
        <v>111</v>
      </c>
      <c r="AH34" s="379">
        <v>109</v>
      </c>
      <c r="AI34" s="379">
        <v>101</v>
      </c>
      <c r="AJ34" s="379">
        <v>98</v>
      </c>
      <c r="AK34" s="379">
        <v>95</v>
      </c>
      <c r="AL34" s="379">
        <v>92</v>
      </c>
      <c r="AM34" s="379">
        <v>89</v>
      </c>
      <c r="AN34" s="379">
        <v>89</v>
      </c>
      <c r="AO34" s="379">
        <v>85</v>
      </c>
      <c r="AP34" s="379">
        <v>81</v>
      </c>
      <c r="AQ34" s="390">
        <v>81</v>
      </c>
    </row>
    <row r="35" spans="1:43">
      <c r="A35" s="387" t="s">
        <v>602</v>
      </c>
      <c r="B35" s="379">
        <v>276</v>
      </c>
      <c r="C35" s="379">
        <v>280</v>
      </c>
      <c r="D35" s="379">
        <v>285</v>
      </c>
      <c r="E35" s="379">
        <v>294</v>
      </c>
      <c r="F35" s="379">
        <v>298</v>
      </c>
      <c r="G35" s="379">
        <v>302</v>
      </c>
      <c r="H35" s="379">
        <v>314</v>
      </c>
      <c r="I35" s="379">
        <v>322</v>
      </c>
      <c r="J35" s="379">
        <v>328</v>
      </c>
      <c r="K35" s="379">
        <v>322</v>
      </c>
      <c r="L35" s="379">
        <v>334</v>
      </c>
      <c r="M35" s="379">
        <v>346</v>
      </c>
      <c r="N35" s="379">
        <v>352</v>
      </c>
      <c r="O35" s="379">
        <v>350</v>
      </c>
      <c r="P35" s="379">
        <v>345</v>
      </c>
      <c r="Q35" s="379">
        <v>345</v>
      </c>
      <c r="R35" s="379">
        <v>344</v>
      </c>
      <c r="S35" s="379">
        <v>346</v>
      </c>
      <c r="T35" s="379">
        <v>347</v>
      </c>
      <c r="U35" s="379">
        <v>342</v>
      </c>
      <c r="V35" s="379">
        <v>340</v>
      </c>
      <c r="W35" s="379">
        <v>345</v>
      </c>
      <c r="X35" s="379">
        <v>346</v>
      </c>
      <c r="Y35" s="379">
        <v>345</v>
      </c>
      <c r="Z35" s="379">
        <v>337</v>
      </c>
      <c r="AA35" s="379">
        <v>330</v>
      </c>
      <c r="AB35" s="379">
        <v>312</v>
      </c>
      <c r="AC35" s="379">
        <v>315</v>
      </c>
      <c r="AD35" s="379">
        <v>312</v>
      </c>
      <c r="AE35" s="379">
        <v>283</v>
      </c>
      <c r="AF35" s="379">
        <v>282</v>
      </c>
      <c r="AG35" s="379">
        <v>272</v>
      </c>
      <c r="AH35" s="379">
        <v>266</v>
      </c>
      <c r="AI35" s="379">
        <v>258</v>
      </c>
      <c r="AJ35" s="379">
        <v>247</v>
      </c>
      <c r="AK35" s="379">
        <v>244</v>
      </c>
      <c r="AL35" s="379">
        <v>239</v>
      </c>
      <c r="AM35" s="379">
        <v>236</v>
      </c>
      <c r="AN35" s="379">
        <v>236</v>
      </c>
      <c r="AO35" s="379">
        <v>229</v>
      </c>
      <c r="AP35" s="379">
        <v>211</v>
      </c>
      <c r="AQ35" s="390">
        <v>208</v>
      </c>
    </row>
    <row r="36" spans="1:43">
      <c r="A36" s="387" t="s">
        <v>603</v>
      </c>
      <c r="B36" s="379">
        <v>278</v>
      </c>
      <c r="C36" s="379">
        <v>287</v>
      </c>
      <c r="D36" s="379">
        <v>291</v>
      </c>
      <c r="E36" s="379">
        <v>300</v>
      </c>
      <c r="F36" s="379">
        <v>306</v>
      </c>
      <c r="G36" s="379">
        <v>305</v>
      </c>
      <c r="H36" s="379">
        <v>313</v>
      </c>
      <c r="I36" s="379">
        <v>314</v>
      </c>
      <c r="J36" s="379">
        <v>319</v>
      </c>
      <c r="K36" s="379">
        <v>331</v>
      </c>
      <c r="L36" s="379">
        <v>341</v>
      </c>
      <c r="M36" s="379">
        <v>345</v>
      </c>
      <c r="N36" s="379">
        <v>332</v>
      </c>
      <c r="O36" s="379">
        <v>342</v>
      </c>
      <c r="P36" s="379">
        <v>342</v>
      </c>
      <c r="Q36" s="379">
        <v>328</v>
      </c>
      <c r="R36" s="379">
        <v>328</v>
      </c>
      <c r="S36" s="379">
        <v>321</v>
      </c>
      <c r="T36" s="379">
        <v>323</v>
      </c>
      <c r="U36" s="379">
        <v>317</v>
      </c>
      <c r="V36" s="379">
        <v>315</v>
      </c>
      <c r="W36" s="379">
        <v>314</v>
      </c>
      <c r="X36" s="379">
        <v>318</v>
      </c>
      <c r="Y36" s="379">
        <v>302</v>
      </c>
      <c r="Z36" s="379">
        <v>289</v>
      </c>
      <c r="AA36" s="379">
        <v>290</v>
      </c>
      <c r="AB36" s="379">
        <v>275</v>
      </c>
      <c r="AC36" s="379">
        <v>279</v>
      </c>
      <c r="AD36" s="379">
        <v>272</v>
      </c>
      <c r="AE36" s="379">
        <v>269</v>
      </c>
      <c r="AF36" s="379">
        <v>269</v>
      </c>
      <c r="AG36" s="379">
        <v>266</v>
      </c>
      <c r="AH36" s="379">
        <v>262</v>
      </c>
      <c r="AI36" s="379">
        <v>256</v>
      </c>
      <c r="AJ36" s="379">
        <v>249</v>
      </c>
      <c r="AK36" s="379">
        <v>235</v>
      </c>
      <c r="AL36" s="379">
        <v>233</v>
      </c>
      <c r="AM36" s="379">
        <v>221</v>
      </c>
      <c r="AN36" s="379">
        <v>223</v>
      </c>
      <c r="AO36" s="379">
        <v>210</v>
      </c>
      <c r="AP36" s="379">
        <v>210</v>
      </c>
      <c r="AQ36" s="390">
        <v>177</v>
      </c>
    </row>
    <row r="37" spans="1:43">
      <c r="A37" s="387" t="s">
        <v>604</v>
      </c>
      <c r="B37" s="379">
        <v>58</v>
      </c>
      <c r="C37" s="379">
        <v>58</v>
      </c>
      <c r="D37" s="379">
        <v>48</v>
      </c>
      <c r="E37" s="379">
        <v>53</v>
      </c>
      <c r="F37" s="379">
        <v>54</v>
      </c>
      <c r="G37" s="379">
        <v>54</v>
      </c>
      <c r="H37" s="379">
        <v>57</v>
      </c>
      <c r="I37" s="379">
        <v>57</v>
      </c>
      <c r="J37" s="379">
        <v>56</v>
      </c>
      <c r="K37" s="379">
        <v>56</v>
      </c>
      <c r="L37" s="379">
        <v>62</v>
      </c>
      <c r="M37" s="379">
        <v>60</v>
      </c>
      <c r="N37" s="379">
        <v>58</v>
      </c>
      <c r="O37" s="379">
        <v>58</v>
      </c>
      <c r="P37" s="379">
        <v>55</v>
      </c>
      <c r="Q37" s="379">
        <v>55</v>
      </c>
      <c r="R37" s="379">
        <v>55</v>
      </c>
      <c r="S37" s="379">
        <v>55</v>
      </c>
      <c r="T37" s="379">
        <v>57</v>
      </c>
      <c r="U37" s="379">
        <v>53</v>
      </c>
      <c r="V37" s="379">
        <v>53</v>
      </c>
      <c r="W37" s="379">
        <v>53</v>
      </c>
      <c r="X37" s="379">
        <v>53</v>
      </c>
      <c r="Y37" s="379">
        <v>49</v>
      </c>
      <c r="Z37" s="379">
        <v>50</v>
      </c>
      <c r="AA37" s="379">
        <v>49</v>
      </c>
      <c r="AB37" s="379">
        <v>47</v>
      </c>
      <c r="AC37" s="379">
        <v>49</v>
      </c>
      <c r="AD37" s="379">
        <v>48</v>
      </c>
      <c r="AE37" s="379">
        <v>49</v>
      </c>
      <c r="AF37" s="379">
        <v>49</v>
      </c>
      <c r="AG37" s="379">
        <v>51</v>
      </c>
      <c r="AH37" s="379">
        <v>47</v>
      </c>
      <c r="AI37" s="379">
        <v>45</v>
      </c>
      <c r="AJ37" s="379">
        <v>45</v>
      </c>
      <c r="AK37" s="379">
        <v>42</v>
      </c>
      <c r="AL37" s="379">
        <v>41</v>
      </c>
      <c r="AM37" s="379">
        <v>41</v>
      </c>
      <c r="AN37" s="379">
        <v>37</v>
      </c>
      <c r="AO37" s="379">
        <v>37</v>
      </c>
      <c r="AP37" s="379">
        <v>36</v>
      </c>
      <c r="AQ37" s="390">
        <v>35</v>
      </c>
    </row>
    <row r="38" spans="1:43">
      <c r="A38" s="387" t="s">
        <v>605</v>
      </c>
      <c r="B38" s="379">
        <v>35</v>
      </c>
      <c r="C38" s="379">
        <v>35</v>
      </c>
      <c r="D38" s="379">
        <v>35</v>
      </c>
      <c r="E38" s="379">
        <v>35</v>
      </c>
      <c r="F38" s="379">
        <v>36</v>
      </c>
      <c r="G38" s="379">
        <v>36</v>
      </c>
      <c r="H38" s="379">
        <v>36</v>
      </c>
      <c r="I38" s="379">
        <v>38</v>
      </c>
      <c r="J38" s="379">
        <v>41</v>
      </c>
      <c r="K38" s="379">
        <v>39</v>
      </c>
      <c r="L38" s="379">
        <v>41</v>
      </c>
      <c r="M38" s="379">
        <v>42</v>
      </c>
      <c r="N38" s="379">
        <v>42</v>
      </c>
      <c r="O38" s="379">
        <v>43</v>
      </c>
      <c r="P38" s="379">
        <v>42</v>
      </c>
      <c r="Q38" s="379">
        <v>42</v>
      </c>
      <c r="R38" s="379">
        <v>42</v>
      </c>
      <c r="S38" s="379">
        <v>42</v>
      </c>
      <c r="T38" s="379">
        <v>44</v>
      </c>
      <c r="U38" s="379">
        <v>40</v>
      </c>
      <c r="V38" s="379">
        <v>40</v>
      </c>
      <c r="W38" s="379">
        <v>38</v>
      </c>
      <c r="X38" s="379">
        <v>38</v>
      </c>
      <c r="Y38" s="379">
        <v>32</v>
      </c>
      <c r="Z38" s="379">
        <v>33</v>
      </c>
      <c r="AA38" s="379">
        <v>26</v>
      </c>
      <c r="AB38" s="379">
        <v>25</v>
      </c>
      <c r="AC38" s="379">
        <v>21</v>
      </c>
      <c r="AD38" s="379">
        <v>20</v>
      </c>
      <c r="AE38" s="379">
        <v>19</v>
      </c>
      <c r="AF38" s="379">
        <v>18</v>
      </c>
      <c r="AG38" s="379">
        <v>18</v>
      </c>
      <c r="AH38" s="379">
        <v>17</v>
      </c>
      <c r="AI38" s="379">
        <v>15</v>
      </c>
      <c r="AJ38" s="379">
        <v>15</v>
      </c>
      <c r="AK38" s="379">
        <v>14</v>
      </c>
      <c r="AL38" s="379">
        <v>15</v>
      </c>
      <c r="AM38" s="379">
        <v>15</v>
      </c>
      <c r="AN38" s="379">
        <v>15</v>
      </c>
      <c r="AO38" s="379">
        <v>15</v>
      </c>
      <c r="AP38" s="379">
        <v>14</v>
      </c>
      <c r="AQ38" s="390">
        <v>15</v>
      </c>
    </row>
    <row r="39" spans="1:43">
      <c r="A39" s="387" t="s">
        <v>606</v>
      </c>
      <c r="B39" s="379">
        <v>114</v>
      </c>
      <c r="C39" s="379">
        <v>119</v>
      </c>
      <c r="D39" s="379">
        <v>118</v>
      </c>
      <c r="E39" s="379">
        <v>115</v>
      </c>
      <c r="F39" s="379">
        <v>118</v>
      </c>
      <c r="G39" s="379">
        <v>122</v>
      </c>
      <c r="H39" s="379">
        <v>123</v>
      </c>
      <c r="I39" s="379">
        <v>124</v>
      </c>
      <c r="J39" s="379">
        <v>128</v>
      </c>
      <c r="K39" s="379">
        <v>129</v>
      </c>
      <c r="L39" s="379">
        <v>134</v>
      </c>
      <c r="M39" s="379">
        <v>137</v>
      </c>
      <c r="N39" s="379">
        <v>138</v>
      </c>
      <c r="O39" s="379">
        <v>137</v>
      </c>
      <c r="P39" s="379">
        <v>138</v>
      </c>
      <c r="Q39" s="379">
        <v>138</v>
      </c>
      <c r="R39" s="379">
        <v>138</v>
      </c>
      <c r="S39" s="379">
        <v>138</v>
      </c>
      <c r="T39" s="379">
        <v>135</v>
      </c>
      <c r="U39" s="379">
        <v>132</v>
      </c>
      <c r="V39" s="379">
        <v>129</v>
      </c>
      <c r="W39" s="379">
        <v>126</v>
      </c>
      <c r="X39" s="379">
        <v>129</v>
      </c>
      <c r="Y39" s="379">
        <v>122</v>
      </c>
      <c r="Z39" s="379">
        <v>119</v>
      </c>
      <c r="AA39" s="379">
        <v>115</v>
      </c>
      <c r="AB39" s="379">
        <v>118</v>
      </c>
      <c r="AC39" s="379">
        <v>104</v>
      </c>
      <c r="AD39" s="379">
        <v>102</v>
      </c>
      <c r="AE39" s="379">
        <v>99</v>
      </c>
      <c r="AF39" s="379">
        <v>98</v>
      </c>
      <c r="AG39" s="379">
        <v>94</v>
      </c>
      <c r="AH39" s="379">
        <v>88</v>
      </c>
      <c r="AI39" s="379">
        <v>86</v>
      </c>
      <c r="AJ39" s="379">
        <v>80</v>
      </c>
      <c r="AK39" s="379">
        <v>77</v>
      </c>
      <c r="AL39" s="379">
        <v>71</v>
      </c>
      <c r="AM39" s="379">
        <v>68</v>
      </c>
      <c r="AN39" s="379">
        <v>68</v>
      </c>
      <c r="AO39" s="379">
        <v>68</v>
      </c>
      <c r="AP39" s="379">
        <v>62</v>
      </c>
      <c r="AQ39" s="390">
        <v>62</v>
      </c>
    </row>
    <row r="40" spans="1:43">
      <c r="A40" s="387" t="s">
        <v>607</v>
      </c>
      <c r="B40" s="379">
        <v>54</v>
      </c>
      <c r="C40" s="379"/>
      <c r="D40" s="379"/>
      <c r="E40" s="379"/>
      <c r="F40" s="379"/>
      <c r="G40" s="379">
        <v>83</v>
      </c>
      <c r="H40" s="379">
        <v>82</v>
      </c>
      <c r="I40" s="379">
        <v>88</v>
      </c>
      <c r="J40" s="379">
        <v>83</v>
      </c>
      <c r="K40" s="379">
        <v>88</v>
      </c>
      <c r="L40" s="379">
        <v>92</v>
      </c>
      <c r="M40" s="379">
        <v>92</v>
      </c>
      <c r="N40" s="379">
        <v>95</v>
      </c>
      <c r="O40" s="379">
        <v>95</v>
      </c>
      <c r="P40" s="379">
        <v>96</v>
      </c>
      <c r="Q40" s="379">
        <v>96</v>
      </c>
      <c r="R40" s="379">
        <v>96</v>
      </c>
      <c r="S40" s="379">
        <v>96</v>
      </c>
      <c r="T40" s="379">
        <v>97</v>
      </c>
      <c r="U40" s="379">
        <v>103</v>
      </c>
      <c r="V40" s="379">
        <v>98</v>
      </c>
      <c r="W40" s="379">
        <v>88</v>
      </c>
      <c r="X40" s="379">
        <v>93</v>
      </c>
      <c r="Y40" s="379">
        <v>95</v>
      </c>
      <c r="Z40" s="379">
        <v>95</v>
      </c>
      <c r="AA40" s="379">
        <v>96</v>
      </c>
      <c r="AB40" s="379">
        <v>96</v>
      </c>
      <c r="AC40" s="379">
        <v>92</v>
      </c>
      <c r="AD40" s="379">
        <v>90</v>
      </c>
      <c r="AE40" s="379">
        <v>88</v>
      </c>
      <c r="AF40" s="379">
        <v>88</v>
      </c>
      <c r="AG40" s="379">
        <v>89</v>
      </c>
      <c r="AH40" s="379">
        <v>84</v>
      </c>
      <c r="AI40" s="379">
        <v>81</v>
      </c>
      <c r="AJ40" s="379">
        <v>81</v>
      </c>
      <c r="AK40" s="379">
        <v>82</v>
      </c>
      <c r="AL40" s="379">
        <v>83</v>
      </c>
      <c r="AM40" s="379">
        <v>70</v>
      </c>
      <c r="AN40" s="379">
        <v>69</v>
      </c>
      <c r="AO40" s="379">
        <v>68</v>
      </c>
      <c r="AP40" s="379">
        <v>62</v>
      </c>
      <c r="AQ40" s="390">
        <v>62</v>
      </c>
    </row>
    <row r="41" spans="1:43">
      <c r="A41" s="387" t="s">
        <v>608</v>
      </c>
      <c r="B41" s="379">
        <v>562</v>
      </c>
      <c r="C41" s="379">
        <v>631</v>
      </c>
      <c r="D41" s="379">
        <v>633</v>
      </c>
      <c r="E41" s="379">
        <v>652</v>
      </c>
      <c r="F41" s="379">
        <v>657</v>
      </c>
      <c r="G41" s="379">
        <v>576</v>
      </c>
      <c r="H41" s="379">
        <v>571</v>
      </c>
      <c r="I41" s="379">
        <v>581</v>
      </c>
      <c r="J41" s="379">
        <v>580</v>
      </c>
      <c r="K41" s="379">
        <v>597</v>
      </c>
      <c r="L41" s="379">
        <v>604</v>
      </c>
      <c r="M41" s="379">
        <v>608</v>
      </c>
      <c r="N41" s="379">
        <v>600</v>
      </c>
      <c r="O41" s="379">
        <v>594</v>
      </c>
      <c r="P41" s="379">
        <v>575</v>
      </c>
      <c r="Q41" s="379">
        <v>573</v>
      </c>
      <c r="R41" s="379">
        <v>568</v>
      </c>
      <c r="S41" s="379">
        <v>568</v>
      </c>
      <c r="T41" s="379">
        <v>574</v>
      </c>
      <c r="U41" s="379">
        <v>568</v>
      </c>
      <c r="V41" s="379">
        <v>570</v>
      </c>
      <c r="W41" s="379">
        <v>552</v>
      </c>
      <c r="X41" s="379">
        <v>566</v>
      </c>
      <c r="Y41" s="379">
        <v>579</v>
      </c>
      <c r="Z41" s="379">
        <v>588</v>
      </c>
      <c r="AA41" s="379">
        <v>587</v>
      </c>
      <c r="AB41" s="379">
        <v>552</v>
      </c>
      <c r="AC41" s="379">
        <v>598</v>
      </c>
      <c r="AD41" s="379">
        <v>598</v>
      </c>
      <c r="AE41" s="379">
        <v>586</v>
      </c>
      <c r="AF41" s="379">
        <v>577</v>
      </c>
      <c r="AG41" s="379">
        <v>566</v>
      </c>
      <c r="AH41" s="379">
        <v>536</v>
      </c>
      <c r="AI41" s="379">
        <v>527</v>
      </c>
      <c r="AJ41" s="379">
        <v>508</v>
      </c>
      <c r="AK41" s="379">
        <v>493</v>
      </c>
      <c r="AL41" s="379">
        <v>481</v>
      </c>
      <c r="AM41" s="379">
        <v>475</v>
      </c>
      <c r="AN41" s="379">
        <v>475</v>
      </c>
      <c r="AO41" s="379">
        <v>473</v>
      </c>
      <c r="AP41" s="379">
        <v>463</v>
      </c>
      <c r="AQ41" s="390">
        <v>482</v>
      </c>
    </row>
    <row r="42" spans="1:43">
      <c r="A42" s="393" t="s">
        <v>544</v>
      </c>
      <c r="B42" s="394">
        <v>2617</v>
      </c>
      <c r="C42" s="394">
        <v>2673</v>
      </c>
      <c r="D42" s="394">
        <v>2689</v>
      </c>
      <c r="E42" s="394">
        <v>2735</v>
      </c>
      <c r="F42" s="394">
        <v>2776</v>
      </c>
      <c r="G42" s="394">
        <v>2811</v>
      </c>
      <c r="H42" s="394">
        <v>2837</v>
      </c>
      <c r="I42" s="394">
        <v>2854</v>
      </c>
      <c r="J42" s="394">
        <v>2893</v>
      </c>
      <c r="K42" s="394">
        <v>2874</v>
      </c>
      <c r="L42" s="394">
        <v>2958</v>
      </c>
      <c r="M42" s="394">
        <v>2993</v>
      </c>
      <c r="N42" s="394">
        <v>3000</v>
      </c>
      <c r="O42" s="394">
        <v>3011</v>
      </c>
      <c r="P42" s="394">
        <v>3004</v>
      </c>
      <c r="Q42" s="394">
        <v>2974</v>
      </c>
      <c r="R42" s="394">
        <v>2958</v>
      </c>
      <c r="S42" s="394">
        <v>2933</v>
      </c>
      <c r="T42" s="394">
        <v>2956</v>
      </c>
      <c r="U42" s="394">
        <v>2952</v>
      </c>
      <c r="V42" s="394">
        <v>2923</v>
      </c>
      <c r="W42" s="394">
        <v>2854</v>
      </c>
      <c r="X42" s="394">
        <v>2920</v>
      </c>
      <c r="Y42" s="394">
        <v>2869</v>
      </c>
      <c r="Z42" s="394">
        <v>2816</v>
      </c>
      <c r="AA42" s="394">
        <v>2801</v>
      </c>
      <c r="AB42" s="394">
        <v>2719</v>
      </c>
      <c r="AC42" s="394">
        <v>2738</v>
      </c>
      <c r="AD42" s="394">
        <v>2694</v>
      </c>
      <c r="AE42" s="394">
        <v>2602</v>
      </c>
      <c r="AF42" s="394">
        <v>2551</v>
      </c>
      <c r="AG42" s="394">
        <v>2503</v>
      </c>
      <c r="AH42" s="394">
        <v>2419</v>
      </c>
      <c r="AI42" s="394">
        <v>2362</v>
      </c>
      <c r="AJ42" s="394">
        <v>2297</v>
      </c>
      <c r="AK42" s="394">
        <v>2238</v>
      </c>
      <c r="AL42" s="394">
        <v>2195</v>
      </c>
      <c r="AM42" s="394">
        <v>2130</v>
      </c>
      <c r="AN42" s="394">
        <v>2113</v>
      </c>
      <c r="AO42" s="394">
        <v>2067</v>
      </c>
      <c r="AP42" s="394">
        <v>2014</v>
      </c>
      <c r="AQ42" s="395">
        <v>1978</v>
      </c>
    </row>
    <row r="43" spans="1:43">
      <c r="A43" s="386" t="s">
        <v>609</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4"/>
      <c r="AN43" s="374"/>
      <c r="AO43" s="374"/>
      <c r="AP43" s="374"/>
      <c r="AQ43" s="389"/>
    </row>
    <row r="44" spans="1:43">
      <c r="A44" s="387" t="s">
        <v>598</v>
      </c>
      <c r="B44" s="379">
        <v>102</v>
      </c>
      <c r="C44" s="379">
        <v>102</v>
      </c>
      <c r="D44" s="379">
        <v>102</v>
      </c>
      <c r="E44" s="379">
        <v>106</v>
      </c>
      <c r="F44" s="379">
        <v>106</v>
      </c>
      <c r="G44" s="379">
        <v>106</v>
      </c>
      <c r="H44" s="379">
        <v>108</v>
      </c>
      <c r="I44" s="379">
        <v>110</v>
      </c>
      <c r="J44" s="379">
        <v>114</v>
      </c>
      <c r="K44" s="379">
        <v>113</v>
      </c>
      <c r="L44" s="379">
        <v>117</v>
      </c>
      <c r="M44" s="379">
        <v>123</v>
      </c>
      <c r="N44" s="379">
        <v>125</v>
      </c>
      <c r="O44" s="379">
        <v>119</v>
      </c>
      <c r="P44" s="379">
        <v>125</v>
      </c>
      <c r="Q44" s="379">
        <v>125</v>
      </c>
      <c r="R44" s="379">
        <v>125</v>
      </c>
      <c r="S44" s="379">
        <v>125</v>
      </c>
      <c r="T44" s="379">
        <v>125</v>
      </c>
      <c r="U44" s="379">
        <v>124</v>
      </c>
      <c r="V44" s="379">
        <v>123</v>
      </c>
      <c r="W44" s="379">
        <v>123</v>
      </c>
      <c r="X44" s="379">
        <v>123</v>
      </c>
      <c r="Y44" s="379">
        <v>124</v>
      </c>
      <c r="Z44" s="379">
        <v>122</v>
      </c>
      <c r="AA44" s="379">
        <v>119</v>
      </c>
      <c r="AB44" s="379">
        <v>112</v>
      </c>
      <c r="AC44" s="379">
        <v>112</v>
      </c>
      <c r="AD44" s="379">
        <v>110</v>
      </c>
      <c r="AE44" s="379">
        <v>105</v>
      </c>
      <c r="AF44" s="379">
        <v>103</v>
      </c>
      <c r="AG44" s="379">
        <v>102</v>
      </c>
      <c r="AH44" s="379">
        <v>103</v>
      </c>
      <c r="AI44" s="379">
        <v>103</v>
      </c>
      <c r="AJ44" s="379">
        <v>101</v>
      </c>
      <c r="AK44" s="379">
        <v>98</v>
      </c>
      <c r="AL44" s="379">
        <v>97</v>
      </c>
      <c r="AM44" s="379">
        <v>98</v>
      </c>
      <c r="AN44" s="379">
        <v>97</v>
      </c>
      <c r="AO44" s="379">
        <v>95</v>
      </c>
      <c r="AP44" s="379">
        <v>94</v>
      </c>
      <c r="AQ44" s="390">
        <v>91</v>
      </c>
    </row>
    <row r="45" spans="1:43">
      <c r="A45" s="387" t="s">
        <v>599</v>
      </c>
      <c r="B45" s="379">
        <v>763</v>
      </c>
      <c r="C45" s="379">
        <v>806</v>
      </c>
      <c r="D45" s="379">
        <v>831</v>
      </c>
      <c r="E45" s="379">
        <v>849</v>
      </c>
      <c r="F45" s="379">
        <v>875</v>
      </c>
      <c r="G45" s="379">
        <v>906</v>
      </c>
      <c r="H45" s="379">
        <v>921</v>
      </c>
      <c r="I45" s="379">
        <v>919</v>
      </c>
      <c r="J45" s="379">
        <v>948</v>
      </c>
      <c r="K45" s="379">
        <v>937</v>
      </c>
      <c r="L45" s="379">
        <v>953</v>
      </c>
      <c r="M45" s="379">
        <v>974</v>
      </c>
      <c r="N45" s="379">
        <v>998</v>
      </c>
      <c r="O45" s="379">
        <v>1033</v>
      </c>
      <c r="P45" s="379">
        <v>1061</v>
      </c>
      <c r="Q45" s="379">
        <v>1024</v>
      </c>
      <c r="R45" s="379">
        <v>1004</v>
      </c>
      <c r="S45" s="379">
        <v>992</v>
      </c>
      <c r="T45" s="379">
        <v>1011</v>
      </c>
      <c r="U45" s="379">
        <v>1027</v>
      </c>
      <c r="V45" s="379">
        <v>1024</v>
      </c>
      <c r="W45" s="379">
        <v>1012</v>
      </c>
      <c r="X45" s="379">
        <v>1031</v>
      </c>
      <c r="Y45" s="379">
        <v>1005</v>
      </c>
      <c r="Z45" s="379">
        <v>986</v>
      </c>
      <c r="AA45" s="379">
        <v>1006</v>
      </c>
      <c r="AB45" s="379">
        <v>1019</v>
      </c>
      <c r="AC45" s="379">
        <v>1029</v>
      </c>
      <c r="AD45" s="379">
        <v>1013</v>
      </c>
      <c r="AE45" s="379">
        <v>977</v>
      </c>
      <c r="AF45" s="379">
        <v>945</v>
      </c>
      <c r="AG45" s="379">
        <v>924</v>
      </c>
      <c r="AH45" s="379">
        <v>926</v>
      </c>
      <c r="AI45" s="379">
        <v>920</v>
      </c>
      <c r="AJ45" s="379">
        <v>900</v>
      </c>
      <c r="AK45" s="379">
        <v>891</v>
      </c>
      <c r="AL45" s="379">
        <v>874</v>
      </c>
      <c r="AM45" s="379">
        <v>854</v>
      </c>
      <c r="AN45" s="379">
        <v>840</v>
      </c>
      <c r="AO45" s="379">
        <v>819</v>
      </c>
      <c r="AP45" s="379">
        <v>826</v>
      </c>
      <c r="AQ45" s="390">
        <v>810</v>
      </c>
    </row>
    <row r="46" spans="1:43">
      <c r="A46" s="387" t="s">
        <v>600</v>
      </c>
      <c r="B46" s="379">
        <v>581</v>
      </c>
      <c r="C46" s="379">
        <v>590</v>
      </c>
      <c r="D46" s="379">
        <v>611</v>
      </c>
      <c r="E46" s="379">
        <v>622</v>
      </c>
      <c r="F46" s="379">
        <v>648</v>
      </c>
      <c r="G46" s="379">
        <v>662</v>
      </c>
      <c r="H46" s="379">
        <v>682</v>
      </c>
      <c r="I46" s="379">
        <v>696</v>
      </c>
      <c r="J46" s="379">
        <v>719</v>
      </c>
      <c r="K46" s="379">
        <v>696</v>
      </c>
      <c r="L46" s="379">
        <v>729</v>
      </c>
      <c r="M46" s="379">
        <v>733</v>
      </c>
      <c r="N46" s="379">
        <v>746</v>
      </c>
      <c r="O46" s="379">
        <v>749</v>
      </c>
      <c r="P46" s="379">
        <v>749</v>
      </c>
      <c r="Q46" s="379">
        <v>753</v>
      </c>
      <c r="R46" s="379">
        <v>762</v>
      </c>
      <c r="S46" s="379">
        <v>758</v>
      </c>
      <c r="T46" s="379">
        <v>756</v>
      </c>
      <c r="U46" s="379">
        <v>767</v>
      </c>
      <c r="V46" s="379">
        <v>758</v>
      </c>
      <c r="W46" s="379">
        <v>750</v>
      </c>
      <c r="X46" s="379">
        <v>767</v>
      </c>
      <c r="Y46" s="379">
        <v>771</v>
      </c>
      <c r="Z46" s="379">
        <v>767</v>
      </c>
      <c r="AA46" s="379">
        <v>765</v>
      </c>
      <c r="AB46" s="379">
        <v>747</v>
      </c>
      <c r="AC46" s="379">
        <v>733</v>
      </c>
      <c r="AD46" s="379">
        <v>735</v>
      </c>
      <c r="AE46" s="379">
        <v>730</v>
      </c>
      <c r="AF46" s="379">
        <v>724</v>
      </c>
      <c r="AG46" s="379">
        <v>725</v>
      </c>
      <c r="AH46" s="379">
        <v>698</v>
      </c>
      <c r="AI46" s="379">
        <v>685</v>
      </c>
      <c r="AJ46" s="379">
        <v>686</v>
      </c>
      <c r="AK46" s="379">
        <v>673</v>
      </c>
      <c r="AL46" s="379">
        <v>672</v>
      </c>
      <c r="AM46" s="379">
        <v>662</v>
      </c>
      <c r="AN46" s="379">
        <v>663</v>
      </c>
      <c r="AO46" s="379">
        <v>646</v>
      </c>
      <c r="AP46" s="379">
        <v>657</v>
      </c>
      <c r="AQ46" s="390">
        <v>643</v>
      </c>
    </row>
    <row r="47" spans="1:43">
      <c r="A47" s="387" t="s">
        <v>601</v>
      </c>
      <c r="B47" s="379">
        <v>119</v>
      </c>
      <c r="C47" s="379">
        <v>119</v>
      </c>
      <c r="D47" s="379">
        <v>129</v>
      </c>
      <c r="E47" s="379">
        <v>141</v>
      </c>
      <c r="F47" s="379">
        <v>141</v>
      </c>
      <c r="G47" s="379">
        <v>151</v>
      </c>
      <c r="H47" s="379">
        <v>155</v>
      </c>
      <c r="I47" s="379">
        <v>156</v>
      </c>
      <c r="J47" s="379">
        <v>164</v>
      </c>
      <c r="K47" s="379">
        <v>167</v>
      </c>
      <c r="L47" s="379">
        <v>168</v>
      </c>
      <c r="M47" s="379">
        <v>169</v>
      </c>
      <c r="N47" s="379">
        <v>168</v>
      </c>
      <c r="O47" s="379">
        <v>169</v>
      </c>
      <c r="P47" s="379">
        <v>168</v>
      </c>
      <c r="Q47" s="379">
        <v>168</v>
      </c>
      <c r="R47" s="379">
        <v>168</v>
      </c>
      <c r="S47" s="379">
        <v>168</v>
      </c>
      <c r="T47" s="379">
        <v>168</v>
      </c>
      <c r="U47" s="379">
        <v>165</v>
      </c>
      <c r="V47" s="379">
        <v>165</v>
      </c>
      <c r="W47" s="379">
        <v>162</v>
      </c>
      <c r="X47" s="379">
        <v>162</v>
      </c>
      <c r="Y47" s="379">
        <v>162</v>
      </c>
      <c r="Z47" s="379">
        <v>152</v>
      </c>
      <c r="AA47" s="379">
        <v>154</v>
      </c>
      <c r="AB47" s="379">
        <v>152</v>
      </c>
      <c r="AC47" s="379">
        <v>152</v>
      </c>
      <c r="AD47" s="379">
        <v>151</v>
      </c>
      <c r="AE47" s="379">
        <v>153</v>
      </c>
      <c r="AF47" s="379">
        <v>103</v>
      </c>
      <c r="AG47" s="379">
        <v>148</v>
      </c>
      <c r="AH47" s="379">
        <v>146</v>
      </c>
      <c r="AI47" s="379">
        <v>139</v>
      </c>
      <c r="AJ47" s="379">
        <v>134</v>
      </c>
      <c r="AK47" s="379">
        <v>129</v>
      </c>
      <c r="AL47" s="379">
        <v>126</v>
      </c>
      <c r="AM47" s="379">
        <v>122</v>
      </c>
      <c r="AN47" s="379">
        <v>119</v>
      </c>
      <c r="AO47" s="379">
        <v>114</v>
      </c>
      <c r="AP47" s="379">
        <v>110</v>
      </c>
      <c r="AQ47" s="390">
        <v>110</v>
      </c>
    </row>
    <row r="48" spans="1:43">
      <c r="A48" s="387" t="s">
        <v>602</v>
      </c>
      <c r="B48" s="379">
        <v>319</v>
      </c>
      <c r="C48" s="379">
        <v>325</v>
      </c>
      <c r="D48" s="379">
        <v>336</v>
      </c>
      <c r="E48" s="379">
        <v>347</v>
      </c>
      <c r="F48" s="379">
        <v>357</v>
      </c>
      <c r="G48" s="379">
        <v>366</v>
      </c>
      <c r="H48" s="379">
        <v>382</v>
      </c>
      <c r="I48" s="379">
        <v>395</v>
      </c>
      <c r="J48" s="379">
        <v>405</v>
      </c>
      <c r="K48" s="379">
        <v>400</v>
      </c>
      <c r="L48" s="379">
        <v>415</v>
      </c>
      <c r="M48" s="379">
        <v>428</v>
      </c>
      <c r="N48" s="379">
        <v>436</v>
      </c>
      <c r="O48" s="379">
        <v>433</v>
      </c>
      <c r="P48" s="379">
        <v>433</v>
      </c>
      <c r="Q48" s="379">
        <v>433</v>
      </c>
      <c r="R48" s="379">
        <v>433</v>
      </c>
      <c r="S48" s="379">
        <v>435</v>
      </c>
      <c r="T48" s="379">
        <v>436</v>
      </c>
      <c r="U48" s="379">
        <v>432</v>
      </c>
      <c r="V48" s="379">
        <v>434</v>
      </c>
      <c r="W48" s="379">
        <v>441</v>
      </c>
      <c r="X48" s="379">
        <v>443</v>
      </c>
      <c r="Y48" s="379">
        <v>444</v>
      </c>
      <c r="Z48" s="379">
        <v>438</v>
      </c>
      <c r="AA48" s="379">
        <v>432</v>
      </c>
      <c r="AB48" s="379">
        <v>415</v>
      </c>
      <c r="AC48" s="379">
        <v>419</v>
      </c>
      <c r="AD48" s="379">
        <v>419</v>
      </c>
      <c r="AE48" s="379">
        <v>390</v>
      </c>
      <c r="AF48" s="379">
        <v>388</v>
      </c>
      <c r="AG48" s="379">
        <v>380</v>
      </c>
      <c r="AH48" s="379">
        <v>376</v>
      </c>
      <c r="AI48" s="379">
        <v>366</v>
      </c>
      <c r="AJ48" s="379">
        <v>355</v>
      </c>
      <c r="AK48" s="379">
        <v>354</v>
      </c>
      <c r="AL48" s="379">
        <v>350</v>
      </c>
      <c r="AM48" s="379">
        <v>346</v>
      </c>
      <c r="AN48" s="379">
        <v>346</v>
      </c>
      <c r="AO48" s="379">
        <v>338</v>
      </c>
      <c r="AP48" s="379">
        <v>322</v>
      </c>
      <c r="AQ48" s="390">
        <v>317</v>
      </c>
    </row>
    <row r="49" spans="1:43">
      <c r="A49" s="387" t="s">
        <v>603</v>
      </c>
      <c r="B49" s="379">
        <v>335</v>
      </c>
      <c r="C49" s="379">
        <v>354</v>
      </c>
      <c r="D49" s="379">
        <v>362</v>
      </c>
      <c r="E49" s="379">
        <v>373</v>
      </c>
      <c r="F49" s="379">
        <v>381</v>
      </c>
      <c r="G49" s="379">
        <v>381</v>
      </c>
      <c r="H49" s="379">
        <v>397</v>
      </c>
      <c r="I49" s="379">
        <v>400</v>
      </c>
      <c r="J49" s="379">
        <v>414</v>
      </c>
      <c r="K49" s="379">
        <v>430</v>
      </c>
      <c r="L49" s="379">
        <v>461</v>
      </c>
      <c r="M49" s="379">
        <v>461</v>
      </c>
      <c r="N49" s="379">
        <v>446</v>
      </c>
      <c r="O49" s="379">
        <v>462</v>
      </c>
      <c r="P49" s="379">
        <v>458</v>
      </c>
      <c r="Q49" s="379">
        <v>444</v>
      </c>
      <c r="R49" s="379">
        <v>444</v>
      </c>
      <c r="S49" s="379">
        <v>437</v>
      </c>
      <c r="T49" s="379">
        <v>443</v>
      </c>
      <c r="U49" s="379">
        <v>431</v>
      </c>
      <c r="V49" s="379">
        <v>431</v>
      </c>
      <c r="W49" s="379">
        <v>426</v>
      </c>
      <c r="X49" s="379">
        <v>436</v>
      </c>
      <c r="Y49" s="379">
        <v>424</v>
      </c>
      <c r="Z49" s="379">
        <v>411</v>
      </c>
      <c r="AA49" s="379">
        <v>410</v>
      </c>
      <c r="AB49" s="379">
        <v>391</v>
      </c>
      <c r="AC49" s="379">
        <v>393</v>
      </c>
      <c r="AD49" s="379">
        <v>393</v>
      </c>
      <c r="AE49" s="379">
        <v>387</v>
      </c>
      <c r="AF49" s="379">
        <v>384</v>
      </c>
      <c r="AG49" s="379">
        <v>383</v>
      </c>
      <c r="AH49" s="379">
        <v>379</v>
      </c>
      <c r="AI49" s="379">
        <v>371</v>
      </c>
      <c r="AJ49" s="379">
        <v>366</v>
      </c>
      <c r="AK49" s="379">
        <v>347</v>
      </c>
      <c r="AL49" s="379">
        <v>344</v>
      </c>
      <c r="AM49" s="379">
        <v>331</v>
      </c>
      <c r="AN49" s="379">
        <v>334</v>
      </c>
      <c r="AO49" s="379">
        <v>315</v>
      </c>
      <c r="AP49" s="379">
        <v>314</v>
      </c>
      <c r="AQ49" s="390">
        <v>319</v>
      </c>
    </row>
    <row r="50" spans="1:43">
      <c r="A50" s="387" t="s">
        <v>604</v>
      </c>
      <c r="B50" s="379">
        <v>69</v>
      </c>
      <c r="C50" s="379">
        <v>68</v>
      </c>
      <c r="D50" s="379">
        <v>58</v>
      </c>
      <c r="E50" s="379">
        <v>63</v>
      </c>
      <c r="F50" s="379">
        <v>63</v>
      </c>
      <c r="G50" s="379">
        <v>63</v>
      </c>
      <c r="H50" s="379">
        <v>66</v>
      </c>
      <c r="I50" s="379">
        <v>66</v>
      </c>
      <c r="J50" s="379">
        <v>65</v>
      </c>
      <c r="K50" s="379">
        <v>66</v>
      </c>
      <c r="L50" s="379">
        <v>72</v>
      </c>
      <c r="M50" s="379">
        <v>71</v>
      </c>
      <c r="N50" s="379">
        <v>69</v>
      </c>
      <c r="O50" s="379">
        <v>69</v>
      </c>
      <c r="P50" s="379">
        <v>65</v>
      </c>
      <c r="Q50" s="379">
        <v>65</v>
      </c>
      <c r="R50" s="379">
        <v>65</v>
      </c>
      <c r="S50" s="379">
        <v>65</v>
      </c>
      <c r="T50" s="379">
        <v>67</v>
      </c>
      <c r="U50" s="379">
        <v>64</v>
      </c>
      <c r="V50" s="379">
        <v>64</v>
      </c>
      <c r="W50" s="379">
        <v>64</v>
      </c>
      <c r="X50" s="379">
        <v>64</v>
      </c>
      <c r="Y50" s="379">
        <v>60</v>
      </c>
      <c r="Z50" s="379">
        <v>61</v>
      </c>
      <c r="AA50" s="379">
        <v>60</v>
      </c>
      <c r="AB50" s="379">
        <v>56</v>
      </c>
      <c r="AC50" s="379">
        <v>60</v>
      </c>
      <c r="AD50" s="379">
        <v>60</v>
      </c>
      <c r="AE50" s="379">
        <v>61</v>
      </c>
      <c r="AF50" s="379">
        <v>61</v>
      </c>
      <c r="AG50" s="379">
        <v>64</v>
      </c>
      <c r="AH50" s="379">
        <v>60</v>
      </c>
      <c r="AI50" s="379">
        <v>58</v>
      </c>
      <c r="AJ50" s="379">
        <v>58</v>
      </c>
      <c r="AK50" s="379">
        <v>56</v>
      </c>
      <c r="AL50" s="379">
        <v>55</v>
      </c>
      <c r="AM50" s="379">
        <v>55</v>
      </c>
      <c r="AN50" s="379">
        <v>50</v>
      </c>
      <c r="AO50" s="379">
        <v>47</v>
      </c>
      <c r="AP50" s="379">
        <v>48</v>
      </c>
      <c r="AQ50" s="390">
        <v>47</v>
      </c>
    </row>
    <row r="51" spans="1:43">
      <c r="A51" s="387" t="s">
        <v>605</v>
      </c>
      <c r="B51" s="379">
        <v>53</v>
      </c>
      <c r="C51" s="379">
        <v>50</v>
      </c>
      <c r="D51" s="379">
        <v>50</v>
      </c>
      <c r="E51" s="379">
        <v>51</v>
      </c>
      <c r="F51" s="379">
        <v>51</v>
      </c>
      <c r="G51" s="379">
        <v>51</v>
      </c>
      <c r="H51" s="379">
        <v>55</v>
      </c>
      <c r="I51" s="379">
        <v>57</v>
      </c>
      <c r="J51" s="379">
        <v>60</v>
      </c>
      <c r="K51" s="379">
        <v>58</v>
      </c>
      <c r="L51" s="379">
        <v>60</v>
      </c>
      <c r="M51" s="379">
        <v>61</v>
      </c>
      <c r="N51" s="379">
        <v>61</v>
      </c>
      <c r="O51" s="379">
        <v>62</v>
      </c>
      <c r="P51" s="379">
        <v>61</v>
      </c>
      <c r="Q51" s="379">
        <v>61</v>
      </c>
      <c r="R51" s="379">
        <v>61</v>
      </c>
      <c r="S51" s="379">
        <v>61</v>
      </c>
      <c r="T51" s="379">
        <v>63</v>
      </c>
      <c r="U51" s="379">
        <v>59</v>
      </c>
      <c r="V51" s="379">
        <v>59</v>
      </c>
      <c r="W51" s="379">
        <v>57</v>
      </c>
      <c r="X51" s="379">
        <v>58</v>
      </c>
      <c r="Y51" s="379">
        <v>51</v>
      </c>
      <c r="Z51" s="379">
        <v>50</v>
      </c>
      <c r="AA51" s="379">
        <v>45</v>
      </c>
      <c r="AB51" s="379">
        <v>42</v>
      </c>
      <c r="AC51" s="379">
        <v>37</v>
      </c>
      <c r="AD51" s="379">
        <v>38</v>
      </c>
      <c r="AE51" s="379">
        <v>37</v>
      </c>
      <c r="AF51" s="379">
        <v>36</v>
      </c>
      <c r="AG51" s="379">
        <v>37</v>
      </c>
      <c r="AH51" s="379">
        <v>38</v>
      </c>
      <c r="AI51" s="379">
        <v>36</v>
      </c>
      <c r="AJ51" s="379">
        <v>36</v>
      </c>
      <c r="AK51" s="379">
        <v>35</v>
      </c>
      <c r="AL51" s="379">
        <v>36</v>
      </c>
      <c r="AM51" s="379">
        <v>35</v>
      </c>
      <c r="AN51" s="379">
        <v>35</v>
      </c>
      <c r="AO51" s="379">
        <v>33</v>
      </c>
      <c r="AP51" s="379">
        <v>31</v>
      </c>
      <c r="AQ51" s="390">
        <v>31</v>
      </c>
    </row>
    <row r="52" spans="1:43">
      <c r="A52" s="387" t="s">
        <v>606</v>
      </c>
      <c r="B52" s="379">
        <v>155</v>
      </c>
      <c r="C52" s="379">
        <v>159</v>
      </c>
      <c r="D52" s="379">
        <v>160</v>
      </c>
      <c r="E52" s="379">
        <v>158</v>
      </c>
      <c r="F52" s="379">
        <v>163</v>
      </c>
      <c r="G52" s="379">
        <v>169</v>
      </c>
      <c r="H52" s="379">
        <v>175</v>
      </c>
      <c r="I52" s="379">
        <v>181</v>
      </c>
      <c r="J52" s="379">
        <v>187</v>
      </c>
      <c r="K52" s="379">
        <v>182</v>
      </c>
      <c r="L52" s="379">
        <v>191</v>
      </c>
      <c r="M52" s="379">
        <v>196</v>
      </c>
      <c r="N52" s="379">
        <v>198</v>
      </c>
      <c r="O52" s="379">
        <v>196</v>
      </c>
      <c r="P52" s="379">
        <v>195</v>
      </c>
      <c r="Q52" s="379">
        <v>196</v>
      </c>
      <c r="R52" s="379">
        <v>199</v>
      </c>
      <c r="S52" s="379">
        <v>199</v>
      </c>
      <c r="T52" s="379">
        <v>195</v>
      </c>
      <c r="U52" s="379">
        <v>194</v>
      </c>
      <c r="V52" s="379">
        <v>192</v>
      </c>
      <c r="W52" s="379">
        <v>186</v>
      </c>
      <c r="X52" s="379">
        <v>192</v>
      </c>
      <c r="Y52" s="379">
        <v>184</v>
      </c>
      <c r="Z52" s="379">
        <v>182</v>
      </c>
      <c r="AA52" s="379">
        <v>178</v>
      </c>
      <c r="AB52" s="379">
        <v>181</v>
      </c>
      <c r="AC52" s="379">
        <v>165</v>
      </c>
      <c r="AD52" s="379">
        <v>164</v>
      </c>
      <c r="AE52" s="379">
        <v>161</v>
      </c>
      <c r="AF52" s="379">
        <v>159</v>
      </c>
      <c r="AG52" s="379">
        <v>154</v>
      </c>
      <c r="AH52" s="379">
        <v>153</v>
      </c>
      <c r="AI52" s="379">
        <v>151</v>
      </c>
      <c r="AJ52" s="379">
        <v>145</v>
      </c>
      <c r="AK52" s="379">
        <v>143</v>
      </c>
      <c r="AL52" s="379">
        <v>139</v>
      </c>
      <c r="AM52" s="379">
        <v>133</v>
      </c>
      <c r="AN52" s="379">
        <v>134</v>
      </c>
      <c r="AO52" s="379">
        <v>133</v>
      </c>
      <c r="AP52" s="379">
        <v>124</v>
      </c>
      <c r="AQ52" s="390">
        <v>123</v>
      </c>
    </row>
    <row r="53" spans="1:43">
      <c r="A53" s="387" t="s">
        <v>607</v>
      </c>
      <c r="B53" s="379">
        <v>67</v>
      </c>
      <c r="C53" s="379"/>
      <c r="D53" s="379"/>
      <c r="E53" s="379"/>
      <c r="F53" s="379"/>
      <c r="G53" s="379">
        <v>100</v>
      </c>
      <c r="H53" s="379">
        <v>101</v>
      </c>
      <c r="I53" s="379">
        <v>105</v>
      </c>
      <c r="J53" s="379">
        <v>102</v>
      </c>
      <c r="K53" s="379">
        <v>109</v>
      </c>
      <c r="L53" s="379">
        <v>112</v>
      </c>
      <c r="M53" s="379">
        <v>115</v>
      </c>
      <c r="N53" s="379">
        <v>118</v>
      </c>
      <c r="O53" s="379">
        <v>118</v>
      </c>
      <c r="P53" s="379">
        <v>119</v>
      </c>
      <c r="Q53" s="379">
        <v>119</v>
      </c>
      <c r="R53" s="379">
        <v>119</v>
      </c>
      <c r="S53" s="379">
        <v>119</v>
      </c>
      <c r="T53" s="379">
        <v>121</v>
      </c>
      <c r="U53" s="379">
        <v>125</v>
      </c>
      <c r="V53" s="379">
        <v>120</v>
      </c>
      <c r="W53" s="379">
        <v>110</v>
      </c>
      <c r="X53" s="379">
        <v>115</v>
      </c>
      <c r="Y53" s="379">
        <v>117</v>
      </c>
      <c r="Z53" s="379">
        <v>118</v>
      </c>
      <c r="AA53" s="379">
        <v>121</v>
      </c>
      <c r="AB53" s="379">
        <v>120</v>
      </c>
      <c r="AC53" s="379">
        <v>118</v>
      </c>
      <c r="AD53" s="379">
        <v>115</v>
      </c>
      <c r="AE53" s="379">
        <v>113</v>
      </c>
      <c r="AF53" s="379">
        <v>113</v>
      </c>
      <c r="AG53" s="379">
        <v>113</v>
      </c>
      <c r="AH53" s="379">
        <v>108</v>
      </c>
      <c r="AI53" s="379">
        <v>105</v>
      </c>
      <c r="AJ53" s="379">
        <v>105</v>
      </c>
      <c r="AK53" s="379">
        <v>106</v>
      </c>
      <c r="AL53" s="379">
        <v>107</v>
      </c>
      <c r="AM53" s="379">
        <v>92</v>
      </c>
      <c r="AN53" s="379">
        <v>91</v>
      </c>
      <c r="AO53" s="379">
        <v>90</v>
      </c>
      <c r="AP53" s="379">
        <v>84</v>
      </c>
      <c r="AQ53" s="390">
        <v>83</v>
      </c>
    </row>
    <row r="54" spans="1:43">
      <c r="A54" s="387" t="s">
        <v>608</v>
      </c>
      <c r="B54" s="379">
        <v>602</v>
      </c>
      <c r="C54" s="379">
        <v>681</v>
      </c>
      <c r="D54" s="379">
        <v>682</v>
      </c>
      <c r="E54" s="379">
        <v>704</v>
      </c>
      <c r="F54" s="379">
        <v>710</v>
      </c>
      <c r="G54" s="379">
        <v>619</v>
      </c>
      <c r="H54" s="379">
        <v>628</v>
      </c>
      <c r="I54" s="379">
        <v>639</v>
      </c>
      <c r="J54" s="379">
        <v>640</v>
      </c>
      <c r="K54" s="379">
        <v>660</v>
      </c>
      <c r="L54" s="379">
        <v>673</v>
      </c>
      <c r="M54" s="379">
        <v>678</v>
      </c>
      <c r="N54" s="379">
        <v>671</v>
      </c>
      <c r="O54" s="379">
        <v>671</v>
      </c>
      <c r="P54" s="379">
        <v>643</v>
      </c>
      <c r="Q54" s="379">
        <v>651</v>
      </c>
      <c r="R54" s="379">
        <v>646</v>
      </c>
      <c r="S54" s="379">
        <v>646</v>
      </c>
      <c r="T54" s="379">
        <v>653</v>
      </c>
      <c r="U54" s="379">
        <v>647</v>
      </c>
      <c r="V54" s="379">
        <v>646</v>
      </c>
      <c r="W54" s="379">
        <v>623</v>
      </c>
      <c r="X54" s="379">
        <v>647</v>
      </c>
      <c r="Y54" s="379">
        <v>663</v>
      </c>
      <c r="Z54" s="379">
        <v>674</v>
      </c>
      <c r="AA54" s="379">
        <v>672</v>
      </c>
      <c r="AB54" s="379">
        <v>621</v>
      </c>
      <c r="AC54" s="379">
        <v>674</v>
      </c>
      <c r="AD54" s="379">
        <v>692</v>
      </c>
      <c r="AE54" s="379">
        <v>676</v>
      </c>
      <c r="AF54" s="379">
        <v>715</v>
      </c>
      <c r="AG54" s="379">
        <v>655</v>
      </c>
      <c r="AH54" s="379">
        <v>629</v>
      </c>
      <c r="AI54" s="379">
        <v>615</v>
      </c>
      <c r="AJ54" s="379">
        <v>596</v>
      </c>
      <c r="AK54" s="379">
        <v>578</v>
      </c>
      <c r="AL54" s="379">
        <v>565</v>
      </c>
      <c r="AM54" s="379">
        <v>559</v>
      </c>
      <c r="AN54" s="379">
        <v>559</v>
      </c>
      <c r="AO54" s="379">
        <v>547</v>
      </c>
      <c r="AP54" s="379">
        <v>544</v>
      </c>
      <c r="AQ54" s="390">
        <v>539</v>
      </c>
    </row>
    <row r="55" spans="1:43">
      <c r="A55" s="388" t="s">
        <v>610</v>
      </c>
      <c r="B55" s="391">
        <v>3165</v>
      </c>
      <c r="C55" s="391">
        <v>3254</v>
      </c>
      <c r="D55" s="391">
        <v>3321</v>
      </c>
      <c r="E55" s="391">
        <v>3414</v>
      </c>
      <c r="F55" s="391">
        <v>3495</v>
      </c>
      <c r="G55" s="391">
        <v>3574</v>
      </c>
      <c r="H55" s="391">
        <v>3670</v>
      </c>
      <c r="I55" s="391">
        <v>3724</v>
      </c>
      <c r="J55" s="391">
        <v>3818</v>
      </c>
      <c r="K55" s="391">
        <v>3818</v>
      </c>
      <c r="L55" s="391">
        <v>3951</v>
      </c>
      <c r="M55" s="391">
        <v>4009</v>
      </c>
      <c r="N55" s="391">
        <v>4036</v>
      </c>
      <c r="O55" s="391">
        <v>4081</v>
      </c>
      <c r="P55" s="391">
        <v>4077</v>
      </c>
      <c r="Q55" s="391">
        <v>4039</v>
      </c>
      <c r="R55" s="391">
        <v>4026</v>
      </c>
      <c r="S55" s="391">
        <v>4005</v>
      </c>
      <c r="T55" s="391">
        <v>4038</v>
      </c>
      <c r="U55" s="391">
        <v>4035</v>
      </c>
      <c r="V55" s="391">
        <v>4016</v>
      </c>
      <c r="W55" s="391">
        <v>3954</v>
      </c>
      <c r="X55" s="391">
        <v>4038</v>
      </c>
      <c r="Y55" s="391">
        <v>4005</v>
      </c>
      <c r="Z55" s="391">
        <v>3961</v>
      </c>
      <c r="AA55" s="391">
        <v>3962</v>
      </c>
      <c r="AB55" s="391">
        <v>3856</v>
      </c>
      <c r="AC55" s="391">
        <v>3892</v>
      </c>
      <c r="AD55" s="391">
        <v>3890</v>
      </c>
      <c r="AE55" s="391">
        <v>3790</v>
      </c>
      <c r="AF55" s="391">
        <v>3731</v>
      </c>
      <c r="AG55" s="391">
        <v>3685</v>
      </c>
      <c r="AH55" s="391">
        <v>3616</v>
      </c>
      <c r="AI55" s="391">
        <v>3549</v>
      </c>
      <c r="AJ55" s="391">
        <v>3482</v>
      </c>
      <c r="AK55" s="391">
        <v>3410</v>
      </c>
      <c r="AL55" s="391">
        <v>3365</v>
      </c>
      <c r="AM55" s="391">
        <v>3287</v>
      </c>
      <c r="AN55" s="391">
        <v>3268</v>
      </c>
      <c r="AO55" s="391">
        <v>3177</v>
      </c>
      <c r="AP55" s="391">
        <v>3154</v>
      </c>
      <c r="AQ55" s="392">
        <v>3113</v>
      </c>
    </row>
    <row r="56" spans="1:43">
      <c r="A56" s="375"/>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5"/>
      <c r="AO56" s="375"/>
      <c r="AP56" s="375"/>
      <c r="AQ56" s="375"/>
    </row>
    <row r="57" spans="1:43">
      <c r="A57" s="380" t="s">
        <v>611</v>
      </c>
      <c r="B57" s="381"/>
      <c r="C57" s="381"/>
      <c r="D57" s="381"/>
      <c r="E57" s="381"/>
      <c r="F57" s="381"/>
      <c r="G57" s="381"/>
      <c r="H57" s="381"/>
      <c r="I57" s="381"/>
      <c r="J57" s="381"/>
      <c r="K57" s="381"/>
      <c r="L57" s="381"/>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5"/>
      <c r="AO57" s="375"/>
      <c r="AP57" s="375"/>
      <c r="AQ57" s="375"/>
    </row>
    <row r="58" spans="1:43">
      <c r="A58" s="380" t="s">
        <v>612</v>
      </c>
      <c r="B58" s="381"/>
      <c r="C58" s="381"/>
      <c r="D58" s="381"/>
      <c r="E58" s="381"/>
      <c r="F58" s="381"/>
      <c r="G58" s="381"/>
      <c r="H58" s="381"/>
      <c r="I58" s="381"/>
      <c r="J58" s="381"/>
      <c r="K58" s="381"/>
      <c r="L58" s="381"/>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5"/>
      <c r="AO58" s="375"/>
      <c r="AP58" s="375"/>
      <c r="AQ58" s="375"/>
    </row>
    <row r="59" spans="1:43">
      <c r="A59" s="380" t="s">
        <v>613</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row>
    <row r="60" spans="1:43">
      <c r="A60" s="382" t="s">
        <v>1007</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D31"/>
  <sheetViews>
    <sheetView showGridLines="0" workbookViewId="0">
      <pane xSplit="1" ySplit="3" topLeftCell="B4" activePane="bottomRight" state="frozen"/>
      <selection pane="topRight"/>
      <selection pane="bottomLeft"/>
      <selection pane="bottomRight"/>
    </sheetView>
  </sheetViews>
  <sheetFormatPr baseColWidth="10" defaultRowHeight="12.75"/>
  <cols>
    <col min="1" max="1" width="15.140625" customWidth="1"/>
    <col min="2" max="4" width="5.7109375" customWidth="1"/>
    <col min="5" max="21" width="5.7109375" style="55" customWidth="1"/>
    <col min="22" max="22" width="6.7109375" style="55" customWidth="1"/>
    <col min="23" max="40" width="6.7109375" style="56" customWidth="1"/>
    <col min="41" max="69" width="7.7109375" style="56" customWidth="1"/>
    <col min="70" max="16384" width="11.42578125" style="56"/>
  </cols>
  <sheetData>
    <row r="1" spans="1:30">
      <c r="A1" s="57" t="s">
        <v>1029</v>
      </c>
      <c r="B1" s="55"/>
      <c r="C1" s="55"/>
      <c r="D1" s="55"/>
    </row>
    <row r="2" spans="1:30">
      <c r="B2" s="55"/>
      <c r="C2" s="55"/>
      <c r="U2"/>
      <c r="X2" s="58"/>
      <c r="Y2" s="58"/>
      <c r="Z2" s="58" t="s">
        <v>354</v>
      </c>
    </row>
    <row r="3" spans="1:30">
      <c r="A3" s="161"/>
      <c r="B3" s="60">
        <v>1995</v>
      </c>
      <c r="C3" s="61">
        <v>1996</v>
      </c>
      <c r="D3" s="61">
        <v>1997</v>
      </c>
      <c r="E3" s="61">
        <v>1998</v>
      </c>
      <c r="F3" s="61">
        <v>1999</v>
      </c>
      <c r="G3" s="61">
        <v>2000</v>
      </c>
      <c r="H3" s="61">
        <v>2001</v>
      </c>
      <c r="I3" s="61">
        <v>2002</v>
      </c>
      <c r="J3" s="61">
        <v>2003</v>
      </c>
      <c r="K3" s="61">
        <v>2004</v>
      </c>
      <c r="L3" s="61">
        <v>2005</v>
      </c>
      <c r="M3" s="61">
        <v>2006</v>
      </c>
      <c r="N3" s="61">
        <v>2007</v>
      </c>
      <c r="O3" s="61">
        <v>2008</v>
      </c>
      <c r="P3" s="61">
        <v>2009</v>
      </c>
      <c r="Q3" s="61">
        <v>2010</v>
      </c>
      <c r="R3" s="61">
        <v>2011</v>
      </c>
      <c r="S3" s="61">
        <v>2012</v>
      </c>
      <c r="T3" s="61">
        <v>2013</v>
      </c>
      <c r="U3" s="61">
        <v>2014</v>
      </c>
      <c r="V3" s="61">
        <v>2015</v>
      </c>
      <c r="W3" s="61">
        <v>2016</v>
      </c>
      <c r="X3" s="61">
        <v>2017</v>
      </c>
      <c r="Y3" s="61">
        <v>2018</v>
      </c>
      <c r="Z3" s="91">
        <v>2019</v>
      </c>
    </row>
    <row r="4" spans="1:30">
      <c r="A4" s="147" t="s">
        <v>78</v>
      </c>
      <c r="B4" s="63">
        <v>11190</v>
      </c>
      <c r="C4" s="64">
        <v>11246</v>
      </c>
      <c r="D4" s="64">
        <v>11309</v>
      </c>
      <c r="E4" s="64">
        <v>11427</v>
      </c>
      <c r="F4" s="64">
        <v>11515</v>
      </c>
      <c r="G4" s="64">
        <v>11712</v>
      </c>
      <c r="H4" s="64">
        <v>11786</v>
      </c>
      <c r="I4" s="64">
        <v>12037</v>
      </c>
      <c r="J4" s="64">
        <v>12044</v>
      </c>
      <c r="K4" s="64">
        <v>12174</v>
      </c>
      <c r="L4" s="64">
        <v>12363</v>
      </c>
      <c r="M4" s="64">
        <v>12531</v>
      </c>
      <c r="N4" s="64">
        <v>12594</v>
      </c>
      <c r="O4" s="64">
        <v>12645</v>
      </c>
      <c r="P4" s="64">
        <v>12813</v>
      </c>
      <c r="Q4" s="64">
        <v>12819</v>
      </c>
      <c r="R4" s="64">
        <v>12845</v>
      </c>
      <c r="S4" s="64">
        <v>12879</v>
      </c>
      <c r="T4" s="64">
        <v>12917</v>
      </c>
      <c r="U4" s="64">
        <v>12949</v>
      </c>
      <c r="V4" s="64">
        <v>12993</v>
      </c>
      <c r="W4" s="64">
        <v>12996</v>
      </c>
      <c r="X4" s="64">
        <v>13009</v>
      </c>
      <c r="Y4" s="64">
        <v>13141</v>
      </c>
      <c r="Z4" s="173">
        <v>13183</v>
      </c>
    </row>
    <row r="5" spans="1:30">
      <c r="A5" s="148" t="s">
        <v>80</v>
      </c>
      <c r="B5" s="66">
        <v>6962</v>
      </c>
      <c r="C5" s="55">
        <v>7295</v>
      </c>
      <c r="D5" s="55">
        <v>7750</v>
      </c>
      <c r="E5" s="55">
        <v>8269</v>
      </c>
      <c r="F5" s="55">
        <v>8893</v>
      </c>
      <c r="G5" s="55">
        <v>9049</v>
      </c>
      <c r="H5" s="55">
        <v>9571</v>
      </c>
      <c r="I5" s="55">
        <v>9739</v>
      </c>
      <c r="J5" s="55">
        <v>10296</v>
      </c>
      <c r="K5" s="55">
        <v>10747</v>
      </c>
      <c r="L5" s="55">
        <v>11432</v>
      </c>
      <c r="M5" s="55">
        <v>12073</v>
      </c>
      <c r="N5" s="55">
        <v>13013</v>
      </c>
      <c r="O5" s="55">
        <v>13518</v>
      </c>
      <c r="P5" s="55">
        <v>14021</v>
      </c>
      <c r="Q5" s="55">
        <v>14262</v>
      </c>
      <c r="R5" s="55">
        <v>14531</v>
      </c>
      <c r="S5" s="55">
        <v>14701</v>
      </c>
      <c r="T5" s="55">
        <v>14981</v>
      </c>
      <c r="U5" s="55">
        <v>14981</v>
      </c>
      <c r="V5" s="55">
        <v>15336</v>
      </c>
      <c r="W5" s="55">
        <v>15444</v>
      </c>
      <c r="X5" s="55">
        <v>15523</v>
      </c>
      <c r="Y5" s="55">
        <v>15585</v>
      </c>
      <c r="Z5" s="174" t="s">
        <v>79</v>
      </c>
    </row>
    <row r="6" spans="1:30">
      <c r="A6" s="149" t="s">
        <v>81</v>
      </c>
      <c r="B6" s="68">
        <v>8275</v>
      </c>
      <c r="C6" s="69">
        <v>8596</v>
      </c>
      <c r="D6" s="69">
        <v>8864</v>
      </c>
      <c r="E6" s="69">
        <v>9303</v>
      </c>
      <c r="F6" s="69">
        <v>9626</v>
      </c>
      <c r="G6" s="69">
        <v>9766</v>
      </c>
      <c r="H6" s="69">
        <v>10068</v>
      </c>
      <c r="I6" s="69">
        <v>10223</v>
      </c>
      <c r="J6" s="69">
        <v>10379</v>
      </c>
      <c r="K6" s="69">
        <v>10486</v>
      </c>
      <c r="L6" s="69">
        <v>10800</v>
      </c>
      <c r="M6" s="69">
        <v>10848</v>
      </c>
      <c r="N6" s="69">
        <v>10958</v>
      </c>
      <c r="O6" s="69">
        <v>11042</v>
      </c>
      <c r="P6" s="69">
        <v>11163</v>
      </c>
      <c r="Q6" s="69">
        <v>11392</v>
      </c>
      <c r="R6" s="69">
        <v>11413</v>
      </c>
      <c r="S6" s="69">
        <v>11413</v>
      </c>
      <c r="T6" s="69">
        <v>11552</v>
      </c>
      <c r="U6" s="69">
        <v>11560</v>
      </c>
      <c r="V6" s="69">
        <v>11599</v>
      </c>
      <c r="W6" s="69">
        <v>11612</v>
      </c>
      <c r="X6" s="69">
        <v>11618</v>
      </c>
      <c r="Y6" s="69">
        <v>11671</v>
      </c>
      <c r="Z6" s="175">
        <v>11671</v>
      </c>
    </row>
    <row r="7" spans="1:30" ht="12" customHeight="1">
      <c r="A7" s="148" t="s">
        <v>83</v>
      </c>
      <c r="B7" s="66">
        <v>6435</v>
      </c>
      <c r="C7" s="55">
        <v>6465</v>
      </c>
      <c r="D7" s="55">
        <v>6469</v>
      </c>
      <c r="E7" s="55">
        <v>6478</v>
      </c>
      <c r="F7" s="55">
        <v>6478</v>
      </c>
      <c r="G7" s="55">
        <v>6478</v>
      </c>
      <c r="H7" s="55">
        <v>6478</v>
      </c>
      <c r="I7" s="55">
        <v>6487</v>
      </c>
      <c r="J7" s="55">
        <v>6487</v>
      </c>
      <c r="K7" s="55">
        <v>6532</v>
      </c>
      <c r="L7" s="55">
        <v>6542</v>
      </c>
      <c r="M7" s="55">
        <v>6554</v>
      </c>
      <c r="N7" s="55">
        <v>6588</v>
      </c>
      <c r="O7" s="55">
        <v>6629</v>
      </c>
      <c r="P7" s="55">
        <v>6661</v>
      </c>
      <c r="Q7" s="55">
        <v>6668</v>
      </c>
      <c r="R7" s="55">
        <v>6668</v>
      </c>
      <c r="S7" s="55">
        <v>6726</v>
      </c>
      <c r="T7" s="55">
        <v>6751</v>
      </c>
      <c r="U7" s="55">
        <v>6751</v>
      </c>
      <c r="V7" s="55">
        <v>6943</v>
      </c>
      <c r="W7" s="55">
        <v>6943</v>
      </c>
      <c r="X7" s="55">
        <v>6943</v>
      </c>
      <c r="Y7" s="58" t="s">
        <v>79</v>
      </c>
      <c r="Z7" s="174" t="s">
        <v>79</v>
      </c>
      <c r="AC7" s="737"/>
      <c r="AD7" s="737"/>
    </row>
    <row r="8" spans="1:30">
      <c r="A8" s="148" t="s">
        <v>84</v>
      </c>
      <c r="B8" s="66">
        <v>2208</v>
      </c>
      <c r="C8" s="55">
        <v>2260</v>
      </c>
      <c r="D8" s="55">
        <v>2336</v>
      </c>
      <c r="E8" s="55">
        <v>2225</v>
      </c>
      <c r="F8" s="55">
        <v>2291</v>
      </c>
      <c r="G8" s="55">
        <v>2265</v>
      </c>
      <c r="H8" s="55">
        <v>2499</v>
      </c>
      <c r="I8" s="55">
        <v>2516</v>
      </c>
      <c r="J8" s="55">
        <v>2542</v>
      </c>
      <c r="K8" s="55">
        <v>2585</v>
      </c>
      <c r="L8" s="55">
        <v>2600</v>
      </c>
      <c r="M8" s="55">
        <v>2604</v>
      </c>
      <c r="N8" s="55">
        <v>2582</v>
      </c>
      <c r="O8" s="55">
        <v>2637</v>
      </c>
      <c r="P8" s="55">
        <v>2631</v>
      </c>
      <c r="Q8" s="55">
        <v>2640</v>
      </c>
      <c r="R8" s="55">
        <v>2650</v>
      </c>
      <c r="S8" s="55">
        <v>2658</v>
      </c>
      <c r="T8" s="55">
        <v>2666</v>
      </c>
      <c r="U8" s="55">
        <v>2678</v>
      </c>
      <c r="V8" s="55">
        <v>2730</v>
      </c>
      <c r="W8" s="55">
        <v>2756</v>
      </c>
      <c r="X8" s="55">
        <v>2758</v>
      </c>
      <c r="Y8" s="55">
        <v>2756</v>
      </c>
      <c r="Z8" s="174">
        <v>2790</v>
      </c>
    </row>
    <row r="9" spans="1:30">
      <c r="A9" s="148" t="s">
        <v>88</v>
      </c>
      <c r="B9" s="66">
        <v>246</v>
      </c>
      <c r="C9" s="55">
        <v>258</v>
      </c>
      <c r="D9" s="55">
        <v>264</v>
      </c>
      <c r="E9" s="55">
        <v>268</v>
      </c>
      <c r="F9" s="55">
        <v>317</v>
      </c>
      <c r="G9" s="55">
        <v>358</v>
      </c>
      <c r="H9" s="55">
        <v>398</v>
      </c>
      <c r="I9" s="55">
        <v>405</v>
      </c>
      <c r="J9" s="55">
        <v>405</v>
      </c>
      <c r="K9" s="55">
        <v>552</v>
      </c>
      <c r="L9" s="55">
        <v>552</v>
      </c>
      <c r="M9" s="55">
        <v>663</v>
      </c>
      <c r="N9" s="55">
        <v>663</v>
      </c>
      <c r="O9" s="55">
        <v>765</v>
      </c>
      <c r="P9" s="55">
        <v>849</v>
      </c>
      <c r="Q9" s="55">
        <v>857</v>
      </c>
      <c r="R9" s="55">
        <v>1070</v>
      </c>
      <c r="S9" s="55">
        <v>1365</v>
      </c>
      <c r="T9" s="55">
        <v>1482</v>
      </c>
      <c r="U9" s="55">
        <v>1556</v>
      </c>
      <c r="V9" s="55">
        <v>1559</v>
      </c>
      <c r="W9" s="55">
        <v>1637</v>
      </c>
      <c r="X9" s="55">
        <v>1637</v>
      </c>
      <c r="Y9" s="55">
        <v>1637</v>
      </c>
      <c r="Z9" s="174">
        <v>1676</v>
      </c>
    </row>
    <row r="10" spans="1:30">
      <c r="A10" s="150" t="s">
        <v>86</v>
      </c>
      <c r="B10" s="71">
        <v>3269</v>
      </c>
      <c r="C10" s="72">
        <v>3298</v>
      </c>
      <c r="D10" s="72">
        <v>3378</v>
      </c>
      <c r="E10" s="72">
        <v>3554</v>
      </c>
      <c r="F10" s="72">
        <v>3582</v>
      </c>
      <c r="G10" s="72">
        <v>3600</v>
      </c>
      <c r="H10" s="72">
        <v>3610</v>
      </c>
      <c r="I10" s="72">
        <v>3611</v>
      </c>
      <c r="J10" s="72">
        <v>3611</v>
      </c>
      <c r="K10" s="72">
        <v>3657</v>
      </c>
      <c r="L10" s="72">
        <v>3629</v>
      </c>
      <c r="M10" s="72">
        <v>3665</v>
      </c>
      <c r="N10" s="72">
        <v>3669</v>
      </c>
      <c r="O10" s="72">
        <v>3673</v>
      </c>
      <c r="P10" s="72">
        <v>3673.9</v>
      </c>
      <c r="Q10" s="72">
        <v>3673</v>
      </c>
      <c r="R10" s="72">
        <v>3685.7</v>
      </c>
      <c r="S10" s="72">
        <v>3732.5</v>
      </c>
      <c r="T10" s="72">
        <v>3756.02</v>
      </c>
      <c r="U10" s="72">
        <v>3759.62</v>
      </c>
      <c r="V10" s="72">
        <v>3768.43</v>
      </c>
      <c r="W10" s="72">
        <v>3764.33</v>
      </c>
      <c r="X10" s="72">
        <v>3803.1</v>
      </c>
      <c r="Y10" s="72">
        <v>3838</v>
      </c>
      <c r="Z10" s="176" t="s">
        <v>79</v>
      </c>
    </row>
    <row r="11" spans="1:30" s="55" customFormat="1" ht="11.25">
      <c r="A11" s="73"/>
    </row>
    <row r="12" spans="1:30" s="55" customFormat="1" ht="11.25">
      <c r="A12" s="84" t="s">
        <v>89</v>
      </c>
    </row>
    <row r="13" spans="1:30" s="55" customFormat="1" ht="11.25">
      <c r="A13" s="73" t="s">
        <v>87</v>
      </c>
    </row>
    <row r="14" spans="1:30">
      <c r="E14"/>
      <c r="F14"/>
      <c r="G14"/>
      <c r="H14"/>
      <c r="I14"/>
      <c r="J14"/>
      <c r="K14"/>
      <c r="L14"/>
      <c r="M14"/>
      <c r="N14"/>
      <c r="O14"/>
      <c r="P14"/>
      <c r="Q14"/>
      <c r="R14"/>
      <c r="S14"/>
      <c r="T14"/>
      <c r="U14"/>
      <c r="V14"/>
      <c r="W14"/>
      <c r="X14"/>
      <c r="Y14"/>
      <c r="Z14"/>
    </row>
    <row r="15" spans="1:30">
      <c r="E15"/>
      <c r="F15"/>
      <c r="G15"/>
      <c r="H15"/>
      <c r="I15"/>
      <c r="J15"/>
      <c r="K15"/>
      <c r="L15"/>
      <c r="M15"/>
      <c r="N15"/>
      <c r="O15"/>
      <c r="P15"/>
      <c r="Q15"/>
      <c r="R15"/>
      <c r="S15"/>
      <c r="T15"/>
      <c r="U15"/>
      <c r="V15"/>
      <c r="W15"/>
      <c r="X15"/>
      <c r="Y15"/>
      <c r="Z15"/>
    </row>
    <row r="16" spans="1:30">
      <c r="E16"/>
      <c r="F16"/>
      <c r="G16"/>
      <c r="H16"/>
      <c r="I16"/>
      <c r="J16"/>
      <c r="K16"/>
      <c r="L16"/>
      <c r="M16"/>
      <c r="N16"/>
      <c r="O16"/>
      <c r="P16"/>
      <c r="Q16"/>
      <c r="R16"/>
      <c r="S16"/>
      <c r="T16"/>
      <c r="U16"/>
      <c r="V16"/>
      <c r="W16"/>
      <c r="X16"/>
      <c r="Y16"/>
      <c r="Z16"/>
    </row>
    <row r="17" spans="1:26">
      <c r="E17"/>
      <c r="F17"/>
      <c r="G17"/>
      <c r="H17"/>
      <c r="I17"/>
      <c r="J17"/>
      <c r="K17"/>
      <c r="L17"/>
      <c r="M17"/>
      <c r="N17"/>
      <c r="O17"/>
      <c r="P17"/>
      <c r="Q17"/>
      <c r="R17"/>
      <c r="S17"/>
      <c r="T17"/>
      <c r="U17"/>
      <c r="V17"/>
      <c r="W17"/>
      <c r="X17"/>
      <c r="Y17"/>
      <c r="Z17"/>
    </row>
    <row r="18" spans="1:26">
      <c r="E18"/>
      <c r="F18"/>
      <c r="G18"/>
      <c r="H18"/>
      <c r="I18"/>
      <c r="J18"/>
      <c r="K18"/>
      <c r="L18"/>
      <c r="M18"/>
      <c r="N18"/>
      <c r="O18"/>
      <c r="P18"/>
      <c r="Q18"/>
      <c r="R18"/>
      <c r="S18"/>
      <c r="T18"/>
      <c r="U18"/>
      <c r="V18"/>
      <c r="W18"/>
      <c r="X18"/>
      <c r="Y18"/>
      <c r="Z18"/>
    </row>
    <row r="19" spans="1:26">
      <c r="E19"/>
      <c r="F19"/>
      <c r="G19"/>
      <c r="H19"/>
      <c r="I19"/>
      <c r="J19"/>
      <c r="K19"/>
      <c r="L19"/>
      <c r="M19"/>
      <c r="N19"/>
      <c r="O19"/>
      <c r="P19"/>
      <c r="Q19"/>
      <c r="R19"/>
      <c r="S19"/>
      <c r="T19"/>
      <c r="U19"/>
      <c r="V19"/>
      <c r="W19"/>
      <c r="X19"/>
      <c r="Y19"/>
      <c r="Z19"/>
    </row>
    <row r="20" spans="1:26">
      <c r="E20"/>
      <c r="F20"/>
      <c r="G20"/>
      <c r="H20"/>
      <c r="I20"/>
      <c r="J20"/>
      <c r="K20"/>
      <c r="L20"/>
      <c r="M20"/>
      <c r="N20"/>
      <c r="O20"/>
      <c r="P20"/>
      <c r="Q20"/>
      <c r="R20"/>
      <c r="S20"/>
      <c r="T20"/>
      <c r="U20"/>
      <c r="V20"/>
      <c r="W20"/>
      <c r="X20"/>
      <c r="Y20"/>
      <c r="Z20"/>
    </row>
    <row r="25" spans="1:26">
      <c r="A25" s="73"/>
    </row>
    <row r="26" spans="1:26">
      <c r="A26" s="73"/>
      <c r="E26"/>
      <c r="F26"/>
      <c r="G26"/>
      <c r="H26"/>
      <c r="I26"/>
      <c r="J26"/>
      <c r="K26"/>
      <c r="L26"/>
      <c r="M26"/>
      <c r="N26"/>
      <c r="O26"/>
      <c r="P26"/>
      <c r="Q26"/>
      <c r="R26"/>
      <c r="S26"/>
      <c r="T26"/>
      <c r="U26"/>
      <c r="V26"/>
      <c r="W26"/>
      <c r="X26"/>
      <c r="Y26"/>
    </row>
    <row r="27" spans="1:26">
      <c r="A27" s="101"/>
      <c r="E27"/>
      <c r="F27"/>
      <c r="G27"/>
      <c r="H27"/>
      <c r="I27"/>
      <c r="J27"/>
      <c r="K27"/>
      <c r="L27"/>
      <c r="M27"/>
      <c r="N27"/>
      <c r="O27"/>
      <c r="P27"/>
      <c r="Q27"/>
      <c r="R27"/>
      <c r="S27"/>
      <c r="T27"/>
      <c r="U27"/>
      <c r="V27"/>
      <c r="W27"/>
      <c r="X27"/>
      <c r="Y27"/>
    </row>
    <row r="28" spans="1:26">
      <c r="A28" s="73"/>
      <c r="E28"/>
      <c r="F28"/>
      <c r="G28"/>
      <c r="H28"/>
      <c r="I28"/>
      <c r="J28"/>
      <c r="K28"/>
      <c r="L28"/>
      <c r="M28"/>
      <c r="N28"/>
      <c r="O28"/>
      <c r="P28"/>
      <c r="Q28"/>
      <c r="R28"/>
      <c r="S28"/>
      <c r="T28"/>
      <c r="U28"/>
      <c r="V28"/>
      <c r="W28"/>
      <c r="X28"/>
      <c r="Y28"/>
    </row>
    <row r="29" spans="1:26">
      <c r="A29" s="73"/>
      <c r="E29"/>
      <c r="F29"/>
      <c r="G29"/>
      <c r="H29"/>
      <c r="I29"/>
      <c r="J29"/>
      <c r="K29"/>
      <c r="L29"/>
      <c r="M29"/>
      <c r="N29"/>
      <c r="O29"/>
      <c r="P29"/>
      <c r="Q29"/>
      <c r="R29"/>
      <c r="S29"/>
      <c r="T29"/>
      <c r="U29"/>
      <c r="V29"/>
      <c r="W29"/>
    </row>
    <row r="30" spans="1:26">
      <c r="A30" s="73"/>
    </row>
    <row r="31" spans="1:26">
      <c r="A31" s="73"/>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C20"/>
  <sheetViews>
    <sheetView showGridLines="0" workbookViewId="0">
      <pane xSplit="1" ySplit="3" topLeftCell="B4" activePane="bottomRight" state="frozen"/>
      <selection pane="topRight"/>
      <selection pane="bottomLeft"/>
      <selection pane="bottomRight"/>
    </sheetView>
  </sheetViews>
  <sheetFormatPr baseColWidth="10" defaultRowHeight="12.75"/>
  <cols>
    <col min="1" max="1" width="15.85546875" customWidth="1"/>
    <col min="2" max="4" width="5.7109375" customWidth="1"/>
    <col min="5" max="21" width="5.7109375" style="55" customWidth="1"/>
    <col min="22" max="22" width="6.7109375" style="55" customWidth="1"/>
    <col min="23" max="26" width="5.7109375" style="56" customWidth="1"/>
    <col min="27" max="41" width="6.7109375" style="56" customWidth="1"/>
    <col min="42" max="70" width="7.7109375" style="56" customWidth="1"/>
    <col min="71" max="16384" width="11.42578125" style="56"/>
  </cols>
  <sheetData>
    <row r="1" spans="1:29">
      <c r="A1" s="57" t="s">
        <v>1030</v>
      </c>
      <c r="B1" s="55"/>
      <c r="C1" s="55"/>
      <c r="D1" s="55"/>
    </row>
    <row r="2" spans="1:29">
      <c r="B2" s="55"/>
      <c r="C2" s="55"/>
      <c r="U2"/>
      <c r="X2" s="58"/>
      <c r="Y2" s="58"/>
      <c r="Z2" s="58" t="s">
        <v>354</v>
      </c>
    </row>
    <row r="3" spans="1:29" ht="14.1" customHeight="1">
      <c r="A3" s="59"/>
      <c r="B3" s="74">
        <v>1995</v>
      </c>
      <c r="C3" s="75">
        <v>1996</v>
      </c>
      <c r="D3" s="75">
        <v>1997</v>
      </c>
      <c r="E3" s="75">
        <v>1998</v>
      </c>
      <c r="F3" s="75">
        <v>1999</v>
      </c>
      <c r="G3" s="75">
        <v>2000</v>
      </c>
      <c r="H3" s="75">
        <v>2001</v>
      </c>
      <c r="I3" s="75">
        <v>2002</v>
      </c>
      <c r="J3" s="75">
        <v>2003</v>
      </c>
      <c r="K3" s="75">
        <v>2004</v>
      </c>
      <c r="L3" s="75">
        <v>2005</v>
      </c>
      <c r="M3" s="75">
        <v>2006</v>
      </c>
      <c r="N3" s="75">
        <v>2007</v>
      </c>
      <c r="O3" s="75">
        <v>2008</v>
      </c>
      <c r="P3" s="75">
        <v>2009</v>
      </c>
      <c r="Q3" s="75">
        <v>2010</v>
      </c>
      <c r="R3" s="75">
        <v>2011</v>
      </c>
      <c r="S3" s="75">
        <v>2012</v>
      </c>
      <c r="T3" s="75">
        <v>2013</v>
      </c>
      <c r="U3" s="75">
        <v>2014</v>
      </c>
      <c r="V3" s="75">
        <v>2015</v>
      </c>
      <c r="W3" s="75">
        <v>2016</v>
      </c>
      <c r="X3" s="75">
        <v>2017</v>
      </c>
      <c r="Y3" s="75">
        <v>2018</v>
      </c>
      <c r="Z3" s="76">
        <v>2019</v>
      </c>
    </row>
    <row r="4" spans="1:29" ht="14.1" customHeight="1">
      <c r="A4" s="147" t="s">
        <v>78</v>
      </c>
      <c r="B4" s="159">
        <v>41700</v>
      </c>
      <c r="C4" s="64">
        <v>41487</v>
      </c>
      <c r="D4" s="64">
        <v>41419</v>
      </c>
      <c r="E4" s="64">
        <v>41386</v>
      </c>
      <c r="F4" s="64">
        <v>41321</v>
      </c>
      <c r="G4" s="64">
        <v>41282</v>
      </c>
      <c r="H4" s="64">
        <v>41228</v>
      </c>
      <c r="I4" s="64">
        <v>41246</v>
      </c>
      <c r="J4" s="64">
        <v>41139</v>
      </c>
      <c r="K4" s="64">
        <v>40969</v>
      </c>
      <c r="L4" s="64">
        <v>40983</v>
      </c>
      <c r="M4" s="64">
        <v>40711</v>
      </c>
      <c r="N4" s="64">
        <v>40416</v>
      </c>
      <c r="O4" s="64">
        <v>40203</v>
      </c>
      <c r="P4" s="64">
        <v>39887</v>
      </c>
      <c r="Q4" s="64">
        <v>39710</v>
      </c>
      <c r="R4" s="64">
        <v>39673</v>
      </c>
      <c r="S4" s="64">
        <v>39604</v>
      </c>
      <c r="T4" s="64">
        <v>39389</v>
      </c>
      <c r="U4" s="64">
        <v>38917</v>
      </c>
      <c r="V4" s="64">
        <v>38303</v>
      </c>
      <c r="W4" s="64">
        <v>38068</v>
      </c>
      <c r="X4" s="64">
        <v>38018</v>
      </c>
      <c r="Y4" s="64">
        <v>37879</v>
      </c>
      <c r="Z4" s="155">
        <v>37842</v>
      </c>
    </row>
    <row r="5" spans="1:29" ht="14.1" customHeight="1">
      <c r="A5" s="148" t="s">
        <v>80</v>
      </c>
      <c r="B5" s="66">
        <v>17294</v>
      </c>
      <c r="C5" s="55">
        <v>17266</v>
      </c>
      <c r="D5" s="55">
        <v>17169</v>
      </c>
      <c r="E5" s="55">
        <v>17132</v>
      </c>
      <c r="F5" s="55">
        <v>17195</v>
      </c>
      <c r="G5" s="55">
        <v>17123</v>
      </c>
      <c r="H5" s="55">
        <v>17074</v>
      </c>
      <c r="I5" s="55">
        <v>16952</v>
      </c>
      <c r="J5" s="55">
        <v>16782</v>
      </c>
      <c r="K5" s="55">
        <v>16752</v>
      </c>
      <c r="L5" s="55">
        <v>16679</v>
      </c>
      <c r="M5" s="55">
        <v>16453</v>
      </c>
      <c r="N5" s="55">
        <v>16056</v>
      </c>
      <c r="O5" s="55">
        <v>15338</v>
      </c>
      <c r="P5" s="55">
        <v>15264</v>
      </c>
      <c r="Q5" s="55">
        <v>15103</v>
      </c>
      <c r="R5" s="55">
        <v>15056</v>
      </c>
      <c r="S5" s="55">
        <v>15110</v>
      </c>
      <c r="T5" s="55">
        <v>15041</v>
      </c>
      <c r="U5" s="55">
        <v>15002</v>
      </c>
      <c r="V5" s="55">
        <v>14949</v>
      </c>
      <c r="W5" s="55">
        <v>14946</v>
      </c>
      <c r="X5" s="55">
        <v>14904</v>
      </c>
      <c r="Y5" s="55">
        <v>14870</v>
      </c>
      <c r="Z5" s="157" t="s">
        <v>79</v>
      </c>
    </row>
    <row r="6" spans="1:29" ht="14.1" customHeight="1">
      <c r="A6" s="149" t="s">
        <v>81</v>
      </c>
      <c r="B6" s="68">
        <v>28097</v>
      </c>
      <c r="C6" s="69">
        <v>26881</v>
      </c>
      <c r="D6" s="69">
        <v>26856</v>
      </c>
      <c r="E6" s="69">
        <v>26584</v>
      </c>
      <c r="F6" s="69">
        <v>26298</v>
      </c>
      <c r="G6" s="69">
        <v>26126</v>
      </c>
      <c r="H6" s="69">
        <v>26050</v>
      </c>
      <c r="I6" s="69">
        <v>26154</v>
      </c>
      <c r="J6" s="69">
        <v>26127</v>
      </c>
      <c r="K6" s="69">
        <v>26014</v>
      </c>
      <c r="L6" s="69">
        <v>9760</v>
      </c>
      <c r="M6" s="69">
        <v>10365</v>
      </c>
      <c r="N6" s="69">
        <v>9861</v>
      </c>
      <c r="O6" s="69">
        <v>9765</v>
      </c>
      <c r="P6" s="69">
        <v>9768</v>
      </c>
      <c r="Q6" s="69">
        <v>9754</v>
      </c>
      <c r="R6" s="69">
        <v>9757</v>
      </c>
      <c r="S6" s="69">
        <v>9631</v>
      </c>
      <c r="T6" s="69">
        <v>9658</v>
      </c>
      <c r="U6" s="69">
        <v>9645</v>
      </c>
      <c r="V6" s="69">
        <v>9633</v>
      </c>
      <c r="W6" s="69">
        <v>9585</v>
      </c>
      <c r="X6" s="69">
        <v>9044</v>
      </c>
      <c r="Y6" s="69">
        <v>9551</v>
      </c>
      <c r="Z6" s="160">
        <v>9522</v>
      </c>
    </row>
    <row r="7" spans="1:29" ht="14.1" customHeight="1">
      <c r="A7" s="148" t="s">
        <v>83</v>
      </c>
      <c r="B7" s="66">
        <v>45130</v>
      </c>
      <c r="C7" s="55">
        <v>46043</v>
      </c>
      <c r="D7" s="55">
        <v>45819</v>
      </c>
      <c r="E7" s="55">
        <v>42977</v>
      </c>
      <c r="F7" s="55">
        <v>46483</v>
      </c>
      <c r="G7" s="55">
        <v>46556</v>
      </c>
      <c r="H7" s="55">
        <v>46870</v>
      </c>
      <c r="I7" s="55">
        <v>20654</v>
      </c>
      <c r="J7" s="55">
        <v>17250</v>
      </c>
      <c r="K7" s="55">
        <v>17250</v>
      </c>
      <c r="L7" s="55">
        <v>21524</v>
      </c>
      <c r="M7" s="55">
        <v>21524</v>
      </c>
      <c r="N7" s="55">
        <v>19290</v>
      </c>
      <c r="O7" s="55">
        <v>19290</v>
      </c>
      <c r="P7" s="55">
        <v>19375</v>
      </c>
      <c r="Q7" s="55">
        <v>20856</v>
      </c>
      <c r="R7" s="55">
        <v>20773</v>
      </c>
      <c r="S7" s="55">
        <v>19861</v>
      </c>
      <c r="T7" s="55">
        <v>19920</v>
      </c>
      <c r="U7" s="55">
        <v>19894</v>
      </c>
      <c r="V7" s="55">
        <v>21686</v>
      </c>
      <c r="W7" s="58">
        <v>20786</v>
      </c>
      <c r="X7" s="58">
        <v>22399</v>
      </c>
      <c r="Y7" s="58">
        <v>23335</v>
      </c>
      <c r="Z7" s="157" t="s">
        <v>79</v>
      </c>
      <c r="AC7" s="737"/>
    </row>
    <row r="8" spans="1:29" ht="14.1" customHeight="1">
      <c r="A8" s="148" t="s">
        <v>84</v>
      </c>
      <c r="B8" s="66">
        <v>998</v>
      </c>
      <c r="C8" s="55">
        <v>998</v>
      </c>
      <c r="D8" s="55">
        <v>986</v>
      </c>
      <c r="E8" s="55">
        <v>814</v>
      </c>
      <c r="F8" s="55">
        <v>893</v>
      </c>
      <c r="G8" s="55">
        <v>894</v>
      </c>
      <c r="H8" s="55">
        <v>894</v>
      </c>
      <c r="I8" s="55">
        <v>894</v>
      </c>
      <c r="J8" s="55">
        <v>894</v>
      </c>
      <c r="K8" s="55">
        <v>894</v>
      </c>
      <c r="L8" s="55">
        <v>989</v>
      </c>
      <c r="M8" s="55">
        <v>938</v>
      </c>
      <c r="N8" s="55">
        <v>790</v>
      </c>
      <c r="O8" s="55">
        <v>751</v>
      </c>
      <c r="P8" s="55">
        <v>750</v>
      </c>
      <c r="Q8" s="55">
        <v>711</v>
      </c>
      <c r="R8" s="55">
        <v>697</v>
      </c>
      <c r="S8" s="55">
        <v>697</v>
      </c>
      <c r="T8" s="55">
        <v>715</v>
      </c>
      <c r="U8" s="55">
        <v>710</v>
      </c>
      <c r="V8" s="55">
        <v>657</v>
      </c>
      <c r="W8" s="55">
        <v>661</v>
      </c>
      <c r="X8" s="55">
        <v>665</v>
      </c>
      <c r="Y8" s="55">
        <v>2628</v>
      </c>
      <c r="Z8" s="156">
        <v>2668</v>
      </c>
    </row>
    <row r="9" spans="1:29" ht="14.1" customHeight="1">
      <c r="A9" s="148" t="s">
        <v>88</v>
      </c>
      <c r="B9" s="66">
        <v>45431</v>
      </c>
      <c r="C9" s="55">
        <v>45417</v>
      </c>
      <c r="D9" s="55">
        <v>45384</v>
      </c>
      <c r="E9" s="55">
        <v>45409</v>
      </c>
      <c r="F9" s="55">
        <v>17803</v>
      </c>
      <c r="G9" s="55">
        <v>17706</v>
      </c>
      <c r="H9" s="55">
        <v>18116</v>
      </c>
      <c r="I9" s="55">
        <v>18166</v>
      </c>
      <c r="J9" s="55">
        <v>18253</v>
      </c>
      <c r="K9" s="55">
        <v>18368</v>
      </c>
      <c r="L9" s="55">
        <v>18287</v>
      </c>
      <c r="M9" s="55">
        <v>18439</v>
      </c>
      <c r="N9" s="55">
        <v>18546</v>
      </c>
      <c r="O9" s="55">
        <v>18520</v>
      </c>
      <c r="P9" s="55">
        <v>18579</v>
      </c>
      <c r="Q9" s="55">
        <v>18606</v>
      </c>
      <c r="R9" s="55">
        <v>18801</v>
      </c>
      <c r="S9" s="55">
        <v>19182</v>
      </c>
      <c r="T9" s="55">
        <v>19296</v>
      </c>
      <c r="U9" s="55">
        <v>19293</v>
      </c>
      <c r="V9" s="55">
        <v>19293</v>
      </c>
      <c r="W9" s="55">
        <v>19388</v>
      </c>
      <c r="X9" s="55">
        <v>19410</v>
      </c>
      <c r="Y9" s="55">
        <v>19403</v>
      </c>
      <c r="Z9" s="156">
        <v>19451</v>
      </c>
    </row>
    <row r="10" spans="1:29" ht="14.1" customHeight="1">
      <c r="A10" s="150" t="s">
        <v>86</v>
      </c>
      <c r="B10" s="71">
        <v>11643</v>
      </c>
      <c r="C10" s="72">
        <v>11714</v>
      </c>
      <c r="D10" s="72">
        <v>11798</v>
      </c>
      <c r="E10" s="72">
        <v>12859</v>
      </c>
      <c r="F10" s="72">
        <v>12875</v>
      </c>
      <c r="G10" s="72">
        <v>12876</v>
      </c>
      <c r="H10" s="72">
        <v>12540</v>
      </c>
      <c r="I10" s="72">
        <v>11772</v>
      </c>
      <c r="J10" s="72">
        <v>10708</v>
      </c>
      <c r="K10" s="72">
        <v>10241</v>
      </c>
      <c r="L10" s="72">
        <v>9777</v>
      </c>
      <c r="M10" s="72">
        <v>9818</v>
      </c>
      <c r="N10" s="72">
        <v>9856</v>
      </c>
      <c r="O10" s="72">
        <v>9856</v>
      </c>
      <c r="P10" s="72">
        <v>8596.2000000000007</v>
      </c>
      <c r="Q10" s="72">
        <v>8488.6</v>
      </c>
      <c r="R10" s="72">
        <v>8508.2000000000007</v>
      </c>
      <c r="S10" s="72">
        <v>8506.9</v>
      </c>
      <c r="T10" s="77" t="s">
        <v>79</v>
      </c>
      <c r="U10" s="77" t="s">
        <v>79</v>
      </c>
      <c r="V10" s="77" t="s">
        <v>79</v>
      </c>
      <c r="W10" s="77" t="s">
        <v>79</v>
      </c>
      <c r="X10" s="77" t="s">
        <v>79</v>
      </c>
      <c r="Y10" s="77" t="s">
        <v>79</v>
      </c>
      <c r="Z10" s="158" t="s">
        <v>79</v>
      </c>
    </row>
    <row r="11" spans="1:29" s="55" customFormat="1" ht="11.25">
      <c r="A11" s="73"/>
    </row>
    <row r="12" spans="1:29" s="55" customFormat="1" ht="11.25">
      <c r="A12" s="84" t="s">
        <v>89</v>
      </c>
    </row>
    <row r="13" spans="1:29" s="55" customFormat="1" ht="11.25">
      <c r="A13" s="73" t="s">
        <v>87</v>
      </c>
    </row>
    <row r="14" spans="1:29">
      <c r="E14"/>
      <c r="F14"/>
      <c r="G14"/>
      <c r="H14"/>
      <c r="I14"/>
      <c r="J14"/>
      <c r="K14"/>
      <c r="L14"/>
      <c r="M14"/>
      <c r="N14"/>
      <c r="O14"/>
      <c r="P14"/>
      <c r="Q14"/>
      <c r="R14"/>
      <c r="S14"/>
      <c r="T14"/>
      <c r="U14"/>
      <c r="V14"/>
      <c r="W14"/>
      <c r="X14"/>
      <c r="Y14"/>
      <c r="Z14"/>
    </row>
    <row r="15" spans="1:29">
      <c r="E15"/>
      <c r="F15"/>
      <c r="G15"/>
      <c r="H15"/>
      <c r="I15"/>
      <c r="J15"/>
      <c r="K15"/>
      <c r="L15"/>
      <c r="M15"/>
      <c r="N15"/>
      <c r="O15"/>
      <c r="P15"/>
      <c r="Q15"/>
      <c r="R15"/>
      <c r="S15"/>
      <c r="T15"/>
      <c r="U15"/>
      <c r="V15"/>
      <c r="W15"/>
      <c r="X15"/>
      <c r="Y15"/>
      <c r="Z15"/>
    </row>
    <row r="16" spans="1:29">
      <c r="E16"/>
      <c r="F16"/>
      <c r="G16"/>
      <c r="H16"/>
      <c r="I16"/>
      <c r="J16"/>
      <c r="K16"/>
      <c r="L16"/>
      <c r="M16"/>
      <c r="N16"/>
      <c r="O16"/>
      <c r="P16"/>
      <c r="Q16"/>
      <c r="R16"/>
      <c r="S16"/>
      <c r="T16"/>
      <c r="U16"/>
      <c r="V16"/>
      <c r="W16"/>
      <c r="X16"/>
      <c r="Y16"/>
      <c r="Z16"/>
    </row>
    <row r="17" spans="5:26">
      <c r="E17"/>
      <c r="F17"/>
      <c r="G17"/>
      <c r="H17"/>
      <c r="I17"/>
      <c r="J17"/>
      <c r="K17"/>
      <c r="L17"/>
      <c r="M17"/>
      <c r="N17"/>
      <c r="O17"/>
      <c r="P17"/>
      <c r="Q17"/>
      <c r="R17"/>
      <c r="S17"/>
      <c r="T17"/>
      <c r="U17"/>
      <c r="V17"/>
      <c r="W17"/>
      <c r="X17"/>
      <c r="Y17"/>
      <c r="Z17"/>
    </row>
    <row r="18" spans="5:26">
      <c r="E18"/>
      <c r="F18"/>
      <c r="G18"/>
      <c r="H18"/>
      <c r="I18"/>
      <c r="J18"/>
      <c r="K18"/>
      <c r="L18"/>
      <c r="M18"/>
      <c r="N18"/>
      <c r="O18"/>
      <c r="P18"/>
      <c r="Q18"/>
      <c r="R18"/>
      <c r="S18"/>
      <c r="T18"/>
      <c r="U18"/>
      <c r="V18"/>
      <c r="W18"/>
      <c r="X18"/>
      <c r="Y18"/>
      <c r="Z18"/>
    </row>
    <row r="19" spans="5:26">
      <c r="E19"/>
      <c r="F19"/>
      <c r="G19"/>
      <c r="H19"/>
      <c r="I19"/>
      <c r="J19"/>
      <c r="K19"/>
      <c r="L19"/>
      <c r="M19"/>
      <c r="N19"/>
      <c r="O19"/>
      <c r="P19"/>
      <c r="Q19"/>
      <c r="R19"/>
      <c r="S19"/>
      <c r="T19"/>
      <c r="U19"/>
      <c r="V19"/>
      <c r="W19"/>
      <c r="X19"/>
      <c r="Y19"/>
      <c r="Z19"/>
    </row>
    <row r="20" spans="5:26">
      <c r="E20"/>
      <c r="F20"/>
      <c r="G20"/>
      <c r="H20"/>
      <c r="I20"/>
      <c r="J20"/>
      <c r="K20"/>
      <c r="L20"/>
      <c r="M20"/>
      <c r="N20"/>
      <c r="O20"/>
      <c r="P20"/>
      <c r="Q20"/>
      <c r="R20"/>
      <c r="S20"/>
      <c r="T20"/>
      <c r="U20"/>
      <c r="V20"/>
      <c r="W20"/>
      <c r="X20"/>
      <c r="Y20"/>
      <c r="Z20"/>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D20"/>
  <sheetViews>
    <sheetView showGridLines="0" workbookViewId="0">
      <pane xSplit="1" ySplit="3" topLeftCell="B4" activePane="bottomRight" state="frozen"/>
      <selection pane="topRight"/>
      <selection pane="bottomLeft"/>
      <selection pane="bottomRight" activeCell="V21" sqref="V21"/>
    </sheetView>
  </sheetViews>
  <sheetFormatPr baseColWidth="10" defaultRowHeight="12.75"/>
  <cols>
    <col min="1" max="1" width="14.7109375" customWidth="1"/>
    <col min="2" max="4" width="5.7109375" customWidth="1"/>
    <col min="5" max="23" width="5.7109375" style="55" customWidth="1"/>
    <col min="24" max="27" width="5.7109375" style="56" customWidth="1"/>
    <col min="28" max="42" width="6.7109375" style="56" customWidth="1"/>
    <col min="43" max="71" width="7.7109375" style="56" customWidth="1"/>
    <col min="72" max="16384" width="11.42578125" style="56"/>
  </cols>
  <sheetData>
    <row r="1" spans="1:30">
      <c r="A1" s="57" t="s">
        <v>1031</v>
      </c>
      <c r="B1" s="55"/>
      <c r="C1" s="55"/>
      <c r="D1" s="55"/>
    </row>
    <row r="2" spans="1:30">
      <c r="B2" s="55"/>
      <c r="C2" s="55"/>
      <c r="V2"/>
      <c r="Y2" s="58"/>
      <c r="Z2" s="58"/>
      <c r="AA2" s="303" t="s">
        <v>354</v>
      </c>
    </row>
    <row r="3" spans="1:30" ht="14.1" customHeight="1">
      <c r="A3" s="59"/>
      <c r="B3" s="78">
        <v>1995</v>
      </c>
      <c r="C3" s="79">
        <v>1996</v>
      </c>
      <c r="D3" s="79">
        <v>1997</v>
      </c>
      <c r="E3" s="79">
        <v>1998</v>
      </c>
      <c r="F3" s="79">
        <v>1999</v>
      </c>
      <c r="G3" s="79">
        <v>2000</v>
      </c>
      <c r="H3" s="79">
        <v>2001</v>
      </c>
      <c r="I3" s="79">
        <v>2002</v>
      </c>
      <c r="J3" s="79">
        <v>2003</v>
      </c>
      <c r="K3" s="79">
        <v>2004</v>
      </c>
      <c r="L3" s="79">
        <v>2005</v>
      </c>
      <c r="M3" s="79">
        <v>2006</v>
      </c>
      <c r="N3" s="79">
        <v>2006</v>
      </c>
      <c r="O3" s="79">
        <v>2007</v>
      </c>
      <c r="P3" s="79">
        <v>2008</v>
      </c>
      <c r="Q3" s="79">
        <v>2009</v>
      </c>
      <c r="R3" s="79">
        <v>2010</v>
      </c>
      <c r="S3" s="79">
        <v>2011</v>
      </c>
      <c r="T3" s="79">
        <v>2012</v>
      </c>
      <c r="U3" s="79">
        <v>2013</v>
      </c>
      <c r="V3" s="79">
        <v>2014</v>
      </c>
      <c r="W3" s="80">
        <v>2015</v>
      </c>
      <c r="X3" s="80">
        <v>2016</v>
      </c>
      <c r="Y3" s="80">
        <v>2017</v>
      </c>
      <c r="Z3" s="80">
        <v>2018</v>
      </c>
      <c r="AA3" s="93">
        <v>2019</v>
      </c>
    </row>
    <row r="4" spans="1:30" ht="14.1" customHeight="1">
      <c r="A4" s="147" t="s">
        <v>78</v>
      </c>
      <c r="B4" s="63">
        <v>41718</v>
      </c>
      <c r="C4" s="64">
        <v>40826</v>
      </c>
      <c r="D4" s="64">
        <v>38385</v>
      </c>
      <c r="E4" s="64">
        <v>38126</v>
      </c>
      <c r="F4" s="64">
        <v>37525</v>
      </c>
      <c r="G4" s="64">
        <v>37525</v>
      </c>
      <c r="H4" s="64">
        <v>35986.1</v>
      </c>
      <c r="I4" s="64">
        <v>35986.1</v>
      </c>
      <c r="J4" s="64">
        <v>41531</v>
      </c>
      <c r="K4" s="64">
        <v>41531</v>
      </c>
      <c r="L4" s="64">
        <v>38206</v>
      </c>
      <c r="M4" s="64">
        <v>38206</v>
      </c>
      <c r="N4" s="81" t="s">
        <v>79</v>
      </c>
      <c r="O4" s="64">
        <v>38005</v>
      </c>
      <c r="P4" s="64">
        <v>37798</v>
      </c>
      <c r="Q4" s="64">
        <v>37934</v>
      </c>
      <c r="R4" s="64">
        <v>37877</v>
      </c>
      <c r="S4" s="64">
        <v>37846</v>
      </c>
      <c r="T4" s="64">
        <v>37941</v>
      </c>
      <c r="U4" s="64">
        <v>37860</v>
      </c>
      <c r="V4" s="64">
        <v>37775</v>
      </c>
      <c r="W4" s="81">
        <v>38466</v>
      </c>
      <c r="X4" s="81">
        <v>38623</v>
      </c>
      <c r="Y4" s="81">
        <v>38594</v>
      </c>
      <c r="Z4" s="81">
        <v>38416</v>
      </c>
      <c r="AA4" s="151">
        <v>38394</v>
      </c>
    </row>
    <row r="5" spans="1:30" ht="14.1" customHeight="1">
      <c r="A5" s="148" t="s">
        <v>80</v>
      </c>
      <c r="B5" s="66">
        <v>12280</v>
      </c>
      <c r="C5" s="55">
        <v>12284</v>
      </c>
      <c r="D5" s="55">
        <v>12303</v>
      </c>
      <c r="E5" s="55">
        <v>12303</v>
      </c>
      <c r="F5" s="55">
        <v>12319</v>
      </c>
      <c r="G5" s="55">
        <v>12310</v>
      </c>
      <c r="H5" s="55">
        <v>12310</v>
      </c>
      <c r="I5" s="55">
        <v>12298</v>
      </c>
      <c r="J5" s="55">
        <v>12298</v>
      </c>
      <c r="K5" s="55">
        <v>12837</v>
      </c>
      <c r="L5" s="55">
        <v>12839</v>
      </c>
      <c r="M5" s="55">
        <v>13008</v>
      </c>
      <c r="N5" s="55">
        <v>13008</v>
      </c>
      <c r="O5" s="55">
        <v>13368</v>
      </c>
      <c r="P5" s="58">
        <v>13353</v>
      </c>
      <c r="Q5" s="58">
        <v>13354</v>
      </c>
      <c r="R5" s="55">
        <v>13853</v>
      </c>
      <c r="S5" s="55">
        <v>13945</v>
      </c>
      <c r="T5" s="55">
        <v>13976</v>
      </c>
      <c r="U5" s="55">
        <v>15312</v>
      </c>
      <c r="V5" s="55">
        <v>15182</v>
      </c>
      <c r="W5" s="55">
        <v>15384</v>
      </c>
      <c r="X5" s="55">
        <v>16167</v>
      </c>
      <c r="Y5" s="55">
        <v>15949</v>
      </c>
      <c r="Z5" s="55">
        <v>15449</v>
      </c>
      <c r="AA5" s="152">
        <v>15526</v>
      </c>
    </row>
    <row r="6" spans="1:30" ht="14.1" customHeight="1">
      <c r="A6" s="149" t="s">
        <v>81</v>
      </c>
      <c r="B6" s="68">
        <v>31940</v>
      </c>
      <c r="C6" s="69">
        <v>31852</v>
      </c>
      <c r="D6" s="69">
        <v>31821</v>
      </c>
      <c r="E6" s="69">
        <v>31770</v>
      </c>
      <c r="F6" s="69">
        <v>31735</v>
      </c>
      <c r="G6" s="69">
        <v>31397</v>
      </c>
      <c r="H6" s="69">
        <v>31385</v>
      </c>
      <c r="I6" s="69">
        <v>31320</v>
      </c>
      <c r="J6" s="69">
        <v>30990</v>
      </c>
      <c r="K6" s="69">
        <v>30880</v>
      </c>
      <c r="L6" s="69">
        <v>30871</v>
      </c>
      <c r="M6" s="69">
        <v>30871</v>
      </c>
      <c r="N6" s="92" t="s">
        <v>79</v>
      </c>
      <c r="O6" s="69">
        <v>31154</v>
      </c>
      <c r="P6" s="69">
        <v>31041</v>
      </c>
      <c r="Q6" s="69">
        <v>30939</v>
      </c>
      <c r="R6" s="69">
        <v>30335</v>
      </c>
      <c r="S6" s="69">
        <v>30404</v>
      </c>
      <c r="T6" s="69">
        <v>30581</v>
      </c>
      <c r="U6" s="69">
        <v>30318</v>
      </c>
      <c r="V6" s="69">
        <v>29335</v>
      </c>
      <c r="W6" s="69">
        <v>28987</v>
      </c>
      <c r="X6" s="69">
        <v>28364</v>
      </c>
      <c r="Y6" s="69">
        <v>28120</v>
      </c>
      <c r="Z6" s="69">
        <v>27594</v>
      </c>
      <c r="AA6" s="153">
        <v>27483</v>
      </c>
    </row>
    <row r="7" spans="1:30" s="69" customFormat="1" ht="14.1" customHeight="1">
      <c r="A7" s="148" t="s">
        <v>83</v>
      </c>
      <c r="B7" s="66">
        <v>16005</v>
      </c>
      <c r="C7" s="55">
        <v>16014</v>
      </c>
      <c r="D7" s="55">
        <v>16030</v>
      </c>
      <c r="E7" s="55">
        <v>16080</v>
      </c>
      <c r="F7" s="55">
        <v>16092</v>
      </c>
      <c r="G7" s="55">
        <v>15974</v>
      </c>
      <c r="H7" s="55">
        <v>16035</v>
      </c>
      <c r="I7" s="55">
        <v>15985</v>
      </c>
      <c r="J7" s="55">
        <v>15965</v>
      </c>
      <c r="K7" s="55">
        <v>15916</v>
      </c>
      <c r="L7" s="55">
        <v>16225</v>
      </c>
      <c r="M7" s="55">
        <v>16295</v>
      </c>
      <c r="N7" s="55">
        <v>16295</v>
      </c>
      <c r="O7" s="55">
        <v>16335</v>
      </c>
      <c r="P7" s="55">
        <v>16529</v>
      </c>
      <c r="Q7" s="55">
        <v>16686</v>
      </c>
      <c r="R7" s="55">
        <v>16704</v>
      </c>
      <c r="S7" s="55">
        <v>16726</v>
      </c>
      <c r="T7" s="55">
        <v>16742</v>
      </c>
      <c r="U7" s="55">
        <v>16752</v>
      </c>
      <c r="V7" s="58" t="s">
        <v>79</v>
      </c>
      <c r="W7" s="58" t="s">
        <v>79</v>
      </c>
      <c r="X7" s="58">
        <v>16788</v>
      </c>
      <c r="Y7" s="58">
        <v>16787</v>
      </c>
      <c r="Z7" s="58">
        <v>16781</v>
      </c>
      <c r="AA7" s="154">
        <v>16779</v>
      </c>
    </row>
    <row r="8" spans="1:30" s="69" customFormat="1" ht="14.1" customHeight="1">
      <c r="A8" s="148" t="s">
        <v>84</v>
      </c>
      <c r="B8" s="66">
        <v>2813</v>
      </c>
      <c r="C8" s="55">
        <v>2813</v>
      </c>
      <c r="D8" s="55">
        <v>2805</v>
      </c>
      <c r="E8" s="55">
        <v>2808</v>
      </c>
      <c r="F8" s="55">
        <v>2808</v>
      </c>
      <c r="G8" s="55">
        <v>2802</v>
      </c>
      <c r="H8" s="55">
        <v>2809</v>
      </c>
      <c r="I8" s="55">
        <v>2806</v>
      </c>
      <c r="J8" s="55">
        <v>2811</v>
      </c>
      <c r="K8" s="55">
        <v>2811</v>
      </c>
      <c r="L8" s="55">
        <v>2810</v>
      </c>
      <c r="M8" s="55">
        <v>2797</v>
      </c>
      <c r="N8" s="55">
        <v>2797</v>
      </c>
      <c r="O8" s="55">
        <v>2801</v>
      </c>
      <c r="P8" s="55">
        <v>2888</v>
      </c>
      <c r="Q8" s="58">
        <v>2896</v>
      </c>
      <c r="R8" s="58">
        <v>3013</v>
      </c>
      <c r="S8" s="58">
        <v>3013</v>
      </c>
      <c r="T8" s="58">
        <v>3013</v>
      </c>
      <c r="U8" s="58">
        <v>3013</v>
      </c>
      <c r="V8" s="58">
        <v>3032</v>
      </c>
      <c r="W8" s="58">
        <v>3031</v>
      </c>
      <c r="X8" s="58">
        <v>3058</v>
      </c>
      <c r="Y8" s="58">
        <v>3055</v>
      </c>
      <c r="Z8" s="58">
        <v>3220</v>
      </c>
      <c r="AA8" s="154" t="s">
        <v>79</v>
      </c>
      <c r="AD8" s="737"/>
    </row>
    <row r="9" spans="1:30" ht="14.1" customHeight="1">
      <c r="A9" s="148" t="s">
        <v>88</v>
      </c>
      <c r="B9" s="66">
        <v>23986</v>
      </c>
      <c r="C9" s="55">
        <v>23420</v>
      </c>
      <c r="D9" s="55">
        <v>23424</v>
      </c>
      <c r="E9" s="55">
        <v>23210</v>
      </c>
      <c r="F9" s="55">
        <v>22891</v>
      </c>
      <c r="G9" s="55">
        <v>22560</v>
      </c>
      <c r="H9" s="55">
        <v>21119</v>
      </c>
      <c r="I9" s="55">
        <v>21073</v>
      </c>
      <c r="J9" s="55">
        <v>19900</v>
      </c>
      <c r="K9" s="55">
        <v>20250</v>
      </c>
      <c r="L9" s="55">
        <v>20253</v>
      </c>
      <c r="M9" s="55">
        <v>20176</v>
      </c>
      <c r="N9" s="55">
        <v>20176</v>
      </c>
      <c r="O9" s="55">
        <v>20107</v>
      </c>
      <c r="P9" s="55">
        <v>20196</v>
      </c>
      <c r="Q9" s="55">
        <v>20360</v>
      </c>
      <c r="R9" s="55">
        <v>20228</v>
      </c>
      <c r="S9" s="55">
        <v>20228</v>
      </c>
      <c r="T9" s="55">
        <v>20094</v>
      </c>
      <c r="U9" s="55">
        <v>19328</v>
      </c>
      <c r="V9" s="55">
        <v>19240</v>
      </c>
      <c r="W9" s="55">
        <v>19231</v>
      </c>
      <c r="X9" s="55">
        <v>19132</v>
      </c>
      <c r="Y9" s="55">
        <v>19209</v>
      </c>
      <c r="Z9" s="55">
        <v>19235</v>
      </c>
      <c r="AA9" s="152">
        <v>19398</v>
      </c>
    </row>
    <row r="10" spans="1:30" ht="14.1" customHeight="1">
      <c r="A10" s="150" t="s">
        <v>86</v>
      </c>
      <c r="B10" s="71">
        <v>16999</v>
      </c>
      <c r="C10" s="72">
        <v>17001</v>
      </c>
      <c r="D10" s="72">
        <v>16991</v>
      </c>
      <c r="E10" s="72">
        <v>16994</v>
      </c>
      <c r="F10" s="72">
        <v>16984</v>
      </c>
      <c r="G10" s="72">
        <v>17008</v>
      </c>
      <c r="H10" s="72">
        <v>16986</v>
      </c>
      <c r="I10" s="72">
        <v>17020</v>
      </c>
      <c r="J10" s="72">
        <v>16950</v>
      </c>
      <c r="K10" s="72">
        <v>16458</v>
      </c>
      <c r="L10" s="72">
        <v>15810</v>
      </c>
      <c r="M10" s="72">
        <v>15795</v>
      </c>
      <c r="N10" s="72">
        <v>15795</v>
      </c>
      <c r="O10" s="72">
        <v>15814</v>
      </c>
      <c r="P10" s="72">
        <v>15814</v>
      </c>
      <c r="Q10" s="72">
        <v>15754</v>
      </c>
      <c r="R10" s="72">
        <v>15884</v>
      </c>
      <c r="S10" s="77" t="s">
        <v>79</v>
      </c>
      <c r="T10" s="72">
        <v>16195</v>
      </c>
      <c r="U10" s="72">
        <v>16195</v>
      </c>
      <c r="V10" s="72">
        <v>16202</v>
      </c>
      <c r="W10" s="72">
        <v>16241</v>
      </c>
      <c r="X10" s="72">
        <v>16253</v>
      </c>
      <c r="Y10" s="72">
        <v>16320</v>
      </c>
      <c r="Z10" s="72">
        <v>16289</v>
      </c>
      <c r="AA10" s="302" t="s">
        <v>79</v>
      </c>
    </row>
    <row r="11" spans="1:30" s="55" customFormat="1" ht="11.25">
      <c r="A11" s="73"/>
    </row>
    <row r="12" spans="1:30" s="55" customFormat="1" ht="11.25">
      <c r="A12" s="84" t="s">
        <v>89</v>
      </c>
    </row>
    <row r="13" spans="1:30" s="55" customFormat="1" ht="11.25">
      <c r="A13" s="73" t="s">
        <v>87</v>
      </c>
    </row>
    <row r="14" spans="1:30">
      <c r="E14"/>
      <c r="F14"/>
      <c r="G14"/>
      <c r="H14"/>
      <c r="I14"/>
      <c r="J14"/>
      <c r="K14"/>
      <c r="L14"/>
      <c r="M14"/>
      <c r="N14"/>
      <c r="O14"/>
      <c r="P14"/>
      <c r="Q14"/>
      <c r="R14"/>
      <c r="S14"/>
      <c r="T14"/>
      <c r="U14"/>
      <c r="V14"/>
      <c r="W14"/>
      <c r="X14"/>
      <c r="Y14"/>
      <c r="Z14"/>
      <c r="AA14"/>
    </row>
    <row r="15" spans="1:30">
      <c r="E15"/>
      <c r="F15"/>
      <c r="G15"/>
      <c r="H15"/>
      <c r="I15"/>
      <c r="J15"/>
      <c r="K15"/>
      <c r="L15"/>
      <c r="M15"/>
      <c r="N15"/>
      <c r="O15"/>
      <c r="P15"/>
      <c r="Q15"/>
      <c r="R15"/>
      <c r="S15"/>
      <c r="T15"/>
      <c r="U15"/>
      <c r="V15"/>
      <c r="W15"/>
      <c r="X15"/>
      <c r="Y15"/>
      <c r="Z15"/>
      <c r="AA15"/>
    </row>
    <row r="16" spans="1:30">
      <c r="E16"/>
      <c r="F16"/>
      <c r="G16"/>
      <c r="H16"/>
      <c r="I16"/>
      <c r="J16"/>
      <c r="K16"/>
      <c r="L16"/>
      <c r="M16"/>
      <c r="N16"/>
      <c r="O16"/>
      <c r="P16"/>
      <c r="Q16"/>
      <c r="R16"/>
      <c r="S16"/>
      <c r="T16"/>
      <c r="U16"/>
      <c r="V16"/>
      <c r="W16"/>
      <c r="X16"/>
      <c r="Y16"/>
      <c r="Z16"/>
      <c r="AA16"/>
    </row>
    <row r="17" spans="5:27">
      <c r="E17"/>
      <c r="F17"/>
      <c r="G17"/>
      <c r="H17"/>
      <c r="I17"/>
      <c r="J17"/>
      <c r="K17"/>
      <c r="L17"/>
      <c r="M17"/>
      <c r="N17"/>
      <c r="O17"/>
      <c r="P17"/>
      <c r="Q17"/>
      <c r="R17"/>
      <c r="S17"/>
      <c r="T17"/>
      <c r="U17"/>
      <c r="V17"/>
      <c r="W17"/>
      <c r="X17"/>
      <c r="Y17"/>
      <c r="Z17"/>
      <c r="AA17"/>
    </row>
    <row r="18" spans="5:27">
      <c r="E18"/>
      <c r="F18"/>
      <c r="G18"/>
      <c r="H18"/>
      <c r="I18"/>
      <c r="J18"/>
      <c r="K18"/>
      <c r="L18"/>
      <c r="M18"/>
      <c r="N18"/>
      <c r="O18"/>
      <c r="P18"/>
      <c r="Q18"/>
      <c r="R18"/>
      <c r="S18"/>
      <c r="T18"/>
      <c r="U18"/>
      <c r="V18"/>
      <c r="W18"/>
      <c r="X18"/>
      <c r="Y18"/>
      <c r="Z18"/>
      <c r="AA18"/>
    </row>
    <row r="19" spans="5:27">
      <c r="E19"/>
      <c r="F19"/>
      <c r="G19"/>
      <c r="H19"/>
      <c r="I19"/>
      <c r="J19"/>
      <c r="K19"/>
      <c r="L19"/>
      <c r="M19"/>
      <c r="N19"/>
      <c r="O19"/>
      <c r="P19"/>
      <c r="Q19"/>
      <c r="R19"/>
      <c r="S19"/>
      <c r="T19"/>
      <c r="U19"/>
      <c r="V19"/>
      <c r="W19"/>
      <c r="X19"/>
      <c r="Y19"/>
      <c r="Z19"/>
      <c r="AA19"/>
    </row>
    <row r="20" spans="5:27">
      <c r="E20"/>
      <c r="F20"/>
      <c r="G20"/>
      <c r="H20"/>
      <c r="I20"/>
      <c r="J20"/>
      <c r="K20"/>
      <c r="L20"/>
      <c r="M20"/>
      <c r="N20"/>
      <c r="O20"/>
      <c r="P20"/>
      <c r="Q20"/>
      <c r="R20"/>
      <c r="S20"/>
      <c r="T20"/>
      <c r="U20"/>
      <c r="V20"/>
      <c r="W20"/>
      <c r="X20"/>
      <c r="Y20"/>
      <c r="Z20"/>
      <c r="AA20"/>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C22"/>
  <sheetViews>
    <sheetView showGridLines="0" workbookViewId="0">
      <pane xSplit="1" ySplit="3" topLeftCell="B4" activePane="bottomRight" state="frozen"/>
      <selection pane="topRight"/>
      <selection pane="bottomLeft"/>
      <selection pane="bottomRight"/>
    </sheetView>
  </sheetViews>
  <sheetFormatPr baseColWidth="10" defaultRowHeight="12.75"/>
  <cols>
    <col min="1" max="1" width="15.28515625" customWidth="1"/>
    <col min="2" max="4" width="5.7109375" customWidth="1"/>
    <col min="5" max="22" width="5.7109375" style="55" customWidth="1"/>
    <col min="23" max="26" width="5.7109375" style="56" customWidth="1"/>
    <col min="27" max="41" width="6.7109375" style="56" customWidth="1"/>
    <col min="42" max="70" width="7.7109375" style="56" customWidth="1"/>
    <col min="71" max="16384" width="11.42578125" style="56"/>
  </cols>
  <sheetData>
    <row r="1" spans="1:29">
      <c r="A1" s="57" t="s">
        <v>1032</v>
      </c>
      <c r="B1" s="55"/>
      <c r="C1" s="55"/>
      <c r="D1" s="55"/>
    </row>
    <row r="2" spans="1:29">
      <c r="B2" s="55"/>
      <c r="C2" s="55"/>
      <c r="U2"/>
      <c r="W2" s="58"/>
      <c r="X2" s="58"/>
      <c r="Z2" s="58" t="s">
        <v>354</v>
      </c>
    </row>
    <row r="3" spans="1:29" ht="14.1" customHeight="1">
      <c r="A3" s="179"/>
      <c r="B3" s="129">
        <v>1995</v>
      </c>
      <c r="C3" s="130">
        <v>1996</v>
      </c>
      <c r="D3" s="130">
        <v>1997</v>
      </c>
      <c r="E3" s="130">
        <v>1998</v>
      </c>
      <c r="F3" s="130">
        <v>1999</v>
      </c>
      <c r="G3" s="130">
        <v>2000</v>
      </c>
      <c r="H3" s="130">
        <v>2001</v>
      </c>
      <c r="I3" s="130">
        <v>2002</v>
      </c>
      <c r="J3" s="130">
        <v>2003</v>
      </c>
      <c r="K3" s="130">
        <v>2004</v>
      </c>
      <c r="L3" s="130">
        <v>2005</v>
      </c>
      <c r="M3" s="130">
        <v>2006</v>
      </c>
      <c r="N3" s="130">
        <v>2007</v>
      </c>
      <c r="O3" s="130">
        <v>2008</v>
      </c>
      <c r="P3" s="130">
        <v>2009</v>
      </c>
      <c r="Q3" s="130">
        <v>2010</v>
      </c>
      <c r="R3" s="130">
        <v>2011</v>
      </c>
      <c r="S3" s="130">
        <v>2012</v>
      </c>
      <c r="T3" s="130">
        <v>2013</v>
      </c>
      <c r="U3" s="130">
        <v>2014</v>
      </c>
      <c r="V3" s="131">
        <v>2015</v>
      </c>
      <c r="W3" s="131">
        <v>2016</v>
      </c>
      <c r="X3" s="131">
        <v>2017</v>
      </c>
      <c r="Y3" s="131">
        <v>2018</v>
      </c>
      <c r="Z3" s="132">
        <v>2019</v>
      </c>
    </row>
    <row r="4" spans="1:29" ht="14.1" customHeight="1">
      <c r="A4" s="62" t="s">
        <v>78</v>
      </c>
      <c r="B4" s="55">
        <v>6663</v>
      </c>
      <c r="C4" s="55">
        <v>6760</v>
      </c>
      <c r="D4" s="55">
        <v>6673</v>
      </c>
      <c r="E4" s="55">
        <v>6740</v>
      </c>
      <c r="F4" s="55">
        <v>6754</v>
      </c>
      <c r="G4" s="55">
        <v>6754</v>
      </c>
      <c r="H4" s="55">
        <v>6687</v>
      </c>
      <c r="I4" s="55">
        <v>6642</v>
      </c>
      <c r="J4" s="55">
        <v>6636</v>
      </c>
      <c r="K4" s="55">
        <v>7565</v>
      </c>
      <c r="L4" s="55">
        <v>7565</v>
      </c>
      <c r="M4" s="55">
        <v>7565</v>
      </c>
      <c r="N4" s="55">
        <v>7565</v>
      </c>
      <c r="O4" s="55">
        <v>7565</v>
      </c>
      <c r="P4" s="55">
        <v>7565</v>
      </c>
      <c r="Q4" s="55">
        <v>7728</v>
      </c>
      <c r="R4" s="55">
        <v>7728</v>
      </c>
      <c r="S4" s="55">
        <v>7675</v>
      </c>
      <c r="T4" s="55">
        <v>7675</v>
      </c>
      <c r="U4" s="55">
        <v>7675</v>
      </c>
      <c r="V4" s="55">
        <v>7675</v>
      </c>
      <c r="W4" s="55">
        <v>7675</v>
      </c>
      <c r="X4" s="55">
        <v>7675</v>
      </c>
      <c r="Y4" s="55">
        <v>7675</v>
      </c>
      <c r="Z4" s="177">
        <v>7675</v>
      </c>
    </row>
    <row r="5" spans="1:29" ht="14.1" customHeight="1">
      <c r="A5" s="65" t="s">
        <v>81</v>
      </c>
      <c r="B5" s="55">
        <v>5962</v>
      </c>
      <c r="C5" s="55">
        <v>5678</v>
      </c>
      <c r="D5" s="55">
        <v>6051</v>
      </c>
      <c r="E5" s="55">
        <v>5732</v>
      </c>
      <c r="F5" s="55">
        <v>5576</v>
      </c>
      <c r="G5" s="55">
        <v>5789</v>
      </c>
      <c r="H5" s="55">
        <v>5378</v>
      </c>
      <c r="I5" s="55">
        <v>5637</v>
      </c>
      <c r="J5" s="55">
        <v>5384</v>
      </c>
      <c r="K5" s="55">
        <v>5372</v>
      </c>
      <c r="L5" s="55">
        <v>5788</v>
      </c>
      <c r="M5" s="55">
        <v>5497</v>
      </c>
      <c r="N5" s="55">
        <v>5744</v>
      </c>
      <c r="O5" s="55">
        <v>5200</v>
      </c>
      <c r="P5" s="58">
        <v>5132</v>
      </c>
      <c r="Q5" s="58">
        <v>5110</v>
      </c>
      <c r="R5" s="58">
        <v>5019</v>
      </c>
      <c r="S5" s="58">
        <v>4996</v>
      </c>
      <c r="T5" s="58">
        <v>5064</v>
      </c>
      <c r="U5" s="58">
        <v>4718</v>
      </c>
      <c r="V5" s="58">
        <v>4822</v>
      </c>
      <c r="W5" s="58">
        <v>4773</v>
      </c>
      <c r="X5" s="58">
        <v>5060</v>
      </c>
      <c r="Y5" s="58">
        <v>5065</v>
      </c>
      <c r="Z5" s="177">
        <v>5065</v>
      </c>
    </row>
    <row r="6" spans="1:29" s="69" customFormat="1" ht="14.1" customHeight="1">
      <c r="A6" s="82" t="s">
        <v>82</v>
      </c>
      <c r="B6" s="69">
        <v>1373</v>
      </c>
      <c r="C6" s="69">
        <v>1373</v>
      </c>
      <c r="D6" s="69">
        <v>1373</v>
      </c>
      <c r="E6" s="69">
        <v>1373</v>
      </c>
      <c r="F6" s="69">
        <v>1373</v>
      </c>
      <c r="G6" s="69">
        <v>1373</v>
      </c>
      <c r="H6" s="69">
        <v>1484</v>
      </c>
      <c r="I6" s="69">
        <v>1439.5</v>
      </c>
      <c r="J6" s="69">
        <v>1440</v>
      </c>
      <c r="K6" s="69">
        <v>1439</v>
      </c>
      <c r="L6" s="69">
        <v>1587</v>
      </c>
      <c r="M6" s="69">
        <v>1587</v>
      </c>
      <c r="N6" s="69">
        <v>1587</v>
      </c>
      <c r="O6" s="69">
        <v>1587</v>
      </c>
      <c r="P6" s="69">
        <v>1587</v>
      </c>
      <c r="Q6" s="69">
        <v>1864.2</v>
      </c>
      <c r="R6" s="69">
        <v>1864.2</v>
      </c>
      <c r="S6" s="69">
        <v>1864.2</v>
      </c>
      <c r="T6" s="69">
        <v>1864.2</v>
      </c>
      <c r="U6" s="69">
        <v>1864.1</v>
      </c>
      <c r="V6" s="69">
        <v>1864.2</v>
      </c>
      <c r="W6" s="69">
        <v>1864.2</v>
      </c>
      <c r="X6" s="69">
        <v>1864.2</v>
      </c>
      <c r="Y6" s="69">
        <v>1864</v>
      </c>
      <c r="Z6" s="83">
        <v>1864</v>
      </c>
    </row>
    <row r="7" spans="1:29" ht="14.1" customHeight="1">
      <c r="A7" s="65" t="s">
        <v>83</v>
      </c>
      <c r="B7" s="55">
        <v>1460</v>
      </c>
      <c r="C7" s="55">
        <v>1460</v>
      </c>
      <c r="D7" s="55">
        <v>1463</v>
      </c>
      <c r="E7" s="55">
        <v>1477</v>
      </c>
      <c r="F7" s="55">
        <v>1477</v>
      </c>
      <c r="G7" s="55">
        <v>1477</v>
      </c>
      <c r="H7" s="55">
        <v>1477</v>
      </c>
      <c r="I7" s="55">
        <v>1477</v>
      </c>
      <c r="J7" s="55">
        <v>1477</v>
      </c>
      <c r="K7" s="55">
        <v>1477</v>
      </c>
      <c r="L7" s="55">
        <v>1477</v>
      </c>
      <c r="M7" s="55">
        <v>1562</v>
      </c>
      <c r="N7" s="55">
        <v>1562</v>
      </c>
      <c r="O7" s="55">
        <v>1562</v>
      </c>
      <c r="P7" s="55">
        <v>1562</v>
      </c>
      <c r="Q7" s="55">
        <v>1562</v>
      </c>
      <c r="R7" s="55">
        <v>1562</v>
      </c>
      <c r="S7" s="55">
        <v>1562</v>
      </c>
      <c r="T7" s="55">
        <v>1562</v>
      </c>
      <c r="U7" s="55">
        <v>1562</v>
      </c>
      <c r="V7" s="55">
        <v>1562</v>
      </c>
      <c r="W7" s="55">
        <v>1562</v>
      </c>
      <c r="X7" s="55">
        <v>1562</v>
      </c>
      <c r="Y7" s="55">
        <v>1562</v>
      </c>
      <c r="Z7" s="177">
        <v>1562</v>
      </c>
    </row>
    <row r="8" spans="1:29" ht="14.1" customHeight="1">
      <c r="A8" s="65" t="s">
        <v>84</v>
      </c>
      <c r="B8" s="55">
        <v>6082</v>
      </c>
      <c r="C8" s="55">
        <v>6082</v>
      </c>
      <c r="D8" s="55">
        <v>6082</v>
      </c>
      <c r="E8" s="55">
        <v>6082</v>
      </c>
      <c r="F8" s="55">
        <v>6082</v>
      </c>
      <c r="G8" s="55">
        <v>6082</v>
      </c>
      <c r="H8" s="55">
        <v>6082</v>
      </c>
      <c r="I8" s="55">
        <v>6082</v>
      </c>
      <c r="J8" s="55">
        <v>6082</v>
      </c>
      <c r="K8" s="55">
        <v>6082</v>
      </c>
      <c r="L8" s="55">
        <v>6082</v>
      </c>
      <c r="M8" s="55">
        <v>6096</v>
      </c>
      <c r="N8" s="55">
        <v>6074</v>
      </c>
      <c r="O8" s="55">
        <v>6102</v>
      </c>
      <c r="P8" s="55">
        <v>6101</v>
      </c>
      <c r="Q8" s="55">
        <v>6104</v>
      </c>
      <c r="R8" s="55" t="s">
        <v>79</v>
      </c>
      <c r="S8" s="55" t="s">
        <v>79</v>
      </c>
      <c r="T8" s="55">
        <v>6242</v>
      </c>
      <c r="U8" s="55">
        <v>6251</v>
      </c>
      <c r="V8" s="55">
        <v>6261</v>
      </c>
      <c r="W8" s="55">
        <v>6256</v>
      </c>
      <c r="X8" s="58">
        <v>6257</v>
      </c>
      <c r="Y8" s="58">
        <v>6297</v>
      </c>
      <c r="Z8" s="177">
        <v>6297</v>
      </c>
      <c r="AC8" s="737"/>
    </row>
    <row r="9" spans="1:29">
      <c r="A9" s="65" t="s">
        <v>88</v>
      </c>
      <c r="B9" s="55">
        <v>3980</v>
      </c>
      <c r="C9" s="55">
        <v>3812</v>
      </c>
      <c r="D9" s="55">
        <v>3812</v>
      </c>
      <c r="E9" s="55">
        <v>3812</v>
      </c>
      <c r="F9" s="55">
        <v>3813</v>
      </c>
      <c r="G9" s="55">
        <v>3813</v>
      </c>
      <c r="H9" s="55">
        <v>3812</v>
      </c>
      <c r="I9" s="55">
        <v>3640</v>
      </c>
      <c r="J9" s="55">
        <v>3643</v>
      </c>
      <c r="K9" s="55">
        <v>3638</v>
      </c>
      <c r="L9" s="55">
        <v>3638</v>
      </c>
      <c r="M9" s="55">
        <v>3660</v>
      </c>
      <c r="N9" s="55">
        <v>3660</v>
      </c>
      <c r="O9" s="55">
        <v>3660</v>
      </c>
      <c r="P9" s="55">
        <v>3660</v>
      </c>
      <c r="Q9" s="55">
        <v>3659.3</v>
      </c>
      <c r="R9" s="58">
        <v>3659.3</v>
      </c>
      <c r="S9" s="58">
        <v>3659.3</v>
      </c>
      <c r="T9" s="55">
        <v>3654.6</v>
      </c>
      <c r="U9" s="55">
        <v>3654.6</v>
      </c>
      <c r="V9" s="55">
        <v>3654.6</v>
      </c>
      <c r="W9" s="55">
        <v>3654.6</v>
      </c>
      <c r="X9" s="55">
        <v>3653.5</v>
      </c>
      <c r="Y9" s="55">
        <v>3654</v>
      </c>
      <c r="Z9" s="177">
        <v>3654</v>
      </c>
    </row>
    <row r="10" spans="1:29">
      <c r="A10" s="65" t="s">
        <v>85</v>
      </c>
      <c r="B10" s="55">
        <v>1779</v>
      </c>
      <c r="C10" s="55">
        <v>1779</v>
      </c>
      <c r="D10" s="55">
        <v>1779</v>
      </c>
      <c r="E10" s="55">
        <v>1779</v>
      </c>
      <c r="F10" s="55">
        <v>1779</v>
      </c>
      <c r="G10" s="55">
        <v>1779</v>
      </c>
      <c r="H10" s="55">
        <v>1779</v>
      </c>
      <c r="I10" s="55">
        <v>1779</v>
      </c>
      <c r="J10" s="55">
        <v>1779</v>
      </c>
      <c r="K10" s="55">
        <v>1779</v>
      </c>
      <c r="L10" s="55">
        <v>1779</v>
      </c>
      <c r="M10" s="55">
        <v>1779</v>
      </c>
      <c r="N10" s="55">
        <v>1779</v>
      </c>
      <c r="O10" s="55">
        <v>1779</v>
      </c>
      <c r="P10" s="55">
        <v>1779</v>
      </c>
      <c r="Q10" s="55">
        <v>1779</v>
      </c>
      <c r="R10" s="55">
        <v>1779</v>
      </c>
      <c r="S10" s="55">
        <v>1779</v>
      </c>
      <c r="T10" s="55">
        <v>1779</v>
      </c>
      <c r="U10" s="55">
        <v>1779</v>
      </c>
      <c r="V10" s="55">
        <v>1779</v>
      </c>
      <c r="W10" s="55">
        <v>1779</v>
      </c>
      <c r="X10" s="58">
        <v>1779</v>
      </c>
      <c r="Y10" s="58">
        <v>1779</v>
      </c>
      <c r="Z10" s="177">
        <v>1779</v>
      </c>
    </row>
    <row r="11" spans="1:29">
      <c r="A11" s="70" t="s">
        <v>86</v>
      </c>
      <c r="B11" s="72">
        <v>1153</v>
      </c>
      <c r="C11" s="72">
        <v>1153</v>
      </c>
      <c r="D11" s="72">
        <v>1153</v>
      </c>
      <c r="E11" s="72">
        <v>1153</v>
      </c>
      <c r="F11" s="72">
        <v>1153</v>
      </c>
      <c r="G11" s="72">
        <v>1153</v>
      </c>
      <c r="H11" s="72">
        <v>1153</v>
      </c>
      <c r="I11" s="72">
        <v>1065</v>
      </c>
      <c r="J11" s="72">
        <v>1065</v>
      </c>
      <c r="K11" s="72">
        <v>1065</v>
      </c>
      <c r="L11" s="72">
        <v>1065</v>
      </c>
      <c r="M11" s="72">
        <v>1065</v>
      </c>
      <c r="N11" s="72">
        <v>1050</v>
      </c>
      <c r="O11" s="72">
        <v>1050</v>
      </c>
      <c r="P11" s="72">
        <v>1050</v>
      </c>
      <c r="Q11" s="72">
        <v>1050</v>
      </c>
      <c r="R11" s="72">
        <v>1050</v>
      </c>
      <c r="S11" s="72">
        <v>1050</v>
      </c>
      <c r="T11" s="72">
        <v>1050</v>
      </c>
      <c r="U11" s="72">
        <v>1050</v>
      </c>
      <c r="V11" s="72">
        <v>1050</v>
      </c>
      <c r="W11" s="77">
        <v>1050</v>
      </c>
      <c r="X11" s="77">
        <v>1050</v>
      </c>
      <c r="Y11" s="77">
        <v>1050</v>
      </c>
      <c r="Z11" s="178">
        <v>1050</v>
      </c>
    </row>
    <row r="13" spans="1:29">
      <c r="A13" s="84" t="s">
        <v>89</v>
      </c>
    </row>
    <row r="14" spans="1:29">
      <c r="A14" s="73" t="s">
        <v>87</v>
      </c>
    </row>
    <row r="15" spans="1:29">
      <c r="A15" s="73"/>
      <c r="E15"/>
      <c r="F15"/>
      <c r="G15"/>
      <c r="H15"/>
      <c r="I15"/>
      <c r="J15"/>
      <c r="K15"/>
      <c r="L15"/>
      <c r="M15"/>
      <c r="N15"/>
      <c r="O15"/>
      <c r="P15"/>
      <c r="Q15"/>
      <c r="R15"/>
      <c r="S15"/>
      <c r="T15"/>
      <c r="U15"/>
      <c r="V15"/>
      <c r="W15"/>
      <c r="X15"/>
      <c r="Y15"/>
      <c r="Z15"/>
    </row>
    <row r="16" spans="1:29">
      <c r="E16"/>
      <c r="F16"/>
      <c r="G16"/>
      <c r="H16"/>
      <c r="I16"/>
      <c r="J16"/>
      <c r="K16"/>
      <c r="L16"/>
      <c r="M16"/>
      <c r="N16"/>
      <c r="O16"/>
      <c r="P16"/>
      <c r="Q16"/>
      <c r="R16"/>
      <c r="S16"/>
      <c r="T16"/>
      <c r="U16"/>
      <c r="V16"/>
      <c r="W16"/>
      <c r="X16"/>
      <c r="Y16"/>
      <c r="Z16"/>
    </row>
    <row r="17" spans="5:26">
      <c r="E17"/>
      <c r="F17"/>
      <c r="G17"/>
      <c r="H17"/>
      <c r="I17"/>
      <c r="J17"/>
      <c r="K17"/>
      <c r="L17"/>
      <c r="M17"/>
      <c r="N17"/>
      <c r="O17"/>
      <c r="P17"/>
      <c r="Q17"/>
      <c r="R17"/>
      <c r="S17"/>
      <c r="T17"/>
      <c r="U17"/>
      <c r="V17"/>
      <c r="W17"/>
      <c r="X17"/>
      <c r="Y17"/>
      <c r="Z17"/>
    </row>
    <row r="18" spans="5:26">
      <c r="E18"/>
      <c r="F18"/>
      <c r="G18"/>
      <c r="H18"/>
      <c r="I18"/>
      <c r="J18"/>
      <c r="K18"/>
      <c r="L18"/>
      <c r="M18"/>
      <c r="N18"/>
      <c r="O18"/>
      <c r="P18"/>
      <c r="Q18"/>
      <c r="R18"/>
      <c r="S18"/>
      <c r="T18"/>
      <c r="U18"/>
      <c r="V18"/>
      <c r="W18"/>
      <c r="X18"/>
      <c r="Y18"/>
      <c r="Z18"/>
    </row>
    <row r="19" spans="5:26">
      <c r="E19"/>
      <c r="F19"/>
      <c r="G19"/>
      <c r="H19"/>
      <c r="I19"/>
      <c r="J19"/>
      <c r="K19"/>
      <c r="L19"/>
      <c r="M19"/>
      <c r="N19"/>
      <c r="O19"/>
      <c r="P19"/>
      <c r="Q19"/>
      <c r="R19"/>
      <c r="S19"/>
      <c r="T19"/>
      <c r="U19"/>
      <c r="V19"/>
      <c r="W19"/>
      <c r="X19"/>
      <c r="Y19"/>
      <c r="Z19"/>
    </row>
    <row r="20" spans="5:26">
      <c r="E20"/>
      <c r="F20"/>
      <c r="G20"/>
      <c r="H20"/>
      <c r="I20"/>
      <c r="J20"/>
      <c r="K20"/>
      <c r="L20"/>
      <c r="M20"/>
      <c r="N20"/>
      <c r="O20"/>
      <c r="P20"/>
      <c r="Q20"/>
      <c r="R20"/>
      <c r="S20"/>
      <c r="T20"/>
      <c r="U20"/>
      <c r="V20"/>
      <c r="W20"/>
      <c r="X20"/>
      <c r="Y20"/>
      <c r="Z20"/>
    </row>
    <row r="21" spans="5:26">
      <c r="E21"/>
      <c r="F21"/>
      <c r="G21"/>
      <c r="H21"/>
      <c r="I21"/>
      <c r="J21"/>
      <c r="K21"/>
      <c r="L21"/>
      <c r="M21"/>
      <c r="N21"/>
      <c r="O21"/>
      <c r="P21"/>
      <c r="Q21"/>
      <c r="R21"/>
      <c r="S21"/>
      <c r="T21"/>
      <c r="U21"/>
      <c r="V21"/>
      <c r="W21"/>
      <c r="X21"/>
      <c r="Y21"/>
      <c r="Z21"/>
    </row>
    <row r="22" spans="5:26">
      <c r="E22"/>
      <c r="F22"/>
      <c r="G22"/>
      <c r="H22"/>
      <c r="I22"/>
      <c r="J22"/>
      <c r="K22"/>
      <c r="L22"/>
      <c r="M22"/>
      <c r="N22"/>
      <c r="O22"/>
      <c r="P22"/>
      <c r="Q22"/>
      <c r="R22"/>
      <c r="S22"/>
      <c r="T22"/>
      <c r="U22"/>
      <c r="V22"/>
      <c r="W22"/>
      <c r="X22"/>
      <c r="Y22"/>
      <c r="Z22"/>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C13"/>
  <sheetViews>
    <sheetView showGridLines="0" workbookViewId="0">
      <pane xSplit="1" ySplit="3" topLeftCell="B4" activePane="bottomRight" state="frozen"/>
      <selection pane="topRight"/>
      <selection pane="bottomLeft"/>
      <selection pane="bottomRight"/>
    </sheetView>
  </sheetViews>
  <sheetFormatPr baseColWidth="10" defaultColWidth="11" defaultRowHeight="12.75"/>
  <cols>
    <col min="1" max="1" width="15.28515625" customWidth="1"/>
    <col min="2" max="26" width="5.7109375" customWidth="1"/>
    <col min="27" max="41" width="6.7109375" customWidth="1"/>
    <col min="42" max="70" width="7.7109375" customWidth="1"/>
  </cols>
  <sheetData>
    <row r="1" spans="1:29">
      <c r="A1" s="57" t="s">
        <v>1033</v>
      </c>
    </row>
    <row r="2" spans="1:29">
      <c r="X2" s="42"/>
      <c r="Z2" s="42" t="s">
        <v>355</v>
      </c>
    </row>
    <row r="3" spans="1:29" s="55" customFormat="1" ht="11.25">
      <c r="A3" s="59"/>
      <c r="B3" s="60">
        <v>1995</v>
      </c>
      <c r="C3" s="61">
        <v>1996</v>
      </c>
      <c r="D3" s="61">
        <v>1997</v>
      </c>
      <c r="E3" s="61">
        <v>1998</v>
      </c>
      <c r="F3" s="61">
        <v>1999</v>
      </c>
      <c r="G3" s="61">
        <v>2000</v>
      </c>
      <c r="H3" s="61">
        <v>2001</v>
      </c>
      <c r="I3" s="61">
        <v>2002</v>
      </c>
      <c r="J3" s="61">
        <v>2003</v>
      </c>
      <c r="K3" s="61">
        <v>2004</v>
      </c>
      <c r="L3" s="61">
        <v>2005</v>
      </c>
      <c r="M3" s="61">
        <v>2006</v>
      </c>
      <c r="N3" s="61">
        <v>2007</v>
      </c>
      <c r="O3" s="61">
        <v>2008</v>
      </c>
      <c r="P3" s="61">
        <v>2009</v>
      </c>
      <c r="Q3" s="61">
        <v>2010</v>
      </c>
      <c r="R3" s="61">
        <v>2011</v>
      </c>
      <c r="S3" s="61">
        <v>2012</v>
      </c>
      <c r="T3" s="61">
        <v>2013</v>
      </c>
      <c r="U3" s="61">
        <v>2014</v>
      </c>
      <c r="V3" s="61">
        <v>2015</v>
      </c>
      <c r="W3" s="61">
        <v>2016</v>
      </c>
      <c r="X3" s="61">
        <v>2017</v>
      </c>
      <c r="Y3" s="61">
        <v>2018</v>
      </c>
      <c r="Z3" s="145">
        <v>2019</v>
      </c>
    </row>
    <row r="4" spans="1:29">
      <c r="A4" s="62" t="s">
        <v>78</v>
      </c>
      <c r="B4" s="63">
        <v>137.23561096576552</v>
      </c>
      <c r="C4" s="64">
        <v>137.45225822656838</v>
      </c>
      <c r="D4" s="64">
        <v>137.89418208484736</v>
      </c>
      <c r="E4" s="64">
        <v>139.25621484936778</v>
      </c>
      <c r="F4" s="64">
        <v>140.36347570001058</v>
      </c>
      <c r="G4" s="64">
        <v>142.54509074743979</v>
      </c>
      <c r="H4" s="64">
        <v>143.27821429587377</v>
      </c>
      <c r="I4" s="64">
        <v>146.0086715589579</v>
      </c>
      <c r="J4" s="64">
        <v>145.92300053745802</v>
      </c>
      <c r="K4" s="64">
        <v>147.50700976356094</v>
      </c>
      <c r="L4" s="64">
        <v>149.85300333091118</v>
      </c>
      <c r="M4" s="64">
        <v>152.00515247853858</v>
      </c>
      <c r="N4" s="64">
        <v>152.99780576800998</v>
      </c>
      <c r="O4" s="64">
        <v>153.79874320945709</v>
      </c>
      <c r="P4" s="64">
        <v>156.2516081855014</v>
      </c>
      <c r="Q4" s="64">
        <v>156.75570114945623</v>
      </c>
      <c r="R4" s="64">
        <v>160.0124910646197</v>
      </c>
      <c r="S4" s="64">
        <v>160.13513470667252</v>
      </c>
      <c r="T4" s="64">
        <v>160.16991874510705</v>
      </c>
      <c r="U4" s="64">
        <v>159.89874355570649</v>
      </c>
      <c r="V4" s="64">
        <v>160.01716899368512</v>
      </c>
      <c r="W4" s="64">
        <v>158.14897263282896</v>
      </c>
      <c r="X4" s="81">
        <v>157.64347328330905</v>
      </c>
      <c r="Y4" s="81">
        <v>158.72239212049917</v>
      </c>
      <c r="Z4" s="146">
        <v>158.79456722867272</v>
      </c>
    </row>
    <row r="5" spans="1:29">
      <c r="A5" s="65" t="s">
        <v>80</v>
      </c>
      <c r="B5" s="66">
        <v>175.63189008925036</v>
      </c>
      <c r="C5" s="55">
        <v>183.25290050781777</v>
      </c>
      <c r="D5" s="55">
        <v>193.88897476989069</v>
      </c>
      <c r="E5" s="55">
        <v>205.98628682851839</v>
      </c>
      <c r="F5" s="55">
        <v>220.65043968315658</v>
      </c>
      <c r="G5" s="55">
        <v>223.59672116127376</v>
      </c>
      <c r="H5" s="55">
        <v>235.35895067925438</v>
      </c>
      <c r="I5" s="55">
        <v>237.33237532836989</v>
      </c>
      <c r="J5" s="55">
        <v>246.1518570479306</v>
      </c>
      <c r="K5" s="55">
        <v>252.58857457759339</v>
      </c>
      <c r="L5" s="55">
        <v>264.04080640723009</v>
      </c>
      <c r="M5" s="55">
        <v>274.32419803230499</v>
      </c>
      <c r="N5" s="55">
        <v>290.56820475115302</v>
      </c>
      <c r="O5" s="55">
        <v>295.99986984589242</v>
      </c>
      <c r="P5" s="55">
        <v>303.22708577187188</v>
      </c>
      <c r="Q5" s="55">
        <v>306.20330933595682</v>
      </c>
      <c r="R5" s="55">
        <v>310.87209195481381</v>
      </c>
      <c r="S5" s="55">
        <v>314.30489199390547</v>
      </c>
      <c r="T5" s="55">
        <v>321.34246116665054</v>
      </c>
      <c r="U5" s="55">
        <v>322.30455523627973</v>
      </c>
      <c r="V5" s="58">
        <v>330.16455590057734</v>
      </c>
      <c r="W5" s="58">
        <v>332.55743059462475</v>
      </c>
      <c r="X5" s="58">
        <v>333.62689118282776</v>
      </c>
      <c r="Y5" s="58">
        <v>334.02311911495894</v>
      </c>
      <c r="Z5" s="138" t="s">
        <v>79</v>
      </c>
    </row>
    <row r="6" spans="1:29">
      <c r="A6" s="65" t="s">
        <v>81</v>
      </c>
      <c r="B6" s="66">
        <v>143.28375369150461</v>
      </c>
      <c r="C6" s="55">
        <v>148.37072085058608</v>
      </c>
      <c r="D6" s="55">
        <v>152.52249388456036</v>
      </c>
      <c r="E6" s="55">
        <v>159.57402466273757</v>
      </c>
      <c r="F6" s="55">
        <v>164.55653594850014</v>
      </c>
      <c r="G6" s="55">
        <v>165.92420991210093</v>
      </c>
      <c r="H6" s="55">
        <v>169.87653681066621</v>
      </c>
      <c r="I6" s="55">
        <v>171.27998691952348</v>
      </c>
      <c r="J6" s="55">
        <v>172.69021759250271</v>
      </c>
      <c r="K6" s="55">
        <v>173.30678518871886</v>
      </c>
      <c r="L6" s="55">
        <v>177.15586881962227</v>
      </c>
      <c r="M6" s="55">
        <v>176.67829272156607</v>
      </c>
      <c r="N6" s="55">
        <v>177.3275798371389</v>
      </c>
      <c r="O6" s="55">
        <v>177.71020862908114</v>
      </c>
      <c r="P6" s="55">
        <v>178.70604814555134</v>
      </c>
      <c r="Q6" s="55">
        <v>175.75150933473935</v>
      </c>
      <c r="R6" s="55">
        <v>175.23992653711349</v>
      </c>
      <c r="S6" s="55">
        <v>174.40758687825962</v>
      </c>
      <c r="T6" s="55">
        <v>175.63889446080509</v>
      </c>
      <c r="U6" s="55">
        <v>174.92857133777807</v>
      </c>
      <c r="V6" s="55">
        <v>174.5308811095006</v>
      </c>
      <c r="W6" s="55">
        <v>174.2539071809222</v>
      </c>
      <c r="X6" s="58">
        <v>173.89660225976374</v>
      </c>
      <c r="Y6" s="58">
        <v>174.12587646291993</v>
      </c>
      <c r="Z6" s="138">
        <v>173.73341330439195</v>
      </c>
    </row>
    <row r="7" spans="1:29">
      <c r="A7" s="67" t="s">
        <v>83</v>
      </c>
      <c r="B7" s="68">
        <v>113.20374732374731</v>
      </c>
      <c r="C7" s="69">
        <v>113.731925881546</v>
      </c>
      <c r="D7" s="69">
        <v>113.73793163008803</v>
      </c>
      <c r="E7" s="69">
        <v>113.84009655917693</v>
      </c>
      <c r="F7" s="69">
        <v>113.83063474074072</v>
      </c>
      <c r="G7" s="69">
        <v>113.80180889714417</v>
      </c>
      <c r="H7" s="69">
        <v>113.72755092230972</v>
      </c>
      <c r="I7" s="69">
        <v>113.83196671509073</v>
      </c>
      <c r="J7" s="69">
        <v>113.54704262552829</v>
      </c>
      <c r="K7" s="69">
        <v>113.60810075153185</v>
      </c>
      <c r="L7" s="69">
        <v>113.03719948489456</v>
      </c>
      <c r="M7" s="69">
        <v>112.87503177085976</v>
      </c>
      <c r="N7" s="69">
        <v>113.14971431586399</v>
      </c>
      <c r="O7" s="69">
        <v>113.02088772289508</v>
      </c>
      <c r="P7" s="69">
        <v>112.89718376695446</v>
      </c>
      <c r="Q7" s="69">
        <v>112.48803233109837</v>
      </c>
      <c r="R7" s="69">
        <v>112.29474359049711</v>
      </c>
      <c r="S7" s="69">
        <v>112.96661017048501</v>
      </c>
      <c r="T7" s="69">
        <v>112.07965315506134</v>
      </c>
      <c r="U7" s="69">
        <v>111.05602086162101</v>
      </c>
      <c r="V7" s="69">
        <v>114.20232104909151</v>
      </c>
      <c r="W7" s="69">
        <v>114.44715964089735</v>
      </c>
      <c r="X7" s="92">
        <v>114.59091595904204</v>
      </c>
      <c r="Y7" s="92">
        <v>115.17100571419142</v>
      </c>
      <c r="Z7" s="138" t="s">
        <v>79</v>
      </c>
    </row>
    <row r="8" spans="1:29">
      <c r="A8" s="65" t="s">
        <v>84</v>
      </c>
      <c r="B8" s="66">
        <v>143.15239467115211</v>
      </c>
      <c r="C8" s="55">
        <v>142.50779775174587</v>
      </c>
      <c r="D8" s="55">
        <v>150.05999509093115</v>
      </c>
      <c r="E8" s="55">
        <v>142.13445190911162</v>
      </c>
      <c r="F8" s="55">
        <v>145.36594496588722</v>
      </c>
      <c r="G8" s="55">
        <v>142.77654682471893</v>
      </c>
      <c r="H8" s="55">
        <v>156.31377221912075</v>
      </c>
      <c r="I8" s="55">
        <v>156.22201035250231</v>
      </c>
      <c r="J8" s="55">
        <v>156.9855610337876</v>
      </c>
      <c r="K8" s="55">
        <v>158.99833386968362</v>
      </c>
      <c r="L8" s="55">
        <v>159.45514422533807</v>
      </c>
      <c r="M8" s="55">
        <v>159.4200148032871</v>
      </c>
      <c r="N8" s="55">
        <v>157.84333431633908</v>
      </c>
      <c r="O8" s="55">
        <v>160.73976621964513</v>
      </c>
      <c r="P8" s="55">
        <v>159.59201705080866</v>
      </c>
      <c r="Q8" s="55">
        <v>158.88879914614122</v>
      </c>
      <c r="R8" s="55">
        <v>158.74847257012101</v>
      </c>
      <c r="S8" s="55">
        <v>158.63957196680005</v>
      </c>
      <c r="T8" s="55">
        <v>158.64862317274395</v>
      </c>
      <c r="U8" s="55">
        <v>158.79031898472863</v>
      </c>
      <c r="V8" s="55">
        <v>161.53152237365427</v>
      </c>
      <c r="W8" s="55">
        <v>162.31701054000442</v>
      </c>
      <c r="X8" s="58">
        <v>161.46116381885977</v>
      </c>
      <c r="Y8" s="58">
        <v>160.35076715764848</v>
      </c>
      <c r="Z8" s="138">
        <v>161.43812554018845</v>
      </c>
    </row>
    <row r="9" spans="1:29">
      <c r="A9" s="65" t="s">
        <v>88</v>
      </c>
      <c r="B9" s="66">
        <v>6.3762621402670359</v>
      </c>
      <c r="C9" s="55">
        <v>6.6823106984908005</v>
      </c>
      <c r="D9" s="55">
        <v>6.8324146625585565</v>
      </c>
      <c r="E9" s="55">
        <v>6.9322334603440936</v>
      </c>
      <c r="F9" s="55">
        <v>8.1982087922401394</v>
      </c>
      <c r="G9" s="55">
        <v>9.3562231153959701</v>
      </c>
      <c r="H9" s="55">
        <v>10.404152982351759</v>
      </c>
      <c r="I9" s="55">
        <v>10.590395734847556</v>
      </c>
      <c r="J9" s="55">
        <v>10.596953608708823</v>
      </c>
      <c r="K9" s="55">
        <v>14.453815451170613</v>
      </c>
      <c r="L9" s="55">
        <v>14.460166236900223</v>
      </c>
      <c r="M9" s="55">
        <v>17.375554795830023</v>
      </c>
      <c r="N9" s="55">
        <v>17.389945448291943</v>
      </c>
      <c r="O9" s="55">
        <v>20.070500716490638</v>
      </c>
      <c r="P9" s="55">
        <v>22.262501587743781</v>
      </c>
      <c r="Q9" s="55">
        <v>71.9452940286142</v>
      </c>
      <c r="R9" s="55">
        <v>71.906619651945164</v>
      </c>
      <c r="S9" s="55">
        <v>78.501093603253793</v>
      </c>
      <c r="T9" s="55">
        <v>79.784026349391041</v>
      </c>
      <c r="U9" s="55">
        <v>80.632993995143863</v>
      </c>
      <c r="V9" s="55">
        <v>80.645980354376064</v>
      </c>
      <c r="W9" s="58">
        <v>80.72755624465313</v>
      </c>
      <c r="X9" s="58">
        <v>43.109618727682147</v>
      </c>
      <c r="Y9" s="58">
        <v>43.10539252673621</v>
      </c>
      <c r="Z9" s="138">
        <v>44.136841906783197</v>
      </c>
      <c r="AC9" s="737"/>
    </row>
    <row r="10" spans="1:29">
      <c r="A10" s="70" t="s">
        <v>86</v>
      </c>
      <c r="B10" s="71">
        <v>56.417054193783898</v>
      </c>
      <c r="C10" s="72">
        <v>56.769488696081098</v>
      </c>
      <c r="D10" s="72">
        <v>58.002058815529963</v>
      </c>
      <c r="E10" s="72">
        <v>60.861796184016754</v>
      </c>
      <c r="F10" s="72">
        <v>61.147478003679943</v>
      </c>
      <c r="G10" s="72">
        <v>61.2398560006026</v>
      </c>
      <c r="H10" s="72">
        <v>61.186667794580458</v>
      </c>
      <c r="I10" s="72">
        <v>60.955884145264811</v>
      </c>
      <c r="J10" s="72">
        <v>60.687653805220094</v>
      </c>
      <c r="K10" s="72">
        <v>61.160229113543437</v>
      </c>
      <c r="L10" s="72">
        <v>60.3003719547606</v>
      </c>
      <c r="M10" s="72">
        <v>60.458234486594364</v>
      </c>
      <c r="N10" s="72">
        <v>60.075372733794104</v>
      </c>
      <c r="O10" s="72">
        <v>59.654080716729894</v>
      </c>
      <c r="P10" s="72">
        <v>59.216009943402689</v>
      </c>
      <c r="Q10" s="72">
        <v>58.518603076663751</v>
      </c>
      <c r="R10" s="72">
        <v>58.263721804410245</v>
      </c>
      <c r="S10" s="72">
        <v>58.59470049591603</v>
      </c>
      <c r="T10" s="72">
        <v>58.570464743559256</v>
      </c>
      <c r="U10" s="72">
        <v>58.186598519558558</v>
      </c>
      <c r="V10" s="72">
        <v>58.106905832976231</v>
      </c>
      <c r="W10" s="72">
        <v>57.577011985675412</v>
      </c>
      <c r="X10" s="77">
        <v>57.757605832269782</v>
      </c>
      <c r="Y10" s="77">
        <v>57.911466856715265</v>
      </c>
      <c r="Z10" s="144" t="s">
        <v>79</v>
      </c>
    </row>
    <row r="11" spans="1:29">
      <c r="A11" s="73"/>
      <c r="B11" s="55"/>
      <c r="C11" s="55"/>
      <c r="D11" s="55"/>
      <c r="E11" s="55"/>
      <c r="F11" s="55"/>
      <c r="G11" s="55"/>
      <c r="H11" s="55"/>
      <c r="I11" s="55"/>
      <c r="J11" s="55"/>
      <c r="K11" s="55"/>
      <c r="L11" s="55"/>
      <c r="M11" s="55"/>
      <c r="N11" s="55"/>
      <c r="O11" s="55"/>
      <c r="P11" s="55"/>
      <c r="Q11" s="55"/>
      <c r="R11" s="55"/>
      <c r="S11" s="55"/>
      <c r="T11" s="55"/>
      <c r="U11" s="55"/>
    </row>
    <row r="12" spans="1:29">
      <c r="A12" s="84" t="s">
        <v>89</v>
      </c>
      <c r="B12" s="55"/>
      <c r="C12" s="55"/>
      <c r="D12" s="55"/>
      <c r="E12" s="55"/>
      <c r="F12" s="55"/>
      <c r="G12" s="55"/>
      <c r="H12" s="55"/>
      <c r="I12" s="55"/>
      <c r="J12" s="55"/>
      <c r="K12" s="55"/>
      <c r="L12" s="55"/>
      <c r="M12" s="55"/>
      <c r="N12" s="55"/>
      <c r="O12" s="55"/>
      <c r="P12" s="55"/>
      <c r="Q12" s="55"/>
      <c r="R12" s="55"/>
      <c r="S12" s="55"/>
      <c r="T12" s="55"/>
      <c r="U12" s="55"/>
    </row>
    <row r="13" spans="1:29">
      <c r="A13" s="73" t="s">
        <v>87</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B13"/>
  <sheetViews>
    <sheetView showGridLines="0" workbookViewId="0">
      <pane xSplit="1" ySplit="3" topLeftCell="B4" activePane="bottomRight" state="frozen"/>
      <selection pane="topRight"/>
      <selection pane="bottomLeft"/>
      <selection pane="bottomRight"/>
    </sheetView>
  </sheetViews>
  <sheetFormatPr baseColWidth="10" defaultColWidth="11" defaultRowHeight="12.75"/>
  <cols>
    <col min="1" max="1" width="15.42578125" customWidth="1"/>
    <col min="2" max="41" width="6.7109375" customWidth="1"/>
    <col min="42" max="70" width="7.7109375" customWidth="1"/>
  </cols>
  <sheetData>
    <row r="1" spans="1:28">
      <c r="A1" s="57" t="s">
        <v>1034</v>
      </c>
    </row>
    <row r="2" spans="1:28">
      <c r="B2" s="55"/>
      <c r="C2" s="55"/>
      <c r="E2" s="55"/>
      <c r="F2" s="55"/>
      <c r="G2" s="55"/>
      <c r="H2" s="55"/>
      <c r="I2" s="55"/>
      <c r="J2" s="55"/>
      <c r="K2" s="55"/>
      <c r="L2" s="55"/>
      <c r="M2" s="55"/>
      <c r="N2" s="55"/>
      <c r="O2" s="55"/>
      <c r="P2" s="55"/>
      <c r="Q2" s="55"/>
      <c r="R2" s="55"/>
      <c r="S2" s="55"/>
      <c r="T2" s="55"/>
      <c r="X2" s="42"/>
      <c r="Z2" s="42" t="s">
        <v>355</v>
      </c>
    </row>
    <row r="3" spans="1:28">
      <c r="A3" s="59"/>
      <c r="B3" s="129">
        <v>1995</v>
      </c>
      <c r="C3" s="130">
        <v>1996</v>
      </c>
      <c r="D3" s="130">
        <v>1997</v>
      </c>
      <c r="E3" s="130">
        <v>1998</v>
      </c>
      <c r="F3" s="130">
        <v>1999</v>
      </c>
      <c r="G3" s="130">
        <v>2000</v>
      </c>
      <c r="H3" s="130">
        <v>2001</v>
      </c>
      <c r="I3" s="130">
        <v>2002</v>
      </c>
      <c r="J3" s="130">
        <v>2003</v>
      </c>
      <c r="K3" s="130">
        <v>2004</v>
      </c>
      <c r="L3" s="130">
        <v>2005</v>
      </c>
      <c r="M3" s="130">
        <v>2006</v>
      </c>
      <c r="N3" s="130">
        <v>2007</v>
      </c>
      <c r="O3" s="130">
        <v>2008</v>
      </c>
      <c r="P3" s="130">
        <v>2009</v>
      </c>
      <c r="Q3" s="130">
        <v>2010</v>
      </c>
      <c r="R3" s="130">
        <v>2011</v>
      </c>
      <c r="S3" s="130">
        <v>2012</v>
      </c>
      <c r="T3" s="130">
        <v>2013</v>
      </c>
      <c r="U3" s="130">
        <v>2014</v>
      </c>
      <c r="V3" s="131">
        <v>2015</v>
      </c>
      <c r="W3" s="131">
        <v>2016</v>
      </c>
      <c r="X3" s="131">
        <v>2017</v>
      </c>
      <c r="Y3" s="131">
        <v>2018</v>
      </c>
      <c r="Z3" s="132">
        <v>2019</v>
      </c>
    </row>
    <row r="4" spans="1:28">
      <c r="A4" s="62" t="s">
        <v>78</v>
      </c>
      <c r="B4" s="133">
        <v>511.41420708421998</v>
      </c>
      <c r="C4" s="134">
        <v>507.06756509386827</v>
      </c>
      <c r="D4" s="134">
        <v>505.03485080664012</v>
      </c>
      <c r="E4" s="134">
        <v>504.35439815839112</v>
      </c>
      <c r="F4" s="134">
        <v>503.68729304386773</v>
      </c>
      <c r="G4" s="134">
        <v>502.43736648188263</v>
      </c>
      <c r="H4" s="134">
        <v>501.19414720772812</v>
      </c>
      <c r="I4" s="134">
        <v>500.31350561774337</v>
      </c>
      <c r="J4" s="134">
        <v>498.43293914899414</v>
      </c>
      <c r="K4" s="134">
        <v>496.40337465116875</v>
      </c>
      <c r="L4" s="134">
        <v>496.75852426682297</v>
      </c>
      <c r="M4" s="134">
        <v>493.83782320275986</v>
      </c>
      <c r="N4" s="134">
        <v>490.99248196918307</v>
      </c>
      <c r="O4" s="134">
        <v>488.98148463818137</v>
      </c>
      <c r="P4" s="134">
        <v>486.41285379654215</v>
      </c>
      <c r="Q4" s="134">
        <v>485.58927316053564</v>
      </c>
      <c r="R4" s="134">
        <v>494.21374527105161</v>
      </c>
      <c r="S4" s="134">
        <v>492.42890557675742</v>
      </c>
      <c r="T4" s="134">
        <v>488.42091270813825</v>
      </c>
      <c r="U4" s="134">
        <v>480.56061494767386</v>
      </c>
      <c r="V4" s="134">
        <v>471.72613129878562</v>
      </c>
      <c r="W4" s="134">
        <v>463.25139198111208</v>
      </c>
      <c r="X4" s="134">
        <v>460.70332595009938</v>
      </c>
      <c r="Y4" s="134">
        <v>457.5181105800462</v>
      </c>
      <c r="Z4" s="135">
        <v>455.82219624269385</v>
      </c>
    </row>
    <row r="5" spans="1:28">
      <c r="A5" s="65" t="s">
        <v>80</v>
      </c>
      <c r="B5" s="136">
        <v>436.2795040510623</v>
      </c>
      <c r="C5" s="137">
        <v>433.72783826840049</v>
      </c>
      <c r="D5" s="137">
        <v>429.53287842893587</v>
      </c>
      <c r="E5" s="137">
        <v>426.76950851931036</v>
      </c>
      <c r="F5" s="137">
        <v>426.63716522566938</v>
      </c>
      <c r="G5" s="137">
        <v>423.10163072654331</v>
      </c>
      <c r="H5" s="137">
        <v>419.8640396925702</v>
      </c>
      <c r="I5" s="137">
        <v>413.10796042371152</v>
      </c>
      <c r="J5" s="137">
        <v>401.2160513770757</v>
      </c>
      <c r="K5" s="137">
        <v>393.72511410848091</v>
      </c>
      <c r="L5" s="137">
        <v>385.22888471537709</v>
      </c>
      <c r="M5" s="137">
        <v>373.84709933119473</v>
      </c>
      <c r="N5" s="137">
        <v>358.51556869934006</v>
      </c>
      <c r="O5" s="137">
        <v>335.8519014422472</v>
      </c>
      <c r="P5" s="137">
        <v>330.10899630710026</v>
      </c>
      <c r="Q5" s="137">
        <v>324.25947138556694</v>
      </c>
      <c r="R5" s="137">
        <v>322.10379302674812</v>
      </c>
      <c r="S5" s="137">
        <v>323.04924277449913</v>
      </c>
      <c r="T5" s="137">
        <v>322.62946121137378</v>
      </c>
      <c r="U5" s="137">
        <v>322.75635389190762</v>
      </c>
      <c r="V5" s="137">
        <v>321.83293858618481</v>
      </c>
      <c r="W5" s="137">
        <v>321.83393924289442</v>
      </c>
      <c r="X5" s="137">
        <v>320.32308098878218</v>
      </c>
      <c r="Y5" s="137">
        <v>318.6989914173526</v>
      </c>
      <c r="Z5" s="138" t="s">
        <v>79</v>
      </c>
    </row>
    <row r="6" spans="1:28">
      <c r="A6" s="65" t="s">
        <v>81</v>
      </c>
      <c r="B6" s="136">
        <v>486.50678277585564</v>
      </c>
      <c r="C6" s="137">
        <v>463.97782075204799</v>
      </c>
      <c r="D6" s="137">
        <v>462.11011910692162</v>
      </c>
      <c r="E6" s="137">
        <v>455.99439660692417</v>
      </c>
      <c r="F6" s="137">
        <v>449.56449016971288</v>
      </c>
      <c r="G6" s="137">
        <v>443.8803919888951</v>
      </c>
      <c r="H6" s="137">
        <v>439.5395097256511</v>
      </c>
      <c r="I6" s="137">
        <v>438.19395264533085</v>
      </c>
      <c r="J6" s="137">
        <v>434.71214134688489</v>
      </c>
      <c r="K6" s="137">
        <v>429.94494658586046</v>
      </c>
      <c r="L6" s="137">
        <v>160.09641478514013</v>
      </c>
      <c r="M6" s="137">
        <v>168.81180900249191</v>
      </c>
      <c r="N6" s="137">
        <v>159.57540288136767</v>
      </c>
      <c r="O6" s="137">
        <v>157.15814048750022</v>
      </c>
      <c r="P6" s="137">
        <v>156.37379542110057</v>
      </c>
      <c r="Q6" s="137">
        <v>150.48105881768325</v>
      </c>
      <c r="R6" s="137">
        <v>149.81301701766549</v>
      </c>
      <c r="S6" s="137">
        <v>147.17598083102763</v>
      </c>
      <c r="T6" s="137">
        <v>146.84214358573888</v>
      </c>
      <c r="U6" s="137">
        <v>145.95035212395064</v>
      </c>
      <c r="V6" s="137">
        <v>144.94835569685483</v>
      </c>
      <c r="W6" s="137">
        <v>143.83600588435576</v>
      </c>
      <c r="X6" s="137">
        <v>135.36932956079386</v>
      </c>
      <c r="Y6" s="137">
        <v>142.49646526410319</v>
      </c>
      <c r="Z6" s="138">
        <v>141.74360050419159</v>
      </c>
    </row>
    <row r="7" spans="1:28" s="23" customFormat="1">
      <c r="A7" s="67" t="s">
        <v>83</v>
      </c>
      <c r="B7" s="139">
        <v>793.9215410599403</v>
      </c>
      <c r="C7" s="140">
        <v>809.98593400835625</v>
      </c>
      <c r="D7" s="140">
        <v>805.58947122569225</v>
      </c>
      <c r="E7" s="140">
        <v>755.24943343991151</v>
      </c>
      <c r="F7" s="140">
        <v>816.79367006079815</v>
      </c>
      <c r="G7" s="140">
        <v>817.86925208636069</v>
      </c>
      <c r="H7" s="140">
        <v>822.84814938694922</v>
      </c>
      <c r="I7" s="140">
        <v>362.43031301579833</v>
      </c>
      <c r="J7" s="140">
        <v>301.94026287811977</v>
      </c>
      <c r="K7" s="140">
        <v>300.02139282974957</v>
      </c>
      <c r="L7" s="140">
        <v>371.90655483229449</v>
      </c>
      <c r="M7" s="140">
        <v>370.69303995056231</v>
      </c>
      <c r="N7" s="140">
        <v>331.30813435838132</v>
      </c>
      <c r="O7" s="140">
        <v>328.88413398320199</v>
      </c>
      <c r="P7" s="140">
        <v>328.3865689062817</v>
      </c>
      <c r="Q7" s="140">
        <v>351.83719290602693</v>
      </c>
      <c r="R7" s="140">
        <v>349.8348393229449</v>
      </c>
      <c r="S7" s="140">
        <v>333.57565337436858</v>
      </c>
      <c r="T7" s="140">
        <v>330.710515604921</v>
      </c>
      <c r="U7" s="140">
        <v>327.26240246201871</v>
      </c>
      <c r="V7" s="140">
        <v>356.70337523701545</v>
      </c>
      <c r="W7" s="140">
        <v>342.63267467891291</v>
      </c>
      <c r="X7" s="140">
        <v>369.68485187477785</v>
      </c>
      <c r="Y7" s="140">
        <v>385.80468250655429</v>
      </c>
      <c r="Z7" s="141" t="s">
        <v>79</v>
      </c>
    </row>
    <row r="8" spans="1:28">
      <c r="A8" s="65" t="s">
        <v>84</v>
      </c>
      <c r="B8" s="136">
        <v>64.703845055167477</v>
      </c>
      <c r="C8" s="137">
        <v>64.412491918588032</v>
      </c>
      <c r="D8" s="137">
        <v>63.338679434785156</v>
      </c>
      <c r="E8" s="137">
        <v>51.998851170344658</v>
      </c>
      <c r="F8" s="137">
        <v>56.661627610011912</v>
      </c>
      <c r="G8" s="137">
        <v>56.354186693730121</v>
      </c>
      <c r="H8" s="137">
        <v>55.920173014763492</v>
      </c>
      <c r="I8" s="137">
        <v>55.509728638766717</v>
      </c>
      <c r="J8" s="137">
        <v>55.210500221953623</v>
      </c>
      <c r="K8" s="137">
        <v>54.988205214505669</v>
      </c>
      <c r="L8" s="137">
        <v>60.654283707253605</v>
      </c>
      <c r="M8" s="137">
        <v>57.4254892033346</v>
      </c>
      <c r="N8" s="137">
        <v>48.294436138616526</v>
      </c>
      <c r="O8" s="137">
        <v>45.777612601802616</v>
      </c>
      <c r="P8" s="137">
        <v>45.493733480846259</v>
      </c>
      <c r="Q8" s="137">
        <v>42.791642497313035</v>
      </c>
      <c r="R8" s="137">
        <v>41.753843540141261</v>
      </c>
      <c r="S8" s="137">
        <v>41.599616877674805</v>
      </c>
      <c r="T8" s="137">
        <v>42.548299162982723</v>
      </c>
      <c r="U8" s="137">
        <v>42.099001672575547</v>
      </c>
      <c r="V8" s="137">
        <v>38.874069670143165</v>
      </c>
      <c r="W8" s="137">
        <v>38.930168347947358</v>
      </c>
      <c r="X8" s="137">
        <v>152.15285161900528</v>
      </c>
      <c r="Y8" s="137">
        <v>152.95891691117976</v>
      </c>
      <c r="Z8" s="138">
        <v>154.37882399326983</v>
      </c>
    </row>
    <row r="9" spans="1:28">
      <c r="A9" s="65" t="s">
        <v>88</v>
      </c>
      <c r="B9" s="136">
        <v>1177.5608345303729</v>
      </c>
      <c r="C9" s="137">
        <v>1176.3197867959561</v>
      </c>
      <c r="D9" s="137">
        <v>1174.5541933543846</v>
      </c>
      <c r="E9" s="137">
        <v>1174.5738403013618</v>
      </c>
      <c r="F9" s="137">
        <v>460.41864709227508</v>
      </c>
      <c r="G9" s="137">
        <v>462.74102369050576</v>
      </c>
      <c r="H9" s="137">
        <v>473.57194831227253</v>
      </c>
      <c r="I9" s="137">
        <v>475.02500967713752</v>
      </c>
      <c r="J9" s="137">
        <v>477.59554128336327</v>
      </c>
      <c r="K9" s="137">
        <v>480.95594602735832</v>
      </c>
      <c r="L9" s="137">
        <v>479.04539850397532</v>
      </c>
      <c r="M9" s="137">
        <v>483.23960012113093</v>
      </c>
      <c r="N9" s="137">
        <v>486.44634733638361</v>
      </c>
      <c r="O9" s="137">
        <v>485.88976897961652</v>
      </c>
      <c r="P9" s="137">
        <v>487.17905417984889</v>
      </c>
      <c r="Q9" s="137">
        <v>489.08079674694767</v>
      </c>
      <c r="R9" s="137">
        <v>493.94094120431902</v>
      </c>
      <c r="S9" s="137">
        <v>503.95179969799671</v>
      </c>
      <c r="T9" s="137">
        <v>507.25290689879722</v>
      </c>
      <c r="U9" s="137">
        <v>507.55378569276036</v>
      </c>
      <c r="V9" s="137">
        <v>507.63552984566962</v>
      </c>
      <c r="W9" s="137">
        <v>510.65117796780908</v>
      </c>
      <c r="X9" s="137">
        <v>511.15314569597467</v>
      </c>
      <c r="Y9" s="137">
        <v>510.91871178757646</v>
      </c>
      <c r="Z9" s="138">
        <v>512.23491165205257</v>
      </c>
      <c r="AB9" s="737"/>
    </row>
    <row r="10" spans="1:28">
      <c r="A10" s="70" t="s">
        <v>86</v>
      </c>
      <c r="B10" s="142">
        <v>200.93721687923707</v>
      </c>
      <c r="C10" s="143">
        <v>201.63668604787568</v>
      </c>
      <c r="D10" s="143">
        <v>202.57794254162891</v>
      </c>
      <c r="E10" s="143">
        <v>220.20873301358228</v>
      </c>
      <c r="F10" s="143">
        <v>219.7860913728027</v>
      </c>
      <c r="G10" s="143">
        <v>219.03455162882196</v>
      </c>
      <c r="H10" s="143">
        <v>212.54316181275317</v>
      </c>
      <c r="I10" s="143">
        <v>198.71854559901894</v>
      </c>
      <c r="J10" s="143">
        <v>179.96217029806058</v>
      </c>
      <c r="K10" s="143">
        <v>171.2720553327313</v>
      </c>
      <c r="L10" s="143">
        <v>162.4570781487171</v>
      </c>
      <c r="M10" s="143">
        <v>161.95878477200094</v>
      </c>
      <c r="N10" s="143">
        <v>161.37990560487182</v>
      </c>
      <c r="O10" s="143">
        <v>160.0736780680887</v>
      </c>
      <c r="P10" s="143">
        <v>138.55376158182807</v>
      </c>
      <c r="Q10" s="143">
        <v>135.24122354385187</v>
      </c>
      <c r="R10" s="143">
        <v>134.49803235648136</v>
      </c>
      <c r="S10" s="143">
        <v>133.54568188846835</v>
      </c>
      <c r="T10" s="143" t="s">
        <v>79</v>
      </c>
      <c r="U10" s="143" t="s">
        <v>79</v>
      </c>
      <c r="V10" s="143" t="s">
        <v>79</v>
      </c>
      <c r="W10" s="143" t="s">
        <v>79</v>
      </c>
      <c r="X10" s="143" t="s">
        <v>79</v>
      </c>
      <c r="Y10" s="143" t="s">
        <v>79</v>
      </c>
      <c r="Z10" s="144" t="s">
        <v>79</v>
      </c>
    </row>
    <row r="12" spans="1:28">
      <c r="A12" s="84" t="s">
        <v>89</v>
      </c>
    </row>
    <row r="13" spans="1:28">
      <c r="A13" s="73" t="s">
        <v>87</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B13"/>
  <sheetViews>
    <sheetView showGridLines="0" workbookViewId="0">
      <pane xSplit="1" ySplit="3" topLeftCell="B4" activePane="bottomRight" state="frozen"/>
      <selection pane="topRight"/>
      <selection pane="bottomLeft"/>
      <selection pane="bottomRight"/>
    </sheetView>
  </sheetViews>
  <sheetFormatPr baseColWidth="10" defaultColWidth="11" defaultRowHeight="12.75"/>
  <cols>
    <col min="1" max="1" width="15.85546875" customWidth="1"/>
    <col min="2" max="41" width="6.7109375" customWidth="1"/>
    <col min="42" max="70" width="7.7109375" customWidth="1"/>
  </cols>
  <sheetData>
    <row r="1" spans="1:28">
      <c r="A1" s="57" t="s">
        <v>1035</v>
      </c>
    </row>
    <row r="2" spans="1:28">
      <c r="B2" s="55"/>
      <c r="C2" s="55"/>
      <c r="E2" s="55"/>
      <c r="F2" s="55"/>
      <c r="G2" s="55"/>
      <c r="H2" s="55"/>
      <c r="I2" s="55"/>
      <c r="J2" s="55"/>
      <c r="K2" s="55"/>
      <c r="L2" s="55"/>
      <c r="M2" s="55"/>
      <c r="N2" s="55"/>
      <c r="O2" s="55"/>
      <c r="P2" s="55"/>
      <c r="Q2" s="55"/>
      <c r="R2" s="55"/>
      <c r="S2" s="55"/>
      <c r="T2" s="55"/>
      <c r="U2" s="22"/>
      <c r="V2" s="22"/>
      <c r="W2" s="22"/>
      <c r="X2" s="42"/>
      <c r="Z2" s="42" t="s">
        <v>355</v>
      </c>
    </row>
    <row r="3" spans="1:28">
      <c r="A3" s="122"/>
      <c r="B3" s="123">
        <v>1995</v>
      </c>
      <c r="C3" s="124">
        <v>1996</v>
      </c>
      <c r="D3" s="124">
        <v>1997</v>
      </c>
      <c r="E3" s="124">
        <v>1998</v>
      </c>
      <c r="F3" s="124">
        <v>1999</v>
      </c>
      <c r="G3" s="124">
        <v>2000</v>
      </c>
      <c r="H3" s="124">
        <v>2001</v>
      </c>
      <c r="I3" s="124">
        <v>2002</v>
      </c>
      <c r="J3" s="124">
        <v>2003</v>
      </c>
      <c r="K3" s="124">
        <v>2004</v>
      </c>
      <c r="L3" s="124">
        <v>2005</v>
      </c>
      <c r="M3" s="124">
        <v>2006</v>
      </c>
      <c r="N3" s="124">
        <v>2007</v>
      </c>
      <c r="O3" s="124">
        <v>2008</v>
      </c>
      <c r="P3" s="124">
        <v>2009</v>
      </c>
      <c r="Q3" s="124">
        <v>2010</v>
      </c>
      <c r="R3" s="124">
        <v>2011</v>
      </c>
      <c r="S3" s="124">
        <v>2012</v>
      </c>
      <c r="T3" s="124">
        <v>2013</v>
      </c>
      <c r="U3" s="124">
        <v>2014</v>
      </c>
      <c r="V3" s="124">
        <v>2015</v>
      </c>
      <c r="W3" s="124">
        <v>2016</v>
      </c>
      <c r="X3" s="124">
        <v>2017</v>
      </c>
      <c r="Y3" s="124">
        <v>2018</v>
      </c>
      <c r="Z3" s="128">
        <v>2019</v>
      </c>
    </row>
    <row r="4" spans="1:28">
      <c r="A4" s="113" t="s">
        <v>78</v>
      </c>
      <c r="B4" s="114">
        <v>511.63496141821315</v>
      </c>
      <c r="C4" s="115">
        <v>498.98860878160065</v>
      </c>
      <c r="D4" s="115">
        <v>468.0403377245438</v>
      </c>
      <c r="E4" s="115">
        <v>464.62610023164399</v>
      </c>
      <c r="F4" s="115">
        <v>457.41549506234446</v>
      </c>
      <c r="G4" s="115">
        <v>445.30297677891542</v>
      </c>
      <c r="H4" s="115">
        <v>437.47023141631962</v>
      </c>
      <c r="I4" s="115">
        <v>434.29909997062236</v>
      </c>
      <c r="J4" s="115">
        <v>503.18234268691202</v>
      </c>
      <c r="K4" s="115">
        <v>503.21288175541724</v>
      </c>
      <c r="L4" s="115">
        <v>463.09826460088914</v>
      </c>
      <c r="M4" s="115">
        <v>463.451349101831</v>
      </c>
      <c r="N4" s="115">
        <v>461.70252566406378</v>
      </c>
      <c r="O4" s="115">
        <v>459.72992454179985</v>
      </c>
      <c r="P4" s="116">
        <v>462.59646491132526</v>
      </c>
      <c r="Q4" s="116">
        <v>460.75341786491623</v>
      </c>
      <c r="R4" s="116">
        <v>471.45447542480321</v>
      </c>
      <c r="S4" s="116">
        <v>471.75146718734857</v>
      </c>
      <c r="T4" s="116">
        <v>469.4614170232835</v>
      </c>
      <c r="U4" s="116">
        <v>466.45880282777142</v>
      </c>
      <c r="V4" s="116">
        <v>473.73358135235065</v>
      </c>
      <c r="W4" s="116">
        <v>470.00521468126749</v>
      </c>
      <c r="X4" s="115">
        <v>467.68331216050655</v>
      </c>
      <c r="Y4" s="115">
        <v>464.0042170079214</v>
      </c>
      <c r="Z4" s="278">
        <v>462.47125951434879</v>
      </c>
    </row>
    <row r="5" spans="1:28">
      <c r="A5" s="113" t="s">
        <v>80</v>
      </c>
      <c r="B5" s="114">
        <v>309.79023417063985</v>
      </c>
      <c r="C5" s="115">
        <v>308.57829058780447</v>
      </c>
      <c r="D5" s="115">
        <v>307.79562020567295</v>
      </c>
      <c r="E5" s="115">
        <v>306.47590843527172</v>
      </c>
      <c r="F5" s="115">
        <v>305.65532064059443</v>
      </c>
      <c r="G5" s="115">
        <v>304.17456486852467</v>
      </c>
      <c r="H5" s="115">
        <v>302.71326746020497</v>
      </c>
      <c r="I5" s="115">
        <v>299.69335165707906</v>
      </c>
      <c r="J5" s="115">
        <v>294.0147181405838</v>
      </c>
      <c r="K5" s="115">
        <v>301.71020115870164</v>
      </c>
      <c r="L5" s="115">
        <v>296.53778109363429</v>
      </c>
      <c r="M5" s="115">
        <v>295.569383583552</v>
      </c>
      <c r="N5" s="115">
        <v>298.49502506058661</v>
      </c>
      <c r="O5" s="115">
        <v>292.38691093743165</v>
      </c>
      <c r="P5" s="116">
        <v>288.80211849351525</v>
      </c>
      <c r="Q5" s="116">
        <v>297.42213183501684</v>
      </c>
      <c r="R5" s="116">
        <v>298.33537418690241</v>
      </c>
      <c r="S5" s="116">
        <v>298.80451469334213</v>
      </c>
      <c r="T5" s="116">
        <v>328.4424114133738</v>
      </c>
      <c r="U5" s="116">
        <v>326.62891379728978</v>
      </c>
      <c r="V5" s="116">
        <v>331.19793479228491</v>
      </c>
      <c r="W5" s="116">
        <v>348.12587285828141</v>
      </c>
      <c r="X5" s="116">
        <v>342.78266362654904</v>
      </c>
      <c r="Y5" s="116">
        <v>331.10832000044917</v>
      </c>
      <c r="Z5" s="278">
        <v>330.78339376177377</v>
      </c>
    </row>
    <row r="6" spans="1:28">
      <c r="A6" s="113" t="s">
        <v>81</v>
      </c>
      <c r="B6" s="114">
        <v>553.04931636334231</v>
      </c>
      <c r="C6" s="115">
        <v>549.77945562271611</v>
      </c>
      <c r="D6" s="115">
        <v>547.5426757559336</v>
      </c>
      <c r="E6" s="115">
        <v>544.94966822908441</v>
      </c>
      <c r="F6" s="115">
        <v>542.51004241903718</v>
      </c>
      <c r="G6" s="115">
        <v>533.43461177659572</v>
      </c>
      <c r="H6" s="115">
        <v>529.55652640075084</v>
      </c>
      <c r="I6" s="115">
        <v>524.74705960280505</v>
      </c>
      <c r="J6" s="115">
        <v>515.62480423852571</v>
      </c>
      <c r="K6" s="115">
        <v>510.36749252600026</v>
      </c>
      <c r="L6" s="115">
        <v>506.38692836394063</v>
      </c>
      <c r="M6" s="115">
        <v>502.78720267399206</v>
      </c>
      <c r="N6" s="115">
        <v>504.14887956253199</v>
      </c>
      <c r="O6" s="115">
        <v>499.57458667409054</v>
      </c>
      <c r="P6" s="116">
        <v>495.29574698335688</v>
      </c>
      <c r="Q6" s="116">
        <v>467.99701858052305</v>
      </c>
      <c r="R6" s="116">
        <v>466.83560207083133</v>
      </c>
      <c r="S6" s="116">
        <v>467.32308896206587</v>
      </c>
      <c r="T6" s="116">
        <v>460.96087277204714</v>
      </c>
      <c r="U6" s="116">
        <v>443.90394811364354</v>
      </c>
      <c r="V6" s="116">
        <v>436.16920861463007</v>
      </c>
      <c r="W6" s="116">
        <v>425.64052904578682</v>
      </c>
      <c r="X6" s="115">
        <v>420.89623476885492</v>
      </c>
      <c r="Y6" s="115">
        <v>411.68960972648557</v>
      </c>
      <c r="Z6" s="278">
        <v>409.10936490828584</v>
      </c>
    </row>
    <row r="7" spans="1:28">
      <c r="A7" s="117" t="s">
        <v>83</v>
      </c>
      <c r="B7" s="118">
        <v>281.55803821547408</v>
      </c>
      <c r="C7" s="119">
        <v>281.7174108379084</v>
      </c>
      <c r="D7" s="119">
        <v>281.83939465610001</v>
      </c>
      <c r="E7" s="119">
        <v>282.57930729724683</v>
      </c>
      <c r="F7" s="119">
        <v>282.76668327384988</v>
      </c>
      <c r="G7" s="119">
        <v>280.62212030302271</v>
      </c>
      <c r="H7" s="119">
        <v>281.50992266737211</v>
      </c>
      <c r="I7" s="119">
        <v>280.5000752182404</v>
      </c>
      <c r="J7" s="119">
        <v>279.44790126661928</v>
      </c>
      <c r="K7" s="119">
        <v>276.81973845091562</v>
      </c>
      <c r="L7" s="119">
        <v>280.34676882335896</v>
      </c>
      <c r="M7" s="119">
        <v>280.63757136194079</v>
      </c>
      <c r="N7" s="119">
        <v>280.5556441028595</v>
      </c>
      <c r="O7" s="119">
        <v>281.81056768316984</v>
      </c>
      <c r="P7" s="120">
        <v>282.81075038814021</v>
      </c>
      <c r="Q7" s="120">
        <v>281.79365507778454</v>
      </c>
      <c r="R7" s="120">
        <v>281.67994620495722</v>
      </c>
      <c r="S7" s="120">
        <v>281.19045308865003</v>
      </c>
      <c r="T7" s="120">
        <v>278.11559023160828</v>
      </c>
      <c r="U7" s="120" t="s">
        <v>79</v>
      </c>
      <c r="V7" s="120" t="s">
        <v>79</v>
      </c>
      <c r="W7" s="120">
        <v>276.73036382707545</v>
      </c>
      <c r="X7" s="120">
        <v>277.06145847680239</v>
      </c>
      <c r="Y7" s="120">
        <v>277.44539863477553</v>
      </c>
      <c r="Z7" s="278">
        <v>280.50707534335783</v>
      </c>
    </row>
    <row r="8" spans="1:28">
      <c r="A8" s="121" t="s">
        <v>84</v>
      </c>
      <c r="B8" s="114">
        <v>182.37666947914443</v>
      </c>
      <c r="C8" s="115">
        <v>181.5554506683248</v>
      </c>
      <c r="D8" s="115">
        <v>180.18762252999224</v>
      </c>
      <c r="E8" s="115">
        <v>179.37687234192606</v>
      </c>
      <c r="F8" s="115">
        <v>178.17004516115728</v>
      </c>
      <c r="G8" s="115">
        <v>176.62688044276487</v>
      </c>
      <c r="H8" s="115">
        <v>175.70443623990005</v>
      </c>
      <c r="I8" s="115">
        <v>174.22852187961902</v>
      </c>
      <c r="J8" s="115">
        <v>173.59811646969982</v>
      </c>
      <c r="K8" s="115">
        <v>172.89915532212018</v>
      </c>
      <c r="L8" s="115">
        <v>172.3342135666154</v>
      </c>
      <c r="M8" s="115">
        <v>171.23570714469815</v>
      </c>
      <c r="N8" s="115">
        <v>171.2312856003353</v>
      </c>
      <c r="O8" s="115">
        <v>176.03960744874294</v>
      </c>
      <c r="P8" s="116">
        <v>175.66646954737436</v>
      </c>
      <c r="Q8" s="116">
        <v>181.33786054065285</v>
      </c>
      <c r="R8" s="116">
        <v>180.49401805802813</v>
      </c>
      <c r="S8" s="116">
        <v>179.82732518283242</v>
      </c>
      <c r="T8" s="116">
        <v>179.29793759170201</v>
      </c>
      <c r="U8" s="116">
        <v>179.78052545246348</v>
      </c>
      <c r="V8" s="116">
        <v>179.34140817382638</v>
      </c>
      <c r="W8" s="116">
        <v>180.10356249322695</v>
      </c>
      <c r="X8" s="116">
        <v>178.84838849405969</v>
      </c>
      <c r="Y8" s="116">
        <v>187.41541569786864</v>
      </c>
      <c r="Z8" s="743" t="s">
        <v>79</v>
      </c>
      <c r="AB8" s="737"/>
    </row>
    <row r="9" spans="1:28">
      <c r="A9" s="113" t="s">
        <v>88</v>
      </c>
      <c r="B9" s="114">
        <v>621.71147844083384</v>
      </c>
      <c r="C9" s="115">
        <v>606.58804867695562</v>
      </c>
      <c r="D9" s="115">
        <v>606.22151915065012</v>
      </c>
      <c r="E9" s="115">
        <v>600.36245751711351</v>
      </c>
      <c r="F9" s="115">
        <v>592.00377748633764</v>
      </c>
      <c r="G9" s="115">
        <v>589.59886447858412</v>
      </c>
      <c r="H9" s="115">
        <v>552.07363526202721</v>
      </c>
      <c r="I9" s="115">
        <v>551.04051684059891</v>
      </c>
      <c r="J9" s="115">
        <v>520.68981929211247</v>
      </c>
      <c r="K9" s="115">
        <v>530.23507769240018</v>
      </c>
      <c r="L9" s="115">
        <v>530.5466427462685</v>
      </c>
      <c r="M9" s="115">
        <v>528.76198123780784</v>
      </c>
      <c r="N9" s="115">
        <v>527.39009521690207</v>
      </c>
      <c r="O9" s="115">
        <v>529.86121891535288</v>
      </c>
      <c r="P9" s="116">
        <v>533.88048566132318</v>
      </c>
      <c r="Q9" s="116">
        <v>531.71699218516915</v>
      </c>
      <c r="R9" s="116">
        <v>531.43116635716001</v>
      </c>
      <c r="S9" s="116">
        <v>527.91197284597786</v>
      </c>
      <c r="T9" s="116">
        <v>508.09412233312361</v>
      </c>
      <c r="U9" s="116">
        <v>506.15947943444303</v>
      </c>
      <c r="V9" s="116">
        <v>506.00419190701666</v>
      </c>
      <c r="W9" s="116">
        <v>503.90851747885921</v>
      </c>
      <c r="X9" s="116">
        <v>505.85990601102401</v>
      </c>
      <c r="Y9" s="116">
        <v>506.49494517518076</v>
      </c>
      <c r="Z9" s="278">
        <v>510.83917619795977</v>
      </c>
    </row>
    <row r="10" spans="1:28">
      <c r="A10" s="125" t="s">
        <v>86</v>
      </c>
      <c r="B10" s="126">
        <v>293.37213344757799</v>
      </c>
      <c r="C10" s="127">
        <v>292.64344369984076</v>
      </c>
      <c r="D10" s="127">
        <v>291.74451786106266</v>
      </c>
      <c r="E10" s="127">
        <v>291.02008000877339</v>
      </c>
      <c r="F10" s="127">
        <v>289.92986220393641</v>
      </c>
      <c r="G10" s="127">
        <v>289.32429746062473</v>
      </c>
      <c r="H10" s="127">
        <v>287.89937372818383</v>
      </c>
      <c r="I10" s="127">
        <v>287.30798896494241</v>
      </c>
      <c r="J10" s="127">
        <v>284.86727554651912</v>
      </c>
      <c r="K10" s="127">
        <v>275.24611724109872</v>
      </c>
      <c r="L10" s="127">
        <v>262.70291557034034</v>
      </c>
      <c r="M10" s="127">
        <v>260.55602011344013</v>
      </c>
      <c r="N10" s="127">
        <v>258.93484448411556</v>
      </c>
      <c r="O10" s="127">
        <v>256.83899603984929</v>
      </c>
      <c r="P10" s="127">
        <v>253.92335682744928</v>
      </c>
      <c r="Q10" s="127">
        <v>253.06547543417562</v>
      </c>
      <c r="R10" s="127">
        <v>251.0950313756552</v>
      </c>
      <c r="S10" s="127">
        <v>249.35518357056404</v>
      </c>
      <c r="T10" s="127">
        <v>252.65005771405561</v>
      </c>
      <c r="U10" s="127">
        <v>250.75387119280347</v>
      </c>
      <c r="V10" s="127">
        <v>250.42637321997941</v>
      </c>
      <c r="W10" s="127">
        <v>248.59647687720857</v>
      </c>
      <c r="X10" s="127">
        <v>247.85804027942226</v>
      </c>
      <c r="Y10" s="127">
        <v>245.7842323160591</v>
      </c>
      <c r="Z10" s="304" t="s">
        <v>79</v>
      </c>
    </row>
    <row r="12" spans="1:28">
      <c r="A12" s="84" t="s">
        <v>89</v>
      </c>
    </row>
    <row r="13" spans="1:28">
      <c r="A13" s="73" t="s">
        <v>87</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F130"/>
  <sheetViews>
    <sheetView workbookViewId="0">
      <pane xSplit="1" ySplit="5" topLeftCell="B47" activePane="bottomRight" state="frozen"/>
      <selection pane="topRight"/>
      <selection pane="bottomLeft"/>
      <selection pane="bottomRight"/>
    </sheetView>
  </sheetViews>
  <sheetFormatPr baseColWidth="10" defaultColWidth="11" defaultRowHeight="12.75"/>
  <cols>
    <col min="1" max="1" width="30.7109375" style="96" customWidth="1"/>
    <col min="2" max="6" width="6.28515625" style="96" customWidth="1"/>
    <col min="7" max="21" width="5.7109375" style="96" customWidth="1"/>
    <col min="22" max="41" width="6.7109375" style="96" customWidth="1"/>
    <col min="42" max="70" width="7.7109375" style="96" customWidth="1"/>
    <col min="71" max="16384" width="11" style="96"/>
  </cols>
  <sheetData>
    <row r="1" spans="1:6">
      <c r="A1" s="95" t="s">
        <v>361</v>
      </c>
    </row>
    <row r="2" spans="1:6">
      <c r="A2" s="314" t="s">
        <v>360</v>
      </c>
    </row>
    <row r="3" spans="1:6">
      <c r="A3" s="95"/>
    </row>
    <row r="4" spans="1:6">
      <c r="A4" s="106"/>
      <c r="B4" s="106"/>
      <c r="C4" s="106"/>
      <c r="F4" s="112" t="s">
        <v>362</v>
      </c>
    </row>
    <row r="5" spans="1:6">
      <c r="A5" s="317" t="s">
        <v>349</v>
      </c>
      <c r="B5" s="318">
        <v>2016</v>
      </c>
      <c r="C5" s="318">
        <v>2017</v>
      </c>
      <c r="D5" s="318">
        <v>2018</v>
      </c>
      <c r="E5" s="318">
        <v>2019</v>
      </c>
      <c r="F5" s="319">
        <v>2020</v>
      </c>
    </row>
    <row r="6" spans="1:6">
      <c r="A6" s="97" t="s">
        <v>257</v>
      </c>
      <c r="B6" s="104">
        <v>1.1416209550260001</v>
      </c>
      <c r="C6" s="104">
        <v>1.194455175424</v>
      </c>
      <c r="D6" s="104">
        <v>1.109199388592</v>
      </c>
      <c r="E6" s="104">
        <v>1.211323369796</v>
      </c>
      <c r="F6" s="320">
        <v>0.86096458494399986</v>
      </c>
    </row>
    <row r="7" spans="1:6">
      <c r="A7" s="97" t="s">
        <v>363</v>
      </c>
      <c r="B7" s="104">
        <v>3.4030786679989342</v>
      </c>
      <c r="C7" s="104">
        <v>3.6990761282973619</v>
      </c>
      <c r="D7" s="315">
        <v>3.5977294999999998</v>
      </c>
      <c r="E7" s="104">
        <v>3.5941515000000002</v>
      </c>
      <c r="F7" s="320">
        <v>2.059068408066</v>
      </c>
    </row>
    <row r="8" spans="1:6">
      <c r="A8" s="97" t="s">
        <v>364</v>
      </c>
      <c r="B8" s="104">
        <v>1.29571781544</v>
      </c>
      <c r="C8" s="104">
        <v>1.3704090346860001</v>
      </c>
      <c r="D8" s="104">
        <v>1.287574537394</v>
      </c>
      <c r="E8" s="104">
        <v>1.5150763949120001</v>
      </c>
      <c r="F8" s="320">
        <v>0.98892984521999983</v>
      </c>
    </row>
    <row r="9" spans="1:6">
      <c r="A9" s="97" t="s">
        <v>365</v>
      </c>
      <c r="B9" s="104">
        <v>1.1882332965360001</v>
      </c>
      <c r="C9" s="104">
        <v>1.223516797736</v>
      </c>
      <c r="D9" s="104">
        <v>1.168627231956</v>
      </c>
      <c r="E9" s="104">
        <v>1.2549205896260001</v>
      </c>
      <c r="F9" s="320">
        <v>0.83832772829199997</v>
      </c>
    </row>
    <row r="10" spans="1:6">
      <c r="A10" s="97" t="s">
        <v>258</v>
      </c>
      <c r="B10" s="104">
        <v>5.2294564968139987</v>
      </c>
      <c r="C10" s="104">
        <v>5.4473337476240005</v>
      </c>
      <c r="D10" s="104">
        <v>5.2447160140780005</v>
      </c>
      <c r="E10" s="104">
        <v>5.3607354991860001</v>
      </c>
      <c r="F10" s="320">
        <v>3.6940112954500011</v>
      </c>
    </row>
    <row r="11" spans="1:6">
      <c r="A11" s="97" t="s">
        <v>366</v>
      </c>
      <c r="B11" s="104">
        <v>5.368048952711999</v>
      </c>
      <c r="C11" s="104">
        <v>5.6470270348959994</v>
      </c>
      <c r="D11" s="104">
        <v>5.3724700018140004</v>
      </c>
      <c r="E11" s="104">
        <v>5.7397609994299996</v>
      </c>
      <c r="F11" s="320">
        <v>3.4333256814839999</v>
      </c>
    </row>
    <row r="12" spans="1:6">
      <c r="A12" s="97" t="s">
        <v>259</v>
      </c>
      <c r="B12" s="104">
        <v>1.6887131881999999</v>
      </c>
      <c r="C12" s="104">
        <v>1.8350795615139999</v>
      </c>
      <c r="D12" s="104">
        <v>1.712440590882</v>
      </c>
      <c r="E12" s="104">
        <v>1.8263643254539998</v>
      </c>
      <c r="F12" s="320">
        <v>1.1117404683200001</v>
      </c>
    </row>
    <row r="13" spans="1:6">
      <c r="A13" s="97" t="s">
        <v>260</v>
      </c>
      <c r="B13" s="104">
        <v>2.2169251768640001</v>
      </c>
      <c r="C13" s="104">
        <v>2.39089206923</v>
      </c>
      <c r="D13" s="104">
        <v>2.2091791907119998</v>
      </c>
      <c r="E13" s="104">
        <v>2.3340775225720001</v>
      </c>
      <c r="F13" s="320">
        <v>1.5628889166019999</v>
      </c>
    </row>
    <row r="14" spans="1:6">
      <c r="A14" s="97" t="s">
        <v>261</v>
      </c>
      <c r="B14" s="104">
        <v>1.9531025985913739</v>
      </c>
      <c r="C14" s="104">
        <v>2.2207162983932953</v>
      </c>
      <c r="D14" s="104">
        <v>2.1050879782760643</v>
      </c>
      <c r="E14" s="104">
        <v>2.4408776440728319</v>
      </c>
      <c r="F14" s="320">
        <v>1.3690741255600651</v>
      </c>
    </row>
    <row r="15" spans="1:6">
      <c r="A15" s="97" t="s">
        <v>367</v>
      </c>
      <c r="B15" s="104">
        <v>0.792957381568</v>
      </c>
      <c r="C15" s="104">
        <v>0.9103951021479999</v>
      </c>
      <c r="D15" s="104">
        <v>0.90783844284600002</v>
      </c>
      <c r="E15" s="104">
        <v>1.0859347620719999</v>
      </c>
      <c r="F15" s="320">
        <v>0.77252211559199979</v>
      </c>
    </row>
    <row r="16" spans="1:6">
      <c r="A16" s="97" t="s">
        <v>262</v>
      </c>
      <c r="B16" s="104">
        <v>4.1383076760240005</v>
      </c>
      <c r="C16" s="104">
        <v>4.3618396011699998</v>
      </c>
      <c r="D16" s="104">
        <v>4.0605599889619999</v>
      </c>
      <c r="E16" s="104">
        <v>4.2970884996560006</v>
      </c>
      <c r="F16" s="320">
        <v>2.6221692985919987</v>
      </c>
    </row>
    <row r="17" spans="1:6">
      <c r="A17" s="97" t="s">
        <v>263</v>
      </c>
      <c r="B17" s="104">
        <v>2.3419213658566558</v>
      </c>
      <c r="C17" s="104">
        <v>2.575499686136931</v>
      </c>
      <c r="D17" s="316">
        <v>2.1585289021006679</v>
      </c>
      <c r="E17" s="104">
        <v>2.3019602296408079</v>
      </c>
      <c r="F17" s="320">
        <v>1.279138091229389</v>
      </c>
    </row>
    <row r="18" spans="1:6">
      <c r="A18" s="97" t="s">
        <v>264</v>
      </c>
      <c r="B18" s="104">
        <v>3.8242940888707113</v>
      </c>
      <c r="C18" s="104">
        <v>3.8999054792640031</v>
      </c>
      <c r="D18" s="104">
        <v>3.6858750203157351</v>
      </c>
      <c r="E18" s="104">
        <v>4.1087672222449498</v>
      </c>
      <c r="F18" s="320">
        <v>2.1540169157532429</v>
      </c>
    </row>
    <row r="19" spans="1:6">
      <c r="A19" s="97" t="s">
        <v>368</v>
      </c>
      <c r="B19" s="104">
        <v>0.95585810893599998</v>
      </c>
      <c r="C19" s="104">
        <v>0.99831639287200002</v>
      </c>
      <c r="D19" s="104">
        <v>0.94425573276200003</v>
      </c>
      <c r="E19" s="104">
        <v>1.0216007121999999</v>
      </c>
      <c r="F19" s="320">
        <v>0.76400123019399979</v>
      </c>
    </row>
    <row r="20" spans="1:6">
      <c r="A20" s="97" t="s">
        <v>265</v>
      </c>
      <c r="B20" s="104">
        <v>1.379556955318</v>
      </c>
      <c r="C20" s="104">
        <v>1.4024178659659998</v>
      </c>
      <c r="D20" s="104">
        <v>1.298880701104</v>
      </c>
      <c r="E20" s="104">
        <v>1.32759696075</v>
      </c>
      <c r="F20" s="320">
        <v>0.98827926891600004</v>
      </c>
    </row>
    <row r="21" spans="1:6">
      <c r="A21" s="97" t="s">
        <v>369</v>
      </c>
      <c r="B21" s="104">
        <v>1.0596166162739999</v>
      </c>
      <c r="C21" s="104">
        <v>1.1461933086959999</v>
      </c>
      <c r="D21" s="104">
        <v>1.006802961954</v>
      </c>
      <c r="E21" s="104">
        <v>1.124537515306</v>
      </c>
      <c r="F21" s="320">
        <v>0.77592617201599989</v>
      </c>
    </row>
    <row r="22" spans="1:6">
      <c r="A22" s="97" t="s">
        <v>266</v>
      </c>
      <c r="B22" s="104">
        <v>1.3590508088239999</v>
      </c>
      <c r="C22" s="104">
        <v>1.352028078352</v>
      </c>
      <c r="D22" s="104">
        <v>1.151476038182</v>
      </c>
      <c r="E22" s="104">
        <v>1.3056631502260001</v>
      </c>
      <c r="F22" s="320">
        <v>0.77524235407999997</v>
      </c>
    </row>
    <row r="23" spans="1:6">
      <c r="A23" s="97" t="s">
        <v>370</v>
      </c>
      <c r="B23" s="104">
        <v>2.0409107114520002</v>
      </c>
      <c r="C23" s="104">
        <v>2.1182673218539998</v>
      </c>
      <c r="D23" s="104">
        <v>1.9483328002679992</v>
      </c>
      <c r="E23" s="104">
        <v>2.1556230735559998</v>
      </c>
      <c r="F23" s="320">
        <v>1.5877478340119999</v>
      </c>
    </row>
    <row r="24" spans="1:6">
      <c r="A24" s="97" t="s">
        <v>267</v>
      </c>
      <c r="B24" s="104">
        <v>1.7759663701120001</v>
      </c>
      <c r="C24" s="104">
        <v>1.8448836472879999</v>
      </c>
      <c r="D24" s="104">
        <v>1.744515511476</v>
      </c>
      <c r="E24" s="104">
        <v>1.838636846674</v>
      </c>
      <c r="F24" s="320">
        <v>1.1347859447900002</v>
      </c>
    </row>
    <row r="25" spans="1:6">
      <c r="A25" s="97" t="s">
        <v>268</v>
      </c>
      <c r="B25" s="104">
        <v>1.3743389033900002</v>
      </c>
      <c r="C25" s="104">
        <v>1.44189331586</v>
      </c>
      <c r="D25" s="104">
        <v>1.2141117012360001</v>
      </c>
      <c r="E25" s="104">
        <v>1.1290196730939999</v>
      </c>
      <c r="F25" s="320">
        <v>0.83128685908199984</v>
      </c>
    </row>
    <row r="26" spans="1:6">
      <c r="A26" s="97" t="s">
        <v>371</v>
      </c>
      <c r="B26" s="104">
        <v>1.499456047762</v>
      </c>
      <c r="C26" s="104">
        <v>1.576606285162</v>
      </c>
      <c r="D26" s="104">
        <v>1.465901379136</v>
      </c>
      <c r="E26" s="104">
        <v>1.5079171974859999</v>
      </c>
      <c r="F26" s="320">
        <v>0.93464602667000007</v>
      </c>
    </row>
    <row r="27" spans="1:6">
      <c r="A27" s="97" t="s">
        <v>269</v>
      </c>
      <c r="B27" s="104">
        <v>12.198403037956</v>
      </c>
      <c r="C27" s="104">
        <v>14.979299067880001</v>
      </c>
      <c r="D27" s="104">
        <v>16.080989291136</v>
      </c>
      <c r="E27" s="104">
        <v>17.675655167739997</v>
      </c>
      <c r="F27" s="320">
        <v>11.184093959902</v>
      </c>
    </row>
    <row r="28" spans="1:6">
      <c r="A28" s="97" t="s">
        <v>372</v>
      </c>
      <c r="B28" s="104">
        <v>1.7280149891979999</v>
      </c>
      <c r="C28" s="104">
        <v>1.8140800290600001</v>
      </c>
      <c r="D28" s="104">
        <v>1.6628336149080001</v>
      </c>
      <c r="E28" s="104">
        <v>1.770487635434002</v>
      </c>
      <c r="F28" s="320">
        <v>1.2140945149340001</v>
      </c>
    </row>
    <row r="29" spans="1:6">
      <c r="A29" s="97" t="s">
        <v>373</v>
      </c>
      <c r="B29" s="104">
        <v>1.7010215379160001</v>
      </c>
      <c r="C29" s="104">
        <v>1.838742346416</v>
      </c>
      <c r="D29" s="104">
        <v>1.7653491910580001</v>
      </c>
      <c r="E29" s="104">
        <v>1.8558736652159999</v>
      </c>
      <c r="F29" s="320">
        <v>0.92288369493399969</v>
      </c>
    </row>
    <row r="30" spans="1:6">
      <c r="A30" s="97" t="s">
        <v>270</v>
      </c>
      <c r="B30" s="104">
        <v>1.6316037766760001</v>
      </c>
      <c r="C30" s="104">
        <v>1.709736825824</v>
      </c>
      <c r="D30" s="104">
        <v>1.7220045410939999</v>
      </c>
      <c r="E30" s="104">
        <v>1.9626042171960001</v>
      </c>
      <c r="F30" s="320">
        <v>1.3051293106040001</v>
      </c>
    </row>
    <row r="31" spans="1:6">
      <c r="A31" s="97" t="s">
        <v>271</v>
      </c>
      <c r="B31" s="104">
        <v>3.0708919213140002</v>
      </c>
      <c r="C31" s="104">
        <v>3.1916941801840002</v>
      </c>
      <c r="D31" s="104">
        <v>2.8359253731280001</v>
      </c>
      <c r="E31" s="104">
        <v>3.1730110001520004</v>
      </c>
      <c r="F31" s="320">
        <v>1.9590002278460001</v>
      </c>
    </row>
    <row r="32" spans="1:6">
      <c r="A32" s="97" t="s">
        <v>374</v>
      </c>
      <c r="B32" s="104">
        <v>1.0221166356495099</v>
      </c>
      <c r="C32" s="104">
        <v>1.2645385268206319</v>
      </c>
      <c r="D32" s="104">
        <v>1.180596613056736</v>
      </c>
      <c r="E32" s="104">
        <v>1.3436698592544749</v>
      </c>
      <c r="F32" s="320">
        <v>0.74707689189123139</v>
      </c>
    </row>
    <row r="33" spans="1:6">
      <c r="A33" s="97" t="s">
        <v>272</v>
      </c>
      <c r="B33" s="104">
        <v>3.4602782980956639</v>
      </c>
      <c r="C33" s="104">
        <v>3.8539686866080909</v>
      </c>
      <c r="D33" s="104">
        <v>3.5030897547466671</v>
      </c>
      <c r="E33" s="104">
        <v>4.0730990872669874</v>
      </c>
      <c r="F33" s="320">
        <v>2.2896654393277469</v>
      </c>
    </row>
    <row r="34" spans="1:6">
      <c r="A34" s="97" t="s">
        <v>375</v>
      </c>
      <c r="B34" s="104">
        <v>1.297413895766</v>
      </c>
      <c r="C34" s="104">
        <v>1.3669478519299998</v>
      </c>
      <c r="D34" s="104">
        <v>1.23845824858</v>
      </c>
      <c r="E34" s="104">
        <v>1.3090472142040002</v>
      </c>
      <c r="F34" s="320">
        <v>1.0402785231680001</v>
      </c>
    </row>
    <row r="35" spans="1:6">
      <c r="A35" s="97" t="s">
        <v>376</v>
      </c>
      <c r="B35" s="104">
        <v>3.624235658246056</v>
      </c>
      <c r="C35" s="104">
        <v>3.781533754718537</v>
      </c>
      <c r="D35" s="104">
        <v>3.4470073433300001</v>
      </c>
      <c r="E35" s="104">
        <v>3.7018070491019999</v>
      </c>
      <c r="F35" s="320">
        <v>2.4669545989419999</v>
      </c>
    </row>
    <row r="36" spans="1:6">
      <c r="A36" s="97" t="s">
        <v>377</v>
      </c>
      <c r="B36" s="315">
        <v>0.90010424416400003</v>
      </c>
      <c r="C36" s="104">
        <v>0.98928263492000001</v>
      </c>
      <c r="D36" s="104">
        <v>0.96953584552799998</v>
      </c>
      <c r="E36" s="104">
        <v>1.1545999224000001</v>
      </c>
      <c r="F36" s="320">
        <v>0.56413760290000003</v>
      </c>
    </row>
    <row r="37" spans="1:6">
      <c r="A37" s="97" t="s">
        <v>378</v>
      </c>
      <c r="B37" s="104">
        <v>2.5009305267583271</v>
      </c>
      <c r="C37" s="104">
        <v>2.60345621735918</v>
      </c>
      <c r="D37" s="104">
        <v>2.4273870387764549</v>
      </c>
      <c r="E37" s="104">
        <v>2.6797587588940002</v>
      </c>
      <c r="F37" s="320">
        <v>1.694056089222699</v>
      </c>
    </row>
    <row r="38" spans="1:6">
      <c r="A38" s="97" t="s">
        <v>379</v>
      </c>
      <c r="B38" s="104">
        <v>1.0798037916580001</v>
      </c>
      <c r="C38" s="104">
        <v>1.080642287012</v>
      </c>
      <c r="D38" s="104">
        <v>0.97361969495399991</v>
      </c>
      <c r="E38" s="104">
        <v>1.001032355922</v>
      </c>
      <c r="F38" s="320">
        <v>0.77682190408399987</v>
      </c>
    </row>
    <row r="39" spans="1:6">
      <c r="A39" s="97" t="s">
        <v>273</v>
      </c>
      <c r="B39" s="104">
        <v>2.6694755411419999</v>
      </c>
      <c r="C39" s="104">
        <v>2.645649971568</v>
      </c>
      <c r="D39" s="104">
        <v>2.5727195759499999</v>
      </c>
      <c r="E39" s="104">
        <v>2.7320204331060003</v>
      </c>
      <c r="F39" s="320">
        <v>1.9946835666839999</v>
      </c>
    </row>
    <row r="40" spans="1:6">
      <c r="A40" s="97" t="s">
        <v>380</v>
      </c>
      <c r="B40" s="104">
        <v>1.7865371412945201</v>
      </c>
      <c r="C40" s="104">
        <v>1.7399847901714791</v>
      </c>
      <c r="D40" s="104">
        <v>1.604230767614284</v>
      </c>
      <c r="E40" s="104">
        <v>1.590892865242</v>
      </c>
      <c r="F40" s="320">
        <v>0.95570976492593163</v>
      </c>
    </row>
    <row r="41" spans="1:6">
      <c r="A41" s="97" t="s">
        <v>381</v>
      </c>
      <c r="B41" s="104">
        <v>3.498462754932</v>
      </c>
      <c r="C41" s="104">
        <v>3.7505588628919999</v>
      </c>
      <c r="D41" s="104">
        <v>3.4873978437819999</v>
      </c>
      <c r="E41" s="104">
        <v>3.8876334165639999</v>
      </c>
      <c r="F41" s="320">
        <v>2.6400637656919996</v>
      </c>
    </row>
    <row r="42" spans="1:6">
      <c r="A42" s="97" t="s">
        <v>274</v>
      </c>
      <c r="B42" s="104">
        <v>3.5892531125599998</v>
      </c>
      <c r="C42" s="104">
        <v>3.8878622219280001</v>
      </c>
      <c r="D42" s="104">
        <v>3.9509445393060001</v>
      </c>
      <c r="E42" s="104">
        <v>4.2007625093060001</v>
      </c>
      <c r="F42" s="320">
        <v>2.5668785829540011</v>
      </c>
    </row>
    <row r="43" spans="1:6">
      <c r="A43" s="97" t="s">
        <v>275</v>
      </c>
      <c r="B43" s="104">
        <v>2.2779078914219997</v>
      </c>
      <c r="C43" s="104">
        <v>2.3135926073740021</v>
      </c>
      <c r="D43" s="104">
        <v>2.1640530322179998</v>
      </c>
      <c r="E43" s="104">
        <v>2.2778885083460003</v>
      </c>
      <c r="F43" s="320">
        <v>1.495127733856001</v>
      </c>
    </row>
    <row r="44" spans="1:6">
      <c r="A44" s="97" t="s">
        <v>276</v>
      </c>
      <c r="B44" s="104">
        <v>4.9758962117727759</v>
      </c>
      <c r="C44" s="104">
        <v>5.1795732848859464</v>
      </c>
      <c r="D44" s="104">
        <v>4.7673677000643275</v>
      </c>
      <c r="E44" s="104">
        <v>5.0962154523719994</v>
      </c>
      <c r="F44" s="320">
        <v>3.3842930067739658</v>
      </c>
    </row>
    <row r="45" spans="1:6">
      <c r="A45" s="97" t="s">
        <v>382</v>
      </c>
      <c r="B45" s="104">
        <v>1.784694982416289</v>
      </c>
      <c r="C45" s="104">
        <v>2.1230538776079997</v>
      </c>
      <c r="D45" s="104">
        <v>1.683624019564</v>
      </c>
      <c r="E45" s="104">
        <v>1.7605499180340001</v>
      </c>
      <c r="F45" s="320">
        <v>1.064830990458312</v>
      </c>
    </row>
    <row r="46" spans="1:6">
      <c r="A46" s="97" t="s">
        <v>277</v>
      </c>
      <c r="B46" s="104">
        <v>5.90100077579</v>
      </c>
      <c r="C46" s="104">
        <v>6.2075181796460006</v>
      </c>
      <c r="D46" s="104">
        <v>5.79807142711</v>
      </c>
      <c r="E46" s="104">
        <v>6.350035322550001</v>
      </c>
      <c r="F46" s="320">
        <v>4.1490696384840016</v>
      </c>
    </row>
    <row r="47" spans="1:6">
      <c r="A47" s="97" t="s">
        <v>278</v>
      </c>
      <c r="B47" s="104">
        <v>2.8639365023059997</v>
      </c>
      <c r="C47" s="104">
        <v>2.97420071705</v>
      </c>
      <c r="D47" s="104">
        <v>2.8232219863200001</v>
      </c>
      <c r="E47" s="104">
        <v>3.0492030235600001</v>
      </c>
      <c r="F47" s="320">
        <v>1.9604958168319999</v>
      </c>
    </row>
    <row r="48" spans="1:6">
      <c r="A48" s="97" t="s">
        <v>383</v>
      </c>
      <c r="B48" s="104">
        <v>1.6603593706808539</v>
      </c>
      <c r="C48" s="104">
        <v>1.6338469185450009</v>
      </c>
      <c r="D48" s="104">
        <v>1.4711002651639999</v>
      </c>
      <c r="E48" s="104">
        <v>1.6064934240775779</v>
      </c>
      <c r="F48" s="320">
        <v>0.9194458263212455</v>
      </c>
    </row>
    <row r="49" spans="1:6">
      <c r="A49" s="97" t="s">
        <v>279</v>
      </c>
      <c r="B49" s="104">
        <v>1.6813449346080001</v>
      </c>
      <c r="C49" s="104">
        <v>1.7569740117899999</v>
      </c>
      <c r="D49" s="104">
        <v>1.663300023608</v>
      </c>
      <c r="E49" s="104">
        <v>1.9317596494960001</v>
      </c>
      <c r="F49" s="320">
        <v>1.2419736759619999</v>
      </c>
    </row>
    <row r="50" spans="1:6">
      <c r="A50" s="97" t="s">
        <v>384</v>
      </c>
      <c r="B50" s="104">
        <v>1.460910828272</v>
      </c>
      <c r="C50" s="104">
        <v>1.4566418080879999</v>
      </c>
      <c r="D50" s="104">
        <v>1.392274408674</v>
      </c>
      <c r="E50" s="104">
        <v>1.4533714819980001</v>
      </c>
      <c r="F50" s="320">
        <v>1.045524492008</v>
      </c>
    </row>
    <row r="51" spans="1:6">
      <c r="A51" s="97" t="s">
        <v>385</v>
      </c>
      <c r="B51" s="104">
        <v>1.0814849390879999</v>
      </c>
      <c r="C51" s="104">
        <v>1.10534880289</v>
      </c>
      <c r="D51" s="315">
        <v>1.0136696294700001</v>
      </c>
      <c r="E51" s="104">
        <v>1.117071222566</v>
      </c>
      <c r="F51" s="320">
        <v>0.80910946803600003</v>
      </c>
    </row>
    <row r="52" spans="1:6">
      <c r="A52" s="97" t="s">
        <v>386</v>
      </c>
      <c r="B52" s="104">
        <v>1.1079138568339999</v>
      </c>
      <c r="C52" s="104">
        <v>1.162631002158</v>
      </c>
      <c r="D52" s="104">
        <v>1.0892926696840002</v>
      </c>
      <c r="E52" s="104">
        <v>1.129373952518</v>
      </c>
      <c r="F52" s="320">
        <v>0.69319557015399991</v>
      </c>
    </row>
    <row r="53" spans="1:6">
      <c r="A53" s="97" t="s">
        <v>280</v>
      </c>
      <c r="B53" s="104">
        <v>7.2379809182639994</v>
      </c>
      <c r="C53" s="104">
        <v>7.6742685192079998</v>
      </c>
      <c r="D53" s="104">
        <v>7.0576122923560005</v>
      </c>
      <c r="E53" s="104">
        <v>7.7965714457819999</v>
      </c>
      <c r="F53" s="320">
        <v>4.7815324920620004</v>
      </c>
    </row>
    <row r="54" spans="1:6">
      <c r="A54" s="97" t="s">
        <v>281</v>
      </c>
      <c r="B54" s="104">
        <v>1.1052890330779999</v>
      </c>
      <c r="C54" s="104">
        <v>1.0730141011759999</v>
      </c>
      <c r="D54" s="104">
        <v>1.0141900176859999</v>
      </c>
      <c r="E54" s="104">
        <v>1.0312597354799999</v>
      </c>
      <c r="F54" s="320">
        <v>0.69836698828400012</v>
      </c>
    </row>
    <row r="55" spans="1:6">
      <c r="A55" s="97" t="s">
        <v>282</v>
      </c>
      <c r="B55" s="104">
        <v>1.5735881780640002</v>
      </c>
      <c r="C55" s="104">
        <v>1.6629013789260001</v>
      </c>
      <c r="D55" s="104">
        <v>1.646301924606</v>
      </c>
      <c r="E55" s="104">
        <v>1.734756372638002</v>
      </c>
      <c r="F55" s="320">
        <v>1.3167706914779991</v>
      </c>
    </row>
    <row r="56" spans="1:6">
      <c r="A56" s="97" t="s">
        <v>283</v>
      </c>
      <c r="B56" s="104">
        <v>1.6445974113700002</v>
      </c>
      <c r="C56" s="104">
        <v>1.7235801704240019</v>
      </c>
      <c r="D56" s="104">
        <v>1.61944520414</v>
      </c>
      <c r="E56" s="104">
        <v>1.7475964448520001</v>
      </c>
      <c r="F56" s="320">
        <v>1.218094325720001</v>
      </c>
    </row>
    <row r="57" spans="1:6">
      <c r="A57" s="97" t="s">
        <v>284</v>
      </c>
      <c r="B57" s="104">
        <v>1.771473522288</v>
      </c>
      <c r="C57" s="104">
        <v>2.0683564723919998</v>
      </c>
      <c r="D57" s="104">
        <v>1.9842674122540001</v>
      </c>
      <c r="E57" s="104">
        <v>2.2359838074959999</v>
      </c>
      <c r="F57" s="320">
        <v>1.490951820384</v>
      </c>
    </row>
    <row r="58" spans="1:6">
      <c r="A58" s="97" t="s">
        <v>285</v>
      </c>
      <c r="B58" s="104">
        <v>1.250032555992</v>
      </c>
      <c r="C58" s="104">
        <v>1.3182504597159999</v>
      </c>
      <c r="D58" s="104">
        <v>1.3404550023020001</v>
      </c>
      <c r="E58" s="104">
        <v>1.381878653886</v>
      </c>
      <c r="F58" s="320">
        <v>0.83023156800800002</v>
      </c>
    </row>
    <row r="59" spans="1:6">
      <c r="A59" s="97" t="s">
        <v>286</v>
      </c>
      <c r="B59" s="104">
        <v>1.6210084677259999</v>
      </c>
      <c r="C59" s="104">
        <v>1.7420270797220001</v>
      </c>
      <c r="D59" s="104">
        <v>1.6519155303299999</v>
      </c>
      <c r="E59" s="104">
        <v>1.8462920187899998</v>
      </c>
      <c r="F59" s="320">
        <v>1.170571097366</v>
      </c>
    </row>
    <row r="60" spans="1:6">
      <c r="A60" s="97" t="s">
        <v>287</v>
      </c>
      <c r="B60" s="104">
        <v>5.143229182022</v>
      </c>
      <c r="C60" s="104">
        <v>5.3149862108359995</v>
      </c>
      <c r="D60" s="104">
        <v>4.9166222630040002</v>
      </c>
      <c r="E60" s="104">
        <v>4.9456090997700004</v>
      </c>
      <c r="F60" s="320">
        <v>2.7818970742999998</v>
      </c>
    </row>
    <row r="61" spans="1:6">
      <c r="A61" s="97" t="s">
        <v>288</v>
      </c>
      <c r="B61" s="104">
        <v>1.6036123476919999</v>
      </c>
      <c r="C61" s="104">
        <v>1.6491667702200001</v>
      </c>
      <c r="D61" s="315">
        <v>1.495770269776</v>
      </c>
      <c r="E61" s="104">
        <v>1.60363410456</v>
      </c>
      <c r="F61" s="320">
        <v>0.9954652078259999</v>
      </c>
    </row>
    <row r="62" spans="1:6">
      <c r="A62" s="97" t="s">
        <v>387</v>
      </c>
      <c r="B62" s="104">
        <v>1.6205298791779998</v>
      </c>
      <c r="C62" s="104">
        <v>1.666961207268</v>
      </c>
      <c r="D62" s="104">
        <v>1.5850920055919999</v>
      </c>
      <c r="E62" s="104">
        <v>1.5929240739839998</v>
      </c>
      <c r="F62" s="320">
        <v>0.88880750741199999</v>
      </c>
    </row>
    <row r="63" spans="1:6">
      <c r="A63" s="97" t="s">
        <v>289</v>
      </c>
      <c r="B63" s="104">
        <v>1.3170704268519999</v>
      </c>
      <c r="C63" s="104">
        <v>1.329200539516</v>
      </c>
      <c r="D63" s="104">
        <v>1.2391818012679998</v>
      </c>
      <c r="E63" s="104">
        <v>1.468974307836</v>
      </c>
      <c r="F63" s="320">
        <v>0.98609283061399988</v>
      </c>
    </row>
    <row r="64" spans="1:6">
      <c r="A64" s="97" t="s">
        <v>290</v>
      </c>
      <c r="B64" s="104">
        <v>7.6742535473468898</v>
      </c>
      <c r="C64" s="104">
        <v>8.3145201468390013</v>
      </c>
      <c r="D64" s="104">
        <v>7.6960285541239992</v>
      </c>
      <c r="E64" s="104">
        <v>7.871976980176365</v>
      </c>
      <c r="F64" s="320">
        <v>3.3031763663490219</v>
      </c>
    </row>
    <row r="65" spans="1:6">
      <c r="A65" s="97" t="s">
        <v>291</v>
      </c>
      <c r="B65" s="104">
        <v>18.418490224302001</v>
      </c>
      <c r="C65" s="104">
        <v>19.793630389768019</v>
      </c>
      <c r="D65" s="104">
        <v>19.284090015436</v>
      </c>
      <c r="E65" s="104">
        <v>21.809569716096</v>
      </c>
      <c r="F65" s="320">
        <v>13.906563547764</v>
      </c>
    </row>
    <row r="66" spans="1:6">
      <c r="A66" s="97" t="s">
        <v>292</v>
      </c>
      <c r="B66" s="104">
        <v>1.64372953378</v>
      </c>
      <c r="C66" s="104">
        <v>1.696236254152</v>
      </c>
      <c r="D66" s="104">
        <v>1.458785604554</v>
      </c>
      <c r="E66" s="104">
        <v>1.5898364764640001</v>
      </c>
      <c r="F66" s="320">
        <v>1.002380864614</v>
      </c>
    </row>
    <row r="67" spans="1:6">
      <c r="A67" s="97" t="s">
        <v>340</v>
      </c>
      <c r="B67" s="315">
        <v>1.1059598462759999</v>
      </c>
      <c r="C67" s="104">
        <v>1.1548179662520002</v>
      </c>
      <c r="D67" s="104">
        <v>1.0704350306379999</v>
      </c>
      <c r="E67" s="104">
        <v>1.1526061891600001</v>
      </c>
      <c r="F67" s="320">
        <v>0.66232420234200007</v>
      </c>
    </row>
    <row r="68" spans="1:6">
      <c r="A68" s="97" t="s">
        <v>388</v>
      </c>
      <c r="B68" s="104">
        <v>1.165951654508</v>
      </c>
      <c r="C68" s="104">
        <v>1.24310256749</v>
      </c>
      <c r="D68" s="104">
        <v>1.22234173669</v>
      </c>
      <c r="E68" s="104">
        <v>1.390474588664</v>
      </c>
      <c r="F68" s="320">
        <v>0.96291780205400013</v>
      </c>
    </row>
    <row r="69" spans="1:6">
      <c r="A69" s="97" t="s">
        <v>389</v>
      </c>
      <c r="B69" s="104">
        <v>0.63472064345400003</v>
      </c>
      <c r="C69" s="104">
        <v>0.77589218280399996</v>
      </c>
      <c r="D69" s="104">
        <v>0.85755505653800002</v>
      </c>
      <c r="E69" s="104">
        <v>1.1812813537979998</v>
      </c>
      <c r="F69" s="320">
        <v>0.81748979593799997</v>
      </c>
    </row>
    <row r="70" spans="1:6">
      <c r="A70" s="97" t="s">
        <v>293</v>
      </c>
      <c r="B70" s="104">
        <v>32.507777584926764</v>
      </c>
      <c r="C70" s="104">
        <v>34.874317912748005</v>
      </c>
      <c r="D70" s="104">
        <v>32.555240252778006</v>
      </c>
      <c r="E70" s="104">
        <v>32.607220930025562</v>
      </c>
      <c r="F70" s="320">
        <v>19.541666977015758</v>
      </c>
    </row>
    <row r="71" spans="1:6">
      <c r="A71" s="97" t="s">
        <v>294</v>
      </c>
      <c r="B71" s="104">
        <v>5.6336636843519994</v>
      </c>
      <c r="C71" s="104">
        <v>5.7907433190919999</v>
      </c>
      <c r="D71" s="104">
        <v>5.6780868078700006</v>
      </c>
      <c r="E71" s="104">
        <v>7.4343699960619993</v>
      </c>
      <c r="F71" s="320">
        <v>4.3086665107119977</v>
      </c>
    </row>
    <row r="72" spans="1:6">
      <c r="A72" s="97" t="s">
        <v>295</v>
      </c>
      <c r="B72" s="104">
        <v>1.2459925000000001</v>
      </c>
      <c r="C72" s="104">
        <v>1.4900500000000001</v>
      </c>
      <c r="D72" s="104">
        <v>1.7812114999999999</v>
      </c>
      <c r="E72" s="104">
        <v>2.392925</v>
      </c>
      <c r="F72" s="320">
        <v>1.11769041258</v>
      </c>
    </row>
    <row r="73" spans="1:6">
      <c r="A73" s="97" t="s">
        <v>296</v>
      </c>
      <c r="B73" s="104">
        <v>1.2988779034619999</v>
      </c>
      <c r="C73" s="104">
        <v>1.4613909461600001</v>
      </c>
      <c r="D73" s="104">
        <v>1.434039532318</v>
      </c>
      <c r="E73" s="104">
        <v>1.5927734716000002</v>
      </c>
      <c r="F73" s="320">
        <v>1.0997328588739999</v>
      </c>
    </row>
    <row r="74" spans="1:6">
      <c r="A74" s="97" t="s">
        <v>297</v>
      </c>
      <c r="B74" s="104">
        <v>1.148009819606</v>
      </c>
      <c r="C74" s="104">
        <v>1.2224822672540001</v>
      </c>
      <c r="D74" s="104">
        <v>1.134958146922</v>
      </c>
      <c r="E74" s="104">
        <v>1.2308586678019999</v>
      </c>
      <c r="F74" s="320">
        <v>0.83920978957600012</v>
      </c>
    </row>
    <row r="75" spans="1:6">
      <c r="A75" s="97" t="s">
        <v>298</v>
      </c>
      <c r="B75" s="104">
        <v>1.207819919356</v>
      </c>
      <c r="C75" s="104">
        <v>1.209835241448</v>
      </c>
      <c r="D75" s="104">
        <v>1.1862654107200001</v>
      </c>
      <c r="E75" s="104">
        <v>1.232897754888</v>
      </c>
      <c r="F75" s="320">
        <v>0.92033657214599995</v>
      </c>
    </row>
    <row r="76" spans="1:6">
      <c r="A76" s="97" t="s">
        <v>299</v>
      </c>
      <c r="B76" s="104">
        <v>13.53580409922534</v>
      </c>
      <c r="C76" s="104">
        <v>14.450431089163839</v>
      </c>
      <c r="D76" s="104">
        <v>13.68136156057435</v>
      </c>
      <c r="E76" s="104">
        <v>14.638309851237031</v>
      </c>
      <c r="F76" s="320">
        <v>9.5697040458643805</v>
      </c>
    </row>
    <row r="77" spans="1:6">
      <c r="A77" s="97" t="s">
        <v>300</v>
      </c>
      <c r="B77" s="104">
        <v>1.6124818754661021</v>
      </c>
      <c r="C77" s="104">
        <v>1.846053537090474</v>
      </c>
      <c r="D77" s="104">
        <v>1.7041522013846579</v>
      </c>
      <c r="E77" s="104">
        <v>1.935727423818173</v>
      </c>
      <c r="F77" s="320">
        <v>1.106504343059648</v>
      </c>
    </row>
    <row r="78" spans="1:6">
      <c r="A78" s="97" t="s">
        <v>390</v>
      </c>
      <c r="B78" s="104">
        <v>6.9999199991140006</v>
      </c>
      <c r="C78" s="104">
        <v>7.3271590693039998</v>
      </c>
      <c r="D78" s="104">
        <v>7.0359047217499997</v>
      </c>
      <c r="E78" s="104">
        <v>7.6002676846820005</v>
      </c>
      <c r="F78" s="320">
        <v>4.6871265253280008</v>
      </c>
    </row>
    <row r="79" spans="1:6">
      <c r="A79" s="97" t="s">
        <v>301</v>
      </c>
      <c r="B79" s="315">
        <v>1.5647914408420001</v>
      </c>
      <c r="C79" s="104">
        <v>1.605601927508</v>
      </c>
      <c r="D79" s="104">
        <v>1.5529531810499999</v>
      </c>
      <c r="E79" s="104">
        <v>1.5840904832080001</v>
      </c>
      <c r="F79" s="320">
        <v>1.221223548574</v>
      </c>
    </row>
    <row r="80" spans="1:6">
      <c r="A80" s="97" t="s">
        <v>391</v>
      </c>
      <c r="B80" s="104">
        <v>5.7304084296841218</v>
      </c>
      <c r="C80" s="104">
        <v>6.5889405424642344</v>
      </c>
      <c r="D80" s="104">
        <v>6.2262617518051577</v>
      </c>
      <c r="E80" s="104">
        <v>7.534138798351707</v>
      </c>
      <c r="F80" s="320">
        <v>4.0858717563606692</v>
      </c>
    </row>
    <row r="81" spans="1:6">
      <c r="A81" s="97" t="s">
        <v>392</v>
      </c>
      <c r="B81" s="104">
        <v>1.5889394129717189</v>
      </c>
      <c r="C81" s="104">
        <v>1.67368091203</v>
      </c>
      <c r="D81" s="104">
        <v>1.642327735444862</v>
      </c>
      <c r="E81" s="104">
        <v>1.717950060569541</v>
      </c>
      <c r="F81" s="320">
        <v>1.002392487022161</v>
      </c>
    </row>
    <row r="82" spans="1:6">
      <c r="A82" s="97" t="s">
        <v>302</v>
      </c>
      <c r="B82" s="104">
        <v>1.105851813568</v>
      </c>
      <c r="C82" s="104">
        <v>1.1477971503359998</v>
      </c>
      <c r="D82" s="104">
        <v>0.96748193079</v>
      </c>
      <c r="E82" s="104">
        <v>1.048385925406</v>
      </c>
      <c r="F82" s="320">
        <v>0.83540741519999995</v>
      </c>
    </row>
    <row r="83" spans="1:6">
      <c r="A83" s="97" t="s">
        <v>303</v>
      </c>
      <c r="B83" s="104">
        <v>8.1313369895400012</v>
      </c>
      <c r="C83" s="104">
        <v>8.6677211503139997</v>
      </c>
      <c r="D83" s="104">
        <v>7.1236300147939984</v>
      </c>
      <c r="E83" s="104">
        <v>6.3937778516780002</v>
      </c>
      <c r="F83" s="320">
        <v>4.2208747723837634</v>
      </c>
    </row>
    <row r="84" spans="1:6">
      <c r="A84" s="97" t="s">
        <v>304</v>
      </c>
      <c r="B84" s="104">
        <v>4.9464208275399999</v>
      </c>
      <c r="C84" s="104">
        <v>5.1747275139060003</v>
      </c>
      <c r="D84" s="104">
        <v>5.0553335073680001</v>
      </c>
      <c r="E84" s="104">
        <v>5.3203709067759997</v>
      </c>
      <c r="F84" s="320">
        <v>3.4088993908160012</v>
      </c>
    </row>
    <row r="85" spans="1:6">
      <c r="A85" s="97" t="s">
        <v>305</v>
      </c>
      <c r="B85" s="104">
        <v>7.6330634552999994</v>
      </c>
      <c r="C85" s="104">
        <v>7.8912283454079999</v>
      </c>
      <c r="D85" s="104">
        <v>7.5823490348840004</v>
      </c>
      <c r="E85" s="104">
        <v>8.0984624834160002</v>
      </c>
      <c r="F85" s="320">
        <v>5.1604898671380006</v>
      </c>
    </row>
    <row r="86" spans="1:6">
      <c r="A86" s="97" t="s">
        <v>306</v>
      </c>
      <c r="B86" s="104">
        <v>11.048763898994</v>
      </c>
      <c r="C86" s="104">
        <v>11.877861943966</v>
      </c>
      <c r="D86" s="104">
        <v>11.8110372294</v>
      </c>
      <c r="E86" s="104">
        <v>12.96199793665</v>
      </c>
      <c r="F86" s="320">
        <v>8.0472214476319994</v>
      </c>
    </row>
    <row r="87" spans="1:6">
      <c r="A87" s="97" t="s">
        <v>307</v>
      </c>
      <c r="B87" s="104">
        <v>1.508061262292</v>
      </c>
      <c r="C87" s="104">
        <v>1.498171719888</v>
      </c>
      <c r="D87" s="104">
        <v>1.2255967046859999</v>
      </c>
      <c r="E87" s="104">
        <v>1.238902057894</v>
      </c>
      <c r="F87" s="320">
        <v>1.0455430146319999</v>
      </c>
    </row>
    <row r="88" spans="1:6">
      <c r="A88" s="97" t="s">
        <v>308</v>
      </c>
      <c r="B88" s="104">
        <v>8.0301937127464473</v>
      </c>
      <c r="C88" s="104">
        <v>9.0280454356701334</v>
      </c>
      <c r="D88" s="104">
        <v>8.4151500150625118</v>
      </c>
      <c r="E88" s="104">
        <v>9.5171197150677536</v>
      </c>
      <c r="F88" s="320">
        <v>5.2216064047622135</v>
      </c>
    </row>
    <row r="89" spans="1:6">
      <c r="A89" s="97" t="s">
        <v>309</v>
      </c>
      <c r="B89" s="104">
        <v>1.7951718172912841</v>
      </c>
      <c r="C89" s="104">
        <v>2.225085745228554</v>
      </c>
      <c r="D89" s="104">
        <v>2.1162481385526837</v>
      </c>
      <c r="E89" s="104">
        <v>2.512599440191813</v>
      </c>
      <c r="F89" s="320">
        <v>1.520804155009271</v>
      </c>
    </row>
    <row r="90" spans="1:6">
      <c r="A90" s="97" t="s">
        <v>310</v>
      </c>
      <c r="B90" s="104">
        <v>1.142175838713025</v>
      </c>
      <c r="C90" s="104">
        <v>1.482063608608944</v>
      </c>
      <c r="D90" s="104">
        <v>1.3971611647095619</v>
      </c>
      <c r="E90" s="104">
        <v>1.6682341729941532</v>
      </c>
      <c r="F90" s="320">
        <v>0.80588627577064664</v>
      </c>
    </row>
    <row r="91" spans="1:6">
      <c r="A91" s="97" t="s">
        <v>311</v>
      </c>
      <c r="B91" s="104">
        <v>3.937669674856886</v>
      </c>
      <c r="C91" s="104">
        <v>4.1051512390460001</v>
      </c>
      <c r="D91" s="104">
        <v>3.6697499171239998</v>
      </c>
      <c r="E91" s="104">
        <v>3.5859411634040002</v>
      </c>
      <c r="F91" s="320">
        <v>2.3691978080676179</v>
      </c>
    </row>
    <row r="92" spans="1:6">
      <c r="A92" s="97" t="s">
        <v>393</v>
      </c>
      <c r="B92" s="104">
        <v>1.269730481246</v>
      </c>
      <c r="C92" s="104">
        <v>1.2554913327619999</v>
      </c>
      <c r="D92" s="104">
        <v>1.1665451823140001</v>
      </c>
      <c r="E92" s="104">
        <v>1.2333097568979998</v>
      </c>
      <c r="F92" s="320">
        <v>0.80535067438199981</v>
      </c>
    </row>
    <row r="93" spans="1:6">
      <c r="A93" s="97" t="s">
        <v>394</v>
      </c>
      <c r="B93" s="104">
        <v>0.91223110585399991</v>
      </c>
      <c r="C93" s="104">
        <v>0.95639007428400002</v>
      </c>
      <c r="D93" s="104">
        <v>0.92326441897</v>
      </c>
      <c r="E93" s="104">
        <v>1.004517055804</v>
      </c>
      <c r="F93" s="320">
        <v>0.71998164750199989</v>
      </c>
    </row>
    <row r="94" spans="1:6">
      <c r="A94" s="97" t="s">
        <v>312</v>
      </c>
      <c r="B94" s="104">
        <v>3.407093948994</v>
      </c>
      <c r="C94" s="104">
        <v>3.68085703713</v>
      </c>
      <c r="D94" s="104">
        <v>3.4364791319779999</v>
      </c>
      <c r="E94" s="104">
        <v>3.4171225924519999</v>
      </c>
      <c r="F94" s="320">
        <v>2.0718450552740011</v>
      </c>
    </row>
    <row r="95" spans="1:6">
      <c r="A95" s="97" t="s">
        <v>395</v>
      </c>
      <c r="B95" s="315">
        <v>1.5567604615994148</v>
      </c>
      <c r="C95" s="104">
        <v>1.7511714549173509</v>
      </c>
      <c r="D95" s="104">
        <v>1.8170291449262221</v>
      </c>
      <c r="E95" s="104">
        <v>2.1475794909959998</v>
      </c>
      <c r="F95" s="320">
        <v>1.302429639381105</v>
      </c>
    </row>
    <row r="96" spans="1:6">
      <c r="A96" s="97" t="s">
        <v>313</v>
      </c>
      <c r="B96" s="104">
        <v>1.5620865315900001</v>
      </c>
      <c r="C96" s="104">
        <v>1.6291714336100001</v>
      </c>
      <c r="D96" s="104">
        <v>1.37042514541</v>
      </c>
      <c r="E96" s="104">
        <v>1.390185935948</v>
      </c>
      <c r="F96" s="320">
        <v>1.0505462457020001</v>
      </c>
    </row>
    <row r="97" spans="1:6">
      <c r="A97" s="97" t="s">
        <v>314</v>
      </c>
      <c r="B97" s="104">
        <v>2.9339059880659999</v>
      </c>
      <c r="C97" s="104">
        <v>3.1894952452739997</v>
      </c>
      <c r="D97" s="104">
        <v>3.0103465218180001</v>
      </c>
      <c r="E97" s="104">
        <v>3.2175767797639998</v>
      </c>
      <c r="F97" s="320">
        <v>1.897571725972</v>
      </c>
    </row>
    <row r="98" spans="1:6">
      <c r="A98" s="97" t="s">
        <v>396</v>
      </c>
      <c r="B98" s="104">
        <v>0.93739538040799997</v>
      </c>
      <c r="C98" s="104">
        <v>0.97171078324799998</v>
      </c>
      <c r="D98" s="104">
        <v>0.98330689107000002</v>
      </c>
      <c r="E98" s="104">
        <v>1.0403023014799999</v>
      </c>
      <c r="F98" s="320">
        <v>0.71447473590399957</v>
      </c>
    </row>
    <row r="99" spans="1:6">
      <c r="A99" s="97" t="s">
        <v>397</v>
      </c>
      <c r="B99" s="104">
        <v>0.88060206491199999</v>
      </c>
      <c r="C99" s="104">
        <v>0.94996437069600004</v>
      </c>
      <c r="D99" s="315">
        <v>0.95127154341199993</v>
      </c>
      <c r="E99" s="104">
        <v>1.0580481856700001</v>
      </c>
      <c r="F99" s="320">
        <v>0.74593432681600003</v>
      </c>
    </row>
    <row r="100" spans="1:6">
      <c r="A100" s="97" t="s">
        <v>315</v>
      </c>
      <c r="B100" s="104">
        <v>3.7514818132679979</v>
      </c>
      <c r="C100" s="104">
        <v>3.9660618414960003</v>
      </c>
      <c r="D100" s="104">
        <v>3.6431334464880001</v>
      </c>
      <c r="E100" s="104">
        <v>3.8201191999180018</v>
      </c>
      <c r="F100" s="320">
        <v>2.5512109350439998</v>
      </c>
    </row>
    <row r="101" spans="1:6">
      <c r="A101" s="97" t="s">
        <v>316</v>
      </c>
      <c r="B101" s="104">
        <v>9.4114584417400007</v>
      </c>
      <c r="C101" s="104">
        <v>10.381870696607999</v>
      </c>
      <c r="D101" s="104">
        <v>10.418643761774</v>
      </c>
      <c r="E101" s="104">
        <v>11.588429426379999</v>
      </c>
      <c r="F101" s="320">
        <v>7.4317880511220018</v>
      </c>
    </row>
    <row r="102" spans="1:6">
      <c r="A102" s="97" t="s">
        <v>317</v>
      </c>
      <c r="B102" s="104">
        <v>5.8018455100560002</v>
      </c>
      <c r="C102" s="104">
        <v>6.0475448920220005</v>
      </c>
      <c r="D102" s="104">
        <v>5.8089457470059997</v>
      </c>
      <c r="E102" s="104">
        <v>6.4342301370440005</v>
      </c>
      <c r="F102" s="320">
        <v>4.0708970136280005</v>
      </c>
    </row>
    <row r="103" spans="1:6">
      <c r="A103" s="97" t="s">
        <v>318</v>
      </c>
      <c r="B103" s="104">
        <v>1.084317790374</v>
      </c>
      <c r="C103" s="104">
        <v>1.1068795768299999</v>
      </c>
      <c r="D103" s="104">
        <v>0.91800593333799996</v>
      </c>
      <c r="E103" s="104">
        <v>1.0397408256459999</v>
      </c>
      <c r="F103" s="320">
        <v>0.81237491773000026</v>
      </c>
    </row>
    <row r="104" spans="1:6">
      <c r="A104" s="97" t="s">
        <v>319</v>
      </c>
      <c r="B104" s="104">
        <v>1.2178229520819999</v>
      </c>
      <c r="C104" s="104">
        <v>1.2772659335700001</v>
      </c>
      <c r="D104" s="104">
        <v>1.235284975516</v>
      </c>
      <c r="E104" s="104">
        <v>1.3401941278979999</v>
      </c>
      <c r="F104" s="320">
        <v>0.89706007526200005</v>
      </c>
    </row>
    <row r="105" spans="1:6">
      <c r="A105" s="97" t="s">
        <v>398</v>
      </c>
      <c r="B105" s="104">
        <v>3.3625710852339998</v>
      </c>
      <c r="C105" s="104">
        <v>3.6116382105140001</v>
      </c>
      <c r="D105" s="104">
        <v>3.3871313207060001</v>
      </c>
      <c r="E105" s="104">
        <v>3.72872817922</v>
      </c>
      <c r="F105" s="320">
        <v>1.7765345268179999</v>
      </c>
    </row>
    <row r="106" spans="1:6">
      <c r="A106" s="97" t="s">
        <v>399</v>
      </c>
      <c r="B106" s="104">
        <v>1.1225617594799999</v>
      </c>
      <c r="C106" s="104">
        <v>1.196624418694</v>
      </c>
      <c r="D106" s="104">
        <v>1.2137111453280001</v>
      </c>
      <c r="E106" s="104">
        <v>1.371971080974</v>
      </c>
      <c r="F106" s="320">
        <v>0.87262042535999962</v>
      </c>
    </row>
    <row r="107" spans="1:6">
      <c r="A107" s="97" t="s">
        <v>320</v>
      </c>
      <c r="B107" s="104">
        <v>1.092776923962</v>
      </c>
      <c r="C107" s="104">
        <v>1.164343283724</v>
      </c>
      <c r="D107" s="104">
        <v>1.1357937914639999</v>
      </c>
      <c r="E107" s="104">
        <v>1.2636260270299999</v>
      </c>
      <c r="F107" s="320">
        <v>0.88972660666999992</v>
      </c>
    </row>
    <row r="108" spans="1:6">
      <c r="A108" s="97" t="s">
        <v>400</v>
      </c>
      <c r="B108" s="104">
        <v>3.553503934508</v>
      </c>
      <c r="C108" s="104">
        <v>3.697167456416</v>
      </c>
      <c r="D108" s="104">
        <v>3.4570338032880001</v>
      </c>
      <c r="E108" s="104">
        <v>3.710116450368</v>
      </c>
      <c r="F108" s="320">
        <v>2.12165630378</v>
      </c>
    </row>
    <row r="109" spans="1:6">
      <c r="A109" s="97" t="s">
        <v>321</v>
      </c>
      <c r="B109" s="104">
        <v>1.13184182324</v>
      </c>
      <c r="C109" s="104">
        <v>1.1655077937859999</v>
      </c>
      <c r="D109" s="104">
        <v>1.0828190930600001</v>
      </c>
      <c r="E109" s="104">
        <v>1.092523351344</v>
      </c>
      <c r="F109" s="320">
        <v>0.77420346914799998</v>
      </c>
    </row>
    <row r="110" spans="1:6">
      <c r="A110" s="97" t="s">
        <v>322</v>
      </c>
      <c r="B110" s="104">
        <v>1.165828300611095</v>
      </c>
      <c r="C110" s="104">
        <v>1.216384378040096</v>
      </c>
      <c r="D110" s="104">
        <v>1.0071634899376911</v>
      </c>
      <c r="E110" s="104">
        <v>1.1371275001384979</v>
      </c>
      <c r="F110" s="320">
        <v>0.76887562655589403</v>
      </c>
    </row>
    <row r="111" spans="1:6">
      <c r="A111" s="97" t="s">
        <v>323</v>
      </c>
      <c r="B111" s="104">
        <v>1.18607295496</v>
      </c>
      <c r="C111" s="104">
        <v>1.204812872822</v>
      </c>
      <c r="D111" s="104">
        <v>1.2039246818039999</v>
      </c>
      <c r="E111" s="104">
        <v>1.2660868016939999</v>
      </c>
      <c r="F111" s="320">
        <v>0.94419504229199969</v>
      </c>
    </row>
    <row r="112" spans="1:6">
      <c r="A112" s="97" t="s">
        <v>324</v>
      </c>
      <c r="B112" s="104">
        <v>2.0861811500639997</v>
      </c>
      <c r="C112" s="104">
        <v>2.2251635162180001</v>
      </c>
      <c r="D112" s="104">
        <v>2.257513713082</v>
      </c>
      <c r="E112" s="104">
        <v>2.3940387465340001</v>
      </c>
      <c r="F112" s="320">
        <v>1.5723646426980009</v>
      </c>
    </row>
    <row r="113" spans="1:6">
      <c r="A113" s="97" t="s">
        <v>325</v>
      </c>
      <c r="B113" s="104">
        <v>1.159979797888</v>
      </c>
      <c r="C113" s="104">
        <v>1.1870279953640002</v>
      </c>
      <c r="D113" s="104">
        <v>1.0987171196940002</v>
      </c>
      <c r="E113" s="104">
        <v>1.149961312744</v>
      </c>
      <c r="F113" s="320">
        <v>0.77870535591400014</v>
      </c>
    </row>
    <row r="114" spans="1:6">
      <c r="A114" s="97" t="s">
        <v>326</v>
      </c>
      <c r="B114" s="104">
        <v>18.472587957098</v>
      </c>
      <c r="C114" s="104">
        <v>19.989293506201999</v>
      </c>
      <c r="D114" s="104">
        <v>20.170472340673978</v>
      </c>
      <c r="E114" s="104">
        <v>21.465169436048001</v>
      </c>
      <c r="F114" s="320">
        <v>13.049946949578009</v>
      </c>
    </row>
    <row r="115" spans="1:6">
      <c r="A115" s="97" t="s">
        <v>327</v>
      </c>
      <c r="B115" s="104">
        <v>2.798556901924</v>
      </c>
      <c r="C115" s="104">
        <v>2.9878688983720001</v>
      </c>
      <c r="D115" s="315">
        <v>2.7866038618619999</v>
      </c>
      <c r="E115" s="104">
        <v>2.9448214505319998</v>
      </c>
      <c r="F115" s="320">
        <v>1.9407430810839998</v>
      </c>
    </row>
    <row r="116" spans="1:6">
      <c r="A116" s="97" t="s">
        <v>328</v>
      </c>
      <c r="B116" s="104">
        <v>3.8357287626204961</v>
      </c>
      <c r="C116" s="104">
        <v>4.1227882183942057</v>
      </c>
      <c r="D116" s="104">
        <v>3.5341189472547421</v>
      </c>
      <c r="E116" s="104">
        <v>3.6685097471959041</v>
      </c>
      <c r="F116" s="320">
        <v>2.5243700808998502</v>
      </c>
    </row>
    <row r="117" spans="1:6">
      <c r="A117" s="97" t="s">
        <v>329</v>
      </c>
      <c r="B117" s="104">
        <v>9.5393214419699994</v>
      </c>
      <c r="C117" s="104">
        <v>10.309397644645999</v>
      </c>
      <c r="D117" s="104">
        <v>8.7122349655259992</v>
      </c>
      <c r="E117" s="104">
        <v>9.8921750307420009</v>
      </c>
      <c r="F117" s="320">
        <v>7.6160914158360029</v>
      </c>
    </row>
    <row r="118" spans="1:6">
      <c r="A118" s="97" t="s">
        <v>330</v>
      </c>
      <c r="B118" s="104">
        <v>4.6410920099980002</v>
      </c>
      <c r="C118" s="104">
        <v>4.8763333687679999</v>
      </c>
      <c r="D118" s="104">
        <v>4.6907840448679998</v>
      </c>
      <c r="E118" s="104">
        <v>4.9621775529179999</v>
      </c>
      <c r="F118" s="320">
        <v>3.152214941056001</v>
      </c>
    </row>
    <row r="119" spans="1:6">
      <c r="A119" s="97" t="s">
        <v>331</v>
      </c>
      <c r="B119" s="104">
        <v>0.96932607182800001</v>
      </c>
      <c r="C119" s="104">
        <v>1.0236857074880001</v>
      </c>
      <c r="D119" s="104">
        <v>0.96731556698999999</v>
      </c>
      <c r="E119" s="104">
        <v>1.0081269524159999</v>
      </c>
      <c r="F119" s="320">
        <v>0.67447944786800007</v>
      </c>
    </row>
    <row r="120" spans="1:6">
      <c r="A120" s="97" t="s">
        <v>332</v>
      </c>
      <c r="B120" s="104">
        <v>2.051764511744405</v>
      </c>
      <c r="C120" s="104">
        <v>2.0946149542799999</v>
      </c>
      <c r="D120" s="104">
        <v>1.8095074055620002</v>
      </c>
      <c r="E120" s="104">
        <v>2.1438735302</v>
      </c>
      <c r="F120" s="320">
        <v>1.3599038566232191</v>
      </c>
    </row>
    <row r="121" spans="1:6">
      <c r="A121" s="97" t="s">
        <v>333</v>
      </c>
      <c r="B121" s="104">
        <v>2.652348743787265</v>
      </c>
      <c r="C121" s="104">
        <v>2.8649953793408818</v>
      </c>
      <c r="D121" s="104">
        <v>2.6204511685199998</v>
      </c>
      <c r="E121" s="104">
        <v>2.5974714415199998</v>
      </c>
      <c r="F121" s="320">
        <v>1.5503582835896268</v>
      </c>
    </row>
    <row r="122" spans="1:6">
      <c r="A122" s="97" t="s">
        <v>334</v>
      </c>
      <c r="B122" s="104">
        <v>3.06959561141</v>
      </c>
      <c r="C122" s="104">
        <v>3.2448887260979999</v>
      </c>
      <c r="D122" s="104">
        <v>3.080883724694</v>
      </c>
      <c r="E122" s="104">
        <v>3.3209188194960002</v>
      </c>
      <c r="F122" s="320">
        <v>2.0342495549300001</v>
      </c>
    </row>
    <row r="123" spans="1:6">
      <c r="A123" s="97" t="s">
        <v>335</v>
      </c>
      <c r="B123" s="104">
        <v>1.324949215622</v>
      </c>
      <c r="C123" s="104">
        <v>1.4431821637520001</v>
      </c>
      <c r="D123" s="104">
        <v>1.4125923637760001</v>
      </c>
      <c r="E123" s="104">
        <v>1.5999133991179999</v>
      </c>
      <c r="F123" s="320">
        <v>1.088186699994</v>
      </c>
    </row>
    <row r="124" spans="1:6">
      <c r="A124" s="97" t="s">
        <v>401</v>
      </c>
      <c r="B124" s="104">
        <v>1.7316268822860001</v>
      </c>
      <c r="C124" s="104">
        <v>1.8419736358419998</v>
      </c>
      <c r="D124" s="104">
        <v>1.69047809259</v>
      </c>
      <c r="E124" s="104">
        <v>1.8376072124539999</v>
      </c>
      <c r="F124" s="320">
        <v>1.0494023022119998</v>
      </c>
    </row>
    <row r="125" spans="1:6">
      <c r="A125" s="97" t="s">
        <v>336</v>
      </c>
      <c r="B125" s="104">
        <v>1.2186924021360002</v>
      </c>
      <c r="C125" s="104">
        <v>1.2951300645320001</v>
      </c>
      <c r="D125" s="104">
        <v>1.193916181004</v>
      </c>
      <c r="E125" s="104">
        <v>1.3098340773100001</v>
      </c>
      <c r="F125" s="320">
        <v>0.83249412691999958</v>
      </c>
    </row>
    <row r="126" spans="1:6">
      <c r="A126" s="97" t="s">
        <v>337</v>
      </c>
      <c r="B126" s="104">
        <v>1.492175121354</v>
      </c>
      <c r="C126" s="104">
        <v>1.6021333491440002</v>
      </c>
      <c r="D126" s="104">
        <v>1.5596202635459999</v>
      </c>
      <c r="E126" s="104">
        <v>1.7689358422300001</v>
      </c>
      <c r="F126" s="320">
        <v>1.1064371197899998</v>
      </c>
    </row>
    <row r="127" spans="1:6">
      <c r="A127" s="97" t="s">
        <v>402</v>
      </c>
      <c r="B127" s="104">
        <v>2.0937933333299998</v>
      </c>
      <c r="C127" s="104">
        <v>2.1759514910059998</v>
      </c>
      <c r="D127" s="104">
        <v>2.038720989152</v>
      </c>
      <c r="E127" s="104">
        <v>2.2540116917140001</v>
      </c>
      <c r="F127" s="320">
        <v>1.4582965809619999</v>
      </c>
    </row>
    <row r="128" spans="1:6">
      <c r="A128" s="98" t="s">
        <v>338</v>
      </c>
      <c r="B128" s="105">
        <v>1.2104859153400001</v>
      </c>
      <c r="C128" s="105">
        <v>1.270062741976</v>
      </c>
      <c r="D128" s="105">
        <v>1.1971331554660001</v>
      </c>
      <c r="E128" s="105">
        <v>1.3622213999600001</v>
      </c>
      <c r="F128" s="321">
        <v>0.92912905369999976</v>
      </c>
    </row>
    <row r="130" spans="1:1">
      <c r="A130" s="106" t="s">
        <v>90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BU28"/>
  <sheetViews>
    <sheetView showGridLines="0" zoomScaleNormal="100" workbookViewId="0">
      <pane xSplit="1" ySplit="3" topLeftCell="AY4" activePane="bottomRight" state="frozen"/>
      <selection pane="topRight"/>
      <selection pane="bottomLeft"/>
      <selection pane="bottomRight"/>
    </sheetView>
  </sheetViews>
  <sheetFormatPr baseColWidth="10" defaultRowHeight="11.25"/>
  <cols>
    <col min="1" max="1" width="40.7109375" style="88" customWidth="1"/>
    <col min="2" max="21" width="5.7109375" style="88" customWidth="1"/>
    <col min="22" max="41" width="6.7109375" style="88" customWidth="1"/>
    <col min="42" max="73" width="7.7109375" style="88" customWidth="1"/>
    <col min="74" max="16384" width="11.42578125" style="88"/>
  </cols>
  <sheetData>
    <row r="1" spans="1:73" ht="12.75">
      <c r="A1" s="186" t="s">
        <v>1</v>
      </c>
    </row>
    <row r="2" spans="1:73" ht="12.75">
      <c r="BQ2" s="96"/>
      <c r="BS2" s="187"/>
      <c r="BU2" s="187" t="s">
        <v>32</v>
      </c>
    </row>
    <row r="3" spans="1:73" s="191" customFormat="1" ht="14.1" customHeight="1">
      <c r="A3" s="188"/>
      <c r="B3" s="188">
        <v>1949</v>
      </c>
      <c r="C3" s="189">
        <v>1950</v>
      </c>
      <c r="D3" s="189">
        <v>1951</v>
      </c>
      <c r="E3" s="189">
        <v>1952</v>
      </c>
      <c r="F3" s="189">
        <v>1953</v>
      </c>
      <c r="G3" s="189">
        <v>1954</v>
      </c>
      <c r="H3" s="189">
        <v>1955</v>
      </c>
      <c r="I3" s="189">
        <v>1956</v>
      </c>
      <c r="J3" s="189">
        <v>1957</v>
      </c>
      <c r="K3" s="189">
        <v>1958</v>
      </c>
      <c r="L3" s="189">
        <v>1959</v>
      </c>
      <c r="M3" s="189">
        <v>1960</v>
      </c>
      <c r="N3" s="189">
        <v>1961</v>
      </c>
      <c r="O3" s="189">
        <v>1962</v>
      </c>
      <c r="P3" s="189">
        <v>1963</v>
      </c>
      <c r="Q3" s="189">
        <v>1964</v>
      </c>
      <c r="R3" s="189">
        <v>1965</v>
      </c>
      <c r="S3" s="189">
        <v>1966</v>
      </c>
      <c r="T3" s="189">
        <v>1967</v>
      </c>
      <c r="U3" s="189">
        <v>1968</v>
      </c>
      <c r="V3" s="189">
        <v>1969</v>
      </c>
      <c r="W3" s="189">
        <v>1970</v>
      </c>
      <c r="X3" s="189">
        <v>1971</v>
      </c>
      <c r="Y3" s="189">
        <v>1972</v>
      </c>
      <c r="Z3" s="189">
        <v>1973</v>
      </c>
      <c r="AA3" s="189">
        <v>1974</v>
      </c>
      <c r="AB3" s="189">
        <v>1975</v>
      </c>
      <c r="AC3" s="189">
        <v>1976</v>
      </c>
      <c r="AD3" s="189">
        <v>1977</v>
      </c>
      <c r="AE3" s="189">
        <v>1978</v>
      </c>
      <c r="AF3" s="189">
        <v>1979</v>
      </c>
      <c r="AG3" s="189">
        <v>1980</v>
      </c>
      <c r="AH3" s="189">
        <v>1981</v>
      </c>
      <c r="AI3" s="189">
        <v>1982</v>
      </c>
      <c r="AJ3" s="189">
        <v>1983</v>
      </c>
      <c r="AK3" s="189">
        <v>1984</v>
      </c>
      <c r="AL3" s="189">
        <v>1985</v>
      </c>
      <c r="AM3" s="189">
        <v>1986</v>
      </c>
      <c r="AN3" s="189">
        <v>1987</v>
      </c>
      <c r="AO3" s="189">
        <v>1988</v>
      </c>
      <c r="AP3" s="189">
        <v>1989</v>
      </c>
      <c r="AQ3" s="189">
        <v>1990</v>
      </c>
      <c r="AR3" s="189">
        <v>1991</v>
      </c>
      <c r="AS3" s="189">
        <v>1992</v>
      </c>
      <c r="AT3" s="189">
        <v>1993</v>
      </c>
      <c r="AU3" s="189">
        <v>1994</v>
      </c>
      <c r="AV3" s="189">
        <v>1995</v>
      </c>
      <c r="AW3" s="189">
        <v>1996</v>
      </c>
      <c r="AX3" s="189">
        <v>1997</v>
      </c>
      <c r="AY3" s="189">
        <v>1998</v>
      </c>
      <c r="AZ3" s="189">
        <v>1999</v>
      </c>
      <c r="BA3" s="189">
        <v>2000</v>
      </c>
      <c r="BB3" s="189">
        <v>2001</v>
      </c>
      <c r="BC3" s="189">
        <v>2002</v>
      </c>
      <c r="BD3" s="189">
        <v>2003</v>
      </c>
      <c r="BE3" s="189">
        <v>2004</v>
      </c>
      <c r="BF3" s="189">
        <v>2005</v>
      </c>
      <c r="BG3" s="189">
        <v>2006</v>
      </c>
      <c r="BH3" s="189">
        <v>2007</v>
      </c>
      <c r="BI3" s="189">
        <v>2008</v>
      </c>
      <c r="BJ3" s="189">
        <v>2009</v>
      </c>
      <c r="BK3" s="189">
        <v>2010</v>
      </c>
      <c r="BL3" s="189">
        <v>2011</v>
      </c>
      <c r="BM3" s="189">
        <v>2012</v>
      </c>
      <c r="BN3" s="189">
        <v>2013</v>
      </c>
      <c r="BO3" s="189">
        <v>2014</v>
      </c>
      <c r="BP3" s="189">
        <v>2015</v>
      </c>
      <c r="BQ3" s="189">
        <v>2016</v>
      </c>
      <c r="BR3" s="189">
        <v>2017</v>
      </c>
      <c r="BS3" s="207">
        <v>2018</v>
      </c>
      <c r="BT3" s="207">
        <v>2019</v>
      </c>
      <c r="BU3" s="190">
        <v>2020</v>
      </c>
    </row>
    <row r="4" spans="1:73" ht="14.1" customHeight="1">
      <c r="A4" s="192" t="s">
        <v>9</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5"/>
    </row>
    <row r="5" spans="1:73" ht="14.1" customHeight="1">
      <c r="A5" s="196" t="s">
        <v>10</v>
      </c>
      <c r="B5" s="197">
        <v>270.22108462507856</v>
      </c>
      <c r="C5" s="198">
        <v>293.36716859338981</v>
      </c>
      <c r="D5" s="198">
        <v>310.35758852306634</v>
      </c>
      <c r="E5" s="198">
        <v>320.02221366952097</v>
      </c>
      <c r="F5" s="198">
        <v>331.08293135471354</v>
      </c>
      <c r="G5" s="198">
        <v>349.55179744942927</v>
      </c>
      <c r="H5" s="198">
        <v>368.11955446072864</v>
      </c>
      <c r="I5" s="198">
        <v>386.48084729527523</v>
      </c>
      <c r="J5" s="198">
        <v>407.8019040383179</v>
      </c>
      <c r="K5" s="198">
        <v>418.79508893809617</v>
      </c>
      <c r="L5" s="198">
        <v>429.98287401683052</v>
      </c>
      <c r="M5" s="198">
        <v>464.34690102622005</v>
      </c>
      <c r="N5" s="198">
        <v>487.47199365412132</v>
      </c>
      <c r="O5" s="198">
        <v>520.83230944638819</v>
      </c>
      <c r="P5" s="198">
        <v>553.2986752242382</v>
      </c>
      <c r="Q5" s="198">
        <v>590.10521443693733</v>
      </c>
      <c r="R5" s="198">
        <v>618.79274639347125</v>
      </c>
      <c r="S5" s="198">
        <v>651.29071976928719</v>
      </c>
      <c r="T5" s="198">
        <v>683.34224246852932</v>
      </c>
      <c r="U5" s="198">
        <v>714.03332223664142</v>
      </c>
      <c r="V5" s="198">
        <v>764.79714977148842</v>
      </c>
      <c r="W5" s="198">
        <v>811.51614206868715</v>
      </c>
      <c r="X5" s="198">
        <v>854.66245013524315</v>
      </c>
      <c r="Y5" s="198">
        <v>893.21944942503467</v>
      </c>
      <c r="Z5" s="198">
        <v>949.89033677943416</v>
      </c>
      <c r="AA5" s="198">
        <v>990.74361260479498</v>
      </c>
      <c r="AB5" s="198">
        <v>981.23378366505551</v>
      </c>
      <c r="AC5" s="198">
        <v>1023.9837448720817</v>
      </c>
      <c r="AD5" s="198">
        <v>1059.4575316181433</v>
      </c>
      <c r="AE5" s="198">
        <v>1101.6085700205965</v>
      </c>
      <c r="AF5" s="198">
        <v>1140.7156752422331</v>
      </c>
      <c r="AG5" s="198">
        <v>1158.7253141001866</v>
      </c>
      <c r="AH5" s="198">
        <v>1171.1122355231416</v>
      </c>
      <c r="AI5" s="198">
        <v>1200.4528290197716</v>
      </c>
      <c r="AJ5" s="198">
        <v>1215.3486870707741</v>
      </c>
      <c r="AK5" s="198">
        <v>1233.7455157956363</v>
      </c>
      <c r="AL5" s="198">
        <v>1253.7670068789803</v>
      </c>
      <c r="AM5" s="198">
        <v>1283.0704974282221</v>
      </c>
      <c r="AN5" s="198">
        <v>1315.9415920931942</v>
      </c>
      <c r="AO5" s="198">
        <v>1378.3591354941348</v>
      </c>
      <c r="AP5" s="198">
        <v>1438.2325731725073</v>
      </c>
      <c r="AQ5" s="198">
        <v>1480.2857980631529</v>
      </c>
      <c r="AR5" s="198">
        <v>1495.8018610320535</v>
      </c>
      <c r="AS5" s="198">
        <v>1519.7249157400083</v>
      </c>
      <c r="AT5" s="198">
        <v>1510.1710306085301</v>
      </c>
      <c r="AU5" s="198">
        <v>1545.7864761255873</v>
      </c>
      <c r="AV5" s="198">
        <v>1578.3508112954846</v>
      </c>
      <c r="AW5" s="198">
        <v>1600.6528453665585</v>
      </c>
      <c r="AX5" s="198">
        <v>1638.0493678525881</v>
      </c>
      <c r="AY5" s="198">
        <v>1696.832888037474</v>
      </c>
      <c r="AZ5" s="198">
        <v>1754.8875200942075</v>
      </c>
      <c r="BA5" s="198">
        <v>1823.7442616065007</v>
      </c>
      <c r="BB5" s="198">
        <v>1859.9220974638538</v>
      </c>
      <c r="BC5" s="198">
        <v>1881.0422892669831</v>
      </c>
      <c r="BD5" s="198">
        <v>1896.5255809406679</v>
      </c>
      <c r="BE5" s="198">
        <v>1950.1933982504561</v>
      </c>
      <c r="BF5" s="198">
        <v>1982.6286663519099</v>
      </c>
      <c r="BG5" s="198">
        <v>2031.1900915406497</v>
      </c>
      <c r="BH5" s="198">
        <v>2080.4411658117615</v>
      </c>
      <c r="BI5" s="198">
        <v>2085.7449763488194</v>
      </c>
      <c r="BJ5" s="198">
        <v>2025.814737061801</v>
      </c>
      <c r="BK5" s="198">
        <v>2065.3071638670172</v>
      </c>
      <c r="BL5" s="198">
        <v>2110.5927372118276</v>
      </c>
      <c r="BM5" s="198">
        <v>2117.2023637744287</v>
      </c>
      <c r="BN5" s="198">
        <v>2129.4043020583567</v>
      </c>
      <c r="BO5" s="198">
        <v>2149.7649999999999</v>
      </c>
      <c r="BP5" s="198">
        <v>2173.69</v>
      </c>
      <c r="BQ5" s="198">
        <v>2197.5019606474075</v>
      </c>
      <c r="BR5" s="198">
        <v>2247.8556859118944</v>
      </c>
      <c r="BS5" s="198">
        <v>2289.7804094889257</v>
      </c>
      <c r="BT5" s="198">
        <v>2331.9803555540102</v>
      </c>
      <c r="BU5" s="199">
        <v>2148.7970892044336</v>
      </c>
    </row>
    <row r="6" spans="1:73" ht="14.1" customHeight="1">
      <c r="A6" s="196" t="s">
        <v>11</v>
      </c>
      <c r="B6" s="197">
        <v>14.864761272166264</v>
      </c>
      <c r="C6" s="198">
        <v>15.501022559733331</v>
      </c>
      <c r="D6" s="198">
        <v>18.428195306034027</v>
      </c>
      <c r="E6" s="198">
        <v>18.967297869419713</v>
      </c>
      <c r="F6" s="198">
        <v>18.962622244162578</v>
      </c>
      <c r="G6" s="198">
        <v>19.754068771739519</v>
      </c>
      <c r="H6" s="198">
        <v>21.060719782057252</v>
      </c>
      <c r="I6" s="198">
        <v>25.039222209788363</v>
      </c>
      <c r="J6" s="198">
        <v>27.199777079152533</v>
      </c>
      <c r="K6" s="198">
        <v>26.05663456746078</v>
      </c>
      <c r="L6" s="198">
        <v>26.127111951927152</v>
      </c>
      <c r="M6" s="198">
        <v>29.78099324490999</v>
      </c>
      <c r="N6" s="198">
        <v>32.001808655907453</v>
      </c>
      <c r="O6" s="198">
        <v>34.289691180809427</v>
      </c>
      <c r="P6" s="198">
        <v>38.728582243451569</v>
      </c>
      <c r="Q6" s="198">
        <v>44.643854372043499</v>
      </c>
      <c r="R6" s="198">
        <v>45.774829585664605</v>
      </c>
      <c r="S6" s="198">
        <v>51.01121056563391</v>
      </c>
      <c r="T6" s="198">
        <v>56.003664559388973</v>
      </c>
      <c r="U6" s="198">
        <v>62.724415373140147</v>
      </c>
      <c r="V6" s="198">
        <v>75.512897676288432</v>
      </c>
      <c r="W6" s="198">
        <v>81.015438543838371</v>
      </c>
      <c r="X6" s="198">
        <v>86.888358234834044</v>
      </c>
      <c r="Y6" s="198">
        <v>99.713531903605855</v>
      </c>
      <c r="Z6" s="198">
        <v>114.62161043702187</v>
      </c>
      <c r="AA6" s="198">
        <v>120.93977930998868</v>
      </c>
      <c r="AB6" s="198">
        <v>110.19812322179713</v>
      </c>
      <c r="AC6" s="198">
        <v>130.69234524302831</v>
      </c>
      <c r="AD6" s="198">
        <v>133.03957888155028</v>
      </c>
      <c r="AE6" s="198">
        <v>138.934195415695</v>
      </c>
      <c r="AF6" s="198">
        <v>151.16375586788919</v>
      </c>
      <c r="AG6" s="198">
        <v>158.9426133645735</v>
      </c>
      <c r="AH6" s="198">
        <v>156.72283051321742</v>
      </c>
      <c r="AI6" s="198">
        <v>162.30622499196619</v>
      </c>
      <c r="AJ6" s="198">
        <v>157.92606033266759</v>
      </c>
      <c r="AK6" s="198">
        <v>163.29756552679504</v>
      </c>
      <c r="AL6" s="198">
        <v>171.0451401115624</v>
      </c>
      <c r="AM6" s="198">
        <v>182.44471698622496</v>
      </c>
      <c r="AN6" s="198">
        <v>196.44238027654461</v>
      </c>
      <c r="AO6" s="198">
        <v>213.02905353118112</v>
      </c>
      <c r="AP6" s="198">
        <v>230.21671539734973</v>
      </c>
      <c r="AQ6" s="198">
        <v>241.82468457896164</v>
      </c>
      <c r="AR6" s="198">
        <v>248.97320969721667</v>
      </c>
      <c r="AS6" s="198">
        <v>253.37212536761538</v>
      </c>
      <c r="AT6" s="198">
        <v>244.96214472037431</v>
      </c>
      <c r="AU6" s="198">
        <v>266.67184326366436</v>
      </c>
      <c r="AV6" s="198">
        <v>286.7328664687052</v>
      </c>
      <c r="AW6" s="198">
        <v>293.74640653058543</v>
      </c>
      <c r="AX6" s="198">
        <v>317.17416782334413</v>
      </c>
      <c r="AY6" s="198">
        <v>354.91861969888271</v>
      </c>
      <c r="AZ6" s="198">
        <v>379.58824101881879</v>
      </c>
      <c r="BA6" s="198">
        <v>437.86760673294248</v>
      </c>
      <c r="BB6" s="198">
        <v>448.29687477952405</v>
      </c>
      <c r="BC6" s="198">
        <v>457.01878160104428</v>
      </c>
      <c r="BD6" s="198">
        <v>461.10282089687354</v>
      </c>
      <c r="BE6" s="198">
        <v>489.70946763811116</v>
      </c>
      <c r="BF6" s="198">
        <v>520.65983761367545</v>
      </c>
      <c r="BG6" s="198">
        <v>549.82029903546891</v>
      </c>
      <c r="BH6" s="198">
        <v>581.46591911866119</v>
      </c>
      <c r="BI6" s="198">
        <v>588.99607116746097</v>
      </c>
      <c r="BJ6" s="198">
        <v>533.89755070710021</v>
      </c>
      <c r="BK6" s="198">
        <v>581.37477689296134</v>
      </c>
      <c r="BL6" s="198">
        <v>615.3119496576461</v>
      </c>
      <c r="BM6" s="198">
        <v>616.54426223165456</v>
      </c>
      <c r="BN6" s="198">
        <v>631.45451768225848</v>
      </c>
      <c r="BO6" s="198">
        <v>662.38800000000003</v>
      </c>
      <c r="BP6" s="198">
        <v>701.45600000000002</v>
      </c>
      <c r="BQ6" s="198">
        <v>721.99962670380478</v>
      </c>
      <c r="BR6" s="198">
        <v>754.39542766145416</v>
      </c>
      <c r="BS6" s="198">
        <v>777.62366028462645</v>
      </c>
      <c r="BT6" s="198">
        <v>795.85426585711139</v>
      </c>
      <c r="BU6" s="199">
        <v>701.42005005608746</v>
      </c>
    </row>
    <row r="7" spans="1:73" ht="14.1" customHeight="1">
      <c r="A7" s="196" t="s">
        <v>12</v>
      </c>
      <c r="B7" s="197">
        <v>269.08710576879935</v>
      </c>
      <c r="C7" s="198">
        <v>290.80772657416287</v>
      </c>
      <c r="D7" s="198">
        <v>312.00836429549349</v>
      </c>
      <c r="E7" s="198">
        <v>321.64524103727575</v>
      </c>
      <c r="F7" s="198">
        <v>331.39146962735276</v>
      </c>
      <c r="G7" s="198">
        <v>349.36387213481413</v>
      </c>
      <c r="H7" s="198">
        <v>368.41064917834029</v>
      </c>
      <c r="I7" s="198">
        <v>392.26645931451986</v>
      </c>
      <c r="J7" s="198">
        <v>415.35128505046202</v>
      </c>
      <c r="K7" s="198">
        <v>423.09701516451941</v>
      </c>
      <c r="L7" s="198">
        <v>433.28437381601117</v>
      </c>
      <c r="M7" s="198">
        <v>470.66010759512733</v>
      </c>
      <c r="N7" s="198">
        <v>495.38381440697418</v>
      </c>
      <c r="O7" s="198">
        <v>529.45101908396828</v>
      </c>
      <c r="P7" s="198">
        <v>566.25051673192104</v>
      </c>
      <c r="Q7" s="198">
        <v>609.23939518796431</v>
      </c>
      <c r="R7" s="198">
        <v>637.23526096052592</v>
      </c>
      <c r="S7" s="198">
        <v>675.0468641375295</v>
      </c>
      <c r="T7" s="198">
        <v>712.04368009832228</v>
      </c>
      <c r="U7" s="198">
        <v>750.22409722554676</v>
      </c>
      <c r="V7" s="198">
        <v>815.32415446809875</v>
      </c>
      <c r="W7" s="198">
        <v>866.3605169409235</v>
      </c>
      <c r="X7" s="198">
        <v>914.66162738090281</v>
      </c>
      <c r="Y7" s="198">
        <v>968.52502844704486</v>
      </c>
      <c r="Z7" s="198">
        <v>1041.376234229175</v>
      </c>
      <c r="AA7" s="198">
        <v>1087.9861405872145</v>
      </c>
      <c r="AB7" s="198">
        <v>1062.1599581161718</v>
      </c>
      <c r="AC7" s="198">
        <v>1131.3554307971167</v>
      </c>
      <c r="AD7" s="198">
        <v>1167.3685593148596</v>
      </c>
      <c r="AE7" s="198">
        <v>1214.7073511775695</v>
      </c>
      <c r="AF7" s="198">
        <v>1268.1042256017151</v>
      </c>
      <c r="AG7" s="198">
        <v>1295.7638282530636</v>
      </c>
      <c r="AH7" s="198">
        <v>1303.7433319322649</v>
      </c>
      <c r="AI7" s="198">
        <v>1339.0242620835106</v>
      </c>
      <c r="AJ7" s="198">
        <v>1345.4798444548899</v>
      </c>
      <c r="AK7" s="198">
        <v>1370.5455850103808</v>
      </c>
      <c r="AL7" s="198">
        <v>1400.9858365114792</v>
      </c>
      <c r="AM7" s="198">
        <v>1445.342690930516</v>
      </c>
      <c r="AN7" s="198">
        <v>1494.939139582988</v>
      </c>
      <c r="AO7" s="198">
        <v>1575.3321253871845</v>
      </c>
      <c r="AP7" s="198">
        <v>1653.9546292605787</v>
      </c>
      <c r="AQ7" s="198">
        <v>1708.7138505665137</v>
      </c>
      <c r="AR7" s="198">
        <v>1732.4504241860486</v>
      </c>
      <c r="AS7" s="198">
        <v>1760.6746555158802</v>
      </c>
      <c r="AT7" s="198">
        <v>1741.4944126203015</v>
      </c>
      <c r="AU7" s="198">
        <v>1800.7401400743925</v>
      </c>
      <c r="AV7" s="198">
        <v>1855.0425959133647</v>
      </c>
      <c r="AW7" s="198">
        <v>1884.5831261824048</v>
      </c>
      <c r="AX7" s="198">
        <v>1947.2558016255182</v>
      </c>
      <c r="AY7" s="198">
        <v>2046.8739439444635</v>
      </c>
      <c r="AZ7" s="198">
        <v>2130.594596540855</v>
      </c>
      <c r="BA7" s="198">
        <v>2260.8245003110551</v>
      </c>
      <c r="BB7" s="198">
        <v>2307.6011282796112</v>
      </c>
      <c r="BC7" s="198">
        <v>2337.7432042826681</v>
      </c>
      <c r="BD7" s="198">
        <v>2357.3210244078114</v>
      </c>
      <c r="BE7" s="198">
        <v>2439.7760993711922</v>
      </c>
      <c r="BF7" s="198">
        <v>2503.4084279865392</v>
      </c>
      <c r="BG7" s="198">
        <v>2581.4719480061558</v>
      </c>
      <c r="BH7" s="198">
        <v>2662.963608468554</v>
      </c>
      <c r="BI7" s="198">
        <v>2675.9067744729</v>
      </c>
      <c r="BJ7" s="198">
        <v>2559.7413723927289</v>
      </c>
      <c r="BK7" s="198">
        <v>2645.8971498736678</v>
      </c>
      <c r="BL7" s="198">
        <v>2725.0552463458444</v>
      </c>
      <c r="BM7" s="198">
        <v>2732.8725297163523</v>
      </c>
      <c r="BN7" s="198">
        <v>2760.387831219065</v>
      </c>
      <c r="BO7" s="198">
        <v>2812.1529999999998</v>
      </c>
      <c r="BP7" s="198">
        <v>2875.1460000000006</v>
      </c>
      <c r="BQ7" s="198">
        <v>2919.1639744042109</v>
      </c>
      <c r="BR7" s="198">
        <v>3001.1655317405753</v>
      </c>
      <c r="BS7" s="198">
        <v>3065.9751764231701</v>
      </c>
      <c r="BT7" s="198">
        <v>3126.2706749876843</v>
      </c>
      <c r="BU7" s="199">
        <v>2849.905141195939</v>
      </c>
    </row>
    <row r="8" spans="1:73" ht="14.1" customHeight="1">
      <c r="A8" s="200" t="s">
        <v>13</v>
      </c>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9"/>
    </row>
    <row r="9" spans="1:73" ht="14.1" customHeight="1">
      <c r="A9" s="196" t="s">
        <v>14</v>
      </c>
      <c r="B9" s="197">
        <v>221.91203708052018</v>
      </c>
      <c r="C9" s="198">
        <v>236.82222264762578</v>
      </c>
      <c r="D9" s="198">
        <v>253.29096589299232</v>
      </c>
      <c r="E9" s="198">
        <v>265.81660309052239</v>
      </c>
      <c r="F9" s="198">
        <v>277.97927513718832</v>
      </c>
      <c r="G9" s="198">
        <v>286.41340256575086</v>
      </c>
      <c r="H9" s="198">
        <v>300.34384246787863</v>
      </c>
      <c r="I9" s="198">
        <v>321.22992054962799</v>
      </c>
      <c r="J9" s="198">
        <v>335.08746183105245</v>
      </c>
      <c r="K9" s="198">
        <v>335.10383746909872</v>
      </c>
      <c r="L9" s="198">
        <v>342.14699927243009</v>
      </c>
      <c r="M9" s="198">
        <v>357.18370832033435</v>
      </c>
      <c r="N9" s="198">
        <v>377.77074525879777</v>
      </c>
      <c r="O9" s="198">
        <v>404.96237064851499</v>
      </c>
      <c r="P9" s="198">
        <v>432.13754806402522</v>
      </c>
      <c r="Q9" s="198">
        <v>456.31667140185806</v>
      </c>
      <c r="R9" s="198">
        <v>474.77125539965982</v>
      </c>
      <c r="S9" s="198">
        <v>496.87592374139058</v>
      </c>
      <c r="T9" s="198">
        <v>521.47049991114829</v>
      </c>
      <c r="U9" s="198">
        <v>543.70299773568081</v>
      </c>
      <c r="V9" s="198">
        <v>578.16931141778196</v>
      </c>
      <c r="W9" s="198">
        <v>605.63667056916881</v>
      </c>
      <c r="X9" s="198">
        <v>640.50589657727687</v>
      </c>
      <c r="Y9" s="198">
        <v>672.26003138670342</v>
      </c>
      <c r="Z9" s="198">
        <v>711.53476959629927</v>
      </c>
      <c r="AA9" s="198">
        <v>734.90559407853209</v>
      </c>
      <c r="AB9" s="198">
        <v>755.93683507774267</v>
      </c>
      <c r="AC9" s="198">
        <v>794.36049051880423</v>
      </c>
      <c r="AD9" s="198">
        <v>815.90319310504947</v>
      </c>
      <c r="AE9" s="198">
        <v>853.20301779450642</v>
      </c>
      <c r="AF9" s="198">
        <v>882.0956413722771</v>
      </c>
      <c r="AG9" s="198">
        <v>897.31387913804645</v>
      </c>
      <c r="AH9" s="198">
        <v>917.32737480842445</v>
      </c>
      <c r="AI9" s="198">
        <v>950.0698629109869</v>
      </c>
      <c r="AJ9" s="198">
        <v>962.70310845115023</v>
      </c>
      <c r="AK9" s="198">
        <v>973.04736037473378</v>
      </c>
      <c r="AL9" s="198">
        <v>994.09132517792</v>
      </c>
      <c r="AM9" s="198">
        <v>1027.5884650959654</v>
      </c>
      <c r="AN9" s="198">
        <v>1059.8512361146891</v>
      </c>
      <c r="AO9" s="198">
        <v>1095.5687271830377</v>
      </c>
      <c r="AP9" s="198">
        <v>1124.8975323972181</v>
      </c>
      <c r="AQ9" s="198">
        <v>1156.0493138051522</v>
      </c>
      <c r="AR9" s="198">
        <v>1172.7480137697332</v>
      </c>
      <c r="AS9" s="198">
        <v>1193.0232022458317</v>
      </c>
      <c r="AT9" s="198">
        <v>1204.6141546953952</v>
      </c>
      <c r="AU9" s="198">
        <v>1220.0454837145739</v>
      </c>
      <c r="AV9" s="198">
        <v>1234.8282861968298</v>
      </c>
      <c r="AW9" s="198">
        <v>1260.3918358173935</v>
      </c>
      <c r="AX9" s="198">
        <v>1268.9848173457422</v>
      </c>
      <c r="AY9" s="198">
        <v>1301.6933456698594</v>
      </c>
      <c r="AZ9" s="198">
        <v>1339.4909045935378</v>
      </c>
      <c r="BA9" s="198">
        <v>1381.1868373294617</v>
      </c>
      <c r="BB9" s="198">
        <v>1409.9672999464551</v>
      </c>
      <c r="BC9" s="198">
        <v>1438.1677329111337</v>
      </c>
      <c r="BD9" s="198">
        <v>1461.4321851964189</v>
      </c>
      <c r="BE9" s="198">
        <v>1490.9538454151329</v>
      </c>
      <c r="BF9" s="198">
        <v>1521.8536300467727</v>
      </c>
      <c r="BG9" s="198">
        <v>1550.8463349854442</v>
      </c>
      <c r="BH9" s="198">
        <v>1587.9926596137202</v>
      </c>
      <c r="BI9" s="198">
        <v>1599.1443779959304</v>
      </c>
      <c r="BJ9" s="198">
        <v>1613.8721746392525</v>
      </c>
      <c r="BK9" s="198">
        <v>1641.3226954366378</v>
      </c>
      <c r="BL9" s="198">
        <v>1653.6161010477226</v>
      </c>
      <c r="BM9" s="198">
        <v>1656.7045537178876</v>
      </c>
      <c r="BN9" s="198">
        <v>1670.0091978435598</v>
      </c>
      <c r="BO9" s="198">
        <v>1686.181</v>
      </c>
      <c r="BP9" s="198">
        <v>1708.6689999999999</v>
      </c>
      <c r="BQ9" s="198">
        <v>1737.135668926775</v>
      </c>
      <c r="BR9" s="198">
        <v>1762.1839728912855</v>
      </c>
      <c r="BS9" s="198">
        <v>1778.5110434915257</v>
      </c>
      <c r="BT9" s="198">
        <v>1805.8855820852229</v>
      </c>
      <c r="BU9" s="199">
        <v>1699.297291800553</v>
      </c>
    </row>
    <row r="10" spans="1:73" ht="14.1" customHeight="1">
      <c r="A10" s="196" t="s">
        <v>15</v>
      </c>
      <c r="B10" s="197">
        <v>148.950279323102</v>
      </c>
      <c r="C10" s="198">
        <v>158.91266330247839</v>
      </c>
      <c r="D10" s="198">
        <v>170.26139200466864</v>
      </c>
      <c r="E10" s="198">
        <v>177.80658767712129</v>
      </c>
      <c r="F10" s="198">
        <v>186.47736918118059</v>
      </c>
      <c r="G10" s="198">
        <v>193.86751154705149</v>
      </c>
      <c r="H10" s="198">
        <v>204.27099151482824</v>
      </c>
      <c r="I10" s="198">
        <v>218.4545869887244</v>
      </c>
      <c r="J10" s="198">
        <v>228.92383733748332</v>
      </c>
      <c r="K10" s="198">
        <v>229.55207549215953</v>
      </c>
      <c r="L10" s="198">
        <v>234.76675961982087</v>
      </c>
      <c r="M10" s="198">
        <v>246.48133323624251</v>
      </c>
      <c r="N10" s="198">
        <v>260.83559933626191</v>
      </c>
      <c r="O10" s="198">
        <v>280.06807569399916</v>
      </c>
      <c r="P10" s="198">
        <v>300.32987333471686</v>
      </c>
      <c r="Q10" s="198">
        <v>316.83383257218259</v>
      </c>
      <c r="R10" s="198">
        <v>329.06567902722924</v>
      </c>
      <c r="S10" s="198">
        <v>344.85242127326853</v>
      </c>
      <c r="T10" s="198">
        <v>362.10483758296459</v>
      </c>
      <c r="U10" s="198">
        <v>377.73298353514616</v>
      </c>
      <c r="V10" s="198">
        <v>402.08788242269605</v>
      </c>
      <c r="W10" s="198">
        <v>420.27191912290192</v>
      </c>
      <c r="X10" s="198">
        <v>443.82974718370434</v>
      </c>
      <c r="Y10" s="198">
        <v>466.7625112367619</v>
      </c>
      <c r="Z10" s="198">
        <v>493.15479154209027</v>
      </c>
      <c r="AA10" s="198">
        <v>507.15461770932234</v>
      </c>
      <c r="AB10" s="198">
        <v>517.49058484810189</v>
      </c>
      <c r="AC10" s="198">
        <v>546.29366941907097</v>
      </c>
      <c r="AD10" s="198">
        <v>560.50586040560768</v>
      </c>
      <c r="AE10" s="198">
        <v>582.47278299222944</v>
      </c>
      <c r="AF10" s="198">
        <v>602.32437604798861</v>
      </c>
      <c r="AG10" s="198">
        <v>609.38664115925667</v>
      </c>
      <c r="AH10" s="198">
        <v>621.75800498521676</v>
      </c>
      <c r="AI10" s="198">
        <v>642.35872409154433</v>
      </c>
      <c r="AJ10" s="198">
        <v>647.66290868380008</v>
      </c>
      <c r="AK10" s="198">
        <v>652.09147456740504</v>
      </c>
      <c r="AL10" s="198">
        <v>664.51337934868138</v>
      </c>
      <c r="AM10" s="198">
        <v>689.35363098901644</v>
      </c>
      <c r="AN10" s="198">
        <v>711.73567110723468</v>
      </c>
      <c r="AO10" s="198">
        <v>735.04762369410969</v>
      </c>
      <c r="AP10" s="198">
        <v>758.33523347447056</v>
      </c>
      <c r="AQ10" s="198">
        <v>777.52866969535421</v>
      </c>
      <c r="AR10" s="198">
        <v>781.92532493475005</v>
      </c>
      <c r="AS10" s="198">
        <v>789.2078995871575</v>
      </c>
      <c r="AT10" s="198">
        <v>788.56930386602494</v>
      </c>
      <c r="AU10" s="198">
        <v>801.31568022670388</v>
      </c>
      <c r="AV10" s="198">
        <v>813.99744788886653</v>
      </c>
      <c r="AW10" s="198">
        <v>829.22174819967404</v>
      </c>
      <c r="AX10" s="198">
        <v>833.76825217774694</v>
      </c>
      <c r="AY10" s="198">
        <v>866.7760605941711</v>
      </c>
      <c r="AZ10" s="198">
        <v>896.80613522920032</v>
      </c>
      <c r="BA10" s="198">
        <v>929.34809764070394</v>
      </c>
      <c r="BB10" s="198">
        <v>952.23386923268129</v>
      </c>
      <c r="BC10" s="198">
        <v>969.75153841917222</v>
      </c>
      <c r="BD10" s="198">
        <v>985.85040944784657</v>
      </c>
      <c r="BE10" s="198">
        <v>1006.3131018209743</v>
      </c>
      <c r="BF10" s="198">
        <v>1031.3499674220936</v>
      </c>
      <c r="BG10" s="198">
        <v>1053.4519583564017</v>
      </c>
      <c r="BH10" s="198">
        <v>1080.6876074133186</v>
      </c>
      <c r="BI10" s="198">
        <v>1086.6479393603333</v>
      </c>
      <c r="BJ10" s="198">
        <v>1088.4585612026419</v>
      </c>
      <c r="BK10" s="198">
        <v>1107.8228211251951</v>
      </c>
      <c r="BL10" s="198">
        <v>1114.3015632008216</v>
      </c>
      <c r="BM10" s="198">
        <v>1109.1280607632764</v>
      </c>
      <c r="BN10" s="198">
        <v>1114.5513026299438</v>
      </c>
      <c r="BO10" s="198">
        <v>1122.9159999999999</v>
      </c>
      <c r="BP10" s="198">
        <v>1139.31</v>
      </c>
      <c r="BQ10" s="198">
        <v>1159.6564065390251</v>
      </c>
      <c r="BR10" s="198">
        <v>1176.76010760237</v>
      </c>
      <c r="BS10" s="198">
        <v>1188.7004362551588</v>
      </c>
      <c r="BT10" s="198">
        <v>1209.9604600309833</v>
      </c>
      <c r="BU10" s="199">
        <v>1124.3411548579982</v>
      </c>
    </row>
    <row r="11" spans="1:73" ht="14.1" customHeight="1">
      <c r="A11" s="196" t="s">
        <v>16</v>
      </c>
      <c r="B11" s="197">
        <v>66.842702768338981</v>
      </c>
      <c r="C11" s="198">
        <v>71.47383643895428</v>
      </c>
      <c r="D11" s="198">
        <v>75.886865584227039</v>
      </c>
      <c r="E11" s="198">
        <v>81.001911545775414</v>
      </c>
      <c r="F11" s="198">
        <v>83.910611076244066</v>
      </c>
      <c r="G11" s="198">
        <v>83.897294671249796</v>
      </c>
      <c r="H11" s="198">
        <v>86.547875188148595</v>
      </c>
      <c r="I11" s="198">
        <v>92.618945212064176</v>
      </c>
      <c r="J11" s="198">
        <v>95.124340462385135</v>
      </c>
      <c r="K11" s="198">
        <v>94.239796342750296</v>
      </c>
      <c r="L11" s="198">
        <v>95.68943990331735</v>
      </c>
      <c r="M11" s="198">
        <v>97.853302992023799</v>
      </c>
      <c r="N11" s="198">
        <v>103.95005570760871</v>
      </c>
      <c r="O11" s="198">
        <v>111.24615459280432</v>
      </c>
      <c r="P11" s="198">
        <v>117.38614649946292</v>
      </c>
      <c r="Q11" s="198">
        <v>124.59131966973918</v>
      </c>
      <c r="R11" s="198">
        <v>130.50670291169044</v>
      </c>
      <c r="S11" s="198">
        <v>136.64862628678713</v>
      </c>
      <c r="T11" s="198">
        <v>144.014817821631</v>
      </c>
      <c r="U11" s="198">
        <v>150.33131170092076</v>
      </c>
      <c r="V11" s="198">
        <v>159.45862390415377</v>
      </c>
      <c r="W11" s="198">
        <v>167.9297841221138</v>
      </c>
      <c r="X11" s="198">
        <v>178.50994300139263</v>
      </c>
      <c r="Y11" s="198">
        <v>186.80911620113139</v>
      </c>
      <c r="Z11" s="198">
        <v>198.95027434758336</v>
      </c>
      <c r="AA11" s="198">
        <v>208.66314100415443</v>
      </c>
      <c r="AB11" s="198">
        <v>220.30985372304403</v>
      </c>
      <c r="AC11" s="198">
        <v>229.24263858731479</v>
      </c>
      <c r="AD11" s="198">
        <v>236.43393515099297</v>
      </c>
      <c r="AE11" s="198">
        <v>251.63456961888511</v>
      </c>
      <c r="AF11" s="198">
        <v>260.12717520255148</v>
      </c>
      <c r="AG11" s="198">
        <v>268.3028947455353</v>
      </c>
      <c r="AH11" s="198">
        <v>276.06163353605575</v>
      </c>
      <c r="AI11" s="198">
        <v>288.12287420129491</v>
      </c>
      <c r="AJ11" s="198">
        <v>295.62265132512641</v>
      </c>
      <c r="AK11" s="198">
        <v>301.95557805176236</v>
      </c>
      <c r="AL11" s="198">
        <v>310.72293591351792</v>
      </c>
      <c r="AM11" s="198">
        <v>318.93910943325784</v>
      </c>
      <c r="AN11" s="198">
        <v>327.85214524476226</v>
      </c>
      <c r="AO11" s="198">
        <v>339.3104144668178</v>
      </c>
      <c r="AP11" s="198">
        <v>344.00214916281334</v>
      </c>
      <c r="AQ11" s="198">
        <v>355.0518906588519</v>
      </c>
      <c r="AR11" s="198">
        <v>367.50687753937945</v>
      </c>
      <c r="AS11" s="198">
        <v>379.50745846884547</v>
      </c>
      <c r="AT11" s="198">
        <v>392.87069280659614</v>
      </c>
      <c r="AU11" s="198">
        <v>394.2402128394325</v>
      </c>
      <c r="AV11" s="198">
        <v>394.24337608107408</v>
      </c>
      <c r="AW11" s="198">
        <v>403.42799851697379</v>
      </c>
      <c r="AX11" s="198">
        <v>407.54033138400871</v>
      </c>
      <c r="AY11" s="198">
        <v>404.76911784523134</v>
      </c>
      <c r="AZ11" s="198">
        <v>411.11189311269328</v>
      </c>
      <c r="BA11" s="198">
        <v>418.52196830499707</v>
      </c>
      <c r="BB11" s="198">
        <v>422.85194576938113</v>
      </c>
      <c r="BC11" s="198">
        <v>430.45972537853152</v>
      </c>
      <c r="BD11" s="198">
        <v>438.77560420807441</v>
      </c>
      <c r="BE11" s="198">
        <v>448.34768627266857</v>
      </c>
      <c r="BF11" s="198">
        <v>454.00865810523464</v>
      </c>
      <c r="BG11" s="198">
        <v>460.10672296669304</v>
      </c>
      <c r="BH11" s="198">
        <v>468.47079223847282</v>
      </c>
      <c r="BI11" s="198">
        <v>473.79610202181095</v>
      </c>
      <c r="BJ11" s="198">
        <v>485.20690337444171</v>
      </c>
      <c r="BK11" s="198">
        <v>491.42104351903231</v>
      </c>
      <c r="BL11" s="198">
        <v>496.59151721741074</v>
      </c>
      <c r="BM11" s="198">
        <v>504.53239446147268</v>
      </c>
      <c r="BN11" s="198">
        <v>511.96771264983471</v>
      </c>
      <c r="BO11" s="198">
        <v>518.65</v>
      </c>
      <c r="BP11" s="198">
        <v>523.87</v>
      </c>
      <c r="BQ11" s="198">
        <v>531.24361538020639</v>
      </c>
      <c r="BR11" s="198">
        <v>538.4576241743066</v>
      </c>
      <c r="BS11" s="198">
        <v>542.76203356410861</v>
      </c>
      <c r="BT11" s="198">
        <v>548.23229688697336</v>
      </c>
      <c r="BU11" s="199">
        <v>530.77703968536923</v>
      </c>
    </row>
    <row r="12" spans="1:73" ht="14.1" customHeight="1">
      <c r="A12" s="196" t="s">
        <v>17</v>
      </c>
      <c r="B12" s="197">
        <v>32.251486972314716</v>
      </c>
      <c r="C12" s="198">
        <v>34.185114444130846</v>
      </c>
      <c r="D12" s="198">
        <v>36.77295636644962</v>
      </c>
      <c r="E12" s="198">
        <v>39.201267543958558</v>
      </c>
      <c r="F12" s="198">
        <v>40.583155690389816</v>
      </c>
      <c r="G12" s="198">
        <v>40.848453847027869</v>
      </c>
      <c r="H12" s="198">
        <v>42.359845189734905</v>
      </c>
      <c r="I12" s="198">
        <v>45.307586145243015</v>
      </c>
      <c r="J12" s="198">
        <v>46.749365844495074</v>
      </c>
      <c r="K12" s="198">
        <v>46.399576959957017</v>
      </c>
      <c r="L12" s="198">
        <v>47.018712826219279</v>
      </c>
      <c r="M12" s="198">
        <v>48.039733567682354</v>
      </c>
      <c r="N12" s="198">
        <v>51.770290565434102</v>
      </c>
      <c r="O12" s="198">
        <v>55.832286228952462</v>
      </c>
      <c r="P12" s="198">
        <v>59.961052372261214</v>
      </c>
      <c r="Q12" s="198">
        <v>64.62957569280843</v>
      </c>
      <c r="R12" s="198">
        <v>68.415613853729766</v>
      </c>
      <c r="S12" s="198">
        <v>72.286845215670311</v>
      </c>
      <c r="T12" s="198">
        <v>76.509589169972827</v>
      </c>
      <c r="U12" s="198">
        <v>79.854217303602042</v>
      </c>
      <c r="V12" s="198">
        <v>85.68969514113283</v>
      </c>
      <c r="W12" s="198">
        <v>91.19007523101466</v>
      </c>
      <c r="X12" s="198">
        <v>98.677858420019646</v>
      </c>
      <c r="Y12" s="198">
        <v>104.15072953692695</v>
      </c>
      <c r="Z12" s="198">
        <v>113.8189338053533</v>
      </c>
      <c r="AA12" s="198">
        <v>122.27076778768688</v>
      </c>
      <c r="AB12" s="198">
        <v>131.01855774557058</v>
      </c>
      <c r="AC12" s="198">
        <v>136.42912158900819</v>
      </c>
      <c r="AD12" s="198">
        <v>141.67067768556322</v>
      </c>
      <c r="AE12" s="198">
        <v>152.04301382993762</v>
      </c>
      <c r="AF12" s="198">
        <v>157.77670530639534</v>
      </c>
      <c r="AG12" s="198">
        <v>163.04651581916761</v>
      </c>
      <c r="AH12" s="198">
        <v>167.45331925545148</v>
      </c>
      <c r="AI12" s="198">
        <v>175.27573593834671</v>
      </c>
      <c r="AJ12" s="198">
        <v>179.53796085355717</v>
      </c>
      <c r="AK12" s="198">
        <v>184.31339724900076</v>
      </c>
      <c r="AL12" s="198">
        <v>189.8861876954237</v>
      </c>
      <c r="AM12" s="198">
        <v>194.78011254353697</v>
      </c>
      <c r="AN12" s="198">
        <v>199.42231754673395</v>
      </c>
      <c r="AO12" s="198">
        <v>205.71679824870463</v>
      </c>
      <c r="AP12" s="198">
        <v>212.01515101205982</v>
      </c>
      <c r="AQ12" s="198">
        <v>219.99984317280777</v>
      </c>
      <c r="AR12" s="198">
        <v>227.29313124559323</v>
      </c>
      <c r="AS12" s="198">
        <v>234.90920249924633</v>
      </c>
      <c r="AT12" s="198">
        <v>240.57307306175815</v>
      </c>
      <c r="AU12" s="198">
        <v>242.26461125975783</v>
      </c>
      <c r="AV12" s="198">
        <v>245.11996812862321</v>
      </c>
      <c r="AW12" s="198">
        <v>247.61167136556602</v>
      </c>
      <c r="AX12" s="198">
        <v>247.36737545380299</v>
      </c>
      <c r="AY12" s="198">
        <v>250.1830394816551</v>
      </c>
      <c r="AZ12" s="198">
        <v>253.70173780547728</v>
      </c>
      <c r="BA12" s="198">
        <v>258.97532934385799</v>
      </c>
      <c r="BB12" s="198">
        <v>263.6443445167352</v>
      </c>
      <c r="BC12" s="198">
        <v>270.62610310679725</v>
      </c>
      <c r="BD12" s="198">
        <v>277.61926821494382</v>
      </c>
      <c r="BE12" s="198">
        <v>283.54491747091976</v>
      </c>
      <c r="BF12" s="198">
        <v>288.24924134390693</v>
      </c>
      <c r="BG12" s="198">
        <v>292.68804521026186</v>
      </c>
      <c r="BH12" s="198">
        <v>299.29958555944052</v>
      </c>
      <c r="BI12" s="198">
        <v>303.32416087099381</v>
      </c>
      <c r="BJ12" s="198">
        <v>309.67893845926972</v>
      </c>
      <c r="BK12" s="198">
        <v>315.7887973035098</v>
      </c>
      <c r="BL12" s="198">
        <v>320.26989793717019</v>
      </c>
      <c r="BM12" s="198">
        <v>325.79978780292652</v>
      </c>
      <c r="BN12" s="198">
        <v>330.55256819532963</v>
      </c>
      <c r="BO12" s="198">
        <v>337.33300000000003</v>
      </c>
      <c r="BP12" s="198">
        <v>341.85800000000006</v>
      </c>
      <c r="BQ12" s="198">
        <v>348.47349108278212</v>
      </c>
      <c r="BR12" s="198">
        <v>353.69638984821194</v>
      </c>
      <c r="BS12" s="198">
        <v>356.24937467198458</v>
      </c>
      <c r="BT12" s="198">
        <v>358.26871518833917</v>
      </c>
      <c r="BU12" s="199">
        <v>340.86202074856845</v>
      </c>
    </row>
    <row r="13" spans="1:73" ht="14.1" customHeight="1">
      <c r="A13" s="196" t="s">
        <v>18</v>
      </c>
      <c r="B13" s="197">
        <v>35.476914329509562</v>
      </c>
      <c r="C13" s="198">
        <v>38.28853067120744</v>
      </c>
      <c r="D13" s="198">
        <v>40.094402248276978</v>
      </c>
      <c r="E13" s="198">
        <v>42.855295686630974</v>
      </c>
      <c r="F13" s="198">
        <v>44.423681601871657</v>
      </c>
      <c r="G13" s="198">
        <v>44.105624701903373</v>
      </c>
      <c r="H13" s="198">
        <v>45.243060387652662</v>
      </c>
      <c r="I13" s="198">
        <v>48.444715981798709</v>
      </c>
      <c r="J13" s="198">
        <v>49.505452927844132</v>
      </c>
      <c r="K13" s="198">
        <v>48.947024436927499</v>
      </c>
      <c r="L13" s="198">
        <v>49.810188048645138</v>
      </c>
      <c r="M13" s="198">
        <v>50.986319740930057</v>
      </c>
      <c r="N13" s="198">
        <v>53.264063032454757</v>
      </c>
      <c r="O13" s="198">
        <v>56.478899998169297</v>
      </c>
      <c r="P13" s="198">
        <v>58.343665049683814</v>
      </c>
      <c r="Q13" s="198">
        <v>60.769003388113973</v>
      </c>
      <c r="R13" s="198">
        <v>62.804296845640643</v>
      </c>
      <c r="S13" s="198">
        <v>64.986894883559373</v>
      </c>
      <c r="T13" s="198">
        <v>68.10286119650705</v>
      </c>
      <c r="U13" s="198">
        <v>71.103043221642068</v>
      </c>
      <c r="V13" s="198">
        <v>74.27906465229178</v>
      </c>
      <c r="W13" s="198">
        <v>77.1253487478686</v>
      </c>
      <c r="X13" s="198">
        <v>80.000583961989975</v>
      </c>
      <c r="Y13" s="198">
        <v>82.745838061018162</v>
      </c>
      <c r="Z13" s="198">
        <v>84.983476223135128</v>
      </c>
      <c r="AA13" s="198">
        <v>86.095208116111436</v>
      </c>
      <c r="AB13" s="198">
        <v>89.013722042602978</v>
      </c>
      <c r="AC13" s="198">
        <v>92.528251599705257</v>
      </c>
      <c r="AD13" s="198">
        <v>94.521608275326329</v>
      </c>
      <c r="AE13" s="198">
        <v>99.429566997183969</v>
      </c>
      <c r="AF13" s="198">
        <v>102.21491044036544</v>
      </c>
      <c r="AG13" s="198">
        <v>105.1364662431556</v>
      </c>
      <c r="AH13" s="198">
        <v>108.4607868050806</v>
      </c>
      <c r="AI13" s="198">
        <v>112.73138608940286</v>
      </c>
      <c r="AJ13" s="198">
        <v>115.94307914106562</v>
      </c>
      <c r="AK13" s="198">
        <v>117.58064729559456</v>
      </c>
      <c r="AL13" s="198">
        <v>120.79493970357444</v>
      </c>
      <c r="AM13" s="198">
        <v>124.1028712902755</v>
      </c>
      <c r="AN13" s="198">
        <v>128.28663613440207</v>
      </c>
      <c r="AO13" s="198">
        <v>133.38276283580453</v>
      </c>
      <c r="AP13" s="198">
        <v>132.10166177422718</v>
      </c>
      <c r="AQ13" s="198">
        <v>135.28172166914064</v>
      </c>
      <c r="AR13" s="198">
        <v>140.41817242037823</v>
      </c>
      <c r="AS13" s="198">
        <v>144.82332267927879</v>
      </c>
      <c r="AT13" s="198">
        <v>152.3563340926635</v>
      </c>
      <c r="AU13" s="198">
        <v>152.08583525720258</v>
      </c>
      <c r="AV13" s="198">
        <v>149.37404466128962</v>
      </c>
      <c r="AW13" s="198">
        <v>155.98106692103082</v>
      </c>
      <c r="AX13" s="198">
        <v>160.26847131984871</v>
      </c>
      <c r="AY13" s="198">
        <v>154.76027979865586</v>
      </c>
      <c r="AZ13" s="198">
        <v>157.5808050956129</v>
      </c>
      <c r="BA13" s="198">
        <v>159.72910534692008</v>
      </c>
      <c r="BB13" s="198">
        <v>159.40327201188836</v>
      </c>
      <c r="BC13" s="198">
        <v>160.02514622078814</v>
      </c>
      <c r="BD13" s="198">
        <v>161.31695172459888</v>
      </c>
      <c r="BE13" s="198">
        <v>164.97111975581723</v>
      </c>
      <c r="BF13" s="198">
        <v>165.8988888819373</v>
      </c>
      <c r="BG13" s="198">
        <v>167.54351432738201</v>
      </c>
      <c r="BH13" s="198">
        <v>169.25968262366519</v>
      </c>
      <c r="BI13" s="198">
        <v>170.54109000363547</v>
      </c>
      <c r="BJ13" s="198">
        <v>175.63050539447633</v>
      </c>
      <c r="BK13" s="198">
        <v>175.66662281245092</v>
      </c>
      <c r="BL13" s="198">
        <v>176.32709817902045</v>
      </c>
      <c r="BM13" s="198">
        <v>178.73370736693786</v>
      </c>
      <c r="BN13" s="198">
        <v>181.41631769919829</v>
      </c>
      <c r="BO13" s="198">
        <v>181.31700000000001</v>
      </c>
      <c r="BP13" s="198">
        <v>182.012</v>
      </c>
      <c r="BQ13" s="198">
        <v>182.76189638683132</v>
      </c>
      <c r="BR13" s="198">
        <v>184.75476122444653</v>
      </c>
      <c r="BS13" s="198">
        <v>186.50295589372507</v>
      </c>
      <c r="BT13" s="198">
        <v>189.92895289464764</v>
      </c>
      <c r="BU13" s="199">
        <v>189.82048038297677</v>
      </c>
    </row>
    <row r="14" spans="1:73" ht="14.1" customHeight="1">
      <c r="A14" s="196" t="s">
        <v>19</v>
      </c>
      <c r="B14" s="197">
        <v>8.0743683698905251</v>
      </c>
      <c r="C14" s="198">
        <v>8.5542423146281461</v>
      </c>
      <c r="D14" s="198">
        <v>9.1806697325115394</v>
      </c>
      <c r="E14" s="198">
        <v>9.8278390496665153</v>
      </c>
      <c r="F14" s="198">
        <v>10.167411653386909</v>
      </c>
      <c r="G14" s="198">
        <v>10.200400924679158</v>
      </c>
      <c r="H14" s="198">
        <v>10.545176526745777</v>
      </c>
      <c r="I14" s="198">
        <v>11.259492135017663</v>
      </c>
      <c r="J14" s="198">
        <v>11.57068694663154</v>
      </c>
      <c r="K14" s="198">
        <v>11.491837536867873</v>
      </c>
      <c r="L14" s="198">
        <v>11.6545785234847</v>
      </c>
      <c r="M14" s="198">
        <v>12.091555925758183</v>
      </c>
      <c r="N14" s="198">
        <v>12.065259421270108</v>
      </c>
      <c r="O14" s="198">
        <v>12.422432618680165</v>
      </c>
      <c r="P14" s="198">
        <v>12.446272014589505</v>
      </c>
      <c r="Q14" s="198">
        <v>12.914613451037896</v>
      </c>
      <c r="R14" s="198">
        <v>13.352258645411718</v>
      </c>
      <c r="S14" s="198">
        <v>13.284105492009544</v>
      </c>
      <c r="T14" s="198">
        <v>13.114283725812307</v>
      </c>
      <c r="U14" s="198">
        <v>13.258133096937833</v>
      </c>
      <c r="V14" s="198">
        <v>13.973864142421821</v>
      </c>
      <c r="W14" s="198">
        <v>14.899139545512075</v>
      </c>
      <c r="X14" s="198">
        <v>15.642112255761822</v>
      </c>
      <c r="Y14" s="198">
        <v>15.8601429963631</v>
      </c>
      <c r="Z14" s="198">
        <v>16.631967958762395</v>
      </c>
      <c r="AA14" s="198">
        <v>16.658452355739254</v>
      </c>
      <c r="AB14" s="198">
        <v>16.50458724529885</v>
      </c>
      <c r="AC14" s="198">
        <v>16.76791150292166</v>
      </c>
      <c r="AD14" s="198">
        <v>16.941016075491238</v>
      </c>
      <c r="AE14" s="198">
        <v>17.392146543995608</v>
      </c>
      <c r="AF14" s="198">
        <v>17.877569277817233</v>
      </c>
      <c r="AG14" s="198">
        <v>18.205761549396659</v>
      </c>
      <c r="AH14" s="198">
        <v>18.221820562218827</v>
      </c>
      <c r="AI14" s="198">
        <v>18.467572714310215</v>
      </c>
      <c r="AJ14" s="198">
        <v>18.642626634564042</v>
      </c>
      <c r="AK14" s="198">
        <v>18.528575147427983</v>
      </c>
      <c r="AL14" s="198">
        <v>18.598685578775964</v>
      </c>
      <c r="AM14" s="198">
        <v>18.710450058141571</v>
      </c>
      <c r="AN14" s="198">
        <v>19.545397706989878</v>
      </c>
      <c r="AO14" s="198">
        <v>20.551577128836644</v>
      </c>
      <c r="AP14" s="198">
        <v>21.317441548560847</v>
      </c>
      <c r="AQ14" s="198">
        <v>22.451729544851798</v>
      </c>
      <c r="AR14" s="198">
        <v>23.357729950821454</v>
      </c>
      <c r="AS14" s="198">
        <v>25.329550844822993</v>
      </c>
      <c r="AT14" s="198">
        <v>25.516940955767513</v>
      </c>
      <c r="AU14" s="198">
        <v>26.462121533095555</v>
      </c>
      <c r="AV14" s="198">
        <v>28.156932997582825</v>
      </c>
      <c r="AW14" s="198">
        <v>29.503733864909275</v>
      </c>
      <c r="AX14" s="198">
        <v>29.570975191598162</v>
      </c>
      <c r="AY14" s="198">
        <v>30.986512524434122</v>
      </c>
      <c r="AZ14" s="198">
        <v>32.054460779110215</v>
      </c>
      <c r="BA14" s="198">
        <v>33.571480418772566</v>
      </c>
      <c r="BB14" s="198">
        <v>34.955074643880707</v>
      </c>
      <c r="BC14" s="198">
        <v>38.039310390213508</v>
      </c>
      <c r="BD14" s="198">
        <v>36.788802780002307</v>
      </c>
      <c r="BE14" s="198">
        <v>36.213825787042317</v>
      </c>
      <c r="BF14" s="198">
        <v>36.357782240141866</v>
      </c>
      <c r="BG14" s="198">
        <v>37.141024438883861</v>
      </c>
      <c r="BH14" s="198">
        <v>38.678534283020134</v>
      </c>
      <c r="BI14" s="198">
        <v>38.557115037555199</v>
      </c>
      <c r="BJ14" s="198">
        <v>40.219059651242922</v>
      </c>
      <c r="BK14" s="198">
        <v>42.117030638638703</v>
      </c>
      <c r="BL14" s="198">
        <v>42.748419382533697</v>
      </c>
      <c r="BM14" s="198">
        <v>43.03481129761353</v>
      </c>
      <c r="BN14" s="198">
        <v>43.485785605106997</v>
      </c>
      <c r="BO14" s="198">
        <v>44.615000000000002</v>
      </c>
      <c r="BP14" s="198">
        <v>45.488999999999997</v>
      </c>
      <c r="BQ14" s="198">
        <v>46.230964979611407</v>
      </c>
      <c r="BR14" s="198">
        <v>46.957817390240997</v>
      </c>
      <c r="BS14" s="198">
        <v>47.04085595054579</v>
      </c>
      <c r="BT14" s="198">
        <v>47.638832932967979</v>
      </c>
      <c r="BU14" s="199">
        <v>44.3736053681424</v>
      </c>
    </row>
    <row r="15" spans="1:73" ht="14.1" customHeight="1">
      <c r="A15" s="196" t="s">
        <v>20</v>
      </c>
      <c r="B15" s="197">
        <v>48.443274216709632</v>
      </c>
      <c r="C15" s="198">
        <v>50.809949636765118</v>
      </c>
      <c r="D15" s="198">
        <v>55.679655407384537</v>
      </c>
      <c r="E15" s="198">
        <v>56.18330940422198</v>
      </c>
      <c r="F15" s="198">
        <v>58.771990968265676</v>
      </c>
      <c r="G15" s="198">
        <v>64.056345924049026</v>
      </c>
      <c r="H15" s="198">
        <v>70.856125809554669</v>
      </c>
      <c r="I15" s="198">
        <v>76.319523246591871</v>
      </c>
      <c r="J15" s="198">
        <v>83.796746382857719</v>
      </c>
      <c r="K15" s="198">
        <v>87.98735013917414</v>
      </c>
      <c r="L15" s="198">
        <v>92.000934685737491</v>
      </c>
      <c r="M15" s="198">
        <v>98.209580335685146</v>
      </c>
      <c r="N15" s="198">
        <v>109.62784689641892</v>
      </c>
      <c r="O15" s="198">
        <v>116.89075348439296</v>
      </c>
      <c r="P15" s="198">
        <v>126.80891527629818</v>
      </c>
      <c r="Q15" s="198">
        <v>139.81910668346629</v>
      </c>
      <c r="R15" s="198">
        <v>147.79976255519452</v>
      </c>
      <c r="S15" s="198">
        <v>159.06129161529108</v>
      </c>
      <c r="T15" s="198">
        <v>171.09834033577246</v>
      </c>
      <c r="U15" s="198">
        <v>180.73395769223669</v>
      </c>
      <c r="V15" s="198">
        <v>194.78799533114068</v>
      </c>
      <c r="W15" s="198">
        <v>205.12267625027025</v>
      </c>
      <c r="X15" s="198">
        <v>219.23450618501656</v>
      </c>
      <c r="Y15" s="198">
        <v>232.36309664488618</v>
      </c>
      <c r="Z15" s="198">
        <v>248.47833612953963</v>
      </c>
      <c r="AA15" s="198">
        <v>254.52058748926791</v>
      </c>
      <c r="AB15" s="198">
        <v>242.01602049388794</v>
      </c>
      <c r="AC15" s="198">
        <v>247.39491236125195</v>
      </c>
      <c r="AD15" s="198">
        <v>245.74702190345147</v>
      </c>
      <c r="AE15" s="198">
        <v>252.62682724400256</v>
      </c>
      <c r="AF15" s="198">
        <v>260.1633662828558</v>
      </c>
      <c r="AG15" s="198">
        <v>268.14279503104717</v>
      </c>
      <c r="AH15" s="198">
        <v>265.56765333639646</v>
      </c>
      <c r="AI15" s="198">
        <v>263.20237153657496</v>
      </c>
      <c r="AJ15" s="198">
        <v>255.23217701761371</v>
      </c>
      <c r="AK15" s="198">
        <v>253.0962686542903</v>
      </c>
      <c r="AL15" s="198">
        <v>258.93577188018867</v>
      </c>
      <c r="AM15" s="198">
        <v>269.7704674381697</v>
      </c>
      <c r="AN15" s="198">
        <v>283.68172382876628</v>
      </c>
      <c r="AO15" s="198">
        <v>308.32682398487128</v>
      </c>
      <c r="AP15" s="198">
        <v>331.03567526155035</v>
      </c>
      <c r="AQ15" s="198">
        <v>346.29273949514993</v>
      </c>
      <c r="AR15" s="198">
        <v>344.44253093804247</v>
      </c>
      <c r="AS15" s="198">
        <v>339.32133471650405</v>
      </c>
      <c r="AT15" s="198">
        <v>320.86909552101497</v>
      </c>
      <c r="AU15" s="198">
        <v>325.8601700122116</v>
      </c>
      <c r="AV15" s="198">
        <v>330.19220296534502</v>
      </c>
      <c r="AW15" s="198">
        <v>332.67408008468362</v>
      </c>
      <c r="AX15" s="198">
        <v>335.29814133569215</v>
      </c>
      <c r="AY15" s="198">
        <v>356.7902402960861</v>
      </c>
      <c r="AZ15" s="198">
        <v>384.76582869462305</v>
      </c>
      <c r="BA15" s="198">
        <v>410.34184308114277</v>
      </c>
      <c r="BB15" s="198">
        <v>419.67648049914038</v>
      </c>
      <c r="BC15" s="198">
        <v>415.82644867578381</v>
      </c>
      <c r="BD15" s="198">
        <v>423.80605486113706</v>
      </c>
      <c r="BE15" s="198">
        <v>438.55526037120416</v>
      </c>
      <c r="BF15" s="198">
        <v>451.27110031132162</v>
      </c>
      <c r="BG15" s="198">
        <v>467.72150108568763</v>
      </c>
      <c r="BH15" s="198">
        <v>493.60821699067952</v>
      </c>
      <c r="BI15" s="198">
        <v>497.81939625953868</v>
      </c>
      <c r="BJ15" s="198">
        <v>452.66827208511984</v>
      </c>
      <c r="BK15" s="198">
        <v>462.08879755468121</v>
      </c>
      <c r="BL15" s="198">
        <v>471.6361343813216</v>
      </c>
      <c r="BM15" s="198">
        <v>472.72743528199294</v>
      </c>
      <c r="BN15" s="198">
        <v>468.91926190981127</v>
      </c>
      <c r="BO15" s="198">
        <v>469.07299999999998</v>
      </c>
      <c r="BP15" s="198">
        <v>473.87700000000001</v>
      </c>
      <c r="BQ15" s="198">
        <v>486.48171693250987</v>
      </c>
      <c r="BR15" s="198">
        <v>509.58695837259938</v>
      </c>
      <c r="BS15" s="198">
        <v>526.42416175778965</v>
      </c>
      <c r="BT15" s="198">
        <v>547.7108379005324</v>
      </c>
      <c r="BU15" s="199">
        <v>500.54422305290007</v>
      </c>
    </row>
    <row r="16" spans="1:73" ht="14.1" customHeight="1">
      <c r="A16" s="196" t="s">
        <v>21</v>
      </c>
      <c r="B16" s="197">
        <v>26.517480447212186</v>
      </c>
      <c r="C16" s="198">
        <v>27.365792035853701</v>
      </c>
      <c r="D16" s="198">
        <v>29.195548743717474</v>
      </c>
      <c r="E16" s="198">
        <v>27.012102960480188</v>
      </c>
      <c r="F16" s="198">
        <v>27.745400242371183</v>
      </c>
      <c r="G16" s="198">
        <v>28.717381335359303</v>
      </c>
      <c r="H16" s="198">
        <v>31.166853560467821</v>
      </c>
      <c r="I16" s="198">
        <v>34.361653074713558</v>
      </c>
      <c r="J16" s="198">
        <v>37.870231145360179</v>
      </c>
      <c r="K16" s="198">
        <v>39.564069098189904</v>
      </c>
      <c r="L16" s="198">
        <v>41.185595311912564</v>
      </c>
      <c r="M16" s="198">
        <v>44.592970821075312</v>
      </c>
      <c r="N16" s="198">
        <v>49.993298140818155</v>
      </c>
      <c r="O16" s="198">
        <v>53.163646333145344</v>
      </c>
      <c r="P16" s="198">
        <v>56.880772583204454</v>
      </c>
      <c r="Q16" s="198">
        <v>61.377752126845095</v>
      </c>
      <c r="R16" s="198">
        <v>62.456040467183435</v>
      </c>
      <c r="S16" s="198">
        <v>67.536087640033642</v>
      </c>
      <c r="T16" s="198">
        <v>72.467119417846945</v>
      </c>
      <c r="U16" s="198">
        <v>77.539504812102052</v>
      </c>
      <c r="V16" s="198">
        <v>86.051236020586074</v>
      </c>
      <c r="W16" s="198">
        <v>89.361819215513222</v>
      </c>
      <c r="X16" s="198">
        <v>97.317797622516323</v>
      </c>
      <c r="Y16" s="198">
        <v>103.5123228034775</v>
      </c>
      <c r="Z16" s="198">
        <v>109.98841605301423</v>
      </c>
      <c r="AA16" s="198">
        <v>110.35243191643666</v>
      </c>
      <c r="AB16" s="198">
        <v>101.9839782915554</v>
      </c>
      <c r="AC16" s="198">
        <v>106.39355458341046</v>
      </c>
      <c r="AD16" s="198">
        <v>107.55348271654759</v>
      </c>
      <c r="AE16" s="198">
        <v>109.59204617118111</v>
      </c>
      <c r="AF16" s="198">
        <v>113.13650641745913</v>
      </c>
      <c r="AG16" s="198">
        <v>120.01709923405531</v>
      </c>
      <c r="AH16" s="198">
        <v>118.74115315297932</v>
      </c>
      <c r="AI16" s="198">
        <v>120.05232874212801</v>
      </c>
      <c r="AJ16" s="198">
        <v>116.5414753954191</v>
      </c>
      <c r="AK16" s="198">
        <v>116.59951399568894</v>
      </c>
      <c r="AL16" s="198">
        <v>121.33471082681334</v>
      </c>
      <c r="AM16" s="198">
        <v>128.47974132765262</v>
      </c>
      <c r="AN16" s="198">
        <v>136.3487018883464</v>
      </c>
      <c r="AO16" s="198">
        <v>149.11565587513684</v>
      </c>
      <c r="AP16" s="198">
        <v>161.8379139757615</v>
      </c>
      <c r="AQ16" s="198">
        <v>172.27083659376973</v>
      </c>
      <c r="AR16" s="198">
        <v>172.69647215997728</v>
      </c>
      <c r="AS16" s="198">
        <v>169.91404933583803</v>
      </c>
      <c r="AT16" s="198">
        <v>158.01270400343836</v>
      </c>
      <c r="AU16" s="198">
        <v>161.46646161365203</v>
      </c>
      <c r="AV16" s="198">
        <v>165.29979811895578</v>
      </c>
      <c r="AW16" s="198">
        <v>166.01289548821117</v>
      </c>
      <c r="AX16" s="198">
        <v>168.23088899997126</v>
      </c>
      <c r="AY16" s="198">
        <v>182.0447920270305</v>
      </c>
      <c r="AZ16" s="198">
        <v>197.53457699021229</v>
      </c>
      <c r="BA16" s="198">
        <v>210.15336901550052</v>
      </c>
      <c r="BB16" s="198">
        <v>218.27915140420515</v>
      </c>
      <c r="BC16" s="198">
        <v>212.6274815181618</v>
      </c>
      <c r="BD16" s="198">
        <v>212.89907994195951</v>
      </c>
      <c r="BE16" s="198">
        <v>219.61822272211944</v>
      </c>
      <c r="BF16" s="198">
        <v>226.21632411041477</v>
      </c>
      <c r="BG16" s="198">
        <v>235.01300064792784</v>
      </c>
      <c r="BH16" s="198">
        <v>256.0058763353303</v>
      </c>
      <c r="BI16" s="198">
        <v>265.32076661131111</v>
      </c>
      <c r="BJ16" s="198">
        <v>234.01116463621281</v>
      </c>
      <c r="BK16" s="198">
        <v>243.59180673158735</v>
      </c>
      <c r="BL16" s="198">
        <v>253.11186943617662</v>
      </c>
      <c r="BM16" s="198">
        <v>252.64401769440801</v>
      </c>
      <c r="BN16" s="198">
        <v>253.03638612093417</v>
      </c>
      <c r="BO16" s="198">
        <v>257.43599999999998</v>
      </c>
      <c r="BP16" s="198">
        <v>265.77600000000001</v>
      </c>
      <c r="BQ16" s="198">
        <v>273.55399874889781</v>
      </c>
      <c r="BR16" s="198">
        <v>287.75588218000962</v>
      </c>
      <c r="BS16" s="198">
        <v>300.03034991455877</v>
      </c>
      <c r="BT16" s="198">
        <v>307.82188393473626</v>
      </c>
      <c r="BU16" s="199">
        <v>284.20130725977793</v>
      </c>
    </row>
    <row r="17" spans="1:73" ht="14.1" customHeight="1">
      <c r="A17" s="196" t="s">
        <v>22</v>
      </c>
      <c r="B17" s="197">
        <v>0.15493612220667108</v>
      </c>
      <c r="C17" s="198">
        <v>0.2001704498401726</v>
      </c>
      <c r="D17" s="198">
        <v>0.21410282916309764</v>
      </c>
      <c r="E17" s="198">
        <v>0.23876982404342464</v>
      </c>
      <c r="F17" s="198">
        <v>0.25862802808813978</v>
      </c>
      <c r="G17" s="198">
        <v>0.29360285423788918</v>
      </c>
      <c r="H17" s="198">
        <v>0.31952759021179633</v>
      </c>
      <c r="I17" s="198">
        <v>0.34332560964677644</v>
      </c>
      <c r="J17" s="198">
        <v>0.38804744156447096</v>
      </c>
      <c r="K17" s="198">
        <v>0.41799512505375769</v>
      </c>
      <c r="L17" s="198">
        <v>0.45956097902081378</v>
      </c>
      <c r="M17" s="198">
        <v>0.49730725099730999</v>
      </c>
      <c r="N17" s="198">
        <v>0.55229811069070445</v>
      </c>
      <c r="O17" s="198">
        <v>0.58180876617109911</v>
      </c>
      <c r="P17" s="198">
        <v>0.67297552667185923</v>
      </c>
      <c r="Q17" s="198">
        <v>0.76296037624569923</v>
      </c>
      <c r="R17" s="198">
        <v>0.80947938619279747</v>
      </c>
      <c r="S17" s="198">
        <v>0.86078247968314203</v>
      </c>
      <c r="T17" s="198">
        <v>0.92358104569118438</v>
      </c>
      <c r="U17" s="198">
        <v>1.0430526402717246</v>
      </c>
      <c r="V17" s="198">
        <v>1.0993698205548179</v>
      </c>
      <c r="W17" s="198">
        <v>1.3110588749553405</v>
      </c>
      <c r="X17" s="198">
        <v>1.3183217533897096</v>
      </c>
      <c r="Y17" s="198">
        <v>1.6920393844038808</v>
      </c>
      <c r="Z17" s="198">
        <v>2.1750769568434682</v>
      </c>
      <c r="AA17" s="198">
        <v>2.4742523063775685</v>
      </c>
      <c r="AB17" s="198">
        <v>2.3543870207460555</v>
      </c>
      <c r="AC17" s="198">
        <v>2.1860185603989493</v>
      </c>
      <c r="AD17" s="198">
        <v>2.5865343658055746</v>
      </c>
      <c r="AE17" s="198">
        <v>2.5588852567869078</v>
      </c>
      <c r="AF17" s="198">
        <v>2.8988133047534164</v>
      </c>
      <c r="AG17" s="198">
        <v>2.6936780037362724</v>
      </c>
      <c r="AH17" s="198">
        <v>2.9416438542639183</v>
      </c>
      <c r="AI17" s="198">
        <v>2.9851290539208222</v>
      </c>
      <c r="AJ17" s="198">
        <v>3.1354907427058394</v>
      </c>
      <c r="AK17" s="198">
        <v>3.7280070103146805</v>
      </c>
      <c r="AL17" s="198">
        <v>3.9241208384961226</v>
      </c>
      <c r="AM17" s="198">
        <v>4.3614651167115595</v>
      </c>
      <c r="AN17" s="198">
        <v>4.7007452622078993</v>
      </c>
      <c r="AO17" s="198">
        <v>5.2919882038511439</v>
      </c>
      <c r="AP17" s="198">
        <v>5.2986263704890133</v>
      </c>
      <c r="AQ17" s="198">
        <v>5.8580589908282112</v>
      </c>
      <c r="AR17" s="198">
        <v>6.4727582056925819</v>
      </c>
      <c r="AS17" s="198">
        <v>6.3176022138236343</v>
      </c>
      <c r="AT17" s="198">
        <v>6.4534770849826604</v>
      </c>
      <c r="AU17" s="198">
        <v>5.0896084066820535</v>
      </c>
      <c r="AV17" s="198">
        <v>6.1458219799321752</v>
      </c>
      <c r="AW17" s="198">
        <v>6.9224738318760313</v>
      </c>
      <c r="AX17" s="198">
        <v>7.8451098433368864</v>
      </c>
      <c r="AY17" s="198">
        <v>9.5607391797729289</v>
      </c>
      <c r="AZ17" s="198">
        <v>10.872533760267764</v>
      </c>
      <c r="BA17" s="198">
        <v>12.561810195030743</v>
      </c>
      <c r="BB17" s="198">
        <v>12.289206334106021</v>
      </c>
      <c r="BC17" s="198">
        <v>11.561995972533968</v>
      </c>
      <c r="BD17" s="198">
        <v>13.005946471520048</v>
      </c>
      <c r="BE17" s="198">
        <v>13.624149172504078</v>
      </c>
      <c r="BF17" s="198">
        <v>12.90036390455329</v>
      </c>
      <c r="BG17" s="198">
        <v>15.169965279795365</v>
      </c>
      <c r="BH17" s="198">
        <v>14.531841150009917</v>
      </c>
      <c r="BI17" s="198">
        <v>15.878801844398341</v>
      </c>
      <c r="BJ17" s="198">
        <v>14.152566849382325</v>
      </c>
      <c r="BK17" s="198">
        <v>12.981059313118369</v>
      </c>
      <c r="BL17" s="198">
        <v>15.356613046529768</v>
      </c>
      <c r="BM17" s="198">
        <v>17.701576202052912</v>
      </c>
      <c r="BN17" s="198">
        <v>14.535884095264164</v>
      </c>
      <c r="BO17" s="198">
        <v>17.850999999999999</v>
      </c>
      <c r="BP17" s="198">
        <v>19.527999999999999</v>
      </c>
      <c r="BQ17" s="198">
        <v>21.191458957150232</v>
      </c>
      <c r="BR17" s="198">
        <v>23.78252354526688</v>
      </c>
      <c r="BS17" s="198">
        <v>23.770493435982928</v>
      </c>
      <c r="BT17" s="198">
        <v>26.926555684674543</v>
      </c>
      <c r="BU17" s="199">
        <v>21.977724172029021</v>
      </c>
    </row>
    <row r="18" spans="1:73" ht="14.1" customHeight="1">
      <c r="A18" s="196" t="s">
        <v>16</v>
      </c>
      <c r="B18" s="197">
        <v>8.5680061200690787</v>
      </c>
      <c r="C18" s="198">
        <v>9.1073720512797731</v>
      </c>
      <c r="D18" s="198">
        <v>9.0461580994702064</v>
      </c>
      <c r="E18" s="198">
        <v>10.877994692238135</v>
      </c>
      <c r="F18" s="198">
        <v>11.913798348950408</v>
      </c>
      <c r="G18" s="198">
        <v>13.493115954372492</v>
      </c>
      <c r="H18" s="198">
        <v>14.964487313595429</v>
      </c>
      <c r="I18" s="198">
        <v>16.676315531083013</v>
      </c>
      <c r="J18" s="198">
        <v>18.464705679638246</v>
      </c>
      <c r="K18" s="198">
        <v>19.036694737533438</v>
      </c>
      <c r="L18" s="198">
        <v>21.370725900552088</v>
      </c>
      <c r="M18" s="198">
        <v>22.66208557716984</v>
      </c>
      <c r="N18" s="198">
        <v>25.141703740171263</v>
      </c>
      <c r="O18" s="198">
        <v>28.38782015719411</v>
      </c>
      <c r="P18" s="198">
        <v>31.151113715710711</v>
      </c>
      <c r="Q18" s="198">
        <v>35.71423321363288</v>
      </c>
      <c r="R18" s="198">
        <v>38.919832222073694</v>
      </c>
      <c r="S18" s="198">
        <v>40.029064401238657</v>
      </c>
      <c r="T18" s="198">
        <v>43.328464810630706</v>
      </c>
      <c r="U18" s="198">
        <v>42.049890198743604</v>
      </c>
      <c r="V18" s="198">
        <v>43.087523803248651</v>
      </c>
      <c r="W18" s="198">
        <v>45.156584760081174</v>
      </c>
      <c r="X18" s="198">
        <v>45.940949704741428</v>
      </c>
      <c r="Y18" s="198">
        <v>46.292522002749386</v>
      </c>
      <c r="Z18" s="198">
        <v>47.590851735104899</v>
      </c>
      <c r="AA18" s="198">
        <v>48.500587702041933</v>
      </c>
      <c r="AB18" s="198">
        <v>52.042908315618213</v>
      </c>
      <c r="AC18" s="198">
        <v>53.007577412278991</v>
      </c>
      <c r="AD18" s="198">
        <v>49.165383192327795</v>
      </c>
      <c r="AE18" s="198">
        <v>48.260336280177405</v>
      </c>
      <c r="AF18" s="198">
        <v>49.061364851206754</v>
      </c>
      <c r="AG18" s="198">
        <v>49.127504270791</v>
      </c>
      <c r="AH18" s="198">
        <v>50.437634069791635</v>
      </c>
      <c r="AI18" s="198">
        <v>51.758650628209487</v>
      </c>
      <c r="AJ18" s="198">
        <v>50.093419998683451</v>
      </c>
      <c r="AK18" s="198">
        <v>50.085571805039869</v>
      </c>
      <c r="AL18" s="198">
        <v>53.201927893504546</v>
      </c>
      <c r="AM18" s="198">
        <v>54.866642434887794</v>
      </c>
      <c r="AN18" s="198">
        <v>57.445019924991783</v>
      </c>
      <c r="AO18" s="198">
        <v>63.475787512683475</v>
      </c>
      <c r="AP18" s="198">
        <v>66.36096701755686</v>
      </c>
      <c r="AQ18" s="198">
        <v>70.520577087127506</v>
      </c>
      <c r="AR18" s="198">
        <v>72.775055780495663</v>
      </c>
      <c r="AS18" s="198">
        <v>74.401082292805171</v>
      </c>
      <c r="AT18" s="198">
        <v>71.932929234265927</v>
      </c>
      <c r="AU18" s="198">
        <v>72.113666316801655</v>
      </c>
      <c r="AV18" s="198">
        <v>69.548962774974299</v>
      </c>
      <c r="AW18" s="198">
        <v>69.911072525956087</v>
      </c>
      <c r="AX18" s="198">
        <v>66.089033430405564</v>
      </c>
      <c r="AY18" s="198">
        <v>66.657153334225328</v>
      </c>
      <c r="AZ18" s="198">
        <v>70.020837167630106</v>
      </c>
      <c r="BA18" s="198">
        <v>76.684114802319968</v>
      </c>
      <c r="BB18" s="198">
        <v>76.78480650819975</v>
      </c>
      <c r="BC18" s="198">
        <v>77.039992291675873</v>
      </c>
      <c r="BD18" s="198">
        <v>80.423678914632333</v>
      </c>
      <c r="BE18" s="198">
        <v>83.203153750698945</v>
      </c>
      <c r="BF18" s="198">
        <v>85.002539332396807</v>
      </c>
      <c r="BG18" s="198">
        <v>83.926302714970035</v>
      </c>
      <c r="BH18" s="198">
        <v>85.660532726323922</v>
      </c>
      <c r="BI18" s="198">
        <v>84.062950307308768</v>
      </c>
      <c r="BJ18" s="198">
        <v>87.867240665143441</v>
      </c>
      <c r="BK18" s="198">
        <v>87.034815296574237</v>
      </c>
      <c r="BL18" s="198">
        <v>83.166647924345369</v>
      </c>
      <c r="BM18" s="198">
        <v>84.70173110477046</v>
      </c>
      <c r="BN18" s="198">
        <v>84.138635976236429</v>
      </c>
      <c r="BO18" s="198">
        <v>79.638000000000005</v>
      </c>
      <c r="BP18" s="198">
        <v>75.947999999999993</v>
      </c>
      <c r="BQ18" s="198">
        <v>75.959157040024564</v>
      </c>
      <c r="BR18" s="198">
        <v>75.866073557537959</v>
      </c>
      <c r="BS18" s="198">
        <v>78.297646669035302</v>
      </c>
      <c r="BT18" s="198">
        <v>85.376737421795809</v>
      </c>
      <c r="BU18" s="199">
        <v>81.843421076458114</v>
      </c>
    </row>
    <row r="19" spans="1:73" ht="14.1" customHeight="1">
      <c r="A19" s="196" t="s">
        <v>23</v>
      </c>
      <c r="B19" s="197">
        <v>11.355483292454275</v>
      </c>
      <c r="C19" s="198">
        <v>12.50602218566687</v>
      </c>
      <c r="D19" s="198">
        <v>16.43149450721171</v>
      </c>
      <c r="E19" s="198">
        <v>18.900383630023729</v>
      </c>
      <c r="F19" s="198">
        <v>20.021499215070353</v>
      </c>
      <c r="G19" s="198">
        <v>24.003092631598793</v>
      </c>
      <c r="H19" s="198">
        <v>27.643657781954396</v>
      </c>
      <c r="I19" s="198">
        <v>27.808888391778201</v>
      </c>
      <c r="J19" s="198">
        <v>30.171965613144341</v>
      </c>
      <c r="K19" s="198">
        <v>32.136305073682514</v>
      </c>
      <c r="L19" s="198">
        <v>32.141347819305985</v>
      </c>
      <c r="M19" s="198">
        <v>33.387774812389033</v>
      </c>
      <c r="N19" s="198">
        <v>37.118304743550894</v>
      </c>
      <c r="O19" s="198">
        <v>38.02288576149445</v>
      </c>
      <c r="P19" s="198">
        <v>42.169312084155351</v>
      </c>
      <c r="Q19" s="198">
        <v>47.26820933723414</v>
      </c>
      <c r="R19" s="198">
        <v>52.72831304953403</v>
      </c>
      <c r="S19" s="198">
        <v>58.310958230610233</v>
      </c>
      <c r="T19" s="198">
        <v>62.756470822111801</v>
      </c>
      <c r="U19" s="198">
        <v>68.698603683755138</v>
      </c>
      <c r="V19" s="198">
        <v>72.90131125017578</v>
      </c>
      <c r="W19" s="198">
        <v>78.54481372676868</v>
      </c>
      <c r="X19" s="198">
        <v>84.057012839830904</v>
      </c>
      <c r="Y19" s="198">
        <v>90.433475203464184</v>
      </c>
      <c r="Z19" s="198">
        <v>98.875902977592389</v>
      </c>
      <c r="AA19" s="198">
        <v>104.41102088193605</v>
      </c>
      <c r="AB19" s="198">
        <v>96.841236553803924</v>
      </c>
      <c r="AC19" s="198">
        <v>96.462087057007125</v>
      </c>
      <c r="AD19" s="198">
        <v>96.073523802096815</v>
      </c>
      <c r="AE19" s="198">
        <v>102.89713184901974</v>
      </c>
      <c r="AF19" s="198">
        <v>105.78126307984924</v>
      </c>
      <c r="AG19" s="198">
        <v>106.30388659285521</v>
      </c>
      <c r="AH19" s="198">
        <v>102.78874067881577</v>
      </c>
      <c r="AI19" s="198">
        <v>96.088473425812055</v>
      </c>
      <c r="AJ19" s="198">
        <v>92.535600266666762</v>
      </c>
      <c r="AK19" s="198">
        <v>88.560311993075061</v>
      </c>
      <c r="AL19" s="198">
        <v>84.950105041755592</v>
      </c>
      <c r="AM19" s="198">
        <v>85.685462509672249</v>
      </c>
      <c r="AN19" s="198">
        <v>88.465516461817373</v>
      </c>
      <c r="AO19" s="198">
        <v>93.308537276614885</v>
      </c>
      <c r="AP19" s="198">
        <v>100.72541481596139</v>
      </c>
      <c r="AQ19" s="198">
        <v>99.303263474457921</v>
      </c>
      <c r="AR19" s="198">
        <v>92.58680848053325</v>
      </c>
      <c r="AS19" s="198">
        <v>88.07715869598762</v>
      </c>
      <c r="AT19" s="198">
        <v>83.967949101194733</v>
      </c>
      <c r="AU19" s="198">
        <v>87.310482552605322</v>
      </c>
      <c r="AV19" s="198">
        <v>88.781966523767309</v>
      </c>
      <c r="AW19" s="198">
        <v>89.195053643674996</v>
      </c>
      <c r="AX19" s="198">
        <v>92.462442858019443</v>
      </c>
      <c r="AY19" s="198">
        <v>96.982395313644162</v>
      </c>
      <c r="AZ19" s="198">
        <v>104.45845162057674</v>
      </c>
      <c r="BA19" s="198">
        <v>108.40205505757102</v>
      </c>
      <c r="BB19" s="198">
        <v>109.25241509906341</v>
      </c>
      <c r="BC19" s="198">
        <v>112.28240351286355</v>
      </c>
      <c r="BD19" s="198">
        <v>115.19294379464024</v>
      </c>
      <c r="BE19" s="198">
        <v>119.81206367472835</v>
      </c>
      <c r="BF19" s="198">
        <v>125.05742508582959</v>
      </c>
      <c r="BG19" s="198">
        <v>131.42646970640419</v>
      </c>
      <c r="BH19" s="198">
        <v>134.7728308733515</v>
      </c>
      <c r="BI19" s="198">
        <v>129.29038054588094</v>
      </c>
      <c r="BJ19" s="198">
        <v>113.16357807805856</v>
      </c>
      <c r="BK19" s="198">
        <v>114.84974688406861</v>
      </c>
      <c r="BL19" s="198">
        <v>116.04540586126545</v>
      </c>
      <c r="BM19" s="198">
        <v>113.57946692212521</v>
      </c>
      <c r="BN19" s="198">
        <v>113.02622886217158</v>
      </c>
      <c r="BO19" s="198">
        <v>109.675</v>
      </c>
      <c r="BP19" s="198">
        <v>108.012</v>
      </c>
      <c r="BQ19" s="198">
        <v>111.06727111799523</v>
      </c>
      <c r="BR19" s="198">
        <v>117.35332944884667</v>
      </c>
      <c r="BS19" s="198">
        <v>119.49931993512968</v>
      </c>
      <c r="BT19" s="198">
        <v>122.8128422878108</v>
      </c>
      <c r="BU19" s="199">
        <v>107.92887001490125</v>
      </c>
    </row>
    <row r="20" spans="1:73" ht="14.1" customHeight="1">
      <c r="A20" s="196" t="s">
        <v>19</v>
      </c>
      <c r="B20" s="197">
        <v>0.19857011985876424</v>
      </c>
      <c r="C20" s="198">
        <v>0.2043472412050511</v>
      </c>
      <c r="D20" s="198">
        <v>0.20650564332483004</v>
      </c>
      <c r="E20" s="198">
        <v>0.20848918845056758</v>
      </c>
      <c r="F20" s="198">
        <v>0.21986023577736138</v>
      </c>
      <c r="G20" s="198">
        <v>0.23116403458843365</v>
      </c>
      <c r="H20" s="198">
        <v>0.23569105538624177</v>
      </c>
      <c r="I20" s="198">
        <v>0.23739834492857564</v>
      </c>
      <c r="J20" s="198">
        <v>0.23943856433013122</v>
      </c>
      <c r="K20" s="198">
        <v>0.31543082694482572</v>
      </c>
      <c r="L20" s="198">
        <v>0.36050596298360965</v>
      </c>
      <c r="M20" s="198">
        <v>0.38845709038098986</v>
      </c>
      <c r="N20" s="198">
        <v>0.41861237500556697</v>
      </c>
      <c r="O20" s="198">
        <v>0.45443030796790379</v>
      </c>
      <c r="P20" s="198">
        <v>0.46685184275270614</v>
      </c>
      <c r="Q20" s="198">
        <v>0.47483269780700671</v>
      </c>
      <c r="R20" s="198">
        <v>0.4875213412270471</v>
      </c>
      <c r="S20" s="198">
        <v>0.51720781352448408</v>
      </c>
      <c r="T20" s="198">
        <v>0.542955353620864</v>
      </c>
      <c r="U20" s="198">
        <v>0.54798611835742927</v>
      </c>
      <c r="V20" s="198">
        <v>0.57616280830813948</v>
      </c>
      <c r="W20" s="198">
        <v>0.58603004522871538</v>
      </c>
      <c r="X20" s="198">
        <v>0.6364152726614366</v>
      </c>
      <c r="Y20" s="198">
        <v>0.70534410706122341</v>
      </c>
      <c r="Z20" s="198">
        <v>0.82684787111443703</v>
      </c>
      <c r="AA20" s="198">
        <v>0.87442850205270828</v>
      </c>
      <c r="AB20" s="198">
        <v>0.88754244078716549</v>
      </c>
      <c r="AC20" s="198">
        <v>0.92702371993800348</v>
      </c>
      <c r="AD20" s="198">
        <v>0.98026999223510303</v>
      </c>
      <c r="AE20" s="198">
        <v>1.010281918688287</v>
      </c>
      <c r="AF20" s="198">
        <v>1.0473924990070735</v>
      </c>
      <c r="AG20" s="198">
        <v>1.0939505950731632</v>
      </c>
      <c r="AH20" s="198">
        <v>1.1244410277419867</v>
      </c>
      <c r="AI20" s="198">
        <v>1.1589355079336479</v>
      </c>
      <c r="AJ20" s="198">
        <v>1.2025095926046132</v>
      </c>
      <c r="AK20" s="198">
        <v>1.2262956291697367</v>
      </c>
      <c r="AL20" s="198">
        <v>1.2681642812383573</v>
      </c>
      <c r="AM20" s="198">
        <v>1.369746353644308</v>
      </c>
      <c r="AN20" s="198">
        <v>1.4269126786675621</v>
      </c>
      <c r="AO20" s="198">
        <v>1.48405841240365</v>
      </c>
      <c r="AP20" s="198">
        <v>1.5682189157043172</v>
      </c>
      <c r="AQ20" s="198">
        <v>1.6438617314892878</v>
      </c>
      <c r="AR20" s="198">
        <v>1.6766647036340658</v>
      </c>
      <c r="AS20" s="198">
        <v>1.8259094640011289</v>
      </c>
      <c r="AT20" s="198">
        <v>1.8558825987218091</v>
      </c>
      <c r="AU20" s="198">
        <v>1.9360495606013965</v>
      </c>
      <c r="AV20" s="198">
        <v>2.0754422391879173</v>
      </c>
      <c r="AW20" s="198">
        <v>2.1095740361585578</v>
      </c>
      <c r="AX20" s="198">
        <v>2.2583599292311942</v>
      </c>
      <c r="AY20" s="198">
        <v>2.4830993987056638</v>
      </c>
      <c r="AZ20" s="198">
        <v>2.6680876250616188</v>
      </c>
      <c r="BA20" s="198">
        <v>2.7695998760003242</v>
      </c>
      <c r="BB20" s="198">
        <v>2.8818657530640679</v>
      </c>
      <c r="BC20" s="198">
        <v>3.0632390359024169</v>
      </c>
      <c r="BD20" s="198">
        <v>3.2282676291334149</v>
      </c>
      <c r="BE20" s="198">
        <v>3.3553492209139435</v>
      </c>
      <c r="BF20" s="198">
        <v>3.4531284453252371</v>
      </c>
      <c r="BG20" s="198">
        <v>3.4166725392635455</v>
      </c>
      <c r="BH20" s="198">
        <v>3.5756832845624142</v>
      </c>
      <c r="BI20" s="198">
        <v>3.5932334621996405</v>
      </c>
      <c r="BJ20" s="198">
        <v>3.8159733075535822</v>
      </c>
      <c r="BK20" s="198">
        <v>3.9819721464041837</v>
      </c>
      <c r="BL20" s="198">
        <v>4.1312710517424378</v>
      </c>
      <c r="BM20" s="198">
        <v>4.1402369160939401</v>
      </c>
      <c r="BN20" s="198">
        <v>4.3211878881987582</v>
      </c>
      <c r="BO20" s="198">
        <v>4.4729999999999999</v>
      </c>
      <c r="BP20" s="198">
        <v>4.6130000000000013</v>
      </c>
      <c r="BQ20" s="198">
        <v>4.6907245076586443</v>
      </c>
      <c r="BR20" s="198">
        <v>4.766882393277541</v>
      </c>
      <c r="BS20" s="198">
        <v>4.780803201267922</v>
      </c>
      <c r="BT20" s="198">
        <v>4.7837362093668592</v>
      </c>
      <c r="BU20" s="199">
        <v>4.691839125728702</v>
      </c>
    </row>
    <row r="21" spans="1:73" ht="14.1" customHeight="1">
      <c r="A21" s="196" t="s">
        <v>24</v>
      </c>
      <c r="B21" s="197">
        <v>0.6947152993107043</v>
      </c>
      <c r="C21" s="198">
        <v>0.77391406187462564</v>
      </c>
      <c r="D21" s="198">
        <v>0.91604774859695226</v>
      </c>
      <c r="E21" s="198">
        <v>1.1463294903176542</v>
      </c>
      <c r="F21" s="198">
        <v>1.2325201516269459</v>
      </c>
      <c r="G21" s="198">
        <v>1.5547949764372233</v>
      </c>
      <c r="H21" s="198">
        <v>1.8602072017304703</v>
      </c>
      <c r="I21" s="198">
        <v>1.9276737208654724</v>
      </c>
      <c r="J21" s="198">
        <v>2.1310527563468598</v>
      </c>
      <c r="K21" s="198">
        <v>2.3048325826042002</v>
      </c>
      <c r="L21" s="198">
        <v>2.3273114062738691</v>
      </c>
      <c r="M21" s="198">
        <v>2.171506295863757</v>
      </c>
      <c r="N21" s="198">
        <v>2.0165695700678681</v>
      </c>
      <c r="O21" s="198">
        <v>1.8629458603146996</v>
      </c>
      <c r="P21" s="198">
        <v>1.7994196833869447</v>
      </c>
      <c r="Q21" s="198">
        <v>1.6684286815524318</v>
      </c>
      <c r="R21" s="198">
        <v>1.5193680871916435</v>
      </c>
      <c r="S21" s="198">
        <v>1.3227639119217096</v>
      </c>
      <c r="T21" s="198">
        <v>1.1687422910927159</v>
      </c>
      <c r="U21" s="198">
        <v>1.0446188976995443</v>
      </c>
      <c r="V21" s="198">
        <v>0.95968671708521613</v>
      </c>
      <c r="W21" s="198">
        <v>0.82823336782373846</v>
      </c>
      <c r="X21" s="198">
        <v>0.74605462119441512</v>
      </c>
      <c r="Y21" s="198">
        <v>0.67890099660361347</v>
      </c>
      <c r="Z21" s="198">
        <v>0.64977181667268713</v>
      </c>
      <c r="AA21" s="198">
        <v>0.56083413388999803</v>
      </c>
      <c r="AB21" s="198">
        <v>0.46905822845810657</v>
      </c>
      <c r="AC21" s="198">
        <v>0.44336774930624595</v>
      </c>
      <c r="AD21" s="198">
        <v>0.38969485667128279</v>
      </c>
      <c r="AE21" s="198">
        <v>0.35025154030919903</v>
      </c>
      <c r="AF21" s="198">
        <v>0.32387041286928014</v>
      </c>
      <c r="AG21" s="198">
        <v>0.35851337521321797</v>
      </c>
      <c r="AH21" s="198">
        <v>0.39872914281273636</v>
      </c>
      <c r="AI21" s="198">
        <v>0.44201365396483172</v>
      </c>
      <c r="AJ21" s="198">
        <v>0.53419744956069204</v>
      </c>
      <c r="AK21" s="198">
        <v>0.58971090718792141</v>
      </c>
      <c r="AL21" s="198">
        <v>0.719610145456554</v>
      </c>
      <c r="AM21" s="198">
        <v>0.86164898185809169</v>
      </c>
      <c r="AN21" s="198">
        <v>0.94738006991857981</v>
      </c>
      <c r="AO21" s="198">
        <v>1.1728302955268424</v>
      </c>
      <c r="AP21" s="198">
        <v>1.5548115411106049</v>
      </c>
      <c r="AQ21" s="198">
        <v>1.761418754056804</v>
      </c>
      <c r="AR21" s="198">
        <v>1.7469923831522318</v>
      </c>
      <c r="AS21" s="198">
        <v>1.673895017059192</v>
      </c>
      <c r="AT21" s="198">
        <v>1.705623179234397</v>
      </c>
      <c r="AU21" s="198">
        <v>1.6600734243452275</v>
      </c>
      <c r="AV21" s="198">
        <v>1.8018287383911344</v>
      </c>
      <c r="AW21" s="198">
        <v>1.7667934634042151</v>
      </c>
      <c r="AX21" s="198">
        <v>2.0510780295004198</v>
      </c>
      <c r="AY21" s="198">
        <v>2.4479706536237393</v>
      </c>
      <c r="AZ21" s="198">
        <v>2.6496092097341708</v>
      </c>
      <c r="BA21" s="198">
        <v>2.5686747965151757</v>
      </c>
      <c r="BB21" s="198">
        <v>2.0929712079167837</v>
      </c>
      <c r="BC21" s="198">
        <v>1.5946124248397142</v>
      </c>
      <c r="BD21" s="198">
        <v>1.1767346879459135</v>
      </c>
      <c r="BE21" s="198">
        <v>1.3404556817126734</v>
      </c>
      <c r="BF21" s="198">
        <v>1.4519222148809616</v>
      </c>
      <c r="BG21" s="198">
        <v>1.3456859667031786</v>
      </c>
      <c r="BH21" s="198">
        <v>1.3581542261705657</v>
      </c>
      <c r="BI21" s="198">
        <v>1.21252740566609</v>
      </c>
      <c r="BJ21" s="198">
        <v>0.7103953613211087</v>
      </c>
      <c r="BK21" s="198">
        <v>0.79252199268771084</v>
      </c>
      <c r="BL21" s="198">
        <v>0.692438451760922</v>
      </c>
      <c r="BM21" s="198">
        <v>0.70164368967207169</v>
      </c>
      <c r="BN21" s="198">
        <v>0.64774647887323944</v>
      </c>
      <c r="BO21" s="198">
        <v>0.91</v>
      </c>
      <c r="BP21" s="198">
        <v>0.60599999999999998</v>
      </c>
      <c r="BQ21" s="198">
        <v>0.64430470016207453</v>
      </c>
      <c r="BR21" s="198">
        <v>0.62719035656401945</v>
      </c>
      <c r="BS21" s="198">
        <v>0.66447758812803881</v>
      </c>
      <c r="BT21" s="198">
        <v>0.76504208873581836</v>
      </c>
      <c r="BU21" s="199">
        <v>0.70494378243179345</v>
      </c>
    </row>
    <row r="22" spans="1:73" ht="14.1" customHeight="1">
      <c r="A22" s="196" t="s">
        <v>25</v>
      </c>
      <c r="B22" s="197"/>
      <c r="C22" s="198">
        <v>-4.7099950000000002</v>
      </c>
      <c r="D22" s="198">
        <v>-6.1727790000000002</v>
      </c>
      <c r="E22" s="198">
        <v>-5.8236429999999997</v>
      </c>
      <c r="F22" s="198">
        <v>-7.8458760000000005</v>
      </c>
      <c r="G22" s="198">
        <v>-5.6290709999999997</v>
      </c>
      <c r="H22" s="198">
        <v>-6.6979939999999996</v>
      </c>
      <c r="I22" s="198">
        <v>-4.9602050000000002</v>
      </c>
      <c r="J22" s="198">
        <v>-4.4592809999999998</v>
      </c>
      <c r="K22" s="198">
        <v>-2.0098060000000002</v>
      </c>
      <c r="L22" s="198">
        <v>-7.0298410000000002</v>
      </c>
      <c r="M22" s="198">
        <v>1.9405350000000001</v>
      </c>
      <c r="N22" s="198">
        <v>-4.6460029999999994</v>
      </c>
      <c r="O22" s="198">
        <v>-1.487109</v>
      </c>
      <c r="P22" s="198">
        <v>-2.466669</v>
      </c>
      <c r="Q22" s="198">
        <v>1.5556920000000001</v>
      </c>
      <c r="R22" s="198">
        <v>-1.528934</v>
      </c>
      <c r="S22" s="198">
        <v>0.88310599999999995</v>
      </c>
      <c r="T22" s="198">
        <v>-0.988591</v>
      </c>
      <c r="U22" s="198">
        <v>-0.30337500000000001</v>
      </c>
      <c r="V22" s="198">
        <v>6.9124570000000007</v>
      </c>
      <c r="W22" s="198">
        <v>7.5455449999999997</v>
      </c>
      <c r="X22" s="198">
        <v>0.38184800000000002</v>
      </c>
      <c r="Y22" s="198">
        <v>-0.41792299999999999</v>
      </c>
      <c r="Z22" s="198">
        <v>5.0744959999999999</v>
      </c>
      <c r="AA22" s="198">
        <v>7.2655290000000008</v>
      </c>
      <c r="AB22" s="198">
        <v>-18.203319</v>
      </c>
      <c r="AC22" s="198">
        <v>-2.8823440000000002</v>
      </c>
      <c r="AD22" s="198">
        <v>1.312754</v>
      </c>
      <c r="AE22" s="198">
        <v>-3.6083479999999999</v>
      </c>
      <c r="AF22" s="198">
        <v>2.9031210000000001</v>
      </c>
      <c r="AG22" s="198">
        <v>3.1896070000000001</v>
      </c>
      <c r="AH22" s="198">
        <v>-14.955994</v>
      </c>
      <c r="AI22" s="198">
        <v>-4.2697460000000005</v>
      </c>
      <c r="AJ22" s="198">
        <v>-12.715628000000001</v>
      </c>
      <c r="AK22" s="198">
        <v>-11.611257</v>
      </c>
      <c r="AL22" s="198">
        <v>-11.212487999999999</v>
      </c>
      <c r="AM22" s="198">
        <v>-4.5639609999999999</v>
      </c>
      <c r="AN22" s="198">
        <v>-4.5244489999999997</v>
      </c>
      <c r="AO22" s="198">
        <v>-1.193732</v>
      </c>
      <c r="AP22" s="198">
        <v>2.722032</v>
      </c>
      <c r="AQ22" s="198">
        <v>2.1430410000000002</v>
      </c>
      <c r="AR22" s="198">
        <v>-6.6182840000000001</v>
      </c>
      <c r="AS22" s="198">
        <v>-10.547198</v>
      </c>
      <c r="AT22" s="198">
        <v>-24.928573</v>
      </c>
      <c r="AU22" s="198">
        <v>-9.3864020000000004</v>
      </c>
      <c r="AV22" s="198">
        <v>-1.8970879999999999</v>
      </c>
      <c r="AW22" s="198">
        <v>-14.566595999999999</v>
      </c>
      <c r="AX22" s="198">
        <v>-9.3095310000000016</v>
      </c>
      <c r="AY22" s="198">
        <v>3.2131689999999997</v>
      </c>
      <c r="AZ22" s="198">
        <v>1.858312</v>
      </c>
      <c r="BA22" s="198">
        <v>9.8059890000000003</v>
      </c>
      <c r="BB22" s="198">
        <v>4.1438610000000002</v>
      </c>
      <c r="BC22" s="198">
        <v>2.428E-3</v>
      </c>
      <c r="BD22" s="198">
        <v>-5.9240709999999996</v>
      </c>
      <c r="BE22" s="198">
        <v>6.804621</v>
      </c>
      <c r="BF22" s="198">
        <v>6.7728459999999995</v>
      </c>
      <c r="BG22" s="198">
        <v>8.1959210000000002</v>
      </c>
      <c r="BH22" s="198">
        <v>11.866643</v>
      </c>
      <c r="BI22" s="198">
        <v>7.0785119999999999</v>
      </c>
      <c r="BJ22" s="198">
        <v>-15.955356</v>
      </c>
      <c r="BK22" s="198">
        <v>-10.742066999999999</v>
      </c>
      <c r="BL22" s="198">
        <v>11.594054</v>
      </c>
      <c r="BM22" s="198">
        <v>-1.647529</v>
      </c>
      <c r="BN22" s="198">
        <v>3.381364</v>
      </c>
      <c r="BO22" s="198">
        <v>18.225000000000001</v>
      </c>
      <c r="BP22" s="198">
        <v>24.6</v>
      </c>
      <c r="BQ22" s="198">
        <v>15.656122</v>
      </c>
      <c r="BR22" s="198">
        <v>19.899954000000001</v>
      </c>
      <c r="BS22" s="198">
        <v>19.569496999999998</v>
      </c>
      <c r="BT22" s="198">
        <v>19.081937000000003</v>
      </c>
      <c r="BU22" s="199">
        <v>14.919405000000001</v>
      </c>
    </row>
    <row r="23" spans="1:73" ht="14.1" customHeight="1">
      <c r="A23" s="196" t="s">
        <v>26</v>
      </c>
      <c r="B23" s="197">
        <v>14.970628686532807</v>
      </c>
      <c r="C23" s="198">
        <v>18.106938206936448</v>
      </c>
      <c r="D23" s="198">
        <v>20.276560433934232</v>
      </c>
      <c r="E23" s="198">
        <v>19.623530491746347</v>
      </c>
      <c r="F23" s="198">
        <v>19.372720154269196</v>
      </c>
      <c r="G23" s="198">
        <v>20.978990746636171</v>
      </c>
      <c r="H23" s="198">
        <v>21.94408838897516</v>
      </c>
      <c r="I23" s="198">
        <v>21.600548466728345</v>
      </c>
      <c r="J23" s="198">
        <v>23.459975088354497</v>
      </c>
      <c r="K23" s="198">
        <v>23.942497766772011</v>
      </c>
      <c r="L23" s="198">
        <v>26.911636018975436</v>
      </c>
      <c r="M23" s="198">
        <v>31.673186802197709</v>
      </c>
      <c r="N23" s="198">
        <v>33.356345706563495</v>
      </c>
      <c r="O23" s="198">
        <v>33.745414627662335</v>
      </c>
      <c r="P23" s="198">
        <v>36.576134535314452</v>
      </c>
      <c r="Q23" s="198">
        <v>39.6073599845163</v>
      </c>
      <c r="R23" s="198">
        <v>43.887444407890271</v>
      </c>
      <c r="S23" s="198">
        <v>46.920689062101438</v>
      </c>
      <c r="T23" s="198">
        <v>50.426664049522103</v>
      </c>
      <c r="U23" s="198">
        <v>55.709024865907175</v>
      </c>
      <c r="V23" s="198">
        <v>64.334339950215963</v>
      </c>
      <c r="W23" s="198">
        <v>74.702630001499642</v>
      </c>
      <c r="X23" s="198">
        <v>81.917318087122766</v>
      </c>
      <c r="Y23" s="198">
        <v>90.920276623482323</v>
      </c>
      <c r="Z23" s="198">
        <v>102.23148150443312</v>
      </c>
      <c r="AA23" s="198">
        <v>114.00712047028853</v>
      </c>
      <c r="AB23" s="198">
        <v>110.36285275398014</v>
      </c>
      <c r="AC23" s="198">
        <v>119.75948943169314</v>
      </c>
      <c r="AD23" s="198">
        <v>129.22495780347109</v>
      </c>
      <c r="AE23" s="198">
        <v>137.69503811325421</v>
      </c>
      <c r="AF23" s="198">
        <v>146.95183531382816</v>
      </c>
      <c r="AG23" s="198">
        <v>151.03817363355117</v>
      </c>
      <c r="AH23" s="198">
        <v>158.36842698415754</v>
      </c>
      <c r="AI23" s="198">
        <v>156.58511352615338</v>
      </c>
      <c r="AJ23" s="198">
        <v>164.01073415571005</v>
      </c>
      <c r="AK23" s="198">
        <v>175.11556810286012</v>
      </c>
      <c r="AL23" s="198">
        <v>178.81832849691614</v>
      </c>
      <c r="AM23" s="198">
        <v>177.08917967662708</v>
      </c>
      <c r="AN23" s="198">
        <v>182.0387807182093</v>
      </c>
      <c r="AO23" s="198">
        <v>197.44271462487225</v>
      </c>
      <c r="AP23" s="198">
        <v>216.74818138132423</v>
      </c>
      <c r="AQ23" s="198">
        <v>225.73439096182415</v>
      </c>
      <c r="AR23" s="198">
        <v>239.90356394501228</v>
      </c>
      <c r="AS23" s="198">
        <v>254.17765870166329</v>
      </c>
      <c r="AT23" s="198">
        <v>255.18065711912163</v>
      </c>
      <c r="AU23" s="198">
        <v>276.00122291440425</v>
      </c>
      <c r="AV23" s="198">
        <v>300.43908837310312</v>
      </c>
      <c r="AW23" s="198">
        <v>313.26179254859267</v>
      </c>
      <c r="AX23" s="198">
        <v>354.10913694157773</v>
      </c>
      <c r="AY23" s="198">
        <v>385.31489162055703</v>
      </c>
      <c r="AZ23" s="198">
        <v>405.01204162118404</v>
      </c>
      <c r="BA23" s="198">
        <v>457.19976358548359</v>
      </c>
      <c r="BB23" s="198">
        <v>471.24646622946659</v>
      </c>
      <c r="BC23" s="198">
        <v>480.65869633425774</v>
      </c>
      <c r="BD23" s="198">
        <v>476.04991841671506</v>
      </c>
      <c r="BE23" s="198">
        <v>501.55701205523116</v>
      </c>
      <c r="BF23" s="198">
        <v>521.49743496702308</v>
      </c>
      <c r="BG23" s="198">
        <v>552.77483333886528</v>
      </c>
      <c r="BH23" s="198">
        <v>568.20437515953097</v>
      </c>
      <c r="BI23" s="198">
        <v>570.70804883675055</v>
      </c>
      <c r="BJ23" s="198">
        <v>508.51178789882852</v>
      </c>
      <c r="BK23" s="198">
        <v>552.72798380379106</v>
      </c>
      <c r="BL23" s="198">
        <v>587.90309930323679</v>
      </c>
      <c r="BM23" s="198">
        <v>604.61189138420752</v>
      </c>
      <c r="BN23" s="198">
        <v>617.55487584806212</v>
      </c>
      <c r="BO23" s="198">
        <v>637.76400000000001</v>
      </c>
      <c r="BP23" s="198">
        <v>667.39400000000001</v>
      </c>
      <c r="BQ23" s="198">
        <v>679.24629219784765</v>
      </c>
      <c r="BR23" s="198">
        <v>709.0367999129985</v>
      </c>
      <c r="BS23" s="198">
        <v>741.13451134070567</v>
      </c>
      <c r="BT23" s="198">
        <v>753.13223382983062</v>
      </c>
      <c r="BU23" s="199">
        <v>634.00773273214861</v>
      </c>
    </row>
    <row r="24" spans="1:73" ht="14.1" customHeight="1">
      <c r="A24" s="196"/>
      <c r="B24" s="197"/>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9"/>
    </row>
    <row r="25" spans="1:73" ht="14.1" customHeight="1">
      <c r="A25" s="196" t="s">
        <v>28</v>
      </c>
      <c r="B25" s="197">
        <v>268.82838272256595</v>
      </c>
      <c r="C25" s="198">
        <v>285.912989515162</v>
      </c>
      <c r="D25" s="198">
        <v>307.259962089814</v>
      </c>
      <c r="E25" s="198">
        <v>320.04127223143672</v>
      </c>
      <c r="F25" s="198">
        <v>334.71362932678682</v>
      </c>
      <c r="G25" s="198">
        <v>348.97883918431518</v>
      </c>
      <c r="H25" s="198">
        <v>370.16222521885663</v>
      </c>
      <c r="I25" s="198">
        <v>396.49918687952493</v>
      </c>
      <c r="J25" s="198">
        <v>418.34420756930234</v>
      </c>
      <c r="K25" s="198">
        <v>423.21540813097346</v>
      </c>
      <c r="L25" s="198">
        <v>434.538181408556</v>
      </c>
      <c r="M25" s="198">
        <v>456.01240398029012</v>
      </c>
      <c r="N25" s="198">
        <v>488.6086731967896</v>
      </c>
      <c r="O25" s="198">
        <v>523.00900280283963</v>
      </c>
      <c r="P25" s="198">
        <v>560.32747095073807</v>
      </c>
      <c r="Q25" s="198">
        <v>598.15085276995728</v>
      </c>
      <c r="R25" s="198">
        <v>624.84581616801097</v>
      </c>
      <c r="S25" s="198">
        <v>658.71979973278314</v>
      </c>
      <c r="T25" s="198">
        <v>695.82528609314011</v>
      </c>
      <c r="U25" s="198">
        <v>727.95598888127529</v>
      </c>
      <c r="V25" s="198">
        <v>776.77712108990909</v>
      </c>
      <c r="W25" s="198">
        <v>814.67028004135011</v>
      </c>
      <c r="X25" s="198">
        <v>863.85999689891389</v>
      </c>
      <c r="Y25" s="198">
        <v>908.92594191696708</v>
      </c>
      <c r="Z25" s="198">
        <v>964.57919352973033</v>
      </c>
      <c r="AA25" s="198">
        <v>993.87353713992024</v>
      </c>
      <c r="AB25" s="198">
        <v>1001.1457014310826</v>
      </c>
      <c r="AC25" s="198">
        <v>1044.6224571919911</v>
      </c>
      <c r="AD25" s="198">
        <v>1063.9429761614499</v>
      </c>
      <c r="AE25" s="198">
        <v>1107.8371175041841</v>
      </c>
      <c r="AF25" s="198">
        <v>1144.1692737640064</v>
      </c>
      <c r="AG25" s="198">
        <v>1167.6656319146512</v>
      </c>
      <c r="AH25" s="198">
        <v>1184.715183909929</v>
      </c>
      <c r="AI25" s="198">
        <v>1214.668119345074</v>
      </c>
      <c r="AJ25" s="198">
        <v>1218.9047073688757</v>
      </c>
      <c r="AK25" s="198">
        <v>1227.0059747001499</v>
      </c>
      <c r="AL25" s="198">
        <v>1254.1019928450814</v>
      </c>
      <c r="AM25" s="198">
        <v>1298.6675034030418</v>
      </c>
      <c r="AN25" s="198">
        <v>1345.0845391588093</v>
      </c>
      <c r="AO25" s="198">
        <v>1406.1207409286774</v>
      </c>
      <c r="AP25" s="198">
        <v>1458.9698924536995</v>
      </c>
      <c r="AQ25" s="198">
        <v>1505.7290183684145</v>
      </c>
      <c r="AR25" s="198">
        <v>1520.4735950230188</v>
      </c>
      <c r="AS25" s="198">
        <v>1535.3586918253113</v>
      </c>
      <c r="AT25" s="198">
        <v>1528.4483378835466</v>
      </c>
      <c r="AU25" s="198">
        <v>1548.8645708362953</v>
      </c>
      <c r="AV25" s="198">
        <v>1568.0751385164026</v>
      </c>
      <c r="AW25" s="198">
        <v>1596.265991646691</v>
      </c>
      <c r="AX25" s="198">
        <v>1607.6307659513557</v>
      </c>
      <c r="AY25" s="198">
        <v>1661.6189604722363</v>
      </c>
      <c r="AZ25" s="198">
        <v>1726.8392146472409</v>
      </c>
      <c r="BA25" s="198">
        <v>1793.5912507132819</v>
      </c>
      <c r="BB25" s="198">
        <v>1831.4558854434483</v>
      </c>
      <c r="BC25" s="198">
        <v>1856.0152693351281</v>
      </c>
      <c r="BD25" s="198">
        <v>1886.9186924387714</v>
      </c>
      <c r="BE25" s="198">
        <v>1931.0212016901764</v>
      </c>
      <c r="BF25" s="198">
        <v>1974.5640178168362</v>
      </c>
      <c r="BG25" s="198">
        <v>2019.6238850557634</v>
      </c>
      <c r="BH25" s="198">
        <v>2082.2881556878669</v>
      </c>
      <c r="BI25" s="198">
        <v>2097.5130361223942</v>
      </c>
      <c r="BJ25" s="198">
        <v>2067.30671492906</v>
      </c>
      <c r="BK25" s="198">
        <v>2104.231512635612</v>
      </c>
      <c r="BL25" s="198">
        <v>2125.9344187375914</v>
      </c>
      <c r="BM25" s="198">
        <v>2130.1231208640347</v>
      </c>
      <c r="BN25" s="198">
        <v>2139.5612605528286</v>
      </c>
      <c r="BO25" s="198">
        <v>2156.1639999999998</v>
      </c>
      <c r="BP25" s="198">
        <v>2183.1520000000005</v>
      </c>
      <c r="BQ25" s="198">
        <v>2224.2463390445223</v>
      </c>
      <c r="BR25" s="198">
        <v>2272.3670483162759</v>
      </c>
      <c r="BS25" s="198">
        <v>2305.5888893859415</v>
      </c>
      <c r="BT25" s="198">
        <v>2354.3785466202557</v>
      </c>
      <c r="BU25" s="199">
        <v>2200.4412386275403</v>
      </c>
    </row>
    <row r="26" spans="1:73" ht="14.1" customHeight="1">
      <c r="A26" s="208" t="s">
        <v>29</v>
      </c>
      <c r="B26" s="203">
        <v>274.78385013883877</v>
      </c>
      <c r="C26" s="204">
        <v>291.95878374168791</v>
      </c>
      <c r="D26" s="204">
        <v>311.10256881629084</v>
      </c>
      <c r="E26" s="204">
        <v>323.90138711744584</v>
      </c>
      <c r="F26" s="204">
        <v>335.69727319457485</v>
      </c>
      <c r="G26" s="204">
        <v>352.60831533105528</v>
      </c>
      <c r="H26" s="204">
        <v>372.23896258488134</v>
      </c>
      <c r="I26" s="204">
        <v>400.34741942723321</v>
      </c>
      <c r="J26" s="204">
        <v>422.56830358878886</v>
      </c>
      <c r="K26" s="204">
        <v>430.34681225543738</v>
      </c>
      <c r="L26" s="204">
        <v>435.4668483927332</v>
      </c>
      <c r="M26" s="204">
        <v>467.49317090874121</v>
      </c>
      <c r="N26" s="204">
        <v>492.00710770135896</v>
      </c>
      <c r="O26" s="204">
        <v>529.97946437585324</v>
      </c>
      <c r="P26" s="204">
        <v>565.79942141394895</v>
      </c>
      <c r="Q26" s="204">
        <v>608.24170550428141</v>
      </c>
      <c r="R26" s="204">
        <v>631.23605765155617</v>
      </c>
      <c r="S26" s="204">
        <v>667.84417417021473</v>
      </c>
      <c r="T26" s="204">
        <v>702.62724670845944</v>
      </c>
      <c r="U26" s="204">
        <v>735.43855094557955</v>
      </c>
      <c r="V26" s="204">
        <v>792.45975281494043</v>
      </c>
      <c r="W26" s="204">
        <v>830.94154816224386</v>
      </c>
      <c r="X26" s="204">
        <v>871.81668199801334</v>
      </c>
      <c r="Y26" s="204">
        <v>915.75620405910433</v>
      </c>
      <c r="Z26" s="204">
        <v>977.09172994671542</v>
      </c>
      <c r="AA26" s="204">
        <v>1008.6865105542761</v>
      </c>
      <c r="AB26" s="204">
        <v>986.43630283172092</v>
      </c>
      <c r="AC26" s="204">
        <v>1046.9470885994413</v>
      </c>
      <c r="AD26" s="204">
        <v>1070.8055266918293</v>
      </c>
      <c r="AE26" s="204">
        <v>1108.8224735994438</v>
      </c>
      <c r="AF26" s="204">
        <v>1152.2868505441397</v>
      </c>
      <c r="AG26" s="204">
        <v>1175.9833728228662</v>
      </c>
      <c r="AH26" s="204">
        <v>1172.9276864150752</v>
      </c>
      <c r="AI26" s="204">
        <v>1214.400558291406</v>
      </c>
      <c r="AJ26" s="204">
        <v>1209.4500074856414</v>
      </c>
      <c r="AK26" s="204">
        <v>1218.6993362950127</v>
      </c>
      <c r="AL26" s="204">
        <v>1246.0769870872136</v>
      </c>
      <c r="AM26" s="204">
        <v>1297.4975929317379</v>
      </c>
      <c r="AN26" s="204">
        <v>1343.7021132663153</v>
      </c>
      <c r="AO26" s="204">
        <v>1407.9286129092138</v>
      </c>
      <c r="AP26" s="204">
        <v>1464.5596806525512</v>
      </c>
      <c r="AQ26" s="204">
        <v>1510.4174774054195</v>
      </c>
      <c r="AR26" s="204">
        <v>1516.0344288251999</v>
      </c>
      <c r="AS26" s="204">
        <v>1526.8013338305823</v>
      </c>
      <c r="AT26" s="204">
        <v>1505.3033254781897</v>
      </c>
      <c r="AU26" s="204">
        <v>1541.3699808590968</v>
      </c>
      <c r="AV26" s="204">
        <v>1568.0618165191092</v>
      </c>
      <c r="AW26" s="204">
        <v>1583.3867610935658</v>
      </c>
      <c r="AX26" s="204">
        <v>1599.9384287528082</v>
      </c>
      <c r="AY26" s="204">
        <v>1666.2240262234443</v>
      </c>
      <c r="AZ26" s="204">
        <v>1729.8017178293007</v>
      </c>
      <c r="BA26" s="204">
        <v>1804.2333804052221</v>
      </c>
      <c r="BB26" s="204">
        <v>1836.3170406955576</v>
      </c>
      <c r="BC26" s="204">
        <v>1856.6587088872336</v>
      </c>
      <c r="BD26" s="204">
        <v>1881.5760358878456</v>
      </c>
      <c r="BE26" s="204">
        <v>1938.1184659784101</v>
      </c>
      <c r="BF26" s="204">
        <v>1981.5795127060856</v>
      </c>
      <c r="BG26" s="204">
        <v>2027.9336923686792</v>
      </c>
      <c r="BH26" s="204">
        <v>2094.0170751408136</v>
      </c>
      <c r="BI26" s="204">
        <v>2104.4579157735516</v>
      </c>
      <c r="BJ26" s="204">
        <v>2051.457041472614</v>
      </c>
      <c r="BK26" s="204">
        <v>2093.5653334324525</v>
      </c>
      <c r="BL26" s="204">
        <v>2137.5280372379971</v>
      </c>
      <c r="BM26" s="204">
        <v>2128.4331210994201</v>
      </c>
      <c r="BN26" s="204">
        <v>2142.905093577026</v>
      </c>
      <c r="BO26" s="204">
        <v>2174.3889999999997</v>
      </c>
      <c r="BP26" s="204">
        <v>2207.7520000000004</v>
      </c>
      <c r="BQ26" s="204">
        <v>2239.9073686202587</v>
      </c>
      <c r="BR26" s="204">
        <v>2292.209646703649</v>
      </c>
      <c r="BS26" s="204">
        <v>2325.0914623968174</v>
      </c>
      <c r="BT26" s="204">
        <v>2373.3554284976094</v>
      </c>
      <c r="BU26" s="205">
        <v>2215.3660625871648</v>
      </c>
    </row>
    <row r="27" spans="1:73">
      <c r="BU27" s="206"/>
    </row>
    <row r="28" spans="1:73">
      <c r="A28" s="88" t="s">
        <v>356</v>
      </c>
      <c r="BQ28" s="198"/>
      <c r="BR28" s="198"/>
      <c r="BS28" s="198"/>
      <c r="BT28" s="198"/>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F237"/>
  <sheetViews>
    <sheetView showGridLines="0" workbookViewId="0">
      <pane xSplit="1" ySplit="5" topLeftCell="B6" activePane="bottomRight" state="frozen"/>
      <selection pane="topRight"/>
      <selection pane="bottomLeft"/>
      <selection pane="bottomRight"/>
    </sheetView>
  </sheetViews>
  <sheetFormatPr baseColWidth="10" defaultColWidth="11" defaultRowHeight="12.75"/>
  <cols>
    <col min="1" max="1" width="40.140625" customWidth="1"/>
    <col min="2" max="6" width="7" customWidth="1"/>
    <col min="7" max="21" width="5.7109375" customWidth="1"/>
    <col min="22" max="41" width="6.7109375" customWidth="1"/>
    <col min="42" max="70" width="7.7109375" customWidth="1"/>
  </cols>
  <sheetData>
    <row r="1" spans="1:6">
      <c r="A1" s="23" t="s">
        <v>403</v>
      </c>
    </row>
    <row r="2" spans="1:6">
      <c r="A2" s="314" t="s">
        <v>360</v>
      </c>
    </row>
    <row r="3" spans="1:6">
      <c r="A3" s="23"/>
    </row>
    <row r="4" spans="1:6">
      <c r="A4" s="22"/>
      <c r="B4" s="22"/>
      <c r="C4" s="22"/>
      <c r="F4" s="42" t="s">
        <v>204</v>
      </c>
    </row>
    <row r="5" spans="1:6">
      <c r="A5" s="326" t="s">
        <v>349</v>
      </c>
      <c r="B5" s="329">
        <v>2016</v>
      </c>
      <c r="C5" s="329">
        <v>2017</v>
      </c>
      <c r="D5" s="329">
        <v>2018</v>
      </c>
      <c r="E5" s="329">
        <v>2019</v>
      </c>
      <c r="F5" s="330">
        <v>2020</v>
      </c>
    </row>
    <row r="6" spans="1:6">
      <c r="A6" s="327" t="s">
        <v>135</v>
      </c>
      <c r="B6" s="323">
        <v>1.4530637561663371</v>
      </c>
      <c r="C6" s="323">
        <v>1.4714623600000001</v>
      </c>
      <c r="D6" s="323">
        <v>1.4621084354045231</v>
      </c>
      <c r="E6" s="104">
        <v>1.4572536771346829</v>
      </c>
      <c r="F6" s="320">
        <v>0.79700991532051046</v>
      </c>
    </row>
    <row r="7" spans="1:6">
      <c r="A7" s="327" t="s">
        <v>404</v>
      </c>
      <c r="B7" s="323">
        <v>3.4545676147614026</v>
      </c>
      <c r="C7" s="323">
        <v>3.4976155514696843</v>
      </c>
      <c r="D7" s="323">
        <v>3.4788599835614198</v>
      </c>
      <c r="E7" s="104">
        <v>3.4682080931510302</v>
      </c>
      <c r="F7" s="320">
        <v>1.8967702009830469</v>
      </c>
    </row>
    <row r="8" spans="1:6">
      <c r="A8" s="322" t="s">
        <v>136</v>
      </c>
      <c r="B8" s="323">
        <v>6.6902630084767925</v>
      </c>
      <c r="C8" s="323">
        <v>7.1997798821074745</v>
      </c>
      <c r="D8" s="323">
        <v>7.590098047012189</v>
      </c>
      <c r="E8" s="104">
        <v>7.9713961250000009</v>
      </c>
      <c r="F8" s="320">
        <v>4.3596212572171469</v>
      </c>
    </row>
    <row r="9" spans="1:6">
      <c r="A9" s="322" t="s">
        <v>405</v>
      </c>
      <c r="B9" s="323">
        <v>13.534634601197849</v>
      </c>
      <c r="C9" s="323">
        <v>14.64983590495182</v>
      </c>
      <c r="D9" s="323">
        <v>14.907773107720061</v>
      </c>
      <c r="E9" s="104">
        <v>15.227840208348001</v>
      </c>
      <c r="F9" s="320">
        <v>7.6652512351839244</v>
      </c>
    </row>
    <row r="10" spans="1:6">
      <c r="A10" s="322" t="s">
        <v>91</v>
      </c>
      <c r="B10" s="324">
        <v>15.388969792158001</v>
      </c>
      <c r="C10" s="323">
        <v>15.608674965092151</v>
      </c>
      <c r="D10" s="323">
        <v>16.09478647779423</v>
      </c>
      <c r="E10" s="104">
        <v>16.219640768936308</v>
      </c>
      <c r="F10" s="320">
        <v>8.8695759409590327</v>
      </c>
    </row>
    <row r="11" spans="1:6">
      <c r="A11" s="327" t="s">
        <v>92</v>
      </c>
      <c r="B11" s="323">
        <v>1.677901475622152</v>
      </c>
      <c r="C11" s="323">
        <v>1.7143598200000001</v>
      </c>
      <c r="D11" s="323">
        <v>1.714853644477055</v>
      </c>
      <c r="E11" s="104">
        <v>1.725668480252341</v>
      </c>
      <c r="F11" s="320">
        <v>0.94381286125155273</v>
      </c>
    </row>
    <row r="12" spans="1:6">
      <c r="A12" s="327" t="s">
        <v>406</v>
      </c>
      <c r="B12" s="323">
        <v>15.431212089600059</v>
      </c>
      <c r="C12" s="323">
        <v>15.666171949065959</v>
      </c>
      <c r="D12" s="323">
        <v>16.317005182336711</v>
      </c>
      <c r="E12" s="104">
        <v>16.996318311033448</v>
      </c>
      <c r="F12" s="320">
        <v>9.2943335625509462</v>
      </c>
    </row>
    <row r="13" spans="1:6">
      <c r="A13" s="327" t="s">
        <v>407</v>
      </c>
      <c r="B13" s="323">
        <v>1.6602280227181412</v>
      </c>
      <c r="C13" s="323">
        <v>1.6878163400000001</v>
      </c>
      <c r="D13" s="323">
        <v>1.680397346898916</v>
      </c>
      <c r="E13" s="104">
        <v>1.684717900321157</v>
      </c>
      <c r="F13" s="320">
        <v>0.92136906130191165</v>
      </c>
    </row>
    <row r="14" spans="1:6">
      <c r="A14" s="327" t="s">
        <v>408</v>
      </c>
      <c r="B14" s="323">
        <v>1.6129266722579998</v>
      </c>
      <c r="C14" s="323">
        <v>1.723706756427283</v>
      </c>
      <c r="D14" s="323">
        <v>1.8012261762291761</v>
      </c>
      <c r="E14" s="104">
        <v>1.90006216670078</v>
      </c>
      <c r="F14" s="320">
        <v>1.039473946110872</v>
      </c>
    </row>
    <row r="15" spans="1:6">
      <c r="A15" s="327" t="s">
        <v>409</v>
      </c>
      <c r="B15" s="323">
        <v>24.327097146138179</v>
      </c>
      <c r="C15" s="323">
        <v>24.926269082093949</v>
      </c>
      <c r="D15" s="323">
        <v>24.831698405310959</v>
      </c>
      <c r="E15" s="104">
        <v>24.479374663426352</v>
      </c>
      <c r="F15" s="320">
        <v>13.389057888775689</v>
      </c>
    </row>
    <row r="16" spans="1:6">
      <c r="A16" s="327" t="s">
        <v>410</v>
      </c>
      <c r="B16" s="323">
        <v>1.838993931162852</v>
      </c>
      <c r="C16" s="323">
        <v>1.8361511799999999</v>
      </c>
      <c r="D16" s="323">
        <v>1.8048220046818388</v>
      </c>
      <c r="E16" s="104">
        <v>1.7731826023990609</v>
      </c>
      <c r="F16" s="320">
        <v>0.96980032218205514</v>
      </c>
    </row>
    <row r="17" spans="1:6">
      <c r="A17" s="327" t="s">
        <v>137</v>
      </c>
      <c r="B17" s="323">
        <v>1.1813875841273609</v>
      </c>
      <c r="C17" s="323">
        <v>1.2112489</v>
      </c>
      <c r="D17" s="323">
        <v>1.217132107709493</v>
      </c>
      <c r="E17" s="104">
        <v>1.229815713530326</v>
      </c>
      <c r="F17" s="320">
        <v>0.67261864265564697</v>
      </c>
    </row>
    <row r="18" spans="1:6">
      <c r="A18" s="327" t="s">
        <v>138</v>
      </c>
      <c r="B18" s="323">
        <v>11.03642599891535</v>
      </c>
      <c r="C18" s="323">
        <v>10.85410494475779</v>
      </c>
      <c r="D18" s="323">
        <v>10.508412087723059</v>
      </c>
      <c r="E18" s="104">
        <v>10.26935575186857</v>
      </c>
      <c r="F18" s="320">
        <v>5.6133205288714443</v>
      </c>
    </row>
    <row r="19" spans="1:6">
      <c r="A19" s="327" t="s">
        <v>139</v>
      </c>
      <c r="B19" s="323">
        <v>1.369605298481176</v>
      </c>
      <c r="C19" s="323">
        <v>1.3705732975810889</v>
      </c>
      <c r="D19" s="323">
        <v>1.3468218411600001</v>
      </c>
      <c r="E19" s="104">
        <v>1.326402587221583</v>
      </c>
      <c r="F19" s="320">
        <v>0.72526178714531164</v>
      </c>
    </row>
    <row r="20" spans="1:6">
      <c r="A20" s="327" t="s">
        <v>140</v>
      </c>
      <c r="B20" s="323">
        <v>28.385788639394487</v>
      </c>
      <c r="C20" s="323">
        <v>28.540419140000001</v>
      </c>
      <c r="D20" s="323">
        <v>28.137619146339549</v>
      </c>
      <c r="E20" s="104">
        <v>27.82891476210057</v>
      </c>
      <c r="F20" s="320">
        <v>15.220367302130921</v>
      </c>
    </row>
    <row r="21" spans="1:6">
      <c r="A21" s="327" t="s">
        <v>411</v>
      </c>
      <c r="B21" s="323">
        <v>5.1065071400000006</v>
      </c>
      <c r="C21" s="323">
        <v>5.4747087231355813</v>
      </c>
      <c r="D21" s="323">
        <v>5.453024897487829</v>
      </c>
      <c r="E21" s="104">
        <v>5.459393266819248</v>
      </c>
      <c r="F21" s="320">
        <v>2.9856959097374807</v>
      </c>
    </row>
    <row r="22" spans="1:6">
      <c r="A22" s="327" t="s">
        <v>412</v>
      </c>
      <c r="B22" s="323">
        <v>1.2686416603215669</v>
      </c>
      <c r="C22" s="323">
        <v>1.2498088000000001</v>
      </c>
      <c r="D22" s="323">
        <v>1.2089193475147979</v>
      </c>
      <c r="E22" s="104">
        <v>1.1695554311053629</v>
      </c>
      <c r="F22" s="320">
        <v>0.63966070519819485</v>
      </c>
    </row>
    <row r="23" spans="1:6">
      <c r="A23" s="327" t="s">
        <v>93</v>
      </c>
      <c r="B23" s="323">
        <v>13.017323815570681</v>
      </c>
      <c r="C23" s="323">
        <v>13.02496812312005</v>
      </c>
      <c r="D23" s="323">
        <v>12.799616047431451</v>
      </c>
      <c r="E23" s="104">
        <v>12.574385100641779</v>
      </c>
      <c r="F23" s="320">
        <v>6.877262221519886</v>
      </c>
    </row>
    <row r="24" spans="1:6">
      <c r="A24" s="322" t="s">
        <v>413</v>
      </c>
      <c r="B24" s="323">
        <v>1.0009905007025059</v>
      </c>
      <c r="C24" s="323">
        <v>1.0363666828560001</v>
      </c>
      <c r="D24" s="323">
        <v>1.078777521828</v>
      </c>
      <c r="E24" s="104">
        <v>1.0645758037840001</v>
      </c>
      <c r="F24" s="320">
        <v>0.58193175818436593</v>
      </c>
    </row>
    <row r="25" spans="1:6">
      <c r="A25" s="327" t="s">
        <v>141</v>
      </c>
      <c r="B25" s="323">
        <v>3.615337468259789</v>
      </c>
      <c r="C25" s="323">
        <v>3.4846347</v>
      </c>
      <c r="D25" s="323">
        <v>3.2908988416506491</v>
      </c>
      <c r="E25" s="104">
        <v>3.1303494833420649</v>
      </c>
      <c r="F25" s="320">
        <v>1.712070676409865</v>
      </c>
    </row>
    <row r="26" spans="1:6">
      <c r="A26" s="327" t="s">
        <v>142</v>
      </c>
      <c r="B26" s="323">
        <v>1.4428193093576149</v>
      </c>
      <c r="C26" s="323">
        <v>1.47087908</v>
      </c>
      <c r="D26" s="323">
        <v>1.4632577148592709</v>
      </c>
      <c r="E26" s="104">
        <v>1.476220071565449</v>
      </c>
      <c r="F26" s="320">
        <v>0.80737693266271171</v>
      </c>
    </row>
    <row r="27" spans="1:6">
      <c r="A27" s="327" t="s">
        <v>414</v>
      </c>
      <c r="B27" s="323">
        <v>3.7129412029730808</v>
      </c>
      <c r="C27" s="323">
        <v>3.677684522769336</v>
      </c>
      <c r="D27" s="323">
        <v>3.5858331308301903</v>
      </c>
      <c r="E27" s="104">
        <v>3.4871432799999997</v>
      </c>
      <c r="F27" s="320">
        <v>1.9072041266194109</v>
      </c>
    </row>
    <row r="28" spans="1:6">
      <c r="A28" s="327" t="s">
        <v>143</v>
      </c>
      <c r="B28" s="323">
        <v>6.515476307544926</v>
      </c>
      <c r="C28" s="323">
        <v>6.6383248599999991</v>
      </c>
      <c r="D28" s="323">
        <v>6.6226809897396723</v>
      </c>
      <c r="E28" s="104">
        <v>6.6548183545164017</v>
      </c>
      <c r="F28" s="320">
        <v>3.6396934508267371</v>
      </c>
    </row>
    <row r="29" spans="1:6">
      <c r="A29" s="327" t="s">
        <v>94</v>
      </c>
      <c r="B29" s="323">
        <v>4.7926052374327419</v>
      </c>
      <c r="C29" s="323">
        <v>4.9648734827210035</v>
      </c>
      <c r="D29" s="323">
        <v>5.0453206274895797</v>
      </c>
      <c r="E29" s="104">
        <v>5.1412726599999994</v>
      </c>
      <c r="F29" s="320">
        <v>2.8119433285780069</v>
      </c>
    </row>
    <row r="30" spans="1:6">
      <c r="A30" s="327" t="s">
        <v>144</v>
      </c>
      <c r="B30" s="323">
        <v>6.7435928802073608</v>
      </c>
      <c r="C30" s="323">
        <v>6.8096970294135799</v>
      </c>
      <c r="D30" s="323">
        <v>6.7554892708370327</v>
      </c>
      <c r="E30" s="104">
        <v>6.7392645669551907</v>
      </c>
      <c r="F30" s="320">
        <v>3.6858551525529042</v>
      </c>
    </row>
    <row r="31" spans="1:6">
      <c r="A31" s="327" t="s">
        <v>145</v>
      </c>
      <c r="B31" s="323">
        <v>12.21317592708434</v>
      </c>
      <c r="C31" s="323">
        <v>12.347999061033079</v>
      </c>
      <c r="D31" s="323">
        <v>12.27967389025436</v>
      </c>
      <c r="E31" s="104">
        <v>12.236286746625879</v>
      </c>
      <c r="F31" s="320">
        <v>6.6923125252522233</v>
      </c>
    </row>
    <row r="32" spans="1:6">
      <c r="A32" s="327" t="s">
        <v>146</v>
      </c>
      <c r="B32" s="323">
        <v>6.806298657565498</v>
      </c>
      <c r="C32" s="323">
        <v>7.1255401294539027</v>
      </c>
      <c r="D32" s="323">
        <v>7.3595559352916933</v>
      </c>
      <c r="E32" s="104">
        <v>7.5606275758660413</v>
      </c>
      <c r="F32" s="320">
        <v>4.1351050852655424</v>
      </c>
    </row>
    <row r="33" spans="1:6">
      <c r="A33" s="327" t="s">
        <v>415</v>
      </c>
      <c r="B33" s="323">
        <v>3.026905357262772</v>
      </c>
      <c r="C33" s="323">
        <v>3.0473397554120001</v>
      </c>
      <c r="D33" s="323">
        <v>3.036288558146703</v>
      </c>
      <c r="E33" s="104">
        <v>2.9946438480847992</v>
      </c>
      <c r="F33" s="320">
        <v>1.6378390743885081</v>
      </c>
    </row>
    <row r="34" spans="1:6">
      <c r="A34" s="327" t="s">
        <v>95</v>
      </c>
      <c r="B34" s="323">
        <v>2.243095655235277</v>
      </c>
      <c r="C34" s="323">
        <v>2.215556369129803</v>
      </c>
      <c r="D34" s="323">
        <v>2.1411233121596429</v>
      </c>
      <c r="E34" s="104">
        <v>2.087642185</v>
      </c>
      <c r="F34" s="320">
        <v>1.1417533246425569</v>
      </c>
    </row>
    <row r="35" spans="1:6">
      <c r="A35" s="327" t="s">
        <v>147</v>
      </c>
      <c r="B35" s="323">
        <v>2.1550458677575421</v>
      </c>
      <c r="C35" s="323">
        <v>2.07297936387</v>
      </c>
      <c r="D35" s="323">
        <v>2.066509153678</v>
      </c>
      <c r="E35" s="104">
        <v>2.096797046936</v>
      </c>
      <c r="F35" s="320">
        <v>1.1466915362442049</v>
      </c>
    </row>
    <row r="36" spans="1:6">
      <c r="A36" s="327" t="s">
        <v>416</v>
      </c>
      <c r="B36" s="323">
        <v>10.32132346602333</v>
      </c>
      <c r="C36" s="323">
        <v>9.5754710399999983</v>
      </c>
      <c r="D36" s="323">
        <v>8.7154232716977926</v>
      </c>
      <c r="E36" s="104">
        <v>7.947231919098936</v>
      </c>
      <c r="F36" s="320">
        <v>4.3465506965667391</v>
      </c>
    </row>
    <row r="37" spans="1:6">
      <c r="A37" s="327" t="s">
        <v>417</v>
      </c>
      <c r="B37" s="323">
        <v>30.742412085851299</v>
      </c>
      <c r="C37" s="323">
        <v>31.827871806705382</v>
      </c>
      <c r="D37" s="323">
        <v>32.450133430389009</v>
      </c>
      <c r="E37" s="104">
        <v>32.978142775000002</v>
      </c>
      <c r="F37" s="320">
        <v>18.036615882024709</v>
      </c>
    </row>
    <row r="38" spans="1:6">
      <c r="A38" s="322" t="s">
        <v>418</v>
      </c>
      <c r="B38" s="323">
        <v>1.860522220360864</v>
      </c>
      <c r="C38" s="323">
        <v>1.7541761832260001</v>
      </c>
      <c r="D38" s="323">
        <v>1.623827808330822</v>
      </c>
      <c r="E38" s="104">
        <v>1.5057804922888789</v>
      </c>
      <c r="F38" s="320">
        <v>0.82419681862221739</v>
      </c>
    </row>
    <row r="39" spans="1:6">
      <c r="A39" s="327" t="s">
        <v>148</v>
      </c>
      <c r="B39" s="323">
        <v>2.2336216432259999</v>
      </c>
      <c r="C39" s="323">
        <v>2.3143584679260893</v>
      </c>
      <c r="D39" s="323">
        <v>2.355862373329455</v>
      </c>
      <c r="E39" s="104">
        <v>2.4099139632550712</v>
      </c>
      <c r="F39" s="320">
        <v>1.3177350671000498</v>
      </c>
    </row>
    <row r="40" spans="1:6">
      <c r="A40" s="327" t="s">
        <v>419</v>
      </c>
      <c r="B40" s="323">
        <v>10.797607477676859</v>
      </c>
      <c r="C40" s="323">
        <v>10.947125326209949</v>
      </c>
      <c r="D40" s="323">
        <v>10.90234813975345</v>
      </c>
      <c r="E40" s="104">
        <v>10.874698471589289</v>
      </c>
      <c r="F40" s="320">
        <v>5.9476342322610796</v>
      </c>
    </row>
    <row r="41" spans="1:6">
      <c r="A41" s="327" t="s">
        <v>420</v>
      </c>
      <c r="B41" s="323">
        <v>1.018999152664017</v>
      </c>
      <c r="C41" s="323">
        <v>1.0331976387099999</v>
      </c>
      <c r="D41" s="323">
        <v>1.0253219727124001</v>
      </c>
      <c r="E41" s="104">
        <v>1.027095095318181</v>
      </c>
      <c r="F41" s="320">
        <v>0.56164727112376411</v>
      </c>
    </row>
    <row r="42" spans="1:6">
      <c r="A42" s="327" t="s">
        <v>421</v>
      </c>
      <c r="B42" s="323">
        <v>14.17826759209243</v>
      </c>
      <c r="C42" s="323">
        <v>14.02987619</v>
      </c>
      <c r="D42" s="323">
        <v>13.62159937265219</v>
      </c>
      <c r="E42" s="104">
        <v>13.24033989869409</v>
      </c>
      <c r="F42" s="320">
        <v>7.241618252948772</v>
      </c>
    </row>
    <row r="43" spans="1:6">
      <c r="A43" s="327" t="s">
        <v>96</v>
      </c>
      <c r="B43" s="323">
        <v>2.7342535857443599</v>
      </c>
      <c r="C43" s="323">
        <v>2.5281606075099319</v>
      </c>
      <c r="D43" s="323">
        <v>2.2984889158700001</v>
      </c>
      <c r="E43" s="104">
        <v>2.0899448432925731</v>
      </c>
      <c r="F43" s="320">
        <v>1.143075841979154</v>
      </c>
    </row>
    <row r="44" spans="1:6">
      <c r="A44" s="327" t="s">
        <v>422</v>
      </c>
      <c r="B44" s="323">
        <v>10.57389448703103</v>
      </c>
      <c r="C44" s="323">
        <v>10.745166888343471</v>
      </c>
      <c r="D44" s="323">
        <v>10.863687627404921</v>
      </c>
      <c r="E44" s="104">
        <v>11.275885512309349</v>
      </c>
      <c r="F44" s="320">
        <v>6.1643971631554493</v>
      </c>
    </row>
    <row r="45" spans="1:6">
      <c r="A45" s="327" t="s">
        <v>97</v>
      </c>
      <c r="B45" s="323">
        <v>5.9931775829760001</v>
      </c>
      <c r="C45" s="323">
        <v>6.159813283086093</v>
      </c>
      <c r="D45" s="323">
        <v>6.3051520262312222</v>
      </c>
      <c r="E45" s="104">
        <v>6.1567862251426524</v>
      </c>
      <c r="F45" s="320">
        <v>3.366928918083457</v>
      </c>
    </row>
    <row r="46" spans="1:6">
      <c r="A46" s="327" t="s">
        <v>423</v>
      </c>
      <c r="B46" s="323">
        <v>4.3081611332176655</v>
      </c>
      <c r="C46" s="323">
        <v>4.1973196133059592</v>
      </c>
      <c r="D46" s="323">
        <v>4.0082073578191704</v>
      </c>
      <c r="E46" s="104">
        <v>3.8516374900000003</v>
      </c>
      <c r="F46" s="320">
        <v>2.1065595437284697</v>
      </c>
    </row>
    <row r="47" spans="1:6">
      <c r="A47" s="327" t="s">
        <v>424</v>
      </c>
      <c r="B47" s="323">
        <v>5.4905466046091878</v>
      </c>
      <c r="C47" s="323">
        <v>5.4631852874334026</v>
      </c>
      <c r="D47" s="323">
        <v>5.3284517955833595</v>
      </c>
      <c r="E47" s="104">
        <v>5.2260778300799613</v>
      </c>
      <c r="F47" s="320">
        <v>2.8584012556812959</v>
      </c>
    </row>
    <row r="48" spans="1:6">
      <c r="A48" s="327" t="s">
        <v>425</v>
      </c>
      <c r="B48" s="323">
        <v>4.6242890575680002</v>
      </c>
      <c r="C48" s="323">
        <v>4.7481001307022099</v>
      </c>
      <c r="D48" s="323">
        <v>4.7791747732811709</v>
      </c>
      <c r="E48" s="104">
        <v>4.8341794807218594</v>
      </c>
      <c r="F48" s="320">
        <v>2.6435891729721277</v>
      </c>
    </row>
    <row r="49" spans="1:6">
      <c r="A49" s="327" t="s">
        <v>426</v>
      </c>
      <c r="B49" s="323">
        <v>8.2058853784005255</v>
      </c>
      <c r="C49" s="323">
        <v>8.8290623109998698</v>
      </c>
      <c r="D49" s="323">
        <v>9.3245465866601496</v>
      </c>
      <c r="E49" s="104">
        <v>9.842549009999999</v>
      </c>
      <c r="F49" s="320">
        <v>5.3831228980575689</v>
      </c>
    </row>
    <row r="50" spans="1:6">
      <c r="A50" s="327" t="s">
        <v>427</v>
      </c>
      <c r="B50" s="323">
        <v>3.8434226483860003</v>
      </c>
      <c r="C50" s="323">
        <v>3.8308481111569193</v>
      </c>
      <c r="D50" s="323">
        <v>3.7504962985815498</v>
      </c>
      <c r="E50" s="104">
        <v>3.6832665925267052</v>
      </c>
      <c r="F50" s="320">
        <v>2.0146184987357798</v>
      </c>
    </row>
    <row r="51" spans="1:6">
      <c r="A51" s="327" t="s">
        <v>341</v>
      </c>
      <c r="B51" s="323">
        <v>1.1014614357309949</v>
      </c>
      <c r="C51" s="323">
        <v>1.2121581694111632</v>
      </c>
      <c r="D51" s="323">
        <v>1.3071471078850301</v>
      </c>
      <c r="E51" s="104">
        <v>1.4136855149999998</v>
      </c>
      <c r="F51" s="320">
        <v>0.77306882380893138</v>
      </c>
    </row>
    <row r="52" spans="1:6">
      <c r="A52" s="327" t="s">
        <v>98</v>
      </c>
      <c r="B52" s="324">
        <v>3.9706588406460002</v>
      </c>
      <c r="C52" s="323">
        <v>4.1096051498764359</v>
      </c>
      <c r="D52" s="323">
        <v>4.1773760602418646</v>
      </c>
      <c r="E52" s="104">
        <v>4.2501021680640001</v>
      </c>
      <c r="F52" s="320">
        <v>2.3238527175944776</v>
      </c>
    </row>
    <row r="53" spans="1:6">
      <c r="A53" s="327" t="s">
        <v>428</v>
      </c>
      <c r="B53" s="323">
        <v>7.0649280452764849</v>
      </c>
      <c r="C53" s="323">
        <v>7.3757101300189989</v>
      </c>
      <c r="D53" s="323">
        <v>7.5889950424225274</v>
      </c>
      <c r="E53" s="104">
        <v>7.763379845248001</v>
      </c>
      <c r="F53" s="320">
        <v>4.2459045989062281</v>
      </c>
    </row>
    <row r="54" spans="1:6">
      <c r="A54" s="327" t="s">
        <v>429</v>
      </c>
      <c r="B54" s="323">
        <v>3.2558867177273152</v>
      </c>
      <c r="C54" s="323">
        <v>3.147953365352</v>
      </c>
      <c r="D54" s="323">
        <v>3.127940014</v>
      </c>
      <c r="E54" s="104">
        <v>3.0895294100000004</v>
      </c>
      <c r="F54" s="320">
        <v>1.6897084092804919</v>
      </c>
    </row>
    <row r="55" spans="1:6">
      <c r="A55" s="327" t="s">
        <v>99</v>
      </c>
      <c r="B55" s="323">
        <v>2.7104795422989887</v>
      </c>
      <c r="C55" s="323">
        <v>2.6733966131260001</v>
      </c>
      <c r="D55" s="323">
        <v>2.6947231829859999</v>
      </c>
      <c r="E55" s="104">
        <v>2.6209601790180002</v>
      </c>
      <c r="F55" s="320">
        <v>1.4325363429023841</v>
      </c>
    </row>
    <row r="56" spans="1:6">
      <c r="A56" s="327" t="s">
        <v>100</v>
      </c>
      <c r="B56" s="323">
        <v>8.2485599751606475</v>
      </c>
      <c r="C56" s="323">
        <v>8.5853902211977218</v>
      </c>
      <c r="D56" s="323">
        <v>8.7823178315748951</v>
      </c>
      <c r="E56" s="104">
        <v>8.9766013016119999</v>
      </c>
      <c r="F56" s="320">
        <v>4.9083140417755997</v>
      </c>
    </row>
    <row r="57" spans="1:6">
      <c r="A57" s="327" t="s">
        <v>430</v>
      </c>
      <c r="B57" s="323">
        <v>1.9393260803740948</v>
      </c>
      <c r="C57" s="323">
        <v>1.9838106942859999</v>
      </c>
      <c r="D57" s="323">
        <v>1.943954215714</v>
      </c>
      <c r="E57" s="104">
        <v>1.88122718</v>
      </c>
      <c r="F57" s="320">
        <v>1.0287078458165839</v>
      </c>
    </row>
    <row r="58" spans="1:6">
      <c r="A58" s="327" t="s">
        <v>431</v>
      </c>
      <c r="B58" s="323">
        <v>4.8920746400000006</v>
      </c>
      <c r="C58" s="323">
        <v>4.8982683281223345</v>
      </c>
      <c r="D58" s="323">
        <v>4.8014619054122196</v>
      </c>
      <c r="E58" s="104">
        <v>4.7483487984951243</v>
      </c>
      <c r="F58" s="320">
        <v>2.596996072926923</v>
      </c>
    </row>
    <row r="59" spans="1:6">
      <c r="A59" s="327" t="s">
        <v>432</v>
      </c>
      <c r="B59" s="323">
        <v>7.6849435318294086</v>
      </c>
      <c r="C59" s="323">
        <v>7.7603432933300001</v>
      </c>
      <c r="D59" s="323">
        <v>7.7110484966640005</v>
      </c>
      <c r="E59" s="104">
        <v>7.5681592499980006</v>
      </c>
      <c r="F59" s="320">
        <v>4.1385954936462372</v>
      </c>
    </row>
    <row r="60" spans="1:6">
      <c r="A60" s="327" t="s">
        <v>433</v>
      </c>
      <c r="B60" s="323">
        <v>10.968351976393409</v>
      </c>
      <c r="C60" s="323">
        <v>11.39954177794</v>
      </c>
      <c r="D60" s="323">
        <v>12.778657122044001</v>
      </c>
      <c r="E60" s="104">
        <v>12.886698040395999</v>
      </c>
      <c r="F60" s="320">
        <v>7.0458461835122908</v>
      </c>
    </row>
    <row r="61" spans="1:6">
      <c r="A61" s="327" t="s">
        <v>434</v>
      </c>
      <c r="B61" s="323">
        <v>2.8899832637220979</v>
      </c>
      <c r="C61" s="323">
        <v>2.8609100999999999</v>
      </c>
      <c r="D61" s="323">
        <v>2.7793526849846</v>
      </c>
      <c r="E61" s="104">
        <v>2.7079947645443401</v>
      </c>
      <c r="F61" s="320">
        <v>1.4810716336140801</v>
      </c>
    </row>
    <row r="62" spans="1:6">
      <c r="A62" s="327" t="s">
        <v>435</v>
      </c>
      <c r="B62" s="323">
        <v>2.5722648066750429</v>
      </c>
      <c r="C62" s="323">
        <v>3.4190970199959998</v>
      </c>
      <c r="D62" s="323">
        <v>4.2107925698273823</v>
      </c>
      <c r="E62" s="104">
        <v>4.0064068634108487</v>
      </c>
      <c r="F62" s="320">
        <v>2.1910673560952789</v>
      </c>
    </row>
    <row r="63" spans="1:6">
      <c r="A63" s="322" t="s">
        <v>436</v>
      </c>
      <c r="B63" s="323">
        <v>1.293560452177027</v>
      </c>
      <c r="C63" s="323">
        <v>1.205405515359683</v>
      </c>
      <c r="D63" s="323">
        <v>1.1077344631835668</v>
      </c>
      <c r="E63" s="104">
        <v>1.023974866461693</v>
      </c>
      <c r="F63" s="320">
        <v>0.56138302050168953</v>
      </c>
    </row>
    <row r="64" spans="1:6">
      <c r="A64" s="322" t="s">
        <v>437</v>
      </c>
      <c r="B64" s="324">
        <v>21.20981500869852</v>
      </c>
      <c r="C64" s="323">
        <v>22.292293130134002</v>
      </c>
      <c r="D64" s="323">
        <v>23.060542215191099</v>
      </c>
      <c r="E64" s="104">
        <v>22.636877841558377</v>
      </c>
      <c r="F64" s="320">
        <v>12.3804233241066</v>
      </c>
    </row>
    <row r="65" spans="1:6">
      <c r="A65" s="327" t="s">
        <v>438</v>
      </c>
      <c r="B65" s="323">
        <v>0.93983102791721063</v>
      </c>
      <c r="C65" s="323">
        <v>0.95996923999999995</v>
      </c>
      <c r="D65" s="323">
        <v>1.0223056915720001</v>
      </c>
      <c r="E65" s="104">
        <v>1.0364322494260001</v>
      </c>
      <c r="F65" s="320">
        <v>0.56679438894990086</v>
      </c>
    </row>
    <row r="66" spans="1:6">
      <c r="A66" s="327" t="s">
        <v>101</v>
      </c>
      <c r="B66" s="323">
        <v>2.2362347110806708</v>
      </c>
      <c r="C66" s="323">
        <v>2.2969921349772209</v>
      </c>
      <c r="D66" s="323">
        <v>2.3113416266976241</v>
      </c>
      <c r="E66" s="104">
        <v>2.3387284350000002</v>
      </c>
      <c r="F66" s="320">
        <v>1.2790940694923951</v>
      </c>
    </row>
    <row r="67" spans="1:6">
      <c r="A67" s="322" t="s">
        <v>439</v>
      </c>
      <c r="B67" s="323">
        <v>2.9570891582560601</v>
      </c>
      <c r="C67" s="323">
        <v>3.05716258</v>
      </c>
      <c r="D67" s="323">
        <v>3.0969088479416458</v>
      </c>
      <c r="E67" s="104">
        <v>3.1509158231163759</v>
      </c>
      <c r="F67" s="320">
        <v>1.723318949944834</v>
      </c>
    </row>
    <row r="68" spans="1:6">
      <c r="A68" s="327" t="s">
        <v>440</v>
      </c>
      <c r="B68" s="323">
        <v>10.724567271629621</v>
      </c>
      <c r="C68" s="323">
        <v>11.02295635586095</v>
      </c>
      <c r="D68" s="323">
        <v>11.133073793429769</v>
      </c>
      <c r="E68" s="104">
        <v>11.258509925</v>
      </c>
      <c r="F68" s="320">
        <v>6.157562775174763</v>
      </c>
    </row>
    <row r="69" spans="1:6">
      <c r="A69" s="327" t="s">
        <v>441</v>
      </c>
      <c r="B69" s="323">
        <v>4.1454075680764761</v>
      </c>
      <c r="C69" s="323">
        <v>4.1058605799999999</v>
      </c>
      <c r="D69" s="323">
        <v>3.985604486258933</v>
      </c>
      <c r="E69" s="104">
        <v>3.8676632295965572</v>
      </c>
      <c r="F69" s="320">
        <v>2.1153270064118779</v>
      </c>
    </row>
    <row r="70" spans="1:6">
      <c r="A70" s="327" t="s">
        <v>442</v>
      </c>
      <c r="B70" s="323">
        <v>2.1811729026011184</v>
      </c>
      <c r="C70" s="323">
        <v>2.4988987849696049</v>
      </c>
      <c r="D70" s="323">
        <v>2.8006728519999999</v>
      </c>
      <c r="E70" s="104">
        <v>3.1659885771218281</v>
      </c>
      <c r="F70" s="320">
        <v>1.7326347642367841</v>
      </c>
    </row>
    <row r="71" spans="1:6">
      <c r="A71" s="327" t="s">
        <v>443</v>
      </c>
      <c r="B71" s="323">
        <v>5.7221936610902402</v>
      </c>
      <c r="C71" s="323">
        <v>5.8312670277400001</v>
      </c>
      <c r="D71" s="323">
        <v>5.9522252551662422</v>
      </c>
      <c r="E71" s="104">
        <v>5.8750838063961224</v>
      </c>
      <c r="F71" s="320">
        <v>3.2131858037127579</v>
      </c>
    </row>
    <row r="72" spans="1:6">
      <c r="A72" s="327" t="s">
        <v>342</v>
      </c>
      <c r="B72" s="323">
        <v>1.168850397419003</v>
      </c>
      <c r="C72" s="323">
        <v>1.192432835490963</v>
      </c>
      <c r="D72" s="323">
        <v>1.1947226446727539</v>
      </c>
      <c r="E72" s="104">
        <v>1.191070352073039</v>
      </c>
      <c r="F72" s="320">
        <v>0.65142778280088731</v>
      </c>
    </row>
    <row r="73" spans="1:6">
      <c r="A73" s="327" t="s">
        <v>102</v>
      </c>
      <c r="B73" s="323">
        <v>5.1961812200000006</v>
      </c>
      <c r="C73" s="323">
        <v>5.2259838533745429</v>
      </c>
      <c r="D73" s="323">
        <v>5.1551247113579972</v>
      </c>
      <c r="E73" s="104">
        <v>5.0944119860581729</v>
      </c>
      <c r="F73" s="320">
        <v>2.786126451707851</v>
      </c>
    </row>
    <row r="74" spans="1:6">
      <c r="A74" s="327" t="s">
        <v>444</v>
      </c>
      <c r="B74" s="324">
        <v>1.71391976</v>
      </c>
      <c r="C74" s="323">
        <v>1.7911952444559049</v>
      </c>
      <c r="D74" s="323">
        <v>1.8359689498580118</v>
      </c>
      <c r="E74" s="104">
        <v>1.8917006299999999</v>
      </c>
      <c r="F74" s="320">
        <v>1.0345290568506829</v>
      </c>
    </row>
    <row r="75" spans="1:6">
      <c r="A75" s="327" t="s">
        <v>149</v>
      </c>
      <c r="B75" s="323">
        <v>3.2998861423750974</v>
      </c>
      <c r="C75" s="323">
        <v>3.2979720564255239</v>
      </c>
      <c r="D75" s="323">
        <v>3.2338560692185099</v>
      </c>
      <c r="E75" s="104">
        <v>3.1506208181168982</v>
      </c>
      <c r="F75" s="320">
        <v>1.7231657162261771</v>
      </c>
    </row>
    <row r="76" spans="1:6">
      <c r="A76" s="327" t="s">
        <v>445</v>
      </c>
      <c r="B76" s="323">
        <v>17.57723328996962</v>
      </c>
      <c r="C76" s="323">
        <v>17.941453080207069</v>
      </c>
      <c r="D76" s="323">
        <v>17.968213608130469</v>
      </c>
      <c r="E76" s="104">
        <v>17.937343369135998</v>
      </c>
      <c r="F76" s="320">
        <v>9.8098279485099216</v>
      </c>
    </row>
    <row r="77" spans="1:6">
      <c r="A77" s="327" t="s">
        <v>103</v>
      </c>
      <c r="B77" s="323">
        <v>2.2075876210126562</v>
      </c>
      <c r="C77" s="323">
        <v>2.16988834</v>
      </c>
      <c r="D77" s="323">
        <v>2.0909622355569479</v>
      </c>
      <c r="E77" s="104">
        <v>2.0252742033062301</v>
      </c>
      <c r="F77" s="320">
        <v>1.1075991857780452</v>
      </c>
    </row>
    <row r="78" spans="1:6">
      <c r="A78" s="327" t="s">
        <v>104</v>
      </c>
      <c r="B78" s="323">
        <v>5.0459101181286758</v>
      </c>
      <c r="C78" s="323">
        <v>5.1719332825669193</v>
      </c>
      <c r="D78" s="323">
        <v>5.1960330775082264</v>
      </c>
      <c r="E78" s="104">
        <v>5.2279524063540004</v>
      </c>
      <c r="F78" s="320">
        <v>2.8590601902152377</v>
      </c>
    </row>
    <row r="79" spans="1:6">
      <c r="A79" s="327" t="s">
        <v>150</v>
      </c>
      <c r="B79" s="323">
        <v>6.7237573603834679</v>
      </c>
      <c r="C79" s="323">
        <v>7.0468819843643047</v>
      </c>
      <c r="D79" s="324">
        <v>7.2622931067878005</v>
      </c>
      <c r="E79" s="104">
        <v>7.4517846800000003</v>
      </c>
      <c r="F79" s="320">
        <v>4.0755904690415372</v>
      </c>
    </row>
    <row r="80" spans="1:6">
      <c r="A80" s="327" t="s">
        <v>446</v>
      </c>
      <c r="B80" s="323">
        <v>1.7136264146299591</v>
      </c>
      <c r="C80" s="323">
        <v>1.7391849971419999</v>
      </c>
      <c r="D80" s="323">
        <v>1.747157288858</v>
      </c>
      <c r="E80" s="104">
        <v>1.72030445</v>
      </c>
      <c r="F80" s="320">
        <v>0.94085398595227854</v>
      </c>
    </row>
    <row r="81" spans="1:6">
      <c r="A81" s="327" t="s">
        <v>105</v>
      </c>
      <c r="B81" s="323">
        <v>1.599215067539429</v>
      </c>
      <c r="C81" s="323">
        <v>1.62106258</v>
      </c>
      <c r="D81" s="323">
        <v>1.6126110419999999</v>
      </c>
      <c r="E81" s="104">
        <v>1.5836120349999998</v>
      </c>
      <c r="F81" s="320">
        <v>0.86589187699697501</v>
      </c>
    </row>
    <row r="82" spans="1:6">
      <c r="A82" s="322" t="s">
        <v>447</v>
      </c>
      <c r="B82" s="323">
        <v>47.60623854</v>
      </c>
      <c r="C82" s="323">
        <v>48.184682847843931</v>
      </c>
      <c r="D82" s="323">
        <v>47.907489630424756</v>
      </c>
      <c r="E82" s="104">
        <v>47.687285407388551</v>
      </c>
      <c r="F82" s="320">
        <v>26.08143385204777</v>
      </c>
    </row>
    <row r="83" spans="1:6">
      <c r="A83" s="327" t="s">
        <v>106</v>
      </c>
      <c r="B83" s="323">
        <v>3.3429043114280002</v>
      </c>
      <c r="C83" s="323">
        <v>3.380147981036512</v>
      </c>
      <c r="D83" s="323">
        <v>3.3534177737442104</v>
      </c>
      <c r="E83" s="104">
        <v>3.3416437306752278</v>
      </c>
      <c r="F83" s="320">
        <v>1.8275894719237229</v>
      </c>
    </row>
    <row r="84" spans="1:6">
      <c r="A84" s="327" t="s">
        <v>448</v>
      </c>
      <c r="B84" s="323">
        <v>14.383250044659491</v>
      </c>
      <c r="C84" s="323">
        <v>14.909464040042499</v>
      </c>
      <c r="D84" s="323">
        <v>15.190406496313591</v>
      </c>
      <c r="E84" s="104">
        <v>15.5335212348567</v>
      </c>
      <c r="F84" s="320">
        <v>8.4956806017231763</v>
      </c>
    </row>
    <row r="85" spans="1:6">
      <c r="A85" s="327" t="s">
        <v>151</v>
      </c>
      <c r="B85" s="323">
        <v>12.138735419879449</v>
      </c>
      <c r="C85" s="323">
        <v>11.94172522</v>
      </c>
      <c r="D85" s="323">
        <v>11.54190921029147</v>
      </c>
      <c r="E85" s="104">
        <v>11.10470176972904</v>
      </c>
      <c r="F85" s="320">
        <v>6.0734542169815322</v>
      </c>
    </row>
    <row r="86" spans="1:6">
      <c r="A86" s="327" t="s">
        <v>152</v>
      </c>
      <c r="B86" s="323">
        <v>2.50073323769307</v>
      </c>
      <c r="C86" s="323">
        <v>2.5118130987080001</v>
      </c>
      <c r="D86" s="323">
        <v>2.4772834500729051</v>
      </c>
      <c r="E86" s="104">
        <v>2.4497003250276581</v>
      </c>
      <c r="F86" s="320">
        <v>1.3395490606766072</v>
      </c>
    </row>
    <row r="87" spans="1:6">
      <c r="A87" s="327" t="s">
        <v>153</v>
      </c>
      <c r="B87" s="323">
        <v>6.198775867930812</v>
      </c>
      <c r="C87" s="323">
        <v>6.1401403525320006</v>
      </c>
      <c r="D87" s="324">
        <v>5.9338500881630587</v>
      </c>
      <c r="E87" s="104">
        <v>5.8234212613061782</v>
      </c>
      <c r="F87" s="320">
        <v>3.1844463243173329</v>
      </c>
    </row>
    <row r="88" spans="1:6">
      <c r="A88" s="327" t="s">
        <v>449</v>
      </c>
      <c r="B88" s="323">
        <v>4.9763504421011895</v>
      </c>
      <c r="C88" s="323">
        <v>5.0345846008299997</v>
      </c>
      <c r="D88" s="323">
        <v>4.9876972303076625</v>
      </c>
      <c r="E88" s="104">
        <v>4.9742188464137627</v>
      </c>
      <c r="F88" s="320">
        <v>2.7201292841283853</v>
      </c>
    </row>
    <row r="89" spans="1:6">
      <c r="A89" s="327" t="s">
        <v>154</v>
      </c>
      <c r="B89" s="323">
        <v>3.643685141752885</v>
      </c>
      <c r="C89" s="323">
        <v>3.6676711000000002</v>
      </c>
      <c r="D89" s="323">
        <v>3.6216022879686141</v>
      </c>
      <c r="E89" s="104">
        <v>3.5864770576476039</v>
      </c>
      <c r="F89" s="320">
        <v>1.96153887439418</v>
      </c>
    </row>
    <row r="90" spans="1:6">
      <c r="A90" s="327" t="s">
        <v>155</v>
      </c>
      <c r="B90" s="323">
        <v>40.463299005383782</v>
      </c>
      <c r="C90" s="323">
        <v>42.19975546794744</v>
      </c>
      <c r="D90" s="323">
        <v>43.157732906581849</v>
      </c>
      <c r="E90" s="104">
        <v>40.222510682186723</v>
      </c>
      <c r="F90" s="320">
        <v>21.998701140189031</v>
      </c>
    </row>
    <row r="91" spans="1:6">
      <c r="A91" s="327" t="s">
        <v>156</v>
      </c>
      <c r="B91" s="323">
        <v>2.9387518190585737</v>
      </c>
      <c r="C91" s="323">
        <v>2.8845262599999999</v>
      </c>
      <c r="D91" s="323">
        <v>2.9295511179999996</v>
      </c>
      <c r="E91" s="104">
        <v>2.9582017349999998</v>
      </c>
      <c r="F91" s="320">
        <v>1.617889200073461</v>
      </c>
    </row>
    <row r="92" spans="1:6">
      <c r="A92" s="327" t="s">
        <v>450</v>
      </c>
      <c r="B92" s="323">
        <v>2.0364296200000003</v>
      </c>
      <c r="C92" s="323">
        <v>2.0772273918400392</v>
      </c>
      <c r="D92" s="323">
        <v>2.0803609879847058</v>
      </c>
      <c r="E92" s="104">
        <v>2.0902285849999998</v>
      </c>
      <c r="F92" s="320">
        <v>1.1431811884152139</v>
      </c>
    </row>
    <row r="93" spans="1:6">
      <c r="A93" s="327" t="s">
        <v>451</v>
      </c>
      <c r="B93" s="323">
        <v>13.51998331629391</v>
      </c>
      <c r="C93" s="323">
        <v>14.01987378535611</v>
      </c>
      <c r="D93" s="323">
        <v>14.2888401695611</v>
      </c>
      <c r="E93" s="104">
        <v>14.51702274248</v>
      </c>
      <c r="F93" s="320">
        <v>7.9401106201850231</v>
      </c>
    </row>
    <row r="94" spans="1:6">
      <c r="A94" s="327" t="s">
        <v>157</v>
      </c>
      <c r="B94" s="323">
        <v>28.6381510535</v>
      </c>
      <c r="C94" s="323">
        <v>29.470800632822741</v>
      </c>
      <c r="D94" s="323">
        <v>29.75233530792509</v>
      </c>
      <c r="E94" s="104">
        <v>30.264172798462521</v>
      </c>
      <c r="F94" s="320">
        <v>16.53903552561486</v>
      </c>
    </row>
    <row r="95" spans="1:6">
      <c r="A95" s="322" t="s">
        <v>452</v>
      </c>
      <c r="B95" s="323">
        <v>1.95915450322328</v>
      </c>
      <c r="C95" s="323">
        <v>1.904385066829708</v>
      </c>
      <c r="D95" s="323">
        <v>1.8046001915112728</v>
      </c>
      <c r="E95" s="104">
        <v>1.7475220900000001</v>
      </c>
      <c r="F95" s="320">
        <v>0.9557659113107233</v>
      </c>
    </row>
    <row r="96" spans="1:6">
      <c r="A96" s="327" t="s">
        <v>107</v>
      </c>
      <c r="B96" s="323">
        <v>4.0732022112323252</v>
      </c>
      <c r="C96" s="323">
        <v>4.1288559590532055</v>
      </c>
      <c r="D96" s="323">
        <v>4.1064433156600328</v>
      </c>
      <c r="E96" s="104">
        <v>4.1012872069622421</v>
      </c>
      <c r="F96" s="320">
        <v>2.241473139760914</v>
      </c>
    </row>
    <row r="97" spans="1:6">
      <c r="A97" s="327" t="s">
        <v>453</v>
      </c>
      <c r="B97" s="323">
        <v>14.81929455483543</v>
      </c>
      <c r="C97" s="323">
        <v>15.307926582700791</v>
      </c>
      <c r="D97" s="323">
        <v>15.486341754451619</v>
      </c>
      <c r="E97" s="104">
        <v>15.759876796723999</v>
      </c>
      <c r="F97" s="320">
        <v>8.6168959024504357</v>
      </c>
    </row>
    <row r="98" spans="1:6">
      <c r="A98" s="327" t="s">
        <v>108</v>
      </c>
      <c r="B98" s="323">
        <v>5.0199881067571788</v>
      </c>
      <c r="C98" s="323">
        <v>4.7565411863678388</v>
      </c>
      <c r="D98" s="323">
        <v>4.4206233139665922</v>
      </c>
      <c r="E98" s="104">
        <v>4.1386640460300876</v>
      </c>
      <c r="F98" s="320">
        <v>2.2641123187187797</v>
      </c>
    </row>
    <row r="99" spans="1:6">
      <c r="A99" s="327" t="s">
        <v>454</v>
      </c>
      <c r="B99" s="323">
        <v>3.6687405701093208</v>
      </c>
      <c r="C99" s="323">
        <v>3.760262230372204</v>
      </c>
      <c r="D99" s="323">
        <v>3.7842192768716498</v>
      </c>
      <c r="E99" s="104">
        <v>3.8212134919560001</v>
      </c>
      <c r="F99" s="320">
        <v>2.0894589346451928</v>
      </c>
    </row>
    <row r="100" spans="1:6">
      <c r="A100" s="327" t="s">
        <v>455</v>
      </c>
      <c r="B100" s="323">
        <v>3.8232917785935623</v>
      </c>
      <c r="C100" s="323">
        <v>3.9532843687779096</v>
      </c>
      <c r="D100" s="323">
        <v>4.0062619448160062</v>
      </c>
      <c r="E100" s="104">
        <v>4.0528994149999997</v>
      </c>
      <c r="F100" s="320">
        <v>2.2163372427625427</v>
      </c>
    </row>
    <row r="101" spans="1:6">
      <c r="A101" s="327" t="s">
        <v>109</v>
      </c>
      <c r="B101" s="323">
        <v>13.44195331540792</v>
      </c>
      <c r="C101" s="323">
        <v>15.532109978710329</v>
      </c>
      <c r="D101" s="323">
        <v>17.369533364194258</v>
      </c>
      <c r="E101" s="104">
        <v>17.945579213523999</v>
      </c>
      <c r="F101" s="320">
        <v>9.8136980440575812</v>
      </c>
    </row>
    <row r="102" spans="1:6">
      <c r="A102" s="327" t="s">
        <v>158</v>
      </c>
      <c r="B102" s="323">
        <v>2.9760437968989377</v>
      </c>
      <c r="C102" s="323">
        <v>2.9973530493055329</v>
      </c>
      <c r="D102" s="323">
        <v>2.9618354467321586</v>
      </c>
      <c r="E102" s="104">
        <v>2.93758784</v>
      </c>
      <c r="F102" s="320">
        <v>1.6066396066808639</v>
      </c>
    </row>
    <row r="103" spans="1:6">
      <c r="A103" s="327" t="s">
        <v>159</v>
      </c>
      <c r="B103" s="323">
        <v>3.2483429799999999</v>
      </c>
      <c r="C103" s="323">
        <v>3.2944086854646071</v>
      </c>
      <c r="D103" s="323">
        <v>3.2773761293736232</v>
      </c>
      <c r="E103" s="104">
        <v>3.2686005539944349</v>
      </c>
      <c r="F103" s="320">
        <v>1.787681644777138</v>
      </c>
    </row>
    <row r="104" spans="1:6">
      <c r="A104" s="327" t="s">
        <v>160</v>
      </c>
      <c r="B104" s="323">
        <v>2.4494835060317151</v>
      </c>
      <c r="C104" s="323">
        <v>2.4588951557173773</v>
      </c>
      <c r="D104" s="323">
        <v>2.4281704131133912</v>
      </c>
      <c r="E104" s="104">
        <v>2.3864129350000001</v>
      </c>
      <c r="F104" s="320">
        <v>1.305061809316082</v>
      </c>
    </row>
    <row r="105" spans="1:6">
      <c r="A105" s="327" t="s">
        <v>456</v>
      </c>
      <c r="B105" s="323">
        <v>9.28478314</v>
      </c>
      <c r="C105" s="323">
        <v>9.4721413310546829</v>
      </c>
      <c r="D105" s="323">
        <v>9.5057142434361062</v>
      </c>
      <c r="E105" s="104">
        <v>9.5154481667356894</v>
      </c>
      <c r="F105" s="320">
        <v>5.2042395760582068</v>
      </c>
    </row>
    <row r="106" spans="1:6">
      <c r="A106" s="327" t="s">
        <v>161</v>
      </c>
      <c r="B106" s="324">
        <v>2.4304763883859999</v>
      </c>
      <c r="C106" s="323">
        <v>2.307206658864724</v>
      </c>
      <c r="D106" s="323">
        <v>2.2127888926233341</v>
      </c>
      <c r="E106" s="104">
        <v>2.477161459022819</v>
      </c>
      <c r="F106" s="320">
        <v>1.354595189163049</v>
      </c>
    </row>
    <row r="107" spans="1:6">
      <c r="A107" s="322" t="s">
        <v>162</v>
      </c>
      <c r="B107" s="323">
        <v>1.629247632902</v>
      </c>
      <c r="C107" s="323">
        <v>1.6757905190909008</v>
      </c>
      <c r="D107" s="323">
        <v>1.69545337223086</v>
      </c>
      <c r="E107" s="104">
        <v>1.722096021193932</v>
      </c>
      <c r="F107" s="320">
        <v>0.94146103609912157</v>
      </c>
    </row>
    <row r="108" spans="1:6">
      <c r="A108" s="327" t="s">
        <v>163</v>
      </c>
      <c r="B108" s="323">
        <v>3.2932248236639952</v>
      </c>
      <c r="C108" s="323">
        <v>3.2543552713426753</v>
      </c>
      <c r="D108" s="323">
        <v>3.1581560890882856</v>
      </c>
      <c r="E108" s="104">
        <v>3.0625384800000002</v>
      </c>
      <c r="F108" s="320">
        <v>1.6750261575297081</v>
      </c>
    </row>
    <row r="109" spans="1:6">
      <c r="A109" s="327" t="s">
        <v>164</v>
      </c>
      <c r="B109" s="323">
        <v>2.5258374485638502</v>
      </c>
      <c r="C109" s="323">
        <v>2.5788062225819997</v>
      </c>
      <c r="D109" s="323">
        <v>2.5864539516998417</v>
      </c>
      <c r="E109" s="104">
        <v>2.591321953637681</v>
      </c>
      <c r="F109" s="320">
        <v>1.4173996349668581</v>
      </c>
    </row>
    <row r="110" spans="1:6">
      <c r="A110" s="327" t="s">
        <v>457</v>
      </c>
      <c r="B110" s="323">
        <v>2.7794238399999998</v>
      </c>
      <c r="C110" s="323">
        <v>2.8310145130348481</v>
      </c>
      <c r="D110" s="323">
        <v>2.8347804302169561</v>
      </c>
      <c r="E110" s="104">
        <v>2.8288516641111219</v>
      </c>
      <c r="F110" s="320">
        <v>1.5471730219708482</v>
      </c>
    </row>
    <row r="111" spans="1:6">
      <c r="A111" s="327" t="s">
        <v>458</v>
      </c>
      <c r="B111" s="323">
        <v>1.063744136848596</v>
      </c>
      <c r="C111" s="323">
        <v>1.0724900656461931</v>
      </c>
      <c r="D111" s="323">
        <v>1.0643976874725041</v>
      </c>
      <c r="E111" s="104">
        <v>1.049625456735535</v>
      </c>
      <c r="F111" s="320">
        <v>0.57406783979009535</v>
      </c>
    </row>
    <row r="112" spans="1:6">
      <c r="A112" s="327" t="s">
        <v>165</v>
      </c>
      <c r="B112" s="323">
        <v>2.5504071239408685</v>
      </c>
      <c r="C112" s="323">
        <v>2.6437266400000001</v>
      </c>
      <c r="D112" s="323">
        <v>2.6887608175355471</v>
      </c>
      <c r="E112" s="104">
        <v>2.7542735549258808</v>
      </c>
      <c r="F112" s="320">
        <v>1.5063111481819129</v>
      </c>
    </row>
    <row r="113" spans="1:6">
      <c r="A113" s="322" t="s">
        <v>110</v>
      </c>
      <c r="B113" s="323">
        <v>4.0546188352980002</v>
      </c>
      <c r="C113" s="323">
        <v>9.1007428579999994E-3</v>
      </c>
      <c r="D113" s="323">
        <v>7.6212344620000001E-3</v>
      </c>
      <c r="E113" s="104">
        <v>8.9464655380000011E-3</v>
      </c>
      <c r="F113" s="320">
        <v>2.3041465004359356</v>
      </c>
    </row>
    <row r="114" spans="1:6">
      <c r="A114" s="327" t="s">
        <v>166</v>
      </c>
      <c r="B114" s="323">
        <v>1.6745000548802038</v>
      </c>
      <c r="C114" s="323">
        <v>1.6189165802915981</v>
      </c>
      <c r="D114" s="323">
        <v>1.5395845132410728</v>
      </c>
      <c r="E114" s="104">
        <v>1.4612706696540001</v>
      </c>
      <c r="F114" s="320">
        <v>0.79848861657424874</v>
      </c>
    </row>
    <row r="115" spans="1:6">
      <c r="A115" s="327" t="s">
        <v>459</v>
      </c>
      <c r="B115" s="323">
        <v>1.6294711291777981</v>
      </c>
      <c r="C115" s="323">
        <v>1.6734947599832051</v>
      </c>
      <c r="D115" s="323">
        <v>1.6830595160120521</v>
      </c>
      <c r="E115" s="104">
        <v>1.701182101854249</v>
      </c>
      <c r="F115" s="320">
        <v>0.93042134985785374</v>
      </c>
    </row>
    <row r="116" spans="1:6">
      <c r="A116" s="327" t="s">
        <v>167</v>
      </c>
      <c r="B116" s="323">
        <v>1.333471164340136</v>
      </c>
      <c r="C116" s="323">
        <v>1.31872206</v>
      </c>
      <c r="D116" s="323">
        <v>1.2813141109558621</v>
      </c>
      <c r="E116" s="104">
        <v>1.2471392533332479</v>
      </c>
      <c r="F116" s="320">
        <v>0.68211457636513273</v>
      </c>
    </row>
    <row r="117" spans="1:6">
      <c r="A117" s="327" t="s">
        <v>168</v>
      </c>
      <c r="B117" s="323">
        <v>4.1852813623018772</v>
      </c>
      <c r="C117" s="323">
        <v>4.2657305388540045</v>
      </c>
      <c r="D117" s="323">
        <v>4.2804597516011613</v>
      </c>
      <c r="E117" s="104">
        <v>4.2836723123959484</v>
      </c>
      <c r="F117" s="320">
        <v>2.3423719245624088</v>
      </c>
    </row>
    <row r="118" spans="1:6">
      <c r="A118" s="322" t="s">
        <v>460</v>
      </c>
      <c r="B118" s="323">
        <v>5.8591542050066501</v>
      </c>
      <c r="C118" s="323">
        <v>5.9283697701400309</v>
      </c>
      <c r="D118" s="323">
        <v>5.8873697203779694</v>
      </c>
      <c r="E118" s="104">
        <v>5.8629538949999995</v>
      </c>
      <c r="F118" s="320">
        <v>3.206507653789386</v>
      </c>
    </row>
    <row r="119" spans="1:6">
      <c r="A119" s="327" t="s">
        <v>461</v>
      </c>
      <c r="B119" s="323">
        <v>0.96564104000000006</v>
      </c>
      <c r="C119" s="323">
        <v>0.99326110012835578</v>
      </c>
      <c r="D119" s="323">
        <v>1.0011554153257081</v>
      </c>
      <c r="E119" s="104">
        <v>1.0152475600000002</v>
      </c>
      <c r="F119" s="320">
        <v>0.55521351584651413</v>
      </c>
    </row>
    <row r="120" spans="1:6">
      <c r="A120" s="327" t="s">
        <v>111</v>
      </c>
      <c r="B120" s="323">
        <v>2.1839571645574751</v>
      </c>
      <c r="C120" s="323">
        <v>2.2327297376150637</v>
      </c>
      <c r="D120" s="323">
        <v>2.2353036216509992</v>
      </c>
      <c r="E120" s="104">
        <v>2.253078944052</v>
      </c>
      <c r="F120" s="320">
        <v>1.2327339373769171</v>
      </c>
    </row>
    <row r="121" spans="1:6">
      <c r="A121" s="327" t="s">
        <v>169</v>
      </c>
      <c r="B121" s="323">
        <v>1.316397851249552</v>
      </c>
      <c r="C121" s="323">
        <v>1.3384092203174061</v>
      </c>
      <c r="D121" s="323">
        <v>1.3326949445857061</v>
      </c>
      <c r="E121" s="104">
        <v>1.3356108672845921</v>
      </c>
      <c r="F121" s="320">
        <v>0.73048080194898335</v>
      </c>
    </row>
    <row r="122" spans="1:6">
      <c r="A122" s="327" t="s">
        <v>170</v>
      </c>
      <c r="B122" s="323">
        <v>45.730527219999999</v>
      </c>
      <c r="C122" s="323">
        <v>45.366168517447797</v>
      </c>
      <c r="D122" s="323">
        <v>44.197645914475814</v>
      </c>
      <c r="E122" s="104">
        <v>43.016926016674567</v>
      </c>
      <c r="F122" s="320">
        <v>23.527091148880952</v>
      </c>
    </row>
    <row r="123" spans="1:6">
      <c r="A123" s="327" t="s">
        <v>462</v>
      </c>
      <c r="B123" s="323">
        <v>14.20439744280633</v>
      </c>
      <c r="C123" s="323">
        <v>14.18087201835395</v>
      </c>
      <c r="D123" s="323">
        <v>13.92111668853296</v>
      </c>
      <c r="E123" s="104">
        <v>13.624825875000001</v>
      </c>
      <c r="F123" s="320">
        <v>7.451259575439674</v>
      </c>
    </row>
    <row r="124" spans="1:6">
      <c r="A124" s="327" t="s">
        <v>463</v>
      </c>
      <c r="B124" s="323">
        <v>7.842005651895958</v>
      </c>
      <c r="C124" s="323">
        <v>8.1492258867580833</v>
      </c>
      <c r="D124" s="323">
        <v>8.358173228659485</v>
      </c>
      <c r="E124" s="104">
        <v>8.5946095121795363</v>
      </c>
      <c r="F124" s="320">
        <v>4.7005937411055241</v>
      </c>
    </row>
    <row r="125" spans="1:6">
      <c r="A125" s="327" t="s">
        <v>464</v>
      </c>
      <c r="B125" s="323">
        <v>10.174217291532321</v>
      </c>
      <c r="C125" s="323">
        <v>10.66219415623255</v>
      </c>
      <c r="D125" s="323">
        <v>11.01768574195026</v>
      </c>
      <c r="E125" s="104">
        <v>11.473614819879749</v>
      </c>
      <c r="F125" s="320">
        <v>6.2744116961653917</v>
      </c>
    </row>
    <row r="126" spans="1:6">
      <c r="A126" s="327" t="s">
        <v>465</v>
      </c>
      <c r="B126" s="323">
        <v>2.3479232000000003</v>
      </c>
      <c r="C126" s="323">
        <v>2.242841256398572</v>
      </c>
      <c r="D126" s="323">
        <v>2.0991536872144789</v>
      </c>
      <c r="E126" s="104">
        <v>1.9789078449999999</v>
      </c>
      <c r="F126" s="320">
        <v>1.0822785810793889</v>
      </c>
    </row>
    <row r="127" spans="1:6">
      <c r="A127" s="327" t="s">
        <v>466</v>
      </c>
      <c r="B127" s="323">
        <v>5.4101385300885747</v>
      </c>
      <c r="C127" s="323">
        <v>6.0092767038620005</v>
      </c>
      <c r="D127" s="323">
        <v>5.9964897148439995</v>
      </c>
      <c r="E127" s="104">
        <v>5.4424268191059042</v>
      </c>
      <c r="F127" s="320">
        <v>2.4929190945755391</v>
      </c>
    </row>
    <row r="128" spans="1:6">
      <c r="A128" s="327" t="s">
        <v>467</v>
      </c>
      <c r="B128" s="323">
        <v>1.3412733596285029</v>
      </c>
      <c r="C128" s="323">
        <v>1.38966798</v>
      </c>
      <c r="D128" s="323">
        <v>1.4046709225470739</v>
      </c>
      <c r="E128" s="104">
        <v>1.4414067683891949</v>
      </c>
      <c r="F128" s="320">
        <v>0.78833397838691643</v>
      </c>
    </row>
    <row r="129" spans="1:6">
      <c r="A129" s="327" t="s">
        <v>468</v>
      </c>
      <c r="B129" s="323">
        <v>4.5541751812860696</v>
      </c>
      <c r="C129" s="323">
        <v>4.5926052793579997</v>
      </c>
      <c r="D129" s="323">
        <v>4.5095218743211376</v>
      </c>
      <c r="E129" s="104">
        <v>4.4786818903366674</v>
      </c>
      <c r="F129" s="320">
        <v>2.446441479033914</v>
      </c>
    </row>
    <row r="130" spans="1:6">
      <c r="A130" s="327" t="s">
        <v>171</v>
      </c>
      <c r="B130" s="323">
        <v>1.9843154999999999</v>
      </c>
      <c r="C130" s="323">
        <v>3.0497260000000002</v>
      </c>
      <c r="D130" s="323">
        <v>2.3979784999999998</v>
      </c>
      <c r="E130" s="104">
        <v>2.2149610000000002</v>
      </c>
      <c r="F130" s="320">
        <v>1.371156</v>
      </c>
    </row>
    <row r="131" spans="1:6">
      <c r="A131" s="327" t="s">
        <v>112</v>
      </c>
      <c r="B131" s="323">
        <v>8.698195490454605</v>
      </c>
      <c r="C131" s="323">
        <v>9.0612878032886464</v>
      </c>
      <c r="D131" s="323">
        <v>9.2608306142464212</v>
      </c>
      <c r="E131" s="104">
        <v>9.4907515974620029</v>
      </c>
      <c r="F131" s="320">
        <v>5.193862980116255</v>
      </c>
    </row>
    <row r="132" spans="1:6">
      <c r="A132" s="327" t="s">
        <v>113</v>
      </c>
      <c r="B132" s="323">
        <v>15.30176269611651</v>
      </c>
      <c r="C132" s="323">
        <v>15.64737515563395</v>
      </c>
      <c r="D132" s="323">
        <v>15.706181264154591</v>
      </c>
      <c r="E132" s="104">
        <v>15.78731075546129</v>
      </c>
      <c r="F132" s="320">
        <v>8.6342012064333513</v>
      </c>
    </row>
    <row r="133" spans="1:6">
      <c r="A133" s="327" t="s">
        <v>114</v>
      </c>
      <c r="B133" s="323">
        <v>1.248717105852081</v>
      </c>
      <c r="C133" s="323">
        <v>1.2155185853987389</v>
      </c>
      <c r="D133" s="323">
        <v>1.1634115795479998</v>
      </c>
      <c r="E133" s="104">
        <v>1.1118881739080229</v>
      </c>
      <c r="F133" s="320">
        <v>0.60778309708774847</v>
      </c>
    </row>
    <row r="134" spans="1:6">
      <c r="A134" s="327" t="s">
        <v>172</v>
      </c>
      <c r="B134" s="323">
        <v>2.9981196180088561</v>
      </c>
      <c r="C134" s="323">
        <v>2.9965796425800004</v>
      </c>
      <c r="D134" s="323">
        <v>2.940191539373195</v>
      </c>
      <c r="E134" s="104">
        <v>2.8936714380723618</v>
      </c>
      <c r="F134" s="320">
        <v>1.582980301273343</v>
      </c>
    </row>
    <row r="135" spans="1:6">
      <c r="A135" s="327" t="s">
        <v>469</v>
      </c>
      <c r="B135" s="323">
        <v>3.0395459064857531</v>
      </c>
      <c r="C135" s="323">
        <v>3.0798257856382749</v>
      </c>
      <c r="D135" s="323">
        <v>3.0549421487116102</v>
      </c>
      <c r="E135" s="104">
        <v>2.950501515</v>
      </c>
      <c r="F135" s="320">
        <v>1.6158141256620229</v>
      </c>
    </row>
    <row r="136" spans="1:6">
      <c r="A136" s="327" t="s">
        <v>173</v>
      </c>
      <c r="B136" s="323">
        <v>2.8869527884149222</v>
      </c>
      <c r="C136" s="323">
        <v>2.9861717400000001</v>
      </c>
      <c r="D136" s="323">
        <v>3.026973964368465</v>
      </c>
      <c r="E136" s="104">
        <v>3.0776124930648261</v>
      </c>
      <c r="F136" s="320">
        <v>1.6832274258091759</v>
      </c>
    </row>
    <row r="137" spans="1:6">
      <c r="A137" s="327" t="s">
        <v>470</v>
      </c>
      <c r="B137" s="323">
        <v>4.3289502855653188</v>
      </c>
      <c r="C137" s="323">
        <v>4.2878916441912986</v>
      </c>
      <c r="D137" s="323">
        <v>4.1675977489224918</v>
      </c>
      <c r="E137" s="104">
        <v>4.0746204801600001</v>
      </c>
      <c r="F137" s="320">
        <v>2.2285592881346576</v>
      </c>
    </row>
    <row r="138" spans="1:6">
      <c r="A138" s="327" t="s">
        <v>471</v>
      </c>
      <c r="B138" s="323">
        <v>5.0248558537333041</v>
      </c>
      <c r="C138" s="323">
        <v>5.0362377670960008</v>
      </c>
      <c r="D138" s="323">
        <v>5.0446113561695194</v>
      </c>
      <c r="E138" s="104">
        <v>4.9060075473852187</v>
      </c>
      <c r="F138" s="320">
        <v>2.6833064515974008</v>
      </c>
    </row>
    <row r="139" spans="1:6">
      <c r="A139" s="327" t="s">
        <v>174</v>
      </c>
      <c r="B139" s="323">
        <v>2.137642089676</v>
      </c>
      <c r="C139" s="323">
        <v>2.1922498691194927</v>
      </c>
      <c r="D139" s="323">
        <v>2.2044059059622829</v>
      </c>
      <c r="E139" s="104">
        <v>2.2266983849999997</v>
      </c>
      <c r="F139" s="320">
        <v>1.2176885086633762</v>
      </c>
    </row>
    <row r="140" spans="1:6">
      <c r="A140" s="327" t="s">
        <v>472</v>
      </c>
      <c r="B140" s="323">
        <v>1.5794305442374981</v>
      </c>
      <c r="C140" s="323">
        <v>1.6044005039599998</v>
      </c>
      <c r="D140" s="323">
        <v>1.571578980572</v>
      </c>
      <c r="E140" s="104">
        <v>1.492565236428</v>
      </c>
      <c r="F140" s="320">
        <v>0.81641089013536483</v>
      </c>
    </row>
    <row r="141" spans="1:6">
      <c r="A141" s="327" t="s">
        <v>473</v>
      </c>
      <c r="B141" s="323">
        <v>1.6267673851641731</v>
      </c>
      <c r="C141" s="323">
        <v>1.5806992399999999</v>
      </c>
      <c r="D141" s="323">
        <v>1.5042201781548399</v>
      </c>
      <c r="E141" s="104">
        <v>1.436155796394909</v>
      </c>
      <c r="F141" s="320">
        <v>0.78547147494173164</v>
      </c>
    </row>
    <row r="142" spans="1:6">
      <c r="A142" s="327" t="s">
        <v>175</v>
      </c>
      <c r="B142" s="323">
        <v>5.3717748633674294</v>
      </c>
      <c r="C142" s="323">
        <v>5.2131502599999999</v>
      </c>
      <c r="D142" s="323">
        <v>4.9702629502799542</v>
      </c>
      <c r="E142" s="104">
        <v>4.7393800220573485</v>
      </c>
      <c r="F142" s="320">
        <v>2.5920919064487933</v>
      </c>
    </row>
    <row r="143" spans="1:6">
      <c r="A143" s="327" t="s">
        <v>474</v>
      </c>
      <c r="B143" s="323">
        <v>1.0139384543394319</v>
      </c>
      <c r="C143" s="323">
        <v>1.044995851409509</v>
      </c>
      <c r="D143" s="323">
        <v>1.0529379684288869</v>
      </c>
      <c r="E143" s="104">
        <v>1.0701094850000001</v>
      </c>
      <c r="F143" s="320">
        <v>0.58518233430512512</v>
      </c>
    </row>
    <row r="144" spans="1:6">
      <c r="A144" s="327" t="s">
        <v>176</v>
      </c>
      <c r="B144" s="323">
        <v>5.8903930240983318</v>
      </c>
      <c r="C144" s="323">
        <v>6.0846000098778621</v>
      </c>
      <c r="D144" s="323">
        <v>6.1515269318684842</v>
      </c>
      <c r="E144" s="104">
        <v>6.2861991089332463</v>
      </c>
      <c r="F144" s="320">
        <v>3.4373629656886857</v>
      </c>
    </row>
    <row r="145" spans="1:6">
      <c r="A145" s="327" t="s">
        <v>475</v>
      </c>
      <c r="B145" s="323">
        <v>1.563912155638014</v>
      </c>
      <c r="C145" s="323">
        <v>1.56580648</v>
      </c>
      <c r="D145" s="323">
        <v>1.5328583018975801</v>
      </c>
      <c r="E145" s="104">
        <v>1.507877514224778</v>
      </c>
      <c r="F145" s="320">
        <v>0.82469797364792896</v>
      </c>
    </row>
    <row r="146" spans="1:6">
      <c r="A146" s="327" t="s">
        <v>177</v>
      </c>
      <c r="B146" s="323">
        <v>5.6009976454268724</v>
      </c>
      <c r="C146" s="323">
        <v>5.342068359999999</v>
      </c>
      <c r="D146" s="323">
        <v>4.9840052308663187</v>
      </c>
      <c r="E146" s="104">
        <v>4.6921617798478827</v>
      </c>
      <c r="F146" s="320">
        <v>2.5662670046898559</v>
      </c>
    </row>
    <row r="147" spans="1:6">
      <c r="A147" s="327" t="s">
        <v>178</v>
      </c>
      <c r="B147" s="323">
        <v>2.663428052206795</v>
      </c>
      <c r="C147" s="323">
        <v>2.746573745635728</v>
      </c>
      <c r="D147" s="323">
        <v>2.7819239155471389</v>
      </c>
      <c r="E147" s="104">
        <v>2.8588618177382097</v>
      </c>
      <c r="F147" s="320">
        <v>1.563585819398809</v>
      </c>
    </row>
    <row r="148" spans="1:6">
      <c r="A148" s="327" t="s">
        <v>476</v>
      </c>
      <c r="B148" s="323">
        <v>4.8061912577040014</v>
      </c>
      <c r="C148" s="323">
        <v>4.8642277003080467</v>
      </c>
      <c r="D148" s="323">
        <v>4.8417709417826744</v>
      </c>
      <c r="E148" s="104">
        <v>4.8198596069630133</v>
      </c>
      <c r="F148" s="320">
        <v>2.6361066728152287</v>
      </c>
    </row>
    <row r="149" spans="1:6">
      <c r="A149" s="327" t="s">
        <v>477</v>
      </c>
      <c r="B149" s="323">
        <v>17.100556640000001</v>
      </c>
      <c r="C149" s="323">
        <v>17.446860597098571</v>
      </c>
      <c r="D149" s="323">
        <v>17.492523686830722</v>
      </c>
      <c r="E149" s="104">
        <v>17.495563999158041</v>
      </c>
      <c r="F149" s="320">
        <v>9.5687796334933832</v>
      </c>
    </row>
    <row r="150" spans="1:6">
      <c r="A150" s="327" t="s">
        <v>478</v>
      </c>
      <c r="B150" s="323">
        <v>2.4822209898072507</v>
      </c>
      <c r="C150" s="323">
        <v>2.5261786563213833</v>
      </c>
      <c r="D150" s="323">
        <v>2.5216896560336668</v>
      </c>
      <c r="E150" s="104">
        <v>2.52717042</v>
      </c>
      <c r="F150" s="320">
        <v>1.382172811352492</v>
      </c>
    </row>
    <row r="151" spans="1:6">
      <c r="A151" s="327" t="s">
        <v>179</v>
      </c>
      <c r="B151" s="323">
        <v>1.8351533303910701</v>
      </c>
      <c r="C151" s="323">
        <v>1.8462001541939999</v>
      </c>
      <c r="D151" s="323">
        <v>1.8254570657796969</v>
      </c>
      <c r="E151" s="104">
        <v>1.8026428118365201</v>
      </c>
      <c r="F151" s="320">
        <v>0.98589363896671156</v>
      </c>
    </row>
    <row r="152" spans="1:6">
      <c r="A152" s="327" t="s">
        <v>479</v>
      </c>
      <c r="B152" s="323">
        <v>2.3965932877420002</v>
      </c>
      <c r="C152" s="323">
        <v>2.4292889339504602</v>
      </c>
      <c r="D152" s="323">
        <v>2.4095689590939271</v>
      </c>
      <c r="E152" s="104">
        <v>2.409248807162724</v>
      </c>
      <c r="F152" s="320">
        <v>1.3177277019532809</v>
      </c>
    </row>
    <row r="153" spans="1:6">
      <c r="A153" s="327" t="s">
        <v>115</v>
      </c>
      <c r="B153" s="323">
        <v>8.5519656952080005</v>
      </c>
      <c r="C153" s="323">
        <v>8.4724099740751466</v>
      </c>
      <c r="D153" s="323">
        <v>8.2314853666834829</v>
      </c>
      <c r="E153" s="104">
        <v>8.005187710505389</v>
      </c>
      <c r="F153" s="320">
        <v>4.3771922509308592</v>
      </c>
    </row>
    <row r="154" spans="1:6">
      <c r="A154" s="327" t="s">
        <v>180</v>
      </c>
      <c r="B154" s="323">
        <v>2.6613535579554179</v>
      </c>
      <c r="C154" s="323">
        <v>2.7343260056032479</v>
      </c>
      <c r="D154" s="323">
        <v>2.7499601692763052</v>
      </c>
      <c r="E154" s="104">
        <v>2.7909792456479998</v>
      </c>
      <c r="F154" s="320">
        <v>1.5262027815028101</v>
      </c>
    </row>
    <row r="155" spans="1:6">
      <c r="A155" s="327" t="s">
        <v>181</v>
      </c>
      <c r="B155" s="323">
        <v>23.073881355424341</v>
      </c>
      <c r="C155" s="323">
        <v>23.212805167406</v>
      </c>
      <c r="D155" s="323">
        <v>21.82114092804612</v>
      </c>
      <c r="E155" s="104">
        <v>21.682820309553499</v>
      </c>
      <c r="F155" s="320">
        <v>11.806493507531179</v>
      </c>
    </row>
    <row r="156" spans="1:6">
      <c r="A156" s="327" t="s">
        <v>480</v>
      </c>
      <c r="B156" s="323">
        <v>3.7023830584149153</v>
      </c>
      <c r="C156" s="323">
        <v>4.003278829661026</v>
      </c>
      <c r="D156" s="323">
        <v>3.983108221021336</v>
      </c>
      <c r="E156" s="104">
        <v>4.3184647360130146</v>
      </c>
      <c r="F156" s="320">
        <v>2.498330461447769</v>
      </c>
    </row>
    <row r="157" spans="1:6">
      <c r="A157" s="327" t="s">
        <v>182</v>
      </c>
      <c r="B157" s="323">
        <v>35.82012543061996</v>
      </c>
      <c r="C157" s="323">
        <v>38.455354196870388</v>
      </c>
      <c r="D157" s="323">
        <v>39.301206092003838</v>
      </c>
      <c r="E157" s="104">
        <v>41.240098793836012</v>
      </c>
      <c r="F157" s="320">
        <v>21.987629392207189</v>
      </c>
    </row>
    <row r="158" spans="1:6">
      <c r="A158" s="327" t="s">
        <v>183</v>
      </c>
      <c r="B158" s="323">
        <v>111.6642893923016</v>
      </c>
      <c r="C158" s="323">
        <v>113.96262533066749</v>
      </c>
      <c r="D158" s="323">
        <v>111.2269471573937</v>
      </c>
      <c r="E158" s="104">
        <v>112.64433772604629</v>
      </c>
      <c r="F158" s="320">
        <v>63.133340393593421</v>
      </c>
    </row>
    <row r="159" spans="1:6">
      <c r="A159" s="327" t="s">
        <v>481</v>
      </c>
      <c r="B159" s="324">
        <v>242.14639087152048</v>
      </c>
      <c r="C159" s="323">
        <v>248.00713177180859</v>
      </c>
      <c r="D159" s="323">
        <v>244.50242154286488</v>
      </c>
      <c r="E159" s="104">
        <v>244.95126859208449</v>
      </c>
      <c r="F159" s="320">
        <v>131.68521026199861</v>
      </c>
    </row>
    <row r="160" spans="1:6">
      <c r="A160" s="327" t="s">
        <v>482</v>
      </c>
      <c r="B160" s="323">
        <v>55.1627470669915</v>
      </c>
      <c r="C160" s="323">
        <v>57.752741531004169</v>
      </c>
      <c r="D160" s="323">
        <v>59.174531462173917</v>
      </c>
      <c r="E160" s="104">
        <v>61.374035124938253</v>
      </c>
      <c r="F160" s="320">
        <v>35.162417033693323</v>
      </c>
    </row>
    <row r="161" spans="1:6">
      <c r="A161" s="327" t="s">
        <v>483</v>
      </c>
      <c r="B161" s="323">
        <v>108.771941929519</v>
      </c>
      <c r="C161" s="323">
        <v>109.9567542756661</v>
      </c>
      <c r="D161" s="323">
        <v>108.07578020070081</v>
      </c>
      <c r="E161" s="104">
        <v>107.34042137799879</v>
      </c>
      <c r="F161" s="320">
        <v>59.151798702036373</v>
      </c>
    </row>
    <row r="162" spans="1:6">
      <c r="A162" s="327" t="s">
        <v>184</v>
      </c>
      <c r="B162" s="323">
        <v>4.9489398886053486</v>
      </c>
      <c r="C162" s="323">
        <v>4.8503760999999992</v>
      </c>
      <c r="D162" s="323">
        <v>4.6499139283473427</v>
      </c>
      <c r="E162" s="104">
        <v>4.5030073128599106</v>
      </c>
      <c r="F162" s="320">
        <v>2.4628134388930119</v>
      </c>
    </row>
    <row r="163" spans="1:6">
      <c r="A163" s="327" t="s">
        <v>484</v>
      </c>
      <c r="B163" s="323">
        <v>3.707776446165874</v>
      </c>
      <c r="C163" s="323">
        <v>3.93274356</v>
      </c>
      <c r="D163" s="323">
        <v>4.0717994147159953</v>
      </c>
      <c r="E163" s="104">
        <v>4.112008801065886</v>
      </c>
      <c r="F163" s="320">
        <v>2.2489820425800122</v>
      </c>
    </row>
    <row r="164" spans="1:6">
      <c r="A164" s="327" t="s">
        <v>485</v>
      </c>
      <c r="B164" s="323">
        <v>8.6414814803319295</v>
      </c>
      <c r="C164" s="323">
        <v>9.4604145019442729</v>
      </c>
      <c r="D164" s="323">
        <v>10.088539834898699</v>
      </c>
      <c r="E164" s="104">
        <v>9.9212228764279988</v>
      </c>
      <c r="F164" s="320">
        <v>5.4258841616503108</v>
      </c>
    </row>
    <row r="165" spans="1:6">
      <c r="A165" s="327" t="s">
        <v>116</v>
      </c>
      <c r="B165" s="323">
        <v>1.2435650730647161</v>
      </c>
      <c r="C165" s="323">
        <v>1.2760087</v>
      </c>
      <c r="D165" s="323">
        <v>1.304587046225701</v>
      </c>
      <c r="E165" s="104">
        <v>1.3098973114438781</v>
      </c>
      <c r="F165" s="320">
        <v>0.71645877326712815</v>
      </c>
    </row>
    <row r="166" spans="1:6">
      <c r="A166" s="327" t="s">
        <v>486</v>
      </c>
      <c r="B166" s="323">
        <v>3.0868496594619139</v>
      </c>
      <c r="C166" s="323">
        <v>3.0311636838032081</v>
      </c>
      <c r="D166" s="323">
        <v>2.913422428694</v>
      </c>
      <c r="E166" s="104">
        <v>2.8248855168988549</v>
      </c>
      <c r="F166" s="320">
        <v>1.5513085026509921</v>
      </c>
    </row>
    <row r="167" spans="1:6">
      <c r="A167" s="327" t="s">
        <v>117</v>
      </c>
      <c r="B167" s="323">
        <v>10.764545855190741</v>
      </c>
      <c r="C167" s="323">
        <v>10.89509736949087</v>
      </c>
      <c r="D167" s="323">
        <v>10.810112352612689</v>
      </c>
      <c r="E167" s="104">
        <v>10.787497631007049</v>
      </c>
      <c r="F167" s="320">
        <v>5.8985984864468648</v>
      </c>
    </row>
    <row r="168" spans="1:6">
      <c r="A168" s="327" t="s">
        <v>185</v>
      </c>
      <c r="B168" s="323">
        <v>5.1610474191548787</v>
      </c>
      <c r="C168" s="323">
        <v>5.6334000359757281</v>
      </c>
      <c r="D168" s="323">
        <v>6.1036610517287526</v>
      </c>
      <c r="E168" s="104">
        <v>6.7597063025398318</v>
      </c>
      <c r="F168" s="320">
        <v>3.6964937553963511</v>
      </c>
    </row>
    <row r="169" spans="1:6">
      <c r="A169" s="327" t="s">
        <v>186</v>
      </c>
      <c r="B169" s="323">
        <v>4.4386167288280154</v>
      </c>
      <c r="C169" s="323">
        <v>4.3847985199999995</v>
      </c>
      <c r="D169" s="323">
        <v>4.2584291793308386</v>
      </c>
      <c r="E169" s="104">
        <v>4.1302030792553355</v>
      </c>
      <c r="F169" s="320">
        <v>2.258916973085491</v>
      </c>
    </row>
    <row r="170" spans="1:6">
      <c r="A170" s="327" t="s">
        <v>487</v>
      </c>
      <c r="B170" s="323">
        <v>3.0171621645342319</v>
      </c>
      <c r="C170" s="323">
        <v>2.9290094799999999</v>
      </c>
      <c r="D170" s="323">
        <v>2.7753378769431039</v>
      </c>
      <c r="E170" s="104">
        <v>2.663328937883096</v>
      </c>
      <c r="F170" s="320">
        <v>1.4566448252657331</v>
      </c>
    </row>
    <row r="171" spans="1:6">
      <c r="A171" s="327" t="s">
        <v>118</v>
      </c>
      <c r="B171" s="323">
        <v>7.8663313425893362</v>
      </c>
      <c r="C171" s="323">
        <v>8.0653387207198772</v>
      </c>
      <c r="D171" s="323">
        <v>8.172721566208919</v>
      </c>
      <c r="E171" s="104">
        <v>7.9510351850056642</v>
      </c>
      <c r="F171" s="320">
        <v>4.3502825470084492</v>
      </c>
    </row>
    <row r="172" spans="1:6">
      <c r="A172" s="327" t="s">
        <v>187</v>
      </c>
      <c r="B172" s="323">
        <v>4.2458461505062077</v>
      </c>
      <c r="C172" s="323">
        <v>4.1268416400000003</v>
      </c>
      <c r="D172" s="323">
        <v>3.9286913033738879</v>
      </c>
      <c r="E172" s="104">
        <v>3.7625449000255871</v>
      </c>
      <c r="F172" s="320">
        <v>2.0578350201115172</v>
      </c>
    </row>
    <row r="173" spans="1:6">
      <c r="A173" s="327" t="s">
        <v>119</v>
      </c>
      <c r="B173" s="323">
        <v>3.2018429511519999</v>
      </c>
      <c r="C173" s="323">
        <v>3.4919208484159827</v>
      </c>
      <c r="D173" s="323">
        <v>3.7379309915753991</v>
      </c>
      <c r="E173" s="104">
        <v>4.0361846600486579</v>
      </c>
      <c r="F173" s="320">
        <v>2.2061349412597808</v>
      </c>
    </row>
    <row r="174" spans="1:6">
      <c r="A174" s="322" t="s">
        <v>120</v>
      </c>
      <c r="B174" s="323">
        <v>5.3801425479608405</v>
      </c>
      <c r="C174" s="323">
        <v>5.1979452354545304</v>
      </c>
      <c r="D174" s="323">
        <v>4.9242447759999992</v>
      </c>
      <c r="E174" s="104">
        <v>4.6909552998597315</v>
      </c>
      <c r="F174" s="320">
        <v>2.5656071489707477</v>
      </c>
    </row>
    <row r="175" spans="1:6">
      <c r="A175" s="327" t="s">
        <v>488</v>
      </c>
      <c r="B175" s="323">
        <v>1.608103215589181</v>
      </c>
      <c r="C175" s="323">
        <v>1.5445573631628851</v>
      </c>
      <c r="D175" s="323">
        <v>1.4567806667480869</v>
      </c>
      <c r="E175" s="104">
        <v>1.3723330200000001</v>
      </c>
      <c r="F175" s="320">
        <v>0.75056276927451127</v>
      </c>
    </row>
    <row r="176" spans="1:6">
      <c r="A176" s="327" t="s">
        <v>489</v>
      </c>
      <c r="B176" s="323">
        <v>3.3224092000000001</v>
      </c>
      <c r="C176" s="323">
        <v>3.354377179168591</v>
      </c>
      <c r="D176" s="323">
        <v>3.3261240715836142</v>
      </c>
      <c r="E176" s="104">
        <v>3.3045122040419317</v>
      </c>
      <c r="F176" s="320">
        <v>1.807324860845418</v>
      </c>
    </row>
    <row r="177" spans="1:6">
      <c r="A177" s="327" t="s">
        <v>490</v>
      </c>
      <c r="B177" s="323">
        <v>8.9231801400000013</v>
      </c>
      <c r="C177" s="323">
        <v>9.0659947255712368</v>
      </c>
      <c r="D177" s="323">
        <v>9.0293932567569559</v>
      </c>
      <c r="E177" s="104">
        <v>9.0380873425056087</v>
      </c>
      <c r="F177" s="320">
        <v>4.9431682923194336</v>
      </c>
    </row>
    <row r="178" spans="1:6">
      <c r="A178" s="327" t="s">
        <v>188</v>
      </c>
      <c r="B178" s="323">
        <v>6.4644309399999988</v>
      </c>
      <c r="C178" s="323">
        <v>6.5200460997151657</v>
      </c>
      <c r="D178" s="323">
        <v>6.4911876719714492</v>
      </c>
      <c r="E178" s="104">
        <v>6.4043370099082573</v>
      </c>
      <c r="F178" s="320">
        <v>3.5026996923879441</v>
      </c>
    </row>
    <row r="179" spans="1:6">
      <c r="A179" s="327" t="s">
        <v>491</v>
      </c>
      <c r="B179" s="323">
        <v>5.5799803800000012</v>
      </c>
      <c r="C179" s="323">
        <v>5.7543715986328774</v>
      </c>
      <c r="D179" s="323">
        <v>5.8298961172130763</v>
      </c>
      <c r="E179" s="104">
        <v>5.9081178674518222</v>
      </c>
      <c r="F179" s="320">
        <v>3.2313043586101018</v>
      </c>
    </row>
    <row r="180" spans="1:6">
      <c r="A180" s="327" t="s">
        <v>189</v>
      </c>
      <c r="B180" s="323">
        <v>1.9015252252626988</v>
      </c>
      <c r="C180" s="323">
        <v>1.9357745798081289</v>
      </c>
      <c r="D180" s="323">
        <v>1.9330629406180431</v>
      </c>
      <c r="E180" s="104">
        <v>1.916809715009925</v>
      </c>
      <c r="F180" s="320">
        <v>1.0483557773623839</v>
      </c>
    </row>
    <row r="181" spans="1:6">
      <c r="A181" s="327" t="s">
        <v>121</v>
      </c>
      <c r="B181" s="323">
        <v>8.4621034588520008</v>
      </c>
      <c r="C181" s="323">
        <v>8.7584177179774567</v>
      </c>
      <c r="D181" s="323">
        <v>8.8787638797681101</v>
      </c>
      <c r="E181" s="104">
        <v>9.0747570870185648</v>
      </c>
      <c r="F181" s="320">
        <v>4.9617189680597793</v>
      </c>
    </row>
    <row r="182" spans="1:6">
      <c r="A182" s="327" t="s">
        <v>190</v>
      </c>
      <c r="B182" s="323">
        <v>5.0880413000150586</v>
      </c>
      <c r="C182" s="323">
        <v>5.019441131198783</v>
      </c>
      <c r="D182" s="323">
        <v>4.8620743815577425</v>
      </c>
      <c r="E182" s="104">
        <v>4.7308792567276825</v>
      </c>
      <c r="F182" s="320">
        <v>2.5874924279482272</v>
      </c>
    </row>
    <row r="183" spans="1:6">
      <c r="A183" s="327" t="s">
        <v>122</v>
      </c>
      <c r="B183" s="324">
        <v>32.732352101750962</v>
      </c>
      <c r="C183" s="324">
        <v>33.275543182211912</v>
      </c>
      <c r="D183" s="324">
        <v>32.855279018671339</v>
      </c>
      <c r="E183" s="104">
        <v>32.141497710868002</v>
      </c>
      <c r="F183" s="320">
        <v>17.575917005152981</v>
      </c>
    </row>
    <row r="184" spans="1:6">
      <c r="A184" s="327" t="s">
        <v>492</v>
      </c>
      <c r="B184" s="324">
        <v>4.0935127993303837</v>
      </c>
      <c r="C184" s="324">
        <v>4.1180942599999995</v>
      </c>
      <c r="D184" s="324">
        <v>4.0576661211166858</v>
      </c>
      <c r="E184" s="104">
        <v>4.014188174795172</v>
      </c>
      <c r="F184" s="320">
        <v>2.1954624403098761</v>
      </c>
    </row>
    <row r="185" spans="1:6">
      <c r="A185" s="327" t="s">
        <v>123</v>
      </c>
      <c r="B185" s="324">
        <v>2.9095155359694571</v>
      </c>
      <c r="C185" s="324">
        <v>2.8573616600020002</v>
      </c>
      <c r="D185" s="324">
        <v>2.7520779396954009</v>
      </c>
      <c r="E185" s="104">
        <v>2.6584782721485292</v>
      </c>
      <c r="F185" s="320">
        <v>1.454020244895424</v>
      </c>
    </row>
    <row r="186" spans="1:6">
      <c r="A186" s="327" t="s">
        <v>124</v>
      </c>
      <c r="B186" s="324">
        <v>2.277835353017553</v>
      </c>
      <c r="C186" s="324">
        <v>2.3431361012900003</v>
      </c>
      <c r="D186" s="324">
        <v>2.3954275987760001</v>
      </c>
      <c r="E186" s="104">
        <v>2.3535676370959999</v>
      </c>
      <c r="F186" s="320">
        <v>1.2872043642304889</v>
      </c>
    </row>
    <row r="187" spans="1:6">
      <c r="A187" s="327" t="s">
        <v>191</v>
      </c>
      <c r="B187" s="324">
        <v>31.9204304760712</v>
      </c>
      <c r="C187" s="324">
        <v>30.76676964</v>
      </c>
      <c r="D187" s="324">
        <v>29.157305571256231</v>
      </c>
      <c r="E187" s="104">
        <v>27.55832770993559</v>
      </c>
      <c r="F187" s="320">
        <v>15.072376108210539</v>
      </c>
    </row>
    <row r="188" spans="1:6">
      <c r="A188" s="327" t="s">
        <v>493</v>
      </c>
      <c r="B188" s="324">
        <v>3.3457676014138462</v>
      </c>
      <c r="C188" s="324">
        <v>3.42751216</v>
      </c>
      <c r="D188" s="324">
        <v>3.4396115314925568</v>
      </c>
      <c r="E188" s="104">
        <v>3.4668624126874539</v>
      </c>
      <c r="F188" s="320">
        <v>1.8961184709551329</v>
      </c>
    </row>
    <row r="189" spans="1:6">
      <c r="A189" s="327" t="s">
        <v>494</v>
      </c>
      <c r="B189" s="324">
        <v>1.38947804</v>
      </c>
      <c r="C189" s="324">
        <v>1.3901324936822939</v>
      </c>
      <c r="D189" s="324">
        <v>1.3617432252381991</v>
      </c>
      <c r="E189" s="104">
        <v>1.338668631167339</v>
      </c>
      <c r="F189" s="320">
        <v>0.73211652957970486</v>
      </c>
    </row>
    <row r="190" spans="1:6">
      <c r="A190" s="327" t="s">
        <v>495</v>
      </c>
      <c r="B190" s="324">
        <v>3.9495401817127251</v>
      </c>
      <c r="C190" s="324">
        <v>3.9354677000000002</v>
      </c>
      <c r="D190" s="324">
        <v>3.8268554315235721</v>
      </c>
      <c r="E190" s="104">
        <v>3.778187550872238</v>
      </c>
      <c r="F190" s="320">
        <v>2.0663919290758437</v>
      </c>
    </row>
    <row r="191" spans="1:6">
      <c r="A191" s="327" t="s">
        <v>496</v>
      </c>
      <c r="B191" s="324">
        <v>1.887874798381981</v>
      </c>
      <c r="C191" s="324">
        <v>1.94667835326</v>
      </c>
      <c r="D191" s="324">
        <v>1.9688781874742372</v>
      </c>
      <c r="E191" s="104">
        <v>1.9814243314015949</v>
      </c>
      <c r="F191" s="320">
        <v>1.0840314110400391</v>
      </c>
    </row>
    <row r="192" spans="1:6">
      <c r="A192" s="327" t="s">
        <v>497</v>
      </c>
      <c r="B192" s="324">
        <v>1.7154956634327769</v>
      </c>
      <c r="C192" s="324">
        <v>1.8389820400000001</v>
      </c>
      <c r="D192" s="324">
        <v>1.9790192231777</v>
      </c>
      <c r="E192" s="104">
        <v>1.996206564126779</v>
      </c>
      <c r="F192" s="320">
        <v>1.0916979395729991</v>
      </c>
    </row>
    <row r="193" spans="1:6">
      <c r="A193" s="327" t="s">
        <v>498</v>
      </c>
      <c r="B193" s="324">
        <v>13.381659561618369</v>
      </c>
      <c r="C193" s="324">
        <v>12.912173580720511</v>
      </c>
      <c r="D193" s="324">
        <v>12.19600010757641</v>
      </c>
      <c r="E193" s="104">
        <v>11.64071285553192</v>
      </c>
      <c r="F193" s="320">
        <v>6.3688980904356916</v>
      </c>
    </row>
    <row r="194" spans="1:6">
      <c r="A194" s="327" t="s">
        <v>125</v>
      </c>
      <c r="B194" s="324">
        <v>3.2470722400000001</v>
      </c>
      <c r="C194" s="324">
        <v>3.5238619999999998</v>
      </c>
      <c r="D194" s="324">
        <v>3.6607331219999999</v>
      </c>
      <c r="E194" s="104">
        <v>3.682623515</v>
      </c>
      <c r="F194" s="320">
        <v>2.0139088435743262</v>
      </c>
    </row>
    <row r="195" spans="1:6">
      <c r="A195" s="327" t="s">
        <v>499</v>
      </c>
      <c r="B195" s="324">
        <v>5.6280435236760873</v>
      </c>
      <c r="C195" s="324">
        <v>5.658290513042</v>
      </c>
      <c r="D195" s="324">
        <v>5.6841135642160001</v>
      </c>
      <c r="E195" s="104">
        <v>5.638420152858</v>
      </c>
      <c r="F195" s="320">
        <v>3.0831470259101983</v>
      </c>
    </row>
    <row r="196" spans="1:6">
      <c r="A196" s="327" t="s">
        <v>126</v>
      </c>
      <c r="B196" s="324">
        <v>11.687774950029651</v>
      </c>
      <c r="C196" s="324">
        <v>11.79522204708231</v>
      </c>
      <c r="D196" s="324">
        <v>11.68019791107411</v>
      </c>
      <c r="E196" s="104">
        <v>11.6258420685089</v>
      </c>
      <c r="F196" s="320">
        <v>6.3584743034510858</v>
      </c>
    </row>
    <row r="197" spans="1:6">
      <c r="A197" s="327" t="s">
        <v>500</v>
      </c>
      <c r="B197" s="324">
        <v>4.2328418696613763</v>
      </c>
      <c r="C197" s="324">
        <v>4.2812041080729637</v>
      </c>
      <c r="D197" s="324">
        <v>4.2470629623444376</v>
      </c>
      <c r="E197" s="104">
        <v>4.2264034449979997</v>
      </c>
      <c r="F197" s="320">
        <v>2.3110615665742369</v>
      </c>
    </row>
    <row r="198" spans="1:6">
      <c r="A198" s="327" t="s">
        <v>501</v>
      </c>
      <c r="B198" s="324">
        <v>7.7561287038710276</v>
      </c>
      <c r="C198" s="324">
        <v>7.9984478599999997</v>
      </c>
      <c r="D198" s="324">
        <v>8.0919829097175491</v>
      </c>
      <c r="E198" s="104">
        <v>8.2184566500718699</v>
      </c>
      <c r="F198" s="320">
        <v>4.4949284496457649</v>
      </c>
    </row>
    <row r="199" spans="1:6">
      <c r="A199" s="327" t="s">
        <v>502</v>
      </c>
      <c r="B199" s="324">
        <v>5.9733979493086027</v>
      </c>
      <c r="C199" s="324">
        <v>5.982229601850908</v>
      </c>
      <c r="D199" s="324">
        <v>5.9021280925878656</v>
      </c>
      <c r="E199" s="104">
        <v>5.7926754650000012</v>
      </c>
      <c r="F199" s="320">
        <v>3.1678541179571509</v>
      </c>
    </row>
    <row r="200" spans="1:6">
      <c r="A200" s="327" t="s">
        <v>503</v>
      </c>
      <c r="B200" s="324">
        <v>8.8863226401013584</v>
      </c>
      <c r="C200" s="324">
        <v>8.9567441740617202</v>
      </c>
      <c r="D200" s="324">
        <v>8.89663056915529</v>
      </c>
      <c r="E200" s="104">
        <v>8.7763282472300013</v>
      </c>
      <c r="F200" s="320">
        <v>4.7998616678298287</v>
      </c>
    </row>
    <row r="201" spans="1:6">
      <c r="A201" s="327" t="s">
        <v>504</v>
      </c>
      <c r="B201" s="324">
        <v>2.4130135961299999</v>
      </c>
      <c r="C201" s="324">
        <v>2.5009177816019772</v>
      </c>
      <c r="D201" s="324">
        <v>2.544443874744204</v>
      </c>
      <c r="E201" s="104">
        <v>2.6078429618008978</v>
      </c>
      <c r="F201" s="320">
        <v>1.4261797188359899</v>
      </c>
    </row>
    <row r="202" spans="1:6">
      <c r="A202" s="327" t="s">
        <v>192</v>
      </c>
      <c r="B202" s="324">
        <v>2.4608800351724018</v>
      </c>
      <c r="C202" s="324">
        <v>2.355947672260601</v>
      </c>
      <c r="D202" s="324">
        <v>2.2063979379980001</v>
      </c>
      <c r="E202" s="104">
        <v>2.0897355434597538</v>
      </c>
      <c r="F202" s="320">
        <v>1.1425455871196371</v>
      </c>
    </row>
    <row r="203" spans="1:6">
      <c r="A203" s="327" t="s">
        <v>193</v>
      </c>
      <c r="B203" s="324">
        <v>9.9158952657536812</v>
      </c>
      <c r="C203" s="324">
        <v>9.8906145475543354</v>
      </c>
      <c r="D203" s="324">
        <v>9.6167372798680386</v>
      </c>
      <c r="E203" s="104">
        <v>9.5118650359700023</v>
      </c>
      <c r="F203" s="320">
        <v>5.197870176393665</v>
      </c>
    </row>
    <row r="204" spans="1:6">
      <c r="A204" s="327" t="s">
        <v>194</v>
      </c>
      <c r="B204" s="324">
        <v>2.5444421948359999</v>
      </c>
      <c r="C204" s="324">
        <v>2.847025910094926</v>
      </c>
      <c r="D204" s="324">
        <v>3.1203494404935093</v>
      </c>
      <c r="E204" s="104">
        <v>3.463282135103527</v>
      </c>
      <c r="F204" s="320">
        <v>1.8915814943006639</v>
      </c>
    </row>
    <row r="205" spans="1:6">
      <c r="A205" s="327" t="s">
        <v>505</v>
      </c>
      <c r="B205" s="324">
        <v>2.0961142528507892</v>
      </c>
      <c r="C205" s="324">
        <v>2.1305428768907921</v>
      </c>
      <c r="D205" s="324">
        <v>2.1195652631378561</v>
      </c>
      <c r="E205" s="104">
        <v>2.1262970299999999</v>
      </c>
      <c r="F205" s="320">
        <v>1.1620177337552549</v>
      </c>
    </row>
    <row r="206" spans="1:6">
      <c r="A206" s="327" t="s">
        <v>127</v>
      </c>
      <c r="B206" s="324">
        <v>1.5786658402445661</v>
      </c>
      <c r="C206" s="324">
        <v>1.6167186871020001</v>
      </c>
      <c r="D206" s="324">
        <v>1.6417704848979999</v>
      </c>
      <c r="E206" s="104">
        <v>1.60273625</v>
      </c>
      <c r="F206" s="320">
        <v>0.87644610687927738</v>
      </c>
    </row>
    <row r="207" spans="1:6">
      <c r="A207" s="327" t="s">
        <v>195</v>
      </c>
      <c r="B207" s="324">
        <v>2.1070219027406307</v>
      </c>
      <c r="C207" s="324">
        <v>2.0820362612301211</v>
      </c>
      <c r="D207" s="324">
        <v>2.017749304850339</v>
      </c>
      <c r="E207" s="104">
        <v>1.9714949855044588</v>
      </c>
      <c r="F207" s="320">
        <v>1.0783314632316299</v>
      </c>
    </row>
    <row r="208" spans="1:6">
      <c r="A208" s="327" t="s">
        <v>128</v>
      </c>
      <c r="B208" s="324">
        <v>4.3244884537368371</v>
      </c>
      <c r="C208" s="324">
        <v>4.2912630861570369</v>
      </c>
      <c r="D208" s="324">
        <v>4.1931293300338446</v>
      </c>
      <c r="E208" s="104">
        <v>4.133446620278403</v>
      </c>
      <c r="F208" s="320">
        <v>2.260658989655103</v>
      </c>
    </row>
    <row r="209" spans="1:6">
      <c r="A209" s="327" t="s">
        <v>129</v>
      </c>
      <c r="B209" s="324">
        <v>1.222022608908887</v>
      </c>
      <c r="C209" s="324">
        <v>1.2278707802937869</v>
      </c>
      <c r="D209" s="324">
        <v>1.208595010094794</v>
      </c>
      <c r="E209" s="104">
        <v>1.1991926382259999</v>
      </c>
      <c r="F209" s="320">
        <v>0.65528995830997505</v>
      </c>
    </row>
    <row r="210" spans="1:6">
      <c r="A210" s="327" t="s">
        <v>506</v>
      </c>
      <c r="B210" s="324">
        <v>2.2140252173892958</v>
      </c>
      <c r="C210" s="324">
        <v>2.2641074208416208</v>
      </c>
      <c r="D210" s="324">
        <v>2.2719420076484411</v>
      </c>
      <c r="E210" s="104">
        <v>2.2864191300000001</v>
      </c>
      <c r="F210" s="320">
        <v>1.2508188135750899</v>
      </c>
    </row>
    <row r="211" spans="1:6">
      <c r="A211" s="327" t="s">
        <v>196</v>
      </c>
      <c r="B211" s="324">
        <v>5.880591508088</v>
      </c>
      <c r="C211" s="324">
        <v>6.1680652204673949</v>
      </c>
      <c r="D211" s="324">
        <v>6.3680829306804885</v>
      </c>
      <c r="E211" s="104">
        <v>6.5543977802391904</v>
      </c>
      <c r="F211" s="320">
        <v>3.584796247211373</v>
      </c>
    </row>
    <row r="212" spans="1:6">
      <c r="A212" s="327" t="s">
        <v>197</v>
      </c>
      <c r="B212" s="324">
        <v>17.683219402959999</v>
      </c>
      <c r="C212" s="324">
        <v>17.900299756379148</v>
      </c>
      <c r="D212" s="324">
        <v>17.73961777005098</v>
      </c>
      <c r="E212" s="104">
        <v>17.693555507146481</v>
      </c>
      <c r="F212" s="320">
        <v>9.6763440193135093</v>
      </c>
    </row>
    <row r="213" spans="1:6">
      <c r="A213" s="327" t="s">
        <v>507</v>
      </c>
      <c r="B213" s="324">
        <v>0.92496813092169738</v>
      </c>
      <c r="C213" s="324">
        <v>0.94238902516199996</v>
      </c>
      <c r="D213" s="324">
        <v>0.97679906483799994</v>
      </c>
      <c r="E213" s="104">
        <v>1.035712725</v>
      </c>
      <c r="F213" s="320">
        <v>0.56646852550332083</v>
      </c>
    </row>
    <row r="214" spans="1:6">
      <c r="A214" s="327" t="s">
        <v>508</v>
      </c>
      <c r="B214" s="324">
        <v>1.410456619202392</v>
      </c>
      <c r="C214" s="324">
        <v>1.40367492386652</v>
      </c>
      <c r="D214" s="324">
        <v>1.3744468387740001</v>
      </c>
      <c r="E214" s="104">
        <v>1.3456350696953081</v>
      </c>
      <c r="F214" s="320">
        <v>0.73590169154239893</v>
      </c>
    </row>
    <row r="215" spans="1:6">
      <c r="A215" s="327" t="s">
        <v>130</v>
      </c>
      <c r="B215" s="324">
        <v>1.6769891000000001</v>
      </c>
      <c r="C215" s="324">
        <v>1.7318870133445701</v>
      </c>
      <c r="D215" s="324">
        <v>1.7529923938060719</v>
      </c>
      <c r="E215" s="104">
        <v>1.7852060600000002</v>
      </c>
      <c r="F215" s="320">
        <v>0.97626834802109519</v>
      </c>
    </row>
    <row r="216" spans="1:6">
      <c r="A216" s="327" t="s">
        <v>509</v>
      </c>
      <c r="B216" s="324">
        <v>2.6564147969860001</v>
      </c>
      <c r="C216" s="324">
        <v>2.6849220438605763</v>
      </c>
      <c r="D216" s="324">
        <v>2.6664612064175341</v>
      </c>
      <c r="E216" s="104">
        <v>2.651189105929221</v>
      </c>
      <c r="F216" s="320">
        <v>1.4498147141526181</v>
      </c>
    </row>
    <row r="217" spans="1:6">
      <c r="A217" s="322" t="s">
        <v>198</v>
      </c>
      <c r="B217" s="324">
        <v>24.132107688593159</v>
      </c>
      <c r="C217" s="324">
        <v>23.974181648789397</v>
      </c>
      <c r="D217" s="324">
        <v>23.336771125004198</v>
      </c>
      <c r="E217" s="104">
        <v>22.909416297477801</v>
      </c>
      <c r="F217" s="320">
        <v>12.52875266538433</v>
      </c>
    </row>
    <row r="218" spans="1:6">
      <c r="A218" s="327" t="s">
        <v>510</v>
      </c>
      <c r="B218" s="324">
        <v>8.3670464422941624</v>
      </c>
      <c r="C218" s="324">
        <v>8.0097381853660004</v>
      </c>
      <c r="D218" s="324">
        <v>7.5204680343504489</v>
      </c>
      <c r="E218" s="104">
        <v>7.0158590466334587</v>
      </c>
      <c r="F218" s="320">
        <v>3.8371523585907572</v>
      </c>
    </row>
    <row r="219" spans="1:6">
      <c r="A219" s="327" t="s">
        <v>199</v>
      </c>
      <c r="B219" s="324">
        <v>5.3278108916139999</v>
      </c>
      <c r="C219" s="324">
        <v>5.5624384441888255</v>
      </c>
      <c r="D219" s="324">
        <v>5.7053735179961169</v>
      </c>
      <c r="E219" s="104">
        <v>5.855418203388</v>
      </c>
      <c r="F219" s="320">
        <v>3.2021861785713437</v>
      </c>
    </row>
    <row r="220" spans="1:6">
      <c r="A220" s="327" t="s">
        <v>200</v>
      </c>
      <c r="B220" s="324">
        <v>8.1956797774769417</v>
      </c>
      <c r="C220" s="324">
        <v>8.1325890734636346</v>
      </c>
      <c r="D220" s="324">
        <v>7.9256791955755528</v>
      </c>
      <c r="E220" s="104">
        <v>7.7360307300000004</v>
      </c>
      <c r="F220" s="320">
        <v>4.2306407272044178</v>
      </c>
    </row>
    <row r="221" spans="1:6">
      <c r="A221" s="327" t="s">
        <v>511</v>
      </c>
      <c r="B221" s="324">
        <v>6.6259069061722702</v>
      </c>
      <c r="C221" s="324">
        <v>6.6474515419321207</v>
      </c>
      <c r="D221" s="324">
        <v>6.5541350718628459</v>
      </c>
      <c r="E221" s="104">
        <v>6.4584428000000011</v>
      </c>
      <c r="F221" s="320">
        <v>3.5322838021137892</v>
      </c>
    </row>
    <row r="222" spans="1:6">
      <c r="A222" s="327" t="s">
        <v>201</v>
      </c>
      <c r="B222" s="324">
        <v>1.4728687159702369</v>
      </c>
      <c r="C222" s="324">
        <v>1.439542960848589</v>
      </c>
      <c r="D222" s="324">
        <v>1.381636709067033</v>
      </c>
      <c r="E222" s="104">
        <v>1.3225036200000002</v>
      </c>
      <c r="F222" s="320">
        <v>0.72331135196303564</v>
      </c>
    </row>
    <row r="223" spans="1:6">
      <c r="A223" s="327" t="s">
        <v>512</v>
      </c>
      <c r="B223" s="324">
        <v>1.637092172050578</v>
      </c>
      <c r="C223" s="324">
        <v>1.6352844</v>
      </c>
      <c r="D223" s="324">
        <v>1.60223976255697</v>
      </c>
      <c r="E223" s="104">
        <v>1.576299094204082</v>
      </c>
      <c r="F223" s="320">
        <v>0.86211899301617478</v>
      </c>
    </row>
    <row r="224" spans="1:6">
      <c r="A224" s="327" t="s">
        <v>513</v>
      </c>
      <c r="B224" s="324">
        <v>18.187384271856679</v>
      </c>
      <c r="C224" s="324">
        <v>18.338319497713051</v>
      </c>
      <c r="D224" s="324">
        <v>18.167340519597669</v>
      </c>
      <c r="E224" s="104">
        <v>17.889110745968001</v>
      </c>
      <c r="F224" s="320">
        <v>9.7838581870745074</v>
      </c>
    </row>
    <row r="225" spans="1:6">
      <c r="A225" s="327" t="s">
        <v>514</v>
      </c>
      <c r="B225" s="324">
        <v>4.3065988494479965</v>
      </c>
      <c r="C225" s="324">
        <v>4.4753287683238279</v>
      </c>
      <c r="D225" s="324">
        <v>4.5671910141884142</v>
      </c>
      <c r="E225" s="104">
        <v>4.6684375300000003</v>
      </c>
      <c r="F225" s="320">
        <v>2.5535319953758511</v>
      </c>
    </row>
    <row r="226" spans="1:6">
      <c r="A226" s="327" t="s">
        <v>131</v>
      </c>
      <c r="B226" s="324">
        <v>2.374993609774839</v>
      </c>
      <c r="C226" s="324">
        <v>2.4955747274740112</v>
      </c>
      <c r="D226" s="324">
        <v>2.575413128483389</v>
      </c>
      <c r="E226" s="104">
        <v>2.654695265</v>
      </c>
      <c r="F226" s="320">
        <v>1.4516558366606209</v>
      </c>
    </row>
    <row r="227" spans="1:6">
      <c r="A227" s="327" t="s">
        <v>515</v>
      </c>
      <c r="B227" s="324">
        <v>2.113817013141484</v>
      </c>
      <c r="C227" s="324">
        <v>2.105241362449318</v>
      </c>
      <c r="D227" s="324">
        <v>2.0560960227740002</v>
      </c>
      <c r="E227" s="104">
        <v>2.0172798779496759</v>
      </c>
      <c r="F227" s="320">
        <v>1.1034948483981359</v>
      </c>
    </row>
    <row r="228" spans="1:6">
      <c r="A228" s="327" t="s">
        <v>516</v>
      </c>
      <c r="B228" s="324">
        <v>0</v>
      </c>
      <c r="C228" s="324">
        <v>0.95058200000000004</v>
      </c>
      <c r="D228" s="324">
        <v>1.8729810279999999</v>
      </c>
      <c r="E228" s="104">
        <v>1.8409990300000001</v>
      </c>
      <c r="F228" s="320">
        <v>1.006890914683721</v>
      </c>
    </row>
    <row r="229" spans="1:6">
      <c r="A229" s="327" t="s">
        <v>517</v>
      </c>
      <c r="B229" s="324">
        <v>12.184681185667541</v>
      </c>
      <c r="C229" s="324">
        <v>12.269112386692749</v>
      </c>
      <c r="D229" s="324">
        <v>12.13098296492503</v>
      </c>
      <c r="E229" s="104">
        <v>12.00177928035</v>
      </c>
      <c r="F229" s="320">
        <v>6.5643410500933559</v>
      </c>
    </row>
    <row r="230" spans="1:6">
      <c r="A230" s="327" t="s">
        <v>518</v>
      </c>
      <c r="B230" s="324">
        <v>8.4269554000000007</v>
      </c>
      <c r="C230" s="324">
        <v>8.4340612967582924</v>
      </c>
      <c r="D230" s="324">
        <v>8.2760687866961771</v>
      </c>
      <c r="E230" s="104">
        <v>8.1461192283531627</v>
      </c>
      <c r="F230" s="320">
        <v>4.4553301758118007</v>
      </c>
    </row>
    <row r="231" spans="1:6">
      <c r="A231" s="327" t="s">
        <v>202</v>
      </c>
      <c r="B231" s="324">
        <v>1.3500155199999999</v>
      </c>
      <c r="C231" s="324">
        <v>1.720725730922726</v>
      </c>
      <c r="D231" s="324">
        <v>2.147701001665772</v>
      </c>
      <c r="E231" s="104">
        <v>2.6982017599999999</v>
      </c>
      <c r="F231" s="320">
        <v>1.4755784371102749</v>
      </c>
    </row>
    <row r="232" spans="1:6">
      <c r="A232" s="327" t="s">
        <v>203</v>
      </c>
      <c r="B232" s="324">
        <v>4.7262469865031216</v>
      </c>
      <c r="C232" s="324">
        <v>5.0674462536140403</v>
      </c>
      <c r="D232" s="324">
        <v>5.3300724930105323</v>
      </c>
      <c r="E232" s="104">
        <v>5.6335702610024114</v>
      </c>
      <c r="F232" s="320">
        <v>3.080328917566622</v>
      </c>
    </row>
    <row r="233" spans="1:6">
      <c r="A233" s="327" t="s">
        <v>519</v>
      </c>
      <c r="B233" s="324">
        <v>1.9810852368823939</v>
      </c>
      <c r="C233" s="324">
        <v>2.1679343811321083</v>
      </c>
      <c r="D233" s="324">
        <v>2.3328527629195341</v>
      </c>
      <c r="E233" s="104">
        <v>2.4954098999999998</v>
      </c>
      <c r="F233" s="320">
        <v>1.364818284608827</v>
      </c>
    </row>
    <row r="234" spans="1:6">
      <c r="A234" s="327" t="s">
        <v>520</v>
      </c>
      <c r="B234" s="324">
        <v>4.6768514639326026</v>
      </c>
      <c r="C234" s="324">
        <v>4.6954750700380004</v>
      </c>
      <c r="D234" s="324">
        <v>4.6303985261781584</v>
      </c>
      <c r="E234" s="104">
        <v>4.5652821017047689</v>
      </c>
      <c r="F234" s="320">
        <v>2.4969689183590709</v>
      </c>
    </row>
    <row r="235" spans="1:6">
      <c r="A235" s="328" t="s">
        <v>132</v>
      </c>
      <c r="B235" s="325">
        <v>3.9900665864987159</v>
      </c>
      <c r="C235" s="325">
        <v>4.2073856421462548</v>
      </c>
      <c r="D235" s="325">
        <v>4.3499074357890049</v>
      </c>
      <c r="E235" s="105">
        <v>4.5257689300000008</v>
      </c>
      <c r="F235" s="321">
        <v>2.47525969434722</v>
      </c>
    </row>
    <row r="237" spans="1:6">
      <c r="A237" s="85" t="s">
        <v>90</v>
      </c>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IS89"/>
  <sheetViews>
    <sheetView showGridLines="0" workbookViewId="0">
      <pane xSplit="1" ySplit="3" topLeftCell="B4" activePane="bottomRight" state="frozen"/>
      <selection pane="topRight"/>
      <selection pane="bottomLeft"/>
      <selection pane="bottomRight"/>
    </sheetView>
  </sheetViews>
  <sheetFormatPr baseColWidth="10" defaultRowHeight="12.75"/>
  <cols>
    <col min="1" max="1" width="49" style="106" customWidth="1"/>
    <col min="2" max="6" width="6.5703125" style="106" bestFit="1" customWidth="1"/>
    <col min="7" max="8" width="6.5703125" style="106" customWidth="1"/>
    <col min="9" max="17" width="5.7109375" style="106" customWidth="1"/>
    <col min="18" max="37" width="6.7109375" style="106" customWidth="1"/>
    <col min="38" max="66" width="7.7109375" style="106" customWidth="1"/>
    <col min="67" max="253" width="11.42578125" style="106" customWidth="1"/>
    <col min="254" max="16384" width="11.42578125" style="96"/>
  </cols>
  <sheetData>
    <row r="1" spans="1:7">
      <c r="A1" s="95" t="s">
        <v>359</v>
      </c>
    </row>
    <row r="2" spans="1:7">
      <c r="C2" s="279"/>
      <c r="D2" s="279"/>
      <c r="E2" s="280"/>
      <c r="F2" s="280"/>
      <c r="G2" s="313" t="s">
        <v>347</v>
      </c>
    </row>
    <row r="3" spans="1:7">
      <c r="A3" s="281" t="s">
        <v>348</v>
      </c>
      <c r="B3" s="282" t="s">
        <v>133</v>
      </c>
      <c r="C3" s="283">
        <v>2016</v>
      </c>
      <c r="D3" s="283">
        <v>2017</v>
      </c>
      <c r="E3" s="283">
        <v>2018</v>
      </c>
      <c r="F3" s="283">
        <v>2019</v>
      </c>
      <c r="G3" s="284">
        <v>2020</v>
      </c>
    </row>
    <row r="4" spans="1:7">
      <c r="A4" s="285" t="s">
        <v>232</v>
      </c>
      <c r="B4" s="286"/>
      <c r="C4" s="287"/>
      <c r="D4" s="287"/>
      <c r="E4" s="287"/>
      <c r="F4" s="287"/>
      <c r="G4" s="288"/>
    </row>
    <row r="5" spans="1:7">
      <c r="A5" s="289" t="s">
        <v>233</v>
      </c>
      <c r="B5" s="290">
        <v>65681.543000000005</v>
      </c>
      <c r="C5" s="291">
        <v>65860.895999999993</v>
      </c>
      <c r="D5" s="291">
        <v>69419.005999999994</v>
      </c>
      <c r="E5" s="291">
        <v>72197.039999999994</v>
      </c>
      <c r="F5" s="291">
        <v>76137.981</v>
      </c>
      <c r="G5" s="292">
        <v>22243.044000000002</v>
      </c>
    </row>
    <row r="6" spans="1:7">
      <c r="A6" s="289" t="s">
        <v>234</v>
      </c>
      <c r="B6" s="290">
        <v>29663.148000000001</v>
      </c>
      <c r="C6" s="291">
        <v>31235.424999999999</v>
      </c>
      <c r="D6" s="291">
        <v>32039.57</v>
      </c>
      <c r="E6" s="291">
        <v>33114.934999999998</v>
      </c>
      <c r="F6" s="291">
        <v>31853.760999999999</v>
      </c>
      <c r="G6" s="292">
        <v>10782.743</v>
      </c>
    </row>
    <row r="7" spans="1:7">
      <c r="A7" s="306" t="s">
        <v>235</v>
      </c>
      <c r="B7" s="307">
        <v>95344.691000000006</v>
      </c>
      <c r="C7" s="308">
        <v>97096.320999999996</v>
      </c>
      <c r="D7" s="308">
        <v>101458.576</v>
      </c>
      <c r="E7" s="308">
        <v>105311.97499999999</v>
      </c>
      <c r="F7" s="308">
        <v>107991.742</v>
      </c>
      <c r="G7" s="309">
        <v>33025.787000000004</v>
      </c>
    </row>
    <row r="8" spans="1:7">
      <c r="A8" s="285" t="s">
        <v>236</v>
      </c>
      <c r="B8" s="294"/>
      <c r="C8" s="295"/>
      <c r="D8" s="295"/>
      <c r="E8" s="295"/>
      <c r="F8" s="295"/>
      <c r="G8" s="296"/>
    </row>
    <row r="9" spans="1:7">
      <c r="A9" s="289" t="s">
        <v>205</v>
      </c>
      <c r="B9" s="290">
        <v>12009.611000000001</v>
      </c>
      <c r="C9" s="291">
        <v>12419.686</v>
      </c>
      <c r="D9" s="291">
        <v>13300.251</v>
      </c>
      <c r="E9" s="291">
        <v>13835.816999999999</v>
      </c>
      <c r="F9" s="291">
        <v>14467.347</v>
      </c>
      <c r="G9" s="292">
        <v>4574.3829999999998</v>
      </c>
    </row>
    <row r="10" spans="1:7">
      <c r="A10" s="289" t="s">
        <v>206</v>
      </c>
      <c r="B10" s="290">
        <v>8635.0789999999997</v>
      </c>
      <c r="C10" s="291">
        <v>9504.5460000000003</v>
      </c>
      <c r="D10" s="291">
        <v>10229.723</v>
      </c>
      <c r="E10" s="291">
        <v>10975.608</v>
      </c>
      <c r="F10" s="291">
        <v>11689.958000000001</v>
      </c>
      <c r="G10" s="292">
        <v>3539.768</v>
      </c>
    </row>
    <row r="11" spans="1:7">
      <c r="A11" s="293" t="s">
        <v>207</v>
      </c>
      <c r="B11" s="290">
        <v>7649.49</v>
      </c>
      <c r="C11" s="291">
        <v>8070.7740000000003</v>
      </c>
      <c r="D11" s="291">
        <v>9236.2360000000008</v>
      </c>
      <c r="E11" s="291">
        <v>9593.6849999999995</v>
      </c>
      <c r="F11" s="291">
        <v>9619.9689999999991</v>
      </c>
      <c r="G11" s="292">
        <v>3128.6280000000002</v>
      </c>
    </row>
    <row r="12" spans="1:7">
      <c r="A12" s="289" t="s">
        <v>208</v>
      </c>
      <c r="B12" s="290">
        <v>8190.3310000000001</v>
      </c>
      <c r="C12" s="291">
        <v>8395.0110000000004</v>
      </c>
      <c r="D12" s="291">
        <v>8919.6779999999999</v>
      </c>
      <c r="E12" s="291">
        <v>9327.9349999999995</v>
      </c>
      <c r="F12" s="291">
        <v>10117.501</v>
      </c>
      <c r="G12" s="292">
        <v>3336.9769999999999</v>
      </c>
    </row>
    <row r="13" spans="1:7">
      <c r="A13" s="293" t="s">
        <v>209</v>
      </c>
      <c r="B13" s="290">
        <v>7017.4960000000001</v>
      </c>
      <c r="C13" s="291">
        <v>7285.0060000000003</v>
      </c>
      <c r="D13" s="291">
        <v>7864.6909999999998</v>
      </c>
      <c r="E13" s="291">
        <v>8555.7360000000008</v>
      </c>
      <c r="F13" s="291">
        <v>9067.8729999999996</v>
      </c>
      <c r="G13" s="292">
        <v>2587.5949999999998</v>
      </c>
    </row>
    <row r="14" spans="1:7">
      <c r="A14" s="289" t="s">
        <v>210</v>
      </c>
      <c r="B14" s="290">
        <v>5283.8630000000003</v>
      </c>
      <c r="C14" s="291">
        <v>5733.1239999999998</v>
      </c>
      <c r="D14" s="291">
        <v>6176.3339999999998</v>
      </c>
      <c r="E14" s="291">
        <v>6752.6890000000003</v>
      </c>
      <c r="F14" s="291">
        <v>7662.5590000000002</v>
      </c>
      <c r="G14" s="292">
        <v>2250.692</v>
      </c>
    </row>
    <row r="15" spans="1:7">
      <c r="A15" s="289" t="s">
        <v>211</v>
      </c>
      <c r="B15" s="290">
        <v>4308.3220000000001</v>
      </c>
      <c r="C15" s="291">
        <v>4712.1329999999998</v>
      </c>
      <c r="D15" s="291">
        <v>5427.384</v>
      </c>
      <c r="E15" s="291">
        <v>6136.5789999999997</v>
      </c>
      <c r="F15" s="291">
        <v>7189.049</v>
      </c>
      <c r="G15" s="292">
        <v>2317.7910000000002</v>
      </c>
    </row>
    <row r="16" spans="1:7">
      <c r="A16" s="289" t="s">
        <v>212</v>
      </c>
      <c r="B16" s="290">
        <v>4328.6909999999998</v>
      </c>
      <c r="C16" s="291">
        <v>3997.4920000000002</v>
      </c>
      <c r="D16" s="291">
        <v>3646.4</v>
      </c>
      <c r="E16" s="291">
        <v>3785.4029999999998</v>
      </c>
      <c r="F16" s="291">
        <v>3982.1379999999999</v>
      </c>
      <c r="G16" s="292">
        <v>1257.96</v>
      </c>
    </row>
    <row r="17" spans="1:7">
      <c r="A17" s="289" t="s">
        <v>213</v>
      </c>
      <c r="B17" s="290">
        <v>1508.06</v>
      </c>
      <c r="C17" s="291">
        <v>1669.402</v>
      </c>
      <c r="D17" s="291">
        <v>1847.2919999999999</v>
      </c>
      <c r="E17" s="291">
        <v>1877.9449999999999</v>
      </c>
      <c r="F17" s="291">
        <v>1934.8340000000001</v>
      </c>
      <c r="G17" s="292">
        <v>805.13400000000001</v>
      </c>
    </row>
    <row r="18" spans="1:7">
      <c r="A18" s="289" t="s">
        <v>214</v>
      </c>
      <c r="B18" s="290">
        <v>1520.4190000000001</v>
      </c>
      <c r="C18" s="291">
        <v>1772.21</v>
      </c>
      <c r="D18" s="291">
        <v>1898.5329999999999</v>
      </c>
      <c r="E18" s="291">
        <v>2063.6610000000001</v>
      </c>
      <c r="F18" s="291">
        <v>2181.8420000000001</v>
      </c>
      <c r="G18" s="292">
        <v>733.79</v>
      </c>
    </row>
    <row r="19" spans="1:7">
      <c r="A19" s="289" t="s">
        <v>215</v>
      </c>
      <c r="B19" s="290">
        <v>1356.069</v>
      </c>
      <c r="C19" s="291">
        <v>1419.7560000000001</v>
      </c>
      <c r="D19" s="291">
        <v>1567.3530000000001</v>
      </c>
      <c r="E19" s="291">
        <v>1672.4459999999999</v>
      </c>
      <c r="F19" s="291">
        <v>1506.8979999999999</v>
      </c>
      <c r="G19" s="292">
        <v>939.44600000000003</v>
      </c>
    </row>
    <row r="20" spans="1:7">
      <c r="A20" s="289" t="s">
        <v>216</v>
      </c>
      <c r="B20" s="290">
        <v>1189.915</v>
      </c>
      <c r="C20" s="291">
        <v>1284.644</v>
      </c>
      <c r="D20" s="291">
        <v>1397.8240000000001</v>
      </c>
      <c r="E20" s="291">
        <v>1522.1079999999999</v>
      </c>
      <c r="F20" s="291">
        <v>1557.829</v>
      </c>
      <c r="G20" s="292">
        <v>810.60500000000002</v>
      </c>
    </row>
    <row r="21" spans="1:7">
      <c r="A21" s="289" t="s">
        <v>217</v>
      </c>
      <c r="B21" s="290">
        <v>1039.729</v>
      </c>
      <c r="C21" s="291">
        <v>1134.8489999999999</v>
      </c>
      <c r="D21" s="291">
        <v>1190.587</v>
      </c>
      <c r="E21" s="291">
        <v>1183.345</v>
      </c>
      <c r="F21" s="291">
        <v>1065.7909999999999</v>
      </c>
      <c r="G21" s="292">
        <v>382.95100000000002</v>
      </c>
    </row>
    <row r="22" spans="1:7">
      <c r="A22" s="289" t="s">
        <v>218</v>
      </c>
      <c r="B22" s="290">
        <v>1181.143</v>
      </c>
      <c r="C22" s="291">
        <v>1059.2270000000001</v>
      </c>
      <c r="D22" s="291">
        <v>1187.049</v>
      </c>
      <c r="E22" s="291">
        <v>1268.9960000000001</v>
      </c>
      <c r="F22" s="291">
        <v>1276.508</v>
      </c>
      <c r="G22" s="292">
        <v>511.976</v>
      </c>
    </row>
    <row r="23" spans="1:7">
      <c r="A23" s="289" t="s">
        <v>219</v>
      </c>
      <c r="B23" s="290">
        <v>986.23099999999999</v>
      </c>
      <c r="C23" s="291">
        <v>995.21199999999999</v>
      </c>
      <c r="D23" s="291">
        <v>1019.423</v>
      </c>
      <c r="E23" s="291">
        <v>1077.2950000000001</v>
      </c>
      <c r="F23" s="291">
        <v>1205.961</v>
      </c>
      <c r="G23" s="292">
        <v>459.36399999999998</v>
      </c>
    </row>
    <row r="24" spans="1:7">
      <c r="A24" s="289" t="s">
        <v>220</v>
      </c>
      <c r="B24" s="290">
        <v>537.68299999999999</v>
      </c>
      <c r="C24" s="291">
        <v>640.08699999999999</v>
      </c>
      <c r="D24" s="291">
        <v>720.53499999999997</v>
      </c>
      <c r="E24" s="291">
        <v>846.92200000000003</v>
      </c>
      <c r="F24" s="291">
        <v>848.26800000000003</v>
      </c>
      <c r="G24" s="292">
        <v>256.11399999999998</v>
      </c>
    </row>
    <row r="25" spans="1:7">
      <c r="A25" s="289" t="s">
        <v>221</v>
      </c>
      <c r="B25" s="290">
        <v>577.68299999999999</v>
      </c>
      <c r="C25" s="291">
        <v>631.08299999999997</v>
      </c>
      <c r="D25" s="291">
        <v>720.16899999999998</v>
      </c>
      <c r="E25" s="291">
        <v>744.21699999999998</v>
      </c>
      <c r="F25" s="291">
        <v>737.66800000000001</v>
      </c>
      <c r="G25" s="292">
        <v>463.19499999999999</v>
      </c>
    </row>
    <row r="26" spans="1:7">
      <c r="A26" s="289" t="s">
        <v>222</v>
      </c>
      <c r="B26" s="290">
        <v>630.37699999999995</v>
      </c>
      <c r="C26" s="291">
        <v>605.029</v>
      </c>
      <c r="D26" s="291">
        <v>596.77800000000002</v>
      </c>
      <c r="E26" s="291">
        <v>609.44200000000001</v>
      </c>
      <c r="F26" s="291">
        <v>605.25699999999995</v>
      </c>
      <c r="G26" s="292">
        <v>183.71100000000001</v>
      </c>
    </row>
    <row r="27" spans="1:7">
      <c r="A27" s="289" t="s">
        <v>223</v>
      </c>
      <c r="B27" s="290">
        <v>507.09100000000001</v>
      </c>
      <c r="C27" s="291">
        <v>497.95299999999997</v>
      </c>
      <c r="D27" s="291">
        <v>502.67099999999999</v>
      </c>
      <c r="E27" s="291">
        <v>567.16399999999999</v>
      </c>
      <c r="F27" s="291">
        <v>505.87799999999999</v>
      </c>
      <c r="G27" s="292">
        <v>205.66800000000001</v>
      </c>
    </row>
    <row r="28" spans="1:7">
      <c r="A28" s="289" t="s">
        <v>224</v>
      </c>
      <c r="B28" s="290">
        <v>370.745</v>
      </c>
      <c r="C28" s="291">
        <v>380.315</v>
      </c>
      <c r="D28" s="291">
        <v>433.36399999999998</v>
      </c>
      <c r="E28" s="291">
        <v>458.30700000000002</v>
      </c>
      <c r="F28" s="291">
        <v>465.01100000000002</v>
      </c>
      <c r="G28" s="292">
        <v>77.191999999999993</v>
      </c>
    </row>
    <row r="29" spans="1:7">
      <c r="A29" s="289" t="s">
        <v>225</v>
      </c>
      <c r="B29" s="290">
        <v>368.80099999999999</v>
      </c>
      <c r="C29" s="291">
        <v>376.60300000000001</v>
      </c>
      <c r="D29" s="291">
        <v>410.267</v>
      </c>
      <c r="E29" s="291">
        <v>464.24599999999998</v>
      </c>
      <c r="F29" s="291">
        <v>476.69600000000003</v>
      </c>
      <c r="G29" s="292">
        <v>188.53700000000001</v>
      </c>
    </row>
    <row r="30" spans="1:7">
      <c r="A30" s="289" t="s">
        <v>226</v>
      </c>
      <c r="B30" s="290">
        <v>393.28100000000001</v>
      </c>
      <c r="C30" s="291">
        <v>396.19099999999997</v>
      </c>
      <c r="D30" s="291">
        <v>383.93599999999998</v>
      </c>
      <c r="E30" s="291">
        <v>421.28</v>
      </c>
      <c r="F30" s="291">
        <v>426.71300000000002</v>
      </c>
      <c r="G30" s="292">
        <v>114.372</v>
      </c>
    </row>
    <row r="31" spans="1:7">
      <c r="A31" s="289" t="s">
        <v>227</v>
      </c>
      <c r="B31" s="290">
        <v>390.25400000000002</v>
      </c>
      <c r="C31" s="291">
        <v>391.94099999999997</v>
      </c>
      <c r="D31" s="291">
        <v>398.93700000000001</v>
      </c>
      <c r="E31" s="291">
        <v>375.33199999999999</v>
      </c>
      <c r="F31" s="291">
        <v>351.851</v>
      </c>
      <c r="G31" s="292">
        <v>75.503</v>
      </c>
    </row>
    <row r="32" spans="1:7">
      <c r="A32" s="289" t="s">
        <v>228</v>
      </c>
      <c r="B32" s="290">
        <v>295.49799999999999</v>
      </c>
      <c r="C32" s="291">
        <v>303.94099999999997</v>
      </c>
      <c r="D32" s="291">
        <v>344.69900000000001</v>
      </c>
      <c r="E32" s="291">
        <v>354.59</v>
      </c>
      <c r="F32" s="291">
        <v>307.88799999999998</v>
      </c>
      <c r="G32" s="292">
        <v>207.21799999999999</v>
      </c>
    </row>
    <row r="33" spans="1:7">
      <c r="A33" s="289" t="s">
        <v>229</v>
      </c>
      <c r="B33" s="290">
        <v>316.57299999999998</v>
      </c>
      <c r="C33" s="291">
        <v>321.113</v>
      </c>
      <c r="D33" s="291">
        <v>325.19799999999998</v>
      </c>
      <c r="E33" s="291">
        <v>335.06200000000001</v>
      </c>
      <c r="F33" s="291">
        <v>335.61</v>
      </c>
      <c r="G33" s="292">
        <v>178.97200000000001</v>
      </c>
    </row>
    <row r="34" spans="1:7">
      <c r="A34" s="289" t="s">
        <v>230</v>
      </c>
      <c r="B34" s="290">
        <v>280.38200000000001</v>
      </c>
      <c r="C34" s="291">
        <v>303.87400000000002</v>
      </c>
      <c r="D34" s="291">
        <v>314.34399999999999</v>
      </c>
      <c r="E34" s="291">
        <v>285.584</v>
      </c>
      <c r="F34" s="291">
        <v>283.73700000000002</v>
      </c>
      <c r="G34" s="292">
        <v>54.182000000000002</v>
      </c>
    </row>
    <row r="35" spans="1:7">
      <c r="A35" s="289" t="s">
        <v>231</v>
      </c>
      <c r="B35" s="290">
        <v>292.375</v>
      </c>
      <c r="C35" s="291">
        <v>290.30900000000003</v>
      </c>
      <c r="D35" s="291">
        <v>308.65600000000001</v>
      </c>
      <c r="E35" s="291">
        <v>301.10399999999998</v>
      </c>
      <c r="F35" s="291">
        <v>299.67500000000001</v>
      </c>
      <c r="G35" s="292">
        <v>62.962000000000003</v>
      </c>
    </row>
    <row r="36" spans="1:7">
      <c r="A36" s="289" t="s">
        <v>237</v>
      </c>
      <c r="B36" s="290">
        <v>2960.6430000000109</v>
      </c>
      <c r="C36" s="291">
        <v>2911.7250000000058</v>
      </c>
      <c r="D36" s="291">
        <v>2880.8299999999726</v>
      </c>
      <c r="E36" s="291">
        <v>2832.0279999999766</v>
      </c>
      <c r="F36" s="291">
        <v>2841.6910000000062</v>
      </c>
      <c r="G36" s="292">
        <v>846.02699999999095</v>
      </c>
    </row>
    <row r="37" spans="1:7">
      <c r="A37" s="297" t="s">
        <v>238</v>
      </c>
      <c r="B37" s="310">
        <v>74124.468000000008</v>
      </c>
      <c r="C37" s="311">
        <v>77503.236000000004</v>
      </c>
      <c r="D37" s="311">
        <v>83249.141999999993</v>
      </c>
      <c r="E37" s="311">
        <v>88224.525999999998</v>
      </c>
      <c r="F37" s="311">
        <v>93012</v>
      </c>
      <c r="G37" s="312">
        <v>30550.712999999996</v>
      </c>
    </row>
    <row r="38" spans="1:7">
      <c r="A38" s="297" t="s">
        <v>239</v>
      </c>
      <c r="B38" s="310">
        <v>169469.15900000001</v>
      </c>
      <c r="C38" s="311">
        <v>174599.557</v>
      </c>
      <c r="D38" s="311">
        <v>184707.71799999999</v>
      </c>
      <c r="E38" s="311">
        <v>193536.50099999999</v>
      </c>
      <c r="F38" s="311">
        <v>201004</v>
      </c>
      <c r="G38" s="312">
        <v>63576.5</v>
      </c>
    </row>
    <row r="39" spans="1:7">
      <c r="A39" s="298"/>
      <c r="B39" s="299"/>
      <c r="C39" s="299"/>
      <c r="D39" s="299"/>
      <c r="E39" s="299"/>
      <c r="F39" s="299"/>
      <c r="G39" s="299"/>
    </row>
    <row r="40" spans="1:7">
      <c r="A40" s="300" t="s">
        <v>134</v>
      </c>
    </row>
    <row r="41" spans="1:7">
      <c r="A41" s="106" t="s">
        <v>358</v>
      </c>
    </row>
    <row r="43" spans="1:7">
      <c r="B43" s="301"/>
      <c r="C43" s="301"/>
      <c r="D43" s="301"/>
      <c r="E43" s="301"/>
      <c r="F43" s="301"/>
      <c r="G43" s="301"/>
    </row>
    <row r="44" spans="1:7">
      <c r="B44" s="301"/>
      <c r="C44" s="301"/>
      <c r="D44" s="301"/>
      <c r="E44" s="301"/>
      <c r="F44" s="301"/>
      <c r="G44" s="301"/>
    </row>
    <row r="45" spans="1:7">
      <c r="B45" s="301"/>
      <c r="C45" s="301"/>
      <c r="D45" s="301"/>
      <c r="E45" s="301"/>
      <c r="F45" s="301"/>
      <c r="G45" s="301"/>
    </row>
    <row r="46" spans="1:7">
      <c r="B46" s="301"/>
      <c r="C46" s="301"/>
      <c r="D46" s="301"/>
      <c r="E46" s="301"/>
      <c r="F46" s="301"/>
      <c r="G46" s="301"/>
    </row>
    <row r="47" spans="1:7">
      <c r="B47" s="301"/>
      <c r="C47" s="301"/>
      <c r="D47" s="301"/>
      <c r="E47" s="301"/>
      <c r="F47" s="301"/>
      <c r="G47" s="301"/>
    </row>
    <row r="48" spans="1:7">
      <c r="B48" s="301"/>
      <c r="C48" s="301"/>
      <c r="D48" s="301"/>
      <c r="E48" s="301"/>
      <c r="F48" s="301"/>
      <c r="G48" s="301"/>
    </row>
    <row r="49" spans="2:7">
      <c r="B49" s="301"/>
      <c r="C49" s="301"/>
      <c r="D49" s="301"/>
      <c r="E49" s="301"/>
      <c r="F49" s="301"/>
      <c r="G49" s="301"/>
    </row>
    <row r="50" spans="2:7">
      <c r="B50" s="301"/>
      <c r="C50" s="301"/>
      <c r="D50" s="301"/>
      <c r="E50" s="301"/>
      <c r="F50" s="301"/>
      <c r="G50" s="301"/>
    </row>
    <row r="51" spans="2:7">
      <c r="B51" s="301"/>
      <c r="C51" s="301"/>
      <c r="D51" s="301"/>
      <c r="E51" s="301"/>
      <c r="F51" s="301"/>
      <c r="G51" s="301"/>
    </row>
    <row r="52" spans="2:7">
      <c r="B52" s="301"/>
      <c r="C52" s="301"/>
      <c r="D52" s="301"/>
      <c r="E52" s="301"/>
      <c r="F52" s="301"/>
      <c r="G52" s="301"/>
    </row>
    <row r="53" spans="2:7">
      <c r="B53" s="301"/>
      <c r="C53" s="301"/>
      <c r="D53" s="301"/>
      <c r="E53" s="301"/>
      <c r="F53" s="301"/>
      <c r="G53" s="301"/>
    </row>
    <row r="54" spans="2:7">
      <c r="B54" s="301"/>
      <c r="C54" s="301"/>
      <c r="D54" s="301"/>
      <c r="E54" s="301"/>
      <c r="F54" s="301"/>
      <c r="G54" s="301"/>
    </row>
    <row r="55" spans="2:7">
      <c r="B55" s="301"/>
      <c r="C55" s="301"/>
      <c r="D55" s="301"/>
      <c r="E55" s="301"/>
      <c r="F55" s="301"/>
      <c r="G55" s="301"/>
    </row>
    <row r="56" spans="2:7">
      <c r="B56" s="301"/>
      <c r="C56" s="301"/>
      <c r="D56" s="301"/>
      <c r="E56" s="301"/>
      <c r="F56" s="301"/>
      <c r="G56" s="301"/>
    </row>
    <row r="57" spans="2:7">
      <c r="B57" s="301"/>
      <c r="C57" s="301"/>
      <c r="D57" s="301"/>
      <c r="E57" s="301"/>
      <c r="F57" s="301"/>
      <c r="G57" s="301"/>
    </row>
    <row r="58" spans="2:7">
      <c r="B58" s="301"/>
      <c r="C58" s="301"/>
      <c r="D58" s="301"/>
      <c r="E58" s="301"/>
      <c r="F58" s="301"/>
      <c r="G58" s="301"/>
    </row>
    <row r="59" spans="2:7">
      <c r="B59" s="301"/>
      <c r="C59" s="301"/>
      <c r="D59" s="301"/>
      <c r="E59" s="301"/>
      <c r="F59" s="301"/>
      <c r="G59" s="301"/>
    </row>
    <row r="60" spans="2:7">
      <c r="B60" s="301"/>
      <c r="C60" s="301"/>
      <c r="D60" s="301"/>
      <c r="E60" s="301"/>
      <c r="F60" s="301"/>
      <c r="G60" s="301"/>
    </row>
    <row r="61" spans="2:7">
      <c r="B61" s="301"/>
      <c r="C61" s="301"/>
      <c r="D61" s="301"/>
      <c r="E61" s="301"/>
      <c r="F61" s="301"/>
      <c r="G61" s="301"/>
    </row>
    <row r="62" spans="2:7">
      <c r="B62" s="301"/>
      <c r="C62" s="301"/>
      <c r="D62" s="301"/>
      <c r="E62" s="301"/>
      <c r="F62" s="301"/>
      <c r="G62" s="301"/>
    </row>
    <row r="63" spans="2:7">
      <c r="B63" s="301"/>
      <c r="C63" s="301"/>
      <c r="D63" s="301"/>
      <c r="E63" s="301"/>
      <c r="F63" s="301"/>
      <c r="G63" s="301"/>
    </row>
    <row r="64" spans="2:7">
      <c r="B64" s="301"/>
      <c r="C64" s="301"/>
      <c r="D64" s="301"/>
      <c r="E64" s="301"/>
      <c r="F64" s="301"/>
      <c r="G64" s="301"/>
    </row>
    <row r="65" spans="2:7">
      <c r="B65" s="301"/>
      <c r="C65" s="301"/>
      <c r="D65" s="301"/>
      <c r="E65" s="301"/>
      <c r="F65" s="301"/>
      <c r="G65" s="301"/>
    </row>
    <row r="66" spans="2:7">
      <c r="B66" s="301"/>
      <c r="C66" s="301"/>
      <c r="D66" s="301"/>
      <c r="E66" s="301"/>
      <c r="F66" s="301"/>
      <c r="G66" s="301"/>
    </row>
    <row r="67" spans="2:7">
      <c r="B67" s="301"/>
      <c r="C67" s="301"/>
      <c r="D67" s="301"/>
      <c r="E67" s="301"/>
      <c r="F67" s="301"/>
      <c r="G67" s="301"/>
    </row>
    <row r="68" spans="2:7">
      <c r="B68" s="301"/>
      <c r="C68" s="301"/>
      <c r="D68" s="301"/>
      <c r="E68" s="301"/>
      <c r="F68" s="301"/>
      <c r="G68" s="301"/>
    </row>
    <row r="69" spans="2:7">
      <c r="B69" s="301"/>
      <c r="C69" s="301"/>
      <c r="D69" s="301"/>
      <c r="E69" s="301"/>
      <c r="F69" s="301"/>
      <c r="G69" s="301"/>
    </row>
    <row r="70" spans="2:7">
      <c r="B70" s="301"/>
      <c r="C70" s="301"/>
      <c r="D70" s="301"/>
      <c r="E70" s="301"/>
      <c r="F70" s="301"/>
      <c r="G70" s="301"/>
    </row>
    <row r="71" spans="2:7">
      <c r="B71" s="301"/>
      <c r="C71" s="301"/>
      <c r="D71" s="301"/>
      <c r="E71" s="301"/>
      <c r="F71" s="301"/>
      <c r="G71" s="301"/>
    </row>
    <row r="72" spans="2:7">
      <c r="B72" s="301"/>
      <c r="C72" s="301"/>
      <c r="D72" s="301"/>
      <c r="E72" s="301"/>
      <c r="F72" s="301"/>
      <c r="G72" s="301"/>
    </row>
    <row r="73" spans="2:7">
      <c r="B73" s="301"/>
      <c r="C73" s="301"/>
      <c r="D73" s="301"/>
      <c r="E73" s="301"/>
      <c r="F73" s="301"/>
      <c r="G73" s="301"/>
    </row>
    <row r="74" spans="2:7">
      <c r="B74" s="301"/>
      <c r="C74" s="301"/>
      <c r="D74" s="301"/>
      <c r="E74" s="301"/>
      <c r="F74" s="301"/>
      <c r="G74" s="301"/>
    </row>
    <row r="75" spans="2:7">
      <c r="B75" s="301"/>
      <c r="C75" s="301"/>
      <c r="D75" s="301"/>
      <c r="E75" s="301"/>
      <c r="F75" s="301"/>
      <c r="G75" s="301"/>
    </row>
    <row r="76" spans="2:7">
      <c r="B76" s="301"/>
      <c r="C76" s="301"/>
      <c r="D76" s="301"/>
      <c r="E76" s="301"/>
      <c r="F76" s="301"/>
      <c r="G76" s="301"/>
    </row>
    <row r="77" spans="2:7">
      <c r="B77" s="301"/>
    </row>
    <row r="78" spans="2:7">
      <c r="B78" s="301"/>
    </row>
    <row r="79" spans="2:7">
      <c r="B79" s="301"/>
    </row>
    <row r="80" spans="2:7">
      <c r="B80" s="301"/>
    </row>
    <row r="81" spans="2:2">
      <c r="B81" s="301"/>
    </row>
    <row r="82" spans="2:2">
      <c r="B82" s="301"/>
    </row>
    <row r="83" spans="2:2">
      <c r="B83" s="301"/>
    </row>
    <row r="84" spans="2:2">
      <c r="B84" s="301"/>
    </row>
    <row r="85" spans="2:2">
      <c r="B85" s="301"/>
    </row>
    <row r="86" spans="2:2">
      <c r="B86" s="301"/>
    </row>
    <row r="87" spans="2:2">
      <c r="B87" s="301"/>
    </row>
    <row r="88" spans="2:2">
      <c r="B88" s="301"/>
    </row>
    <row r="89" spans="2:2">
      <c r="B89" s="301"/>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ignoredErrors>
    <ignoredError sqref="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T27"/>
  <sheetViews>
    <sheetView showGridLines="0" workbookViewId="0">
      <pane xSplit="1" ySplit="3" topLeftCell="AU4" activePane="bottomRight" state="frozen"/>
      <selection pane="topRight"/>
      <selection pane="bottomLeft"/>
      <selection pane="bottomRight"/>
    </sheetView>
  </sheetViews>
  <sheetFormatPr baseColWidth="10" defaultRowHeight="11.25"/>
  <cols>
    <col min="1" max="1" width="40.7109375" style="88" customWidth="1"/>
    <col min="2" max="72" width="4.7109375" style="88" customWidth="1"/>
    <col min="73" max="16384" width="11.42578125" style="88"/>
  </cols>
  <sheetData>
    <row r="1" spans="1:72" ht="12.75">
      <c r="A1" s="186" t="s">
        <v>2</v>
      </c>
    </row>
    <row r="2" spans="1:72" ht="12.75">
      <c r="BP2" s="96"/>
      <c r="BR2" s="187"/>
      <c r="BT2" s="187" t="s">
        <v>33</v>
      </c>
    </row>
    <row r="3" spans="1:72" s="212" customFormat="1" ht="14.1" customHeight="1">
      <c r="A3" s="209"/>
      <c r="B3" s="209">
        <v>1950</v>
      </c>
      <c r="C3" s="99">
        <v>1951</v>
      </c>
      <c r="D3" s="99">
        <v>1952</v>
      </c>
      <c r="E3" s="99">
        <v>1953</v>
      </c>
      <c r="F3" s="99">
        <v>1954</v>
      </c>
      <c r="G3" s="99">
        <v>1955</v>
      </c>
      <c r="H3" s="99">
        <v>1956</v>
      </c>
      <c r="I3" s="99">
        <v>1957</v>
      </c>
      <c r="J3" s="99">
        <v>1958</v>
      </c>
      <c r="K3" s="99">
        <v>1959</v>
      </c>
      <c r="L3" s="99">
        <v>1960</v>
      </c>
      <c r="M3" s="99">
        <v>1961</v>
      </c>
      <c r="N3" s="99">
        <v>1962</v>
      </c>
      <c r="O3" s="99">
        <v>1963</v>
      </c>
      <c r="P3" s="99">
        <v>1964</v>
      </c>
      <c r="Q3" s="99">
        <v>1965</v>
      </c>
      <c r="R3" s="99">
        <v>1966</v>
      </c>
      <c r="S3" s="99">
        <v>1967</v>
      </c>
      <c r="T3" s="99">
        <v>1968</v>
      </c>
      <c r="U3" s="99">
        <v>1969</v>
      </c>
      <c r="V3" s="99">
        <v>1970</v>
      </c>
      <c r="W3" s="99">
        <v>1971</v>
      </c>
      <c r="X3" s="99">
        <v>1972</v>
      </c>
      <c r="Y3" s="99">
        <v>1973</v>
      </c>
      <c r="Z3" s="99">
        <v>1974</v>
      </c>
      <c r="AA3" s="99">
        <v>1975</v>
      </c>
      <c r="AB3" s="99">
        <v>1976</v>
      </c>
      <c r="AC3" s="99">
        <v>1977</v>
      </c>
      <c r="AD3" s="99">
        <v>1978</v>
      </c>
      <c r="AE3" s="99">
        <v>1979</v>
      </c>
      <c r="AF3" s="99">
        <v>1980</v>
      </c>
      <c r="AG3" s="99">
        <v>1981</v>
      </c>
      <c r="AH3" s="99">
        <v>1982</v>
      </c>
      <c r="AI3" s="99">
        <v>1983</v>
      </c>
      <c r="AJ3" s="99">
        <v>1984</v>
      </c>
      <c r="AK3" s="99">
        <v>1985</v>
      </c>
      <c r="AL3" s="99">
        <v>1986</v>
      </c>
      <c r="AM3" s="99">
        <v>1987</v>
      </c>
      <c r="AN3" s="99">
        <v>1988</v>
      </c>
      <c r="AO3" s="99">
        <v>1989</v>
      </c>
      <c r="AP3" s="99">
        <v>1990</v>
      </c>
      <c r="AQ3" s="99">
        <v>1991</v>
      </c>
      <c r="AR3" s="99">
        <v>1992</v>
      </c>
      <c r="AS3" s="99">
        <v>1993</v>
      </c>
      <c r="AT3" s="99">
        <v>1994</v>
      </c>
      <c r="AU3" s="99">
        <v>1995</v>
      </c>
      <c r="AV3" s="99">
        <v>1996</v>
      </c>
      <c r="AW3" s="99">
        <v>1997</v>
      </c>
      <c r="AX3" s="99">
        <v>1998</v>
      </c>
      <c r="AY3" s="99">
        <v>1999</v>
      </c>
      <c r="AZ3" s="99">
        <v>2000</v>
      </c>
      <c r="BA3" s="99">
        <v>2001</v>
      </c>
      <c r="BB3" s="99">
        <v>2002</v>
      </c>
      <c r="BC3" s="99">
        <v>2003</v>
      </c>
      <c r="BD3" s="99">
        <v>2004</v>
      </c>
      <c r="BE3" s="99">
        <v>2005</v>
      </c>
      <c r="BF3" s="99">
        <v>2006</v>
      </c>
      <c r="BG3" s="99">
        <v>2007</v>
      </c>
      <c r="BH3" s="99">
        <v>2008</v>
      </c>
      <c r="BI3" s="99">
        <v>2009</v>
      </c>
      <c r="BJ3" s="99">
        <v>2010</v>
      </c>
      <c r="BK3" s="99">
        <v>2011</v>
      </c>
      <c r="BL3" s="99">
        <v>2012</v>
      </c>
      <c r="BM3" s="99">
        <v>2013</v>
      </c>
      <c r="BN3" s="99">
        <v>2014</v>
      </c>
      <c r="BO3" s="99">
        <v>2015</v>
      </c>
      <c r="BP3" s="99">
        <v>2016</v>
      </c>
      <c r="BQ3" s="99">
        <v>2017</v>
      </c>
      <c r="BR3" s="210">
        <v>2018</v>
      </c>
      <c r="BS3" s="210">
        <v>2019</v>
      </c>
      <c r="BT3" s="211">
        <v>2020</v>
      </c>
    </row>
    <row r="4" spans="1:72" ht="14.1" customHeight="1">
      <c r="A4" s="192" t="s">
        <v>9</v>
      </c>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213"/>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5"/>
    </row>
    <row r="5" spans="1:72" ht="14.1" customHeight="1">
      <c r="A5" s="196" t="s">
        <v>10</v>
      </c>
      <c r="B5" s="197">
        <v>8.5656098969573549</v>
      </c>
      <c r="C5" s="198">
        <v>5.7915205751007051</v>
      </c>
      <c r="D5" s="198">
        <v>3.1140289472046589</v>
      </c>
      <c r="E5" s="198">
        <v>3.4562343527236123</v>
      </c>
      <c r="F5" s="198">
        <v>5.5783202169756976</v>
      </c>
      <c r="G5" s="198">
        <v>5.3118757067715023</v>
      </c>
      <c r="H5" s="198">
        <v>4.9878613108300414</v>
      </c>
      <c r="I5" s="198">
        <v>5.5167175533418202</v>
      </c>
      <c r="J5" s="198">
        <v>2.6957169132651586</v>
      </c>
      <c r="K5" s="198">
        <v>2.6714222239573786</v>
      </c>
      <c r="L5" s="198">
        <v>7.9919524906576811</v>
      </c>
      <c r="M5" s="198">
        <v>4.9801328654921946</v>
      </c>
      <c r="N5" s="198">
        <v>6.8435348546273929</v>
      </c>
      <c r="O5" s="198">
        <v>6.2335544836609103</v>
      </c>
      <c r="P5" s="198">
        <v>6.652200856577565</v>
      </c>
      <c r="Q5" s="198">
        <v>4.8614266159140413</v>
      </c>
      <c r="R5" s="198">
        <v>5.2518348938679225</v>
      </c>
      <c r="S5" s="198">
        <v>4.9212312913956424</v>
      </c>
      <c r="T5" s="198">
        <v>4.4913189703072618</v>
      </c>
      <c r="U5" s="198">
        <v>7.1094479702759799</v>
      </c>
      <c r="V5" s="198">
        <v>6.1086776161702261</v>
      </c>
      <c r="W5" s="198">
        <v>5.3167529060566778</v>
      </c>
      <c r="X5" s="198">
        <v>4.511371627908801</v>
      </c>
      <c r="Y5" s="198">
        <v>6.3445648648692696</v>
      </c>
      <c r="Z5" s="198">
        <v>4.3008412912033833</v>
      </c>
      <c r="AA5" s="198">
        <v>-0.95986780219928391</v>
      </c>
      <c r="AB5" s="198">
        <v>4.3567559452905016</v>
      </c>
      <c r="AC5" s="198">
        <v>3.4642919796049085</v>
      </c>
      <c r="AD5" s="198">
        <v>3.9785491295790365</v>
      </c>
      <c r="AE5" s="198">
        <v>3.5500000894968906</v>
      </c>
      <c r="AF5" s="198">
        <v>1.5788017337562223</v>
      </c>
      <c r="AG5" s="198">
        <v>1.0690127567096539</v>
      </c>
      <c r="AH5" s="198">
        <v>2.5053613656016012</v>
      </c>
      <c r="AI5" s="198">
        <v>1.2408532589461032</v>
      </c>
      <c r="AJ5" s="214">
        <v>1.5137078700600881</v>
      </c>
      <c r="AK5" s="198">
        <v>1.6228217916101073</v>
      </c>
      <c r="AL5" s="198">
        <v>2.3372357374586983</v>
      </c>
      <c r="AM5" s="198">
        <v>2.5619086972117771</v>
      </c>
      <c r="AN5" s="198">
        <v>4.7431849389041929</v>
      </c>
      <c r="AO5" s="198">
        <v>4.343819846117853</v>
      </c>
      <c r="AP5" s="198">
        <v>2.9239516386340227</v>
      </c>
      <c r="AQ5" s="198">
        <v>1.0481802223058594</v>
      </c>
      <c r="AR5" s="198">
        <v>1.599346499772949</v>
      </c>
      <c r="AS5" s="198">
        <v>-0.62865884690887697</v>
      </c>
      <c r="AT5" s="198">
        <v>2.3583716542824789</v>
      </c>
      <c r="AU5" s="198">
        <v>2.1066515765824079</v>
      </c>
      <c r="AV5" s="198">
        <v>1.4129960153008483</v>
      </c>
      <c r="AW5" s="198">
        <v>2.3363293667507037</v>
      </c>
      <c r="AX5" s="198">
        <v>3.5886293379514314</v>
      </c>
      <c r="AY5" s="198">
        <v>3.4213523598000393</v>
      </c>
      <c r="AZ5" s="198">
        <v>3.9237125299401896</v>
      </c>
      <c r="BA5" s="198">
        <v>1.9837121146297534</v>
      </c>
      <c r="BB5" s="198">
        <v>1.1355417429540893</v>
      </c>
      <c r="BC5" s="198">
        <v>0.82312299739514572</v>
      </c>
      <c r="BD5" s="198">
        <v>2.8297966475711434</v>
      </c>
      <c r="BE5" s="198">
        <v>1.6631821300672982</v>
      </c>
      <c r="BF5" s="198">
        <v>2.4493454580223641</v>
      </c>
      <c r="BG5" s="198">
        <v>2.4247397856177457</v>
      </c>
      <c r="BH5" s="198">
        <v>0.25493681937351198</v>
      </c>
      <c r="BI5" s="198">
        <v>-2.873325356963278</v>
      </c>
      <c r="BJ5" s="198">
        <v>1.949458955091572</v>
      </c>
      <c r="BK5" s="198">
        <v>2.1926798171764119</v>
      </c>
      <c r="BL5" s="198">
        <v>0.31316447015413473</v>
      </c>
      <c r="BM5" s="198">
        <v>0.57632366620708808</v>
      </c>
      <c r="BN5" s="198">
        <v>0.9561687238990686</v>
      </c>
      <c r="BO5" s="198">
        <v>1.1129123415815485</v>
      </c>
      <c r="BP5" s="198">
        <v>1.0954625842418579</v>
      </c>
      <c r="BQ5" s="198">
        <v>2.2914075239165044</v>
      </c>
      <c r="BR5" s="198">
        <v>1.8650985399013109</v>
      </c>
      <c r="BS5" s="198">
        <v>1.842969128839016</v>
      </c>
      <c r="BT5" s="199">
        <v>-7.8552662724321038</v>
      </c>
    </row>
    <row r="6" spans="1:72" ht="14.1" customHeight="1">
      <c r="A6" s="196" t="s">
        <v>11</v>
      </c>
      <c r="B6" s="197">
        <v>4.2803330367534613</v>
      </c>
      <c r="C6" s="198">
        <v>18.883739669565728</v>
      </c>
      <c r="D6" s="198">
        <v>2.9254224541953135</v>
      </c>
      <c r="E6" s="198">
        <v>-2.465098238728558E-2</v>
      </c>
      <c r="F6" s="198">
        <v>4.1737187894494809</v>
      </c>
      <c r="G6" s="198">
        <v>6.6145917857036665</v>
      </c>
      <c r="H6" s="198">
        <v>18.890628947642185</v>
      </c>
      <c r="I6" s="198">
        <v>8.6286820383724319</v>
      </c>
      <c r="J6" s="198">
        <v>-4.2027642666524798</v>
      </c>
      <c r="K6" s="198">
        <v>0.27047769459215942</v>
      </c>
      <c r="L6" s="198">
        <v>13.985017937328223</v>
      </c>
      <c r="M6" s="198">
        <v>7.4571569616034594</v>
      </c>
      <c r="N6" s="198">
        <v>7.1492288123522627</v>
      </c>
      <c r="O6" s="198">
        <v>12.945264042291555</v>
      </c>
      <c r="P6" s="198">
        <v>15.273660397398388</v>
      </c>
      <c r="Q6" s="198">
        <v>2.533327889200649</v>
      </c>
      <c r="R6" s="198">
        <v>11.43943304074952</v>
      </c>
      <c r="S6" s="198">
        <v>9.7869741541057635</v>
      </c>
      <c r="T6" s="198">
        <v>12.000555439767993</v>
      </c>
      <c r="U6" s="198">
        <v>20.388364286970415</v>
      </c>
      <c r="V6" s="198">
        <v>7.2868887791042596</v>
      </c>
      <c r="W6" s="198">
        <v>7.249136456649282</v>
      </c>
      <c r="X6" s="198">
        <v>14.760520200081444</v>
      </c>
      <c r="Y6" s="198">
        <v>14.950908115287504</v>
      </c>
      <c r="Z6" s="198">
        <v>5.5121969137209845</v>
      </c>
      <c r="AA6" s="198">
        <v>-8.8818221345177903</v>
      </c>
      <c r="AB6" s="198">
        <v>18.597614389477584</v>
      </c>
      <c r="AC6" s="198">
        <v>1.7959993250998565</v>
      </c>
      <c r="AD6" s="198">
        <v>4.4307239873277808</v>
      </c>
      <c r="AE6" s="198">
        <v>8.8024121171918921</v>
      </c>
      <c r="AF6" s="198">
        <v>5.1459805639406682</v>
      </c>
      <c r="AG6" s="198">
        <v>-1.3965939054144485</v>
      </c>
      <c r="AH6" s="198">
        <v>3.5625916533442705</v>
      </c>
      <c r="AI6" s="198">
        <v>-2.6987040450946438</v>
      </c>
      <c r="AJ6" s="214">
        <v>3.4012785368117875</v>
      </c>
      <c r="AK6" s="198">
        <v>4.7444519823512508</v>
      </c>
      <c r="AL6" s="198">
        <v>6.6646599062839726</v>
      </c>
      <c r="AM6" s="198">
        <v>7.6722765786506812</v>
      </c>
      <c r="AN6" s="198">
        <v>8.4435309892327695</v>
      </c>
      <c r="AO6" s="198">
        <v>8.0682243014579456</v>
      </c>
      <c r="AP6" s="198">
        <v>5.0421921629699114</v>
      </c>
      <c r="AQ6" s="198">
        <v>2.9560775115663773</v>
      </c>
      <c r="AR6" s="198">
        <v>1.7668228946191959</v>
      </c>
      <c r="AS6" s="198">
        <v>-3.319220942334951</v>
      </c>
      <c r="AT6" s="198">
        <v>8.8624707985275677</v>
      </c>
      <c r="AU6" s="198">
        <v>7.5227376687106897</v>
      </c>
      <c r="AV6" s="198">
        <v>2.4460188844956576</v>
      </c>
      <c r="AW6" s="198">
        <v>7.9755056647201457</v>
      </c>
      <c r="AX6" s="198">
        <v>11.900228866230051</v>
      </c>
      <c r="AY6" s="198">
        <v>6.9507825035683197</v>
      </c>
      <c r="AZ6" s="198">
        <v>15.353311672063739</v>
      </c>
      <c r="BA6" s="198">
        <v>2.3818313769308901</v>
      </c>
      <c r="BB6" s="198">
        <v>1.9455649397086887</v>
      </c>
      <c r="BC6" s="198">
        <v>0.89362613972272698</v>
      </c>
      <c r="BD6" s="198">
        <v>6.203962640175547</v>
      </c>
      <c r="BE6" s="198">
        <v>6.3201493989567297</v>
      </c>
      <c r="BF6" s="198">
        <v>5.6006742435605759</v>
      </c>
      <c r="BG6" s="198">
        <v>5.7556296373027891</v>
      </c>
      <c r="BH6" s="198">
        <v>1.2950289606333882</v>
      </c>
      <c r="BI6" s="198">
        <v>-9.3546499132241792</v>
      </c>
      <c r="BJ6" s="198">
        <v>8.8925723901489562</v>
      </c>
      <c r="BK6" s="198">
        <v>5.8374002646029908</v>
      </c>
      <c r="BL6" s="198">
        <v>0.20027444204426104</v>
      </c>
      <c r="BM6" s="198">
        <v>2.4183592912915088</v>
      </c>
      <c r="BN6" s="198">
        <v>4.8987664909394084</v>
      </c>
      <c r="BO6" s="198">
        <v>5.8980537087024487</v>
      </c>
      <c r="BP6" s="198">
        <v>2.9287120936744202</v>
      </c>
      <c r="BQ6" s="198">
        <v>4.4869553611195272</v>
      </c>
      <c r="BR6" s="198">
        <v>3.0790526786697683</v>
      </c>
      <c r="BS6" s="198">
        <v>2.344399547438158</v>
      </c>
      <c r="BT6" s="199">
        <v>-11.865767371281351</v>
      </c>
    </row>
    <row r="7" spans="1:72" ht="14.1" customHeight="1">
      <c r="A7" s="196" t="s">
        <v>12</v>
      </c>
      <c r="B7" s="197">
        <v>8.071966415226882</v>
      </c>
      <c r="C7" s="198">
        <v>7.2902594339851419</v>
      </c>
      <c r="D7" s="198">
        <v>3.0886597426777485</v>
      </c>
      <c r="E7" s="198">
        <v>3.0301174544496092</v>
      </c>
      <c r="F7" s="198">
        <v>5.4233147665723607</v>
      </c>
      <c r="G7" s="198">
        <v>5.4518450711973827</v>
      </c>
      <c r="H7" s="198">
        <v>6.475331315580803</v>
      </c>
      <c r="I7" s="198">
        <v>5.8849858782936906</v>
      </c>
      <c r="J7" s="198">
        <v>1.8648624412264212</v>
      </c>
      <c r="K7" s="198">
        <v>2.4078067881264644</v>
      </c>
      <c r="L7" s="198">
        <v>8.6261439455897175</v>
      </c>
      <c r="M7" s="198">
        <v>5.2529854162007723</v>
      </c>
      <c r="N7" s="198">
        <v>6.8769313179470828</v>
      </c>
      <c r="O7" s="198">
        <v>6.9505008625012294</v>
      </c>
      <c r="P7" s="198">
        <v>7.5918479870271653</v>
      </c>
      <c r="Q7" s="198">
        <v>4.5952159354245765</v>
      </c>
      <c r="R7" s="198">
        <v>5.9336959979284387</v>
      </c>
      <c r="S7" s="198">
        <v>5.4806292609123517</v>
      </c>
      <c r="T7" s="198">
        <v>5.3620891799717043</v>
      </c>
      <c r="U7" s="198">
        <v>8.6774148528823218</v>
      </c>
      <c r="V7" s="198">
        <v>6.2596406831734157</v>
      </c>
      <c r="W7" s="198">
        <v>5.5751744793874138</v>
      </c>
      <c r="X7" s="198">
        <v>5.8888882460695129</v>
      </c>
      <c r="Y7" s="198">
        <v>7.5218712622162656</v>
      </c>
      <c r="Z7" s="198">
        <v>4.4757989308772892</v>
      </c>
      <c r="AA7" s="198">
        <v>-2.3737602445104358</v>
      </c>
      <c r="AB7" s="198">
        <v>6.5146000046611476</v>
      </c>
      <c r="AC7" s="198">
        <v>3.1831843059584912</v>
      </c>
      <c r="AD7" s="198">
        <v>4.055171049877643</v>
      </c>
      <c r="AE7" s="198">
        <v>4.3958632811747833</v>
      </c>
      <c r="AF7" s="198">
        <v>2.1811773900701183</v>
      </c>
      <c r="AG7" s="198">
        <v>0.61581466508131655</v>
      </c>
      <c r="AH7" s="198">
        <v>2.7061254533096104</v>
      </c>
      <c r="AI7" s="198">
        <v>0.48211093362374413</v>
      </c>
      <c r="AJ7" s="214">
        <v>1.8629592006743252</v>
      </c>
      <c r="AK7" s="198">
        <v>2.22103167045465</v>
      </c>
      <c r="AL7" s="198">
        <v>3.1661172627902943</v>
      </c>
      <c r="AM7" s="198">
        <v>3.4314663895066673</v>
      </c>
      <c r="AN7" s="198">
        <v>5.3776761659088095</v>
      </c>
      <c r="AO7" s="198">
        <v>4.9908525704743312</v>
      </c>
      <c r="AP7" s="198">
        <v>3.3108055285903362</v>
      </c>
      <c r="AQ7" s="198">
        <v>1.3891485465319562</v>
      </c>
      <c r="AR7" s="198">
        <v>1.6291508799215393</v>
      </c>
      <c r="AS7" s="198">
        <v>-1.0893689436313707</v>
      </c>
      <c r="AT7" s="198">
        <v>3.4020050265305315</v>
      </c>
      <c r="AU7" s="198">
        <v>3.0155631359852322</v>
      </c>
      <c r="AV7" s="198">
        <v>1.5924448491973919</v>
      </c>
      <c r="AW7" s="198">
        <v>3.3255458234983308</v>
      </c>
      <c r="AX7" s="198">
        <v>5.1158220833537484</v>
      </c>
      <c r="AY7" s="198">
        <v>4.0901713974167109</v>
      </c>
      <c r="AZ7" s="198">
        <v>6.1123736998880958</v>
      </c>
      <c r="BA7" s="198">
        <v>2.0690074776755267</v>
      </c>
      <c r="BB7" s="198">
        <v>1.3062082364957348</v>
      </c>
      <c r="BC7" s="198">
        <v>0.83746666824984572</v>
      </c>
      <c r="BD7" s="198">
        <v>3.4978297020065128</v>
      </c>
      <c r="BE7" s="198">
        <v>2.6081216482015321</v>
      </c>
      <c r="BF7" s="198">
        <v>3.1182894148200262</v>
      </c>
      <c r="BG7" s="198">
        <v>3.1567904708528687</v>
      </c>
      <c r="BH7" s="198">
        <v>0.48604366815922617</v>
      </c>
      <c r="BI7" s="198">
        <v>-4.3411602821272908</v>
      </c>
      <c r="BJ7" s="198">
        <v>3.3658000925462375</v>
      </c>
      <c r="BK7" s="198">
        <v>2.991729911948994</v>
      </c>
      <c r="BL7" s="198">
        <v>0.28686696832993164</v>
      </c>
      <c r="BM7" s="198">
        <v>1.0068271096994295</v>
      </c>
      <c r="BN7" s="198">
        <v>1.8752860810168812</v>
      </c>
      <c r="BO7" s="198">
        <v>2.2400274807238816</v>
      </c>
      <c r="BP7" s="198">
        <v>1.5309822320052717</v>
      </c>
      <c r="BQ7" s="198">
        <v>2.8090767786726047</v>
      </c>
      <c r="BR7" s="198">
        <v>2.1594825076178665</v>
      </c>
      <c r="BS7" s="198">
        <v>1.966601002779683</v>
      </c>
      <c r="BT7" s="199">
        <v>-8.8401025542304978</v>
      </c>
    </row>
    <row r="8" spans="1:72" ht="14.1" customHeight="1">
      <c r="A8" s="200" t="s">
        <v>13</v>
      </c>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214"/>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9"/>
    </row>
    <row r="9" spans="1:72" ht="14.1" customHeight="1">
      <c r="A9" s="196" t="s">
        <v>14</v>
      </c>
      <c r="B9" s="197">
        <v>6.7189620550846882</v>
      </c>
      <c r="C9" s="198">
        <v>6.9540531548303335</v>
      </c>
      <c r="D9" s="198">
        <v>4.9451575003357107</v>
      </c>
      <c r="E9" s="198">
        <v>4.5755877944629333</v>
      </c>
      <c r="F9" s="198">
        <v>3.0340849778819461</v>
      </c>
      <c r="G9" s="198">
        <v>4.8637528053282466</v>
      </c>
      <c r="H9" s="198">
        <v>6.9540556950099983</v>
      </c>
      <c r="I9" s="198">
        <v>4.313901163912135</v>
      </c>
      <c r="J9" s="198">
        <v>4.8869742713719688E-3</v>
      </c>
      <c r="K9" s="198">
        <v>2.101784884507893</v>
      </c>
      <c r="L9" s="198">
        <v>4.3948095642748797</v>
      </c>
      <c r="M9" s="198">
        <v>5.7637110704949208</v>
      </c>
      <c r="N9" s="198">
        <v>7.1979171841612981</v>
      </c>
      <c r="O9" s="198">
        <v>6.7105438394168289</v>
      </c>
      <c r="P9" s="198">
        <v>5.5952377769891086</v>
      </c>
      <c r="Q9" s="198">
        <v>4.0442493457684066</v>
      </c>
      <c r="R9" s="198">
        <v>4.6558564972774406</v>
      </c>
      <c r="S9" s="198">
        <v>4.9498426054868503</v>
      </c>
      <c r="T9" s="198">
        <v>4.2634238807987543</v>
      </c>
      <c r="U9" s="198">
        <v>6.3391803660528581</v>
      </c>
      <c r="V9" s="198">
        <v>4.7507466427146738</v>
      </c>
      <c r="W9" s="198">
        <v>5.757449590253259</v>
      </c>
      <c r="X9" s="198">
        <v>4.957664711459131</v>
      </c>
      <c r="Y9" s="198">
        <v>5.8421944449950445</v>
      </c>
      <c r="Z9" s="198">
        <v>3.2845653481547714</v>
      </c>
      <c r="AA9" s="198">
        <v>2.8617609076143822</v>
      </c>
      <c r="AB9" s="198">
        <v>5.0829187913709717</v>
      </c>
      <c r="AC9" s="198">
        <v>2.7119554463459679</v>
      </c>
      <c r="AD9" s="198">
        <v>4.5715993030382123</v>
      </c>
      <c r="AE9" s="198">
        <v>3.3863714702342378</v>
      </c>
      <c r="AF9" s="198">
        <v>1.7252367035953569</v>
      </c>
      <c r="AG9" s="198">
        <v>2.2303784813406509</v>
      </c>
      <c r="AH9" s="198">
        <v>3.5693351143478509</v>
      </c>
      <c r="AI9" s="198">
        <v>1.3297175327144259</v>
      </c>
      <c r="AJ9" s="214">
        <v>1.0745007295370641</v>
      </c>
      <c r="AK9" s="198">
        <v>2.1626865926733387</v>
      </c>
      <c r="AL9" s="198">
        <v>3.3696240043187373</v>
      </c>
      <c r="AM9" s="198">
        <v>3.139658736409686</v>
      </c>
      <c r="AN9" s="198">
        <v>3.3700475926494562</v>
      </c>
      <c r="AO9" s="198">
        <v>2.677039284389906</v>
      </c>
      <c r="AP9" s="198">
        <v>2.7692994704635794</v>
      </c>
      <c r="AQ9" s="198">
        <v>1.4444625990579141</v>
      </c>
      <c r="AR9" s="198">
        <v>1.7288614636766795</v>
      </c>
      <c r="AS9" s="198">
        <v>0.97156136005938265</v>
      </c>
      <c r="AT9" s="198">
        <v>1.2810184040283588</v>
      </c>
      <c r="AU9" s="198">
        <v>1.2116599487133755</v>
      </c>
      <c r="AV9" s="198">
        <v>2.0702108873207976</v>
      </c>
      <c r="AW9" s="198">
        <v>0.68177064339487004</v>
      </c>
      <c r="AX9" s="198">
        <v>2.5775350403743715</v>
      </c>
      <c r="AY9" s="198">
        <v>2.9037222207068822</v>
      </c>
      <c r="AZ9" s="198">
        <v>3.1128193997387683</v>
      </c>
      <c r="BA9" s="198">
        <v>2.0837486891086172</v>
      </c>
      <c r="BB9" s="198">
        <v>2.000077091557344</v>
      </c>
      <c r="BC9" s="198">
        <v>1.6176452685524652</v>
      </c>
      <c r="BD9" s="198">
        <v>2.0200499563204914</v>
      </c>
      <c r="BE9" s="198">
        <v>2.0724843177849124</v>
      </c>
      <c r="BF9" s="198">
        <v>1.9050915519241158</v>
      </c>
      <c r="BG9" s="198">
        <v>2.3952292235726134</v>
      </c>
      <c r="BH9" s="198">
        <v>0.70225251449984682</v>
      </c>
      <c r="BI9" s="198">
        <v>0.92097979681979325</v>
      </c>
      <c r="BJ9" s="198">
        <v>1.7009104704045797</v>
      </c>
      <c r="BK9" s="198">
        <v>0.74899382341230591</v>
      </c>
      <c r="BL9" s="198">
        <v>0.18676962979546374</v>
      </c>
      <c r="BM9" s="198">
        <v>0.80307886495602077</v>
      </c>
      <c r="BN9" s="198">
        <v>0.96836605315242252</v>
      </c>
      <c r="BO9" s="198">
        <v>1.3336646540317929</v>
      </c>
      <c r="BP9" s="198">
        <v>1.6660142442319312</v>
      </c>
      <c r="BQ9" s="198">
        <v>1.4419313593385539</v>
      </c>
      <c r="BR9" s="198">
        <v>0.92652474721192846</v>
      </c>
      <c r="BS9" s="198">
        <v>1.539182941476497</v>
      </c>
      <c r="BT9" s="199">
        <v>-5.9022726213692067</v>
      </c>
    </row>
    <row r="10" spans="1:72" ht="14.1" customHeight="1">
      <c r="A10" s="196" t="s">
        <v>15</v>
      </c>
      <c r="B10" s="197">
        <v>6.6883956342009014</v>
      </c>
      <c r="C10" s="198">
        <v>7.1414879508933637</v>
      </c>
      <c r="D10" s="198">
        <v>4.4315364649701365</v>
      </c>
      <c r="E10" s="198">
        <v>4.8765243275488501</v>
      </c>
      <c r="F10" s="198">
        <v>3.9630237161329092</v>
      </c>
      <c r="G10" s="198">
        <v>5.3662833368817644</v>
      </c>
      <c r="H10" s="198">
        <v>6.9435191794555777</v>
      </c>
      <c r="I10" s="198">
        <v>4.7924149788162964</v>
      </c>
      <c r="J10" s="198">
        <v>0.27443107803144073</v>
      </c>
      <c r="K10" s="198">
        <v>2.2716780567028536</v>
      </c>
      <c r="L10" s="198">
        <v>4.9898774576912359</v>
      </c>
      <c r="M10" s="198">
        <v>5.8236726942163273</v>
      </c>
      <c r="N10" s="198">
        <v>7.3734093071181093</v>
      </c>
      <c r="O10" s="198">
        <v>7.2345973708390972</v>
      </c>
      <c r="P10" s="198">
        <v>5.4952772610376002</v>
      </c>
      <c r="Q10" s="198">
        <v>3.8606503465061479</v>
      </c>
      <c r="R10" s="198">
        <v>4.7974441736699589</v>
      </c>
      <c r="S10" s="198">
        <v>5.0028404167778433</v>
      </c>
      <c r="T10" s="198">
        <v>4.3159174719948084</v>
      </c>
      <c r="U10" s="198">
        <v>6.4476495167607766</v>
      </c>
      <c r="V10" s="198">
        <v>4.5224035578097386</v>
      </c>
      <c r="W10" s="198">
        <v>5.6053776112301392</v>
      </c>
      <c r="X10" s="198">
        <v>5.1670182538633611</v>
      </c>
      <c r="Y10" s="198">
        <v>5.6543273441986059</v>
      </c>
      <c r="Z10" s="198">
        <v>2.8388299996953776</v>
      </c>
      <c r="AA10" s="198">
        <v>2.0380307657385117</v>
      </c>
      <c r="AB10" s="198">
        <v>5.565914707303051</v>
      </c>
      <c r="AC10" s="198">
        <v>2.6015661140005477</v>
      </c>
      <c r="AD10" s="198">
        <v>3.9191245156162182</v>
      </c>
      <c r="AE10" s="198">
        <v>3.4081580522577042</v>
      </c>
      <c r="AF10" s="198">
        <v>1.1725019594268247</v>
      </c>
      <c r="AG10" s="198">
        <v>2.0301337427459174</v>
      </c>
      <c r="AH10" s="198">
        <v>3.3133017896275305</v>
      </c>
      <c r="AI10" s="198">
        <v>0.82573558874867103</v>
      </c>
      <c r="AJ10" s="214">
        <v>0.68377636332529335</v>
      </c>
      <c r="AK10" s="198">
        <v>1.9049328607641911</v>
      </c>
      <c r="AL10" s="198">
        <v>3.7381115884652303</v>
      </c>
      <c r="AM10" s="198">
        <v>3.2468154387040329</v>
      </c>
      <c r="AN10" s="198">
        <v>3.2753666189877748</v>
      </c>
      <c r="AO10" s="198">
        <v>3.1681770037327652</v>
      </c>
      <c r="AP10" s="198">
        <v>2.5309962367098393</v>
      </c>
      <c r="AQ10" s="198">
        <v>0.5654653533378422</v>
      </c>
      <c r="AR10" s="198">
        <v>0.93136446923689675</v>
      </c>
      <c r="AS10" s="198">
        <v>-8.0916032577292185E-2</v>
      </c>
      <c r="AT10" s="198">
        <v>1.6163926617722382</v>
      </c>
      <c r="AU10" s="198">
        <v>1.5826181834573418</v>
      </c>
      <c r="AV10" s="198">
        <v>1.8703130274293045</v>
      </c>
      <c r="AW10" s="198">
        <v>0.54828566519677224</v>
      </c>
      <c r="AX10" s="198">
        <v>3.9588708649207973</v>
      </c>
      <c r="AY10" s="198">
        <v>3.464571300509121</v>
      </c>
      <c r="AZ10" s="198">
        <v>3.6286507343291845</v>
      </c>
      <c r="BA10" s="198">
        <v>2.4625618377093019</v>
      </c>
      <c r="BB10" s="198">
        <v>1.8396393735298346</v>
      </c>
      <c r="BC10" s="198">
        <v>1.6601026542239623</v>
      </c>
      <c r="BD10" s="198">
        <v>2.0756386746939199</v>
      </c>
      <c r="BE10" s="198">
        <v>2.487979690994166</v>
      </c>
      <c r="BF10" s="198">
        <v>2.1430156234505944</v>
      </c>
      <c r="BG10" s="198">
        <v>2.5853717239664178</v>
      </c>
      <c r="BH10" s="198">
        <v>0.55153144221586103</v>
      </c>
      <c r="BI10" s="198">
        <v>0.16662451349002083</v>
      </c>
      <c r="BJ10" s="198">
        <v>1.7790534810215917</v>
      </c>
      <c r="BK10" s="198">
        <v>0.58481753147549398</v>
      </c>
      <c r="BL10" s="198">
        <v>-0.46428207662962961</v>
      </c>
      <c r="BM10" s="198">
        <v>0.48896444500152825</v>
      </c>
      <c r="BN10" s="198">
        <v>0.75049908876499671</v>
      </c>
      <c r="BO10" s="198">
        <v>1.4599489187080792</v>
      </c>
      <c r="BP10" s="198">
        <v>1.7858534147005685</v>
      </c>
      <c r="BQ10" s="198">
        <v>1.4748938536364022</v>
      </c>
      <c r="BR10" s="198">
        <v>1.0146782318375074</v>
      </c>
      <c r="BS10" s="198">
        <v>1.7885097983812841</v>
      </c>
      <c r="BT10" s="199">
        <v>-7.0762068680155608</v>
      </c>
    </row>
    <row r="11" spans="1:72" ht="14.1" customHeight="1">
      <c r="A11" s="196" t="s">
        <v>16</v>
      </c>
      <c r="B11" s="197">
        <v>6.9284057628036209</v>
      </c>
      <c r="C11" s="198">
        <v>6.1743280690437246</v>
      </c>
      <c r="D11" s="198">
        <v>6.7403574019948991</v>
      </c>
      <c r="E11" s="198">
        <v>3.5909023317615123</v>
      </c>
      <c r="F11" s="198">
        <v>-1.5869750945043393E-2</v>
      </c>
      <c r="G11" s="198">
        <v>3.1593158364462823</v>
      </c>
      <c r="H11" s="198">
        <v>7.0146956360482875</v>
      </c>
      <c r="I11" s="198">
        <v>2.7050569887019407</v>
      </c>
      <c r="J11" s="198">
        <v>-0.92988200005930821</v>
      </c>
      <c r="K11" s="198">
        <v>1.5382498868043939</v>
      </c>
      <c r="L11" s="198">
        <v>2.2613394862513303</v>
      </c>
      <c r="M11" s="198">
        <v>6.2305027312995946</v>
      </c>
      <c r="N11" s="198">
        <v>7.0188503849561386</v>
      </c>
      <c r="O11" s="198">
        <v>5.5192846252824523</v>
      </c>
      <c r="P11" s="198">
        <v>6.1380097951415706</v>
      </c>
      <c r="Q11" s="198">
        <v>4.7478293492929424</v>
      </c>
      <c r="R11" s="198">
        <v>4.7062129668946824</v>
      </c>
      <c r="S11" s="198">
        <v>5.3906078202237495</v>
      </c>
      <c r="T11" s="198">
        <v>4.3860027564059578</v>
      </c>
      <c r="U11" s="198">
        <v>6.0714644873128663</v>
      </c>
      <c r="V11" s="198">
        <v>5.3124503463994728</v>
      </c>
      <c r="W11" s="198">
        <v>6.3003468590093803</v>
      </c>
      <c r="X11" s="198">
        <v>4.6491377792182789</v>
      </c>
      <c r="Y11" s="198">
        <v>6.4992321538419873</v>
      </c>
      <c r="Z11" s="198">
        <v>4.8820574329049862</v>
      </c>
      <c r="AA11" s="198">
        <v>5.5815860256113581</v>
      </c>
      <c r="AB11" s="198">
        <v>4.0546460874602275</v>
      </c>
      <c r="AC11" s="198">
        <v>3.1369803663026516</v>
      </c>
      <c r="AD11" s="198">
        <v>6.4291255221821757</v>
      </c>
      <c r="AE11" s="198">
        <v>3.3749757024755809</v>
      </c>
      <c r="AF11" s="198">
        <v>3.1429701785742594</v>
      </c>
      <c r="AG11" s="198">
        <v>2.8917834814562866</v>
      </c>
      <c r="AH11" s="198">
        <v>4.3690390840434787</v>
      </c>
      <c r="AI11" s="198">
        <v>2.6029787272605915</v>
      </c>
      <c r="AJ11" s="214">
        <v>2.1422332484498838</v>
      </c>
      <c r="AK11" s="198">
        <v>2.9035257167041379</v>
      </c>
      <c r="AL11" s="198">
        <v>2.6442121163616576</v>
      </c>
      <c r="AM11" s="198">
        <v>2.7945885430427637</v>
      </c>
      <c r="AN11" s="198">
        <v>3.494950204916691</v>
      </c>
      <c r="AO11" s="198">
        <v>1.3827264050730719</v>
      </c>
      <c r="AP11" s="198">
        <v>3.212114087929379</v>
      </c>
      <c r="AQ11" s="198">
        <v>3.5079342507979447</v>
      </c>
      <c r="AR11" s="198">
        <v>3.2654030884578731</v>
      </c>
      <c r="AS11" s="198">
        <v>3.521204666613329</v>
      </c>
      <c r="AT11" s="198">
        <v>0.34859307602019385</v>
      </c>
      <c r="AU11" s="198">
        <v>8.0236402543221175E-4</v>
      </c>
      <c r="AV11" s="198">
        <v>2.3296833867440796</v>
      </c>
      <c r="AW11" s="198">
        <v>1.0193474132068303</v>
      </c>
      <c r="AX11" s="198">
        <v>-0.67998510217782382</v>
      </c>
      <c r="AY11" s="198">
        <v>1.567010670484791</v>
      </c>
      <c r="AZ11" s="198">
        <v>1.8024472938982967</v>
      </c>
      <c r="BA11" s="198">
        <v>1.0345878573400427</v>
      </c>
      <c r="BB11" s="198">
        <v>1.7991591821359521</v>
      </c>
      <c r="BC11" s="198">
        <v>1.9318599021616336</v>
      </c>
      <c r="BD11" s="198">
        <v>2.1815438171113328</v>
      </c>
      <c r="BE11" s="198">
        <v>1.262629875405068</v>
      </c>
      <c r="BF11" s="198">
        <v>1.3431604777997279</v>
      </c>
      <c r="BG11" s="198">
        <v>1.817854174755297</v>
      </c>
      <c r="BH11" s="198">
        <v>1.1367431804856949</v>
      </c>
      <c r="BI11" s="198">
        <v>2.4083780562857839</v>
      </c>
      <c r="BJ11" s="198">
        <v>1.2807196479220408</v>
      </c>
      <c r="BK11" s="198">
        <v>1.0521473930690917</v>
      </c>
      <c r="BL11" s="198">
        <v>1.5990762968641974</v>
      </c>
      <c r="BM11" s="198">
        <v>1.4737048145933898</v>
      </c>
      <c r="BN11" s="198">
        <v>1.3052165566416676</v>
      </c>
      <c r="BO11" s="198">
        <v>1.0064590764484791</v>
      </c>
      <c r="BP11" s="198">
        <v>1.4075277034772711</v>
      </c>
      <c r="BQ11" s="198">
        <v>1.357947387082902</v>
      </c>
      <c r="BR11" s="198">
        <v>0.79939612637160451</v>
      </c>
      <c r="BS11" s="198">
        <v>1.0078566636180568</v>
      </c>
      <c r="BT11" s="199">
        <v>-3.1839162524207865</v>
      </c>
    </row>
    <row r="12" spans="1:72" ht="14.1" customHeight="1">
      <c r="A12" s="196" t="s">
        <v>17</v>
      </c>
      <c r="B12" s="197">
        <v>5.9954676616181786</v>
      </c>
      <c r="C12" s="198">
        <v>7.570084126961504</v>
      </c>
      <c r="D12" s="198">
        <v>6.6035244849784362</v>
      </c>
      <c r="E12" s="198">
        <v>3.5251108778094249</v>
      </c>
      <c r="F12" s="198">
        <v>0.65371495174505867</v>
      </c>
      <c r="G12" s="198">
        <v>3.6999964511925043</v>
      </c>
      <c r="H12" s="198">
        <v>6.9588095572701434</v>
      </c>
      <c r="I12" s="198">
        <v>3.182203736544551</v>
      </c>
      <c r="J12" s="198">
        <v>-0.74822166722343297</v>
      </c>
      <c r="K12" s="198">
        <v>1.3343567050117286</v>
      </c>
      <c r="L12" s="198">
        <v>2.1715199759652251</v>
      </c>
      <c r="M12" s="198">
        <v>7.7655655448126737</v>
      </c>
      <c r="N12" s="198">
        <v>7.8461905837369699</v>
      </c>
      <c r="O12" s="198">
        <v>7.3949437183672586</v>
      </c>
      <c r="P12" s="198">
        <v>7.785926256869601</v>
      </c>
      <c r="Q12" s="198">
        <v>5.858058203749934</v>
      </c>
      <c r="R12" s="198">
        <v>5.6584033145081492</v>
      </c>
      <c r="S12" s="198">
        <v>5.8416492540292921</v>
      </c>
      <c r="T12" s="198">
        <v>4.3715149563786468</v>
      </c>
      <c r="U12" s="198">
        <v>7.3076639338215159</v>
      </c>
      <c r="V12" s="198">
        <v>6.4189516380266838</v>
      </c>
      <c r="W12" s="198">
        <v>8.2111821599400372</v>
      </c>
      <c r="X12" s="198">
        <v>5.5461997296416428</v>
      </c>
      <c r="Y12" s="198">
        <v>9.2828963478344804</v>
      </c>
      <c r="Z12" s="198">
        <v>7.4256836712136334</v>
      </c>
      <c r="AA12" s="198">
        <v>7.1544410133037815</v>
      </c>
      <c r="AB12" s="198">
        <v>4.1296163967432591</v>
      </c>
      <c r="AC12" s="198">
        <v>3.8419627976094262</v>
      </c>
      <c r="AD12" s="198">
        <v>7.3214417505616183</v>
      </c>
      <c r="AE12" s="198">
        <v>3.7710982780642155</v>
      </c>
      <c r="AF12" s="198">
        <v>3.3400434509888726</v>
      </c>
      <c r="AG12" s="198">
        <v>2.7027890869936613</v>
      </c>
      <c r="AH12" s="198">
        <v>4.6714013897581026</v>
      </c>
      <c r="AI12" s="198">
        <v>2.4317255850574071</v>
      </c>
      <c r="AJ12" s="214">
        <v>2.6598477406896421</v>
      </c>
      <c r="AK12" s="198">
        <v>3.0235406267805303</v>
      </c>
      <c r="AL12" s="198">
        <v>2.5772937502769224</v>
      </c>
      <c r="AM12" s="198">
        <v>2.3833054322521434</v>
      </c>
      <c r="AN12" s="198">
        <v>3.1563572118730292</v>
      </c>
      <c r="AO12" s="198">
        <v>3.061661865717312</v>
      </c>
      <c r="AP12" s="198">
        <v>3.766095075107998</v>
      </c>
      <c r="AQ12" s="198">
        <v>3.3151333053708782</v>
      </c>
      <c r="AR12" s="198">
        <v>3.3507705278712763</v>
      </c>
      <c r="AS12" s="198">
        <v>2.4110892643850264</v>
      </c>
      <c r="AT12" s="198">
        <v>0.70312864880162351</v>
      </c>
      <c r="AU12" s="198">
        <v>1.1786107983405998</v>
      </c>
      <c r="AV12" s="198">
        <v>1.0165239723086614</v>
      </c>
      <c r="AW12" s="198">
        <v>-9.8660903347465023E-2</v>
      </c>
      <c r="AX12" s="198">
        <v>1.1382519714601358</v>
      </c>
      <c r="AY12" s="198">
        <v>1.4064495863158584</v>
      </c>
      <c r="AZ12" s="198">
        <v>2.0786580273345123</v>
      </c>
      <c r="BA12" s="198">
        <v>1.8028802916118281</v>
      </c>
      <c r="BB12" s="198">
        <v>2.6481730919962416</v>
      </c>
      <c r="BC12" s="198">
        <v>2.5840689526489768</v>
      </c>
      <c r="BD12" s="198">
        <v>2.1344517237860003</v>
      </c>
      <c r="BE12" s="198">
        <v>1.6591106322579918</v>
      </c>
      <c r="BF12" s="198">
        <v>1.5399186640213998</v>
      </c>
      <c r="BG12" s="198">
        <v>2.2589034493803979</v>
      </c>
      <c r="BH12" s="198">
        <v>1.3446645119907856</v>
      </c>
      <c r="BI12" s="198">
        <v>2.0950449743364317</v>
      </c>
      <c r="BJ12" s="198">
        <v>1.9729655735188629</v>
      </c>
      <c r="BK12" s="198">
        <v>1.4190182400148643</v>
      </c>
      <c r="BL12" s="198">
        <v>1.7266342860736756</v>
      </c>
      <c r="BM12" s="198">
        <v>1.4588040171708343</v>
      </c>
      <c r="BN12" s="198">
        <v>2.0512416048341606</v>
      </c>
      <c r="BO12" s="198">
        <v>1.3414044875538451</v>
      </c>
      <c r="BP12" s="198">
        <v>1.9351576042631962</v>
      </c>
      <c r="BQ12" s="198">
        <v>1.498793710018262</v>
      </c>
      <c r="BR12" s="198">
        <v>0.72180121059992075</v>
      </c>
      <c r="BS12" s="198">
        <v>0.56683342060991038</v>
      </c>
      <c r="BT12" s="199">
        <v>-4.8585583116349227</v>
      </c>
    </row>
    <row r="13" spans="1:72" ht="14.1" customHeight="1">
      <c r="A13" s="196" t="s">
        <v>18</v>
      </c>
      <c r="B13" s="197">
        <v>7.9251997949528175</v>
      </c>
      <c r="C13" s="198">
        <v>4.7164817907925993</v>
      </c>
      <c r="D13" s="198">
        <v>6.8859822906391912</v>
      </c>
      <c r="E13" s="198">
        <v>3.6597248720651123</v>
      </c>
      <c r="F13" s="198">
        <v>-0.71596249680234791</v>
      </c>
      <c r="G13" s="198">
        <v>2.5788903194022765</v>
      </c>
      <c r="H13" s="198">
        <v>7.0765672496810481</v>
      </c>
      <c r="I13" s="198">
        <v>2.189582340505325</v>
      </c>
      <c r="J13" s="198">
        <v>-1.1280141032757882</v>
      </c>
      <c r="K13" s="198">
        <v>1.7634649330520631</v>
      </c>
      <c r="L13" s="198">
        <v>2.3612271672941603</v>
      </c>
      <c r="M13" s="198">
        <v>4.4673616434727847</v>
      </c>
      <c r="N13" s="198">
        <v>6.0356585335138391</v>
      </c>
      <c r="O13" s="198">
        <v>3.301702142879833</v>
      </c>
      <c r="P13" s="198">
        <v>4.1569866006271781</v>
      </c>
      <c r="Q13" s="198">
        <v>3.3492296138671946</v>
      </c>
      <c r="R13" s="198">
        <v>3.4752368031172836</v>
      </c>
      <c r="S13" s="198">
        <v>4.794761033791076</v>
      </c>
      <c r="T13" s="198">
        <v>4.4053685446168771</v>
      </c>
      <c r="U13" s="198">
        <v>4.4667869148011476</v>
      </c>
      <c r="V13" s="198">
        <v>3.8318792904845793</v>
      </c>
      <c r="W13" s="198">
        <v>3.7280028690966986</v>
      </c>
      <c r="X13" s="198">
        <v>3.4315425751548503</v>
      </c>
      <c r="Y13" s="198">
        <v>2.7042304659080258</v>
      </c>
      <c r="Z13" s="198">
        <v>1.3081741797162039</v>
      </c>
      <c r="AA13" s="198">
        <v>3.389868019780522</v>
      </c>
      <c r="AB13" s="198">
        <v>3.9483008646916034</v>
      </c>
      <c r="AC13" s="198">
        <v>2.1543222109553142</v>
      </c>
      <c r="AD13" s="198">
        <v>5.1924198195629003</v>
      </c>
      <c r="AE13" s="198">
        <v>2.8013231147434823</v>
      </c>
      <c r="AF13" s="198">
        <v>2.8582481657552847</v>
      </c>
      <c r="AG13" s="198">
        <v>3.1619101161690679</v>
      </c>
      <c r="AH13" s="198">
        <v>3.9374592515146816</v>
      </c>
      <c r="AI13" s="198">
        <v>2.8489785880178005</v>
      </c>
      <c r="AJ13" s="214">
        <v>1.412389740431621</v>
      </c>
      <c r="AK13" s="198">
        <v>2.7336917102516338</v>
      </c>
      <c r="AL13" s="198">
        <v>2.7384686766006752</v>
      </c>
      <c r="AM13" s="198">
        <v>3.3712071289154721</v>
      </c>
      <c r="AN13" s="198">
        <v>3.9724532928460263</v>
      </c>
      <c r="AO13" s="198">
        <v>-0.96046972962645327</v>
      </c>
      <c r="AP13" s="198">
        <v>2.4072822795737778</v>
      </c>
      <c r="AQ13" s="198">
        <v>3.7968549541377428</v>
      </c>
      <c r="AR13" s="198">
        <v>3.1371653561425177</v>
      </c>
      <c r="AS13" s="198">
        <v>5.201518149163789</v>
      </c>
      <c r="AT13" s="198">
        <v>-0.17754354426537589</v>
      </c>
      <c r="AU13" s="198">
        <v>-1.7830658531262173</v>
      </c>
      <c r="AV13" s="198">
        <v>4.4231394247393041</v>
      </c>
      <c r="AW13" s="198">
        <v>2.7486697478409354</v>
      </c>
      <c r="AX13" s="198">
        <v>-3.4368528481189031</v>
      </c>
      <c r="AY13" s="198">
        <v>1.8225124047504693</v>
      </c>
      <c r="AZ13" s="198">
        <v>1.3633007205437764</v>
      </c>
      <c r="BA13" s="198">
        <v>-0.20399121019555366</v>
      </c>
      <c r="BB13" s="198">
        <v>0.39012637636032821</v>
      </c>
      <c r="BC13" s="198">
        <v>0.80725156909302598</v>
      </c>
      <c r="BD13" s="198">
        <v>2.2652101915840603</v>
      </c>
      <c r="BE13" s="198">
        <v>0.56238275371671875</v>
      </c>
      <c r="BF13" s="198">
        <v>0.99134204968370909</v>
      </c>
      <c r="BG13" s="198">
        <v>1.0243119843658945</v>
      </c>
      <c r="BH13" s="198">
        <v>0.75706592385581928</v>
      </c>
      <c r="BI13" s="198">
        <v>2.9842751625032662</v>
      </c>
      <c r="BJ13" s="198">
        <v>2.0564433207923116E-2</v>
      </c>
      <c r="BK13" s="198">
        <v>0.37598227596980394</v>
      </c>
      <c r="BL13" s="198">
        <v>1.3648549841579296</v>
      </c>
      <c r="BM13" s="198">
        <v>1.5008978282720165</v>
      </c>
      <c r="BN13" s="198">
        <v>-5.4745736468404971E-2</v>
      </c>
      <c r="BO13" s="198">
        <v>0.38330658460044731</v>
      </c>
      <c r="BP13" s="198">
        <v>0.41200381668863884</v>
      </c>
      <c r="BQ13" s="198">
        <v>1.0904159329782459</v>
      </c>
      <c r="BR13" s="198">
        <v>0.94622442079031543</v>
      </c>
      <c r="BS13" s="198">
        <v>1.8369665963228954</v>
      </c>
      <c r="BT13" s="199">
        <v>-5.7112151684961532E-2</v>
      </c>
    </row>
    <row r="14" spans="1:72" ht="14.1" customHeight="1">
      <c r="A14" s="196" t="s">
        <v>19</v>
      </c>
      <c r="B14" s="197">
        <v>5.9431762678438105</v>
      </c>
      <c r="C14" s="198">
        <v>7.3230029597381616</v>
      </c>
      <c r="D14" s="198">
        <v>7.0492604135747712</v>
      </c>
      <c r="E14" s="198">
        <v>3.4552112830125736</v>
      </c>
      <c r="F14" s="198">
        <v>0.32446086001898777</v>
      </c>
      <c r="G14" s="198">
        <v>3.3800201052142711</v>
      </c>
      <c r="H14" s="198">
        <v>6.7738610772438363</v>
      </c>
      <c r="I14" s="198">
        <v>2.7638441226495871</v>
      </c>
      <c r="J14" s="198">
        <v>-0.68145832764598424</v>
      </c>
      <c r="K14" s="198">
        <v>1.4161441640183625</v>
      </c>
      <c r="L14" s="198">
        <v>3.7494054494801787</v>
      </c>
      <c r="M14" s="198">
        <v>-0.21747825217478578</v>
      </c>
      <c r="N14" s="198">
        <v>2.9603441164339159</v>
      </c>
      <c r="O14" s="198">
        <v>0.19190601906338145</v>
      </c>
      <c r="P14" s="198">
        <v>3.7629053575191165</v>
      </c>
      <c r="Q14" s="198">
        <v>3.3887595322386517</v>
      </c>
      <c r="R14" s="198">
        <v>-0.510424155283971</v>
      </c>
      <c r="S14" s="198">
        <v>-1.278383149692587</v>
      </c>
      <c r="T14" s="198">
        <v>1.096890795815213</v>
      </c>
      <c r="U14" s="198">
        <v>5.3984300825076019</v>
      </c>
      <c r="V14" s="198">
        <v>6.6214712956977024</v>
      </c>
      <c r="W14" s="198">
        <v>4.9866820025425227</v>
      </c>
      <c r="X14" s="198">
        <v>1.3938701949985415</v>
      </c>
      <c r="Y14" s="198">
        <v>4.8664439064407077</v>
      </c>
      <c r="Z14" s="198">
        <v>0.15923790282980121</v>
      </c>
      <c r="AA14" s="198">
        <v>-0.92364588951380711</v>
      </c>
      <c r="AB14" s="198">
        <v>1.5954610297680318</v>
      </c>
      <c r="AC14" s="198">
        <v>1.0323561914041477</v>
      </c>
      <c r="AD14" s="198">
        <v>2.6629481165361</v>
      </c>
      <c r="AE14" s="198">
        <v>2.7910455595212937</v>
      </c>
      <c r="AF14" s="198">
        <v>1.8357768132754586</v>
      </c>
      <c r="AG14" s="198">
        <v>8.8208410170580009E-2</v>
      </c>
      <c r="AH14" s="198">
        <v>1.3486695868410123</v>
      </c>
      <c r="AI14" s="198">
        <v>0.94789890887057027</v>
      </c>
      <c r="AJ14" s="214">
        <v>-0.61177799336819305</v>
      </c>
      <c r="AK14" s="198">
        <v>0.37839084112042087</v>
      </c>
      <c r="AL14" s="198">
        <v>0.60092676384157073</v>
      </c>
      <c r="AM14" s="198">
        <v>4.4624669436264668</v>
      </c>
      <c r="AN14" s="198">
        <v>5.1479096866211762</v>
      </c>
      <c r="AO14" s="198">
        <v>3.7265481618419898</v>
      </c>
      <c r="AP14" s="198">
        <v>5.3209386957016278</v>
      </c>
      <c r="AQ14" s="198">
        <v>4.0353256712795371</v>
      </c>
      <c r="AR14" s="198">
        <v>8.4418344511778685</v>
      </c>
      <c r="AS14" s="198">
        <v>0.73980826621259155</v>
      </c>
      <c r="AT14" s="198">
        <v>3.7041296563191963</v>
      </c>
      <c r="AU14" s="198">
        <v>6.4046696421056453</v>
      </c>
      <c r="AV14" s="198">
        <v>4.7831944886968785</v>
      </c>
      <c r="AW14" s="198">
        <v>0.22790785395764601</v>
      </c>
      <c r="AX14" s="198">
        <v>4.786914613617995</v>
      </c>
      <c r="AY14" s="198">
        <v>3.4464938699828593</v>
      </c>
      <c r="AZ14" s="198">
        <v>4.732631910785372</v>
      </c>
      <c r="BA14" s="198">
        <v>4.1213381353729659</v>
      </c>
      <c r="BB14" s="198">
        <v>8.8234277218822399</v>
      </c>
      <c r="BC14" s="198">
        <v>-3.287408728978761</v>
      </c>
      <c r="BD14" s="198">
        <v>-1.5629130319851896</v>
      </c>
      <c r="BE14" s="198">
        <v>0.39751793678495062</v>
      </c>
      <c r="BF14" s="198">
        <v>2.1542628578627472</v>
      </c>
      <c r="BG14" s="198">
        <v>4.1396538392910287</v>
      </c>
      <c r="BH14" s="198">
        <v>-0.31391894164468681</v>
      </c>
      <c r="BI14" s="198">
        <v>4.3103448275862064</v>
      </c>
      <c r="BJ14" s="198">
        <v>4.7190834491256481</v>
      </c>
      <c r="BK14" s="198">
        <v>1.499129293592091</v>
      </c>
      <c r="BL14" s="198">
        <v>0.66994737867864274</v>
      </c>
      <c r="BM14" s="198">
        <v>1.0479290925076583</v>
      </c>
      <c r="BN14" s="198">
        <v>2.5967436926340923</v>
      </c>
      <c r="BO14" s="198">
        <v>1.9589824050207199</v>
      </c>
      <c r="BP14" s="198">
        <v>1.6310865915087476</v>
      </c>
      <c r="BQ14" s="198">
        <v>1.5722198551342075</v>
      </c>
      <c r="BR14" s="198">
        <v>0.17683649905340815</v>
      </c>
      <c r="BS14" s="198">
        <v>1.2711864406779654</v>
      </c>
      <c r="BT14" s="199">
        <v>-6.8541300527240878</v>
      </c>
    </row>
    <row r="15" spans="1:72" ht="14.1" customHeight="1">
      <c r="A15" s="196" t="s">
        <v>20</v>
      </c>
      <c r="B15" s="197">
        <v>4.8854571833196729</v>
      </c>
      <c r="C15" s="198">
        <v>9.5841578380463233</v>
      </c>
      <c r="D15" s="198">
        <v>0.90455659819087941</v>
      </c>
      <c r="E15" s="198">
        <v>4.6075633341904307</v>
      </c>
      <c r="F15" s="198">
        <v>8.9912811676512234</v>
      </c>
      <c r="G15" s="198">
        <v>10.615310298167927</v>
      </c>
      <c r="H15" s="198">
        <v>7.710550604645789</v>
      </c>
      <c r="I15" s="198">
        <v>9.7972613273626052</v>
      </c>
      <c r="J15" s="198">
        <v>5.0009146383441134</v>
      </c>
      <c r="K15" s="198">
        <v>4.561547245387942</v>
      </c>
      <c r="L15" s="198">
        <v>6.7484593185444623</v>
      </c>
      <c r="M15" s="198">
        <v>11.626428421448892</v>
      </c>
      <c r="N15" s="198">
        <v>6.6250563096768076</v>
      </c>
      <c r="O15" s="198">
        <v>8.4849840524207707</v>
      </c>
      <c r="P15" s="198">
        <v>10.259681962282215</v>
      </c>
      <c r="Q15" s="198">
        <v>5.7078435566002241</v>
      </c>
      <c r="R15" s="198">
        <v>7.6194500352401064</v>
      </c>
      <c r="S15" s="198">
        <v>7.56755373871502</v>
      </c>
      <c r="T15" s="198">
        <v>5.6316252615629026</v>
      </c>
      <c r="U15" s="198">
        <v>7.7760913435182601</v>
      </c>
      <c r="V15" s="198">
        <v>5.3056046403478518</v>
      </c>
      <c r="W15" s="198">
        <v>6.8797025237367961</v>
      </c>
      <c r="X15" s="198">
        <v>5.9883777824600912</v>
      </c>
      <c r="Y15" s="198">
        <v>6.935369564850447</v>
      </c>
      <c r="Z15" s="198">
        <v>2.4317014729921027</v>
      </c>
      <c r="AA15" s="198">
        <v>-4.9129884221673308</v>
      </c>
      <c r="AB15" s="198">
        <v>2.2225354571103111</v>
      </c>
      <c r="AC15" s="198">
        <v>-0.66609714891558269</v>
      </c>
      <c r="AD15" s="198">
        <v>2.7995477980823722</v>
      </c>
      <c r="AE15" s="198">
        <v>2.9832694813421341</v>
      </c>
      <c r="AF15" s="198">
        <v>3.0670839104672183</v>
      </c>
      <c r="AG15" s="198">
        <v>-0.96036206915518108</v>
      </c>
      <c r="AH15" s="198">
        <v>-0.89065131619224758</v>
      </c>
      <c r="AI15" s="198">
        <v>-3.0281621219562993</v>
      </c>
      <c r="AJ15" s="214">
        <v>-0.83684917328272945</v>
      </c>
      <c r="AK15" s="198">
        <v>2.3072261226713948</v>
      </c>
      <c r="AL15" s="198">
        <v>4.1843177863405856</v>
      </c>
      <c r="AM15" s="198">
        <v>5.1567009994468549</v>
      </c>
      <c r="AN15" s="198">
        <v>8.6875882673996614</v>
      </c>
      <c r="AO15" s="198">
        <v>7.3651883359306254</v>
      </c>
      <c r="AP15" s="198">
        <v>4.6088882177260899</v>
      </c>
      <c r="AQ15" s="198">
        <v>-0.53429031166082552</v>
      </c>
      <c r="AR15" s="198">
        <v>-1.4868071627483204</v>
      </c>
      <c r="AS15" s="198">
        <v>-5.4379837951850476</v>
      </c>
      <c r="AT15" s="198">
        <v>1.5554861969777107</v>
      </c>
      <c r="AU15" s="198">
        <v>1.3294146851304447</v>
      </c>
      <c r="AV15" s="198">
        <v>0.75164619183907178</v>
      </c>
      <c r="AW15" s="198">
        <v>0.78877838944967493</v>
      </c>
      <c r="AX15" s="198">
        <v>6.4098473301337577</v>
      </c>
      <c r="AY15" s="198">
        <v>7.8409062914168004</v>
      </c>
      <c r="AZ15" s="198">
        <v>6.647163671807931</v>
      </c>
      <c r="BA15" s="198">
        <v>2.2748441513803215</v>
      </c>
      <c r="BB15" s="198">
        <v>-0.91738088795862893</v>
      </c>
      <c r="BC15" s="198">
        <v>1.9189751423375441</v>
      </c>
      <c r="BD15" s="198">
        <v>3.480178100546425</v>
      </c>
      <c r="BE15" s="198">
        <v>2.8994840762722731</v>
      </c>
      <c r="BF15" s="198">
        <v>3.6453477218056349</v>
      </c>
      <c r="BG15" s="198">
        <v>5.5346431252150978</v>
      </c>
      <c r="BH15" s="198">
        <v>0.85314205151060207</v>
      </c>
      <c r="BI15" s="198">
        <v>-9.069780027389541</v>
      </c>
      <c r="BJ15" s="198">
        <v>2.0811101750444578</v>
      </c>
      <c r="BK15" s="198">
        <v>2.0661260080668029</v>
      </c>
      <c r="BL15" s="198">
        <v>0.23138619395710691</v>
      </c>
      <c r="BM15" s="198">
        <v>-0.80557485941343998</v>
      </c>
      <c r="BN15" s="198">
        <v>3.2785620612500566E-2</v>
      </c>
      <c r="BO15" s="198">
        <v>1.0241476273416055</v>
      </c>
      <c r="BP15" s="198">
        <v>2.6599132121858418</v>
      </c>
      <c r="BQ15" s="198">
        <v>4.7494573045372874</v>
      </c>
      <c r="BR15" s="198">
        <v>3.3040883618687928</v>
      </c>
      <c r="BS15" s="198">
        <v>4.0436358528195484</v>
      </c>
      <c r="BT15" s="199">
        <v>-8.6115905663707366</v>
      </c>
    </row>
    <row r="16" spans="1:72" ht="14.1" customHeight="1">
      <c r="A16" s="196" t="s">
        <v>21</v>
      </c>
      <c r="B16" s="197">
        <v>3.1990655761214981</v>
      </c>
      <c r="C16" s="198">
        <v>6.6862917962194786</v>
      </c>
      <c r="D16" s="198">
        <v>-7.4786941064333945</v>
      </c>
      <c r="E16" s="198">
        <v>2.7146989738778871</v>
      </c>
      <c r="F16" s="198">
        <v>3.5032152518880082</v>
      </c>
      <c r="G16" s="198">
        <v>8.5295807319747468</v>
      </c>
      <c r="H16" s="198">
        <v>10.250632159731509</v>
      </c>
      <c r="I16" s="198">
        <v>10.210737134845687</v>
      </c>
      <c r="J16" s="198">
        <v>4.4727425780110366</v>
      </c>
      <c r="K16" s="198">
        <v>4.0984819071525891</v>
      </c>
      <c r="L16" s="198">
        <v>8.2732214585160904</v>
      </c>
      <c r="M16" s="198">
        <v>12.110265856498089</v>
      </c>
      <c r="N16" s="198">
        <v>6.3415463876720821</v>
      </c>
      <c r="O16" s="198">
        <v>6.9918572303450759</v>
      </c>
      <c r="P16" s="198">
        <v>7.9059747950197448</v>
      </c>
      <c r="Q16" s="198">
        <v>1.7568065023136086</v>
      </c>
      <c r="R16" s="198">
        <v>8.1337964027985947</v>
      </c>
      <c r="S16" s="198">
        <v>7.3013287415990504</v>
      </c>
      <c r="T16" s="198">
        <v>6.9995681282812257</v>
      </c>
      <c r="U16" s="198">
        <v>10.977283423604675</v>
      </c>
      <c r="V16" s="198">
        <v>3.8472232916388975</v>
      </c>
      <c r="W16" s="198">
        <v>8.9031070280873763</v>
      </c>
      <c r="X16" s="198">
        <v>6.3652541799075522</v>
      </c>
      <c r="Y16" s="198">
        <v>6.256350040402296</v>
      </c>
      <c r="Z16" s="198">
        <v>0.33095836496724473</v>
      </c>
      <c r="AA16" s="198">
        <v>-7.583388494073418</v>
      </c>
      <c r="AB16" s="198">
        <v>4.3237931739128754</v>
      </c>
      <c r="AC16" s="198">
        <v>1.0902240626125206</v>
      </c>
      <c r="AD16" s="198">
        <v>1.8953951124075417</v>
      </c>
      <c r="AE16" s="198">
        <v>3.2342312878633805</v>
      </c>
      <c r="AF16" s="198">
        <v>6.0816734001027726</v>
      </c>
      <c r="AG16" s="198">
        <v>-1.0631369106727533</v>
      </c>
      <c r="AH16" s="198">
        <v>1.1042301294307322</v>
      </c>
      <c r="AI16" s="198">
        <v>-2.9244358551762986</v>
      </c>
      <c r="AJ16" s="214">
        <v>4.980081131881775E-2</v>
      </c>
      <c r="AK16" s="198">
        <v>4.0610776742169605</v>
      </c>
      <c r="AL16" s="198">
        <v>5.8886945476284467</v>
      </c>
      <c r="AM16" s="198">
        <v>6.1246703016206538</v>
      </c>
      <c r="AN16" s="198">
        <v>9.3634584047929366</v>
      </c>
      <c r="AO16" s="198">
        <v>8.5318057490071624</v>
      </c>
      <c r="AP16" s="198">
        <v>6.4465256389617025</v>
      </c>
      <c r="AQ16" s="198">
        <v>0.24707348882924407</v>
      </c>
      <c r="AR16" s="198">
        <v>-1.611163673084036</v>
      </c>
      <c r="AS16" s="198">
        <v>-7.0043327075776176</v>
      </c>
      <c r="AT16" s="198">
        <v>2.1857467929531254</v>
      </c>
      <c r="AU16" s="198">
        <v>2.3740759950979395</v>
      </c>
      <c r="AV16" s="198">
        <v>0.4313963945329391</v>
      </c>
      <c r="AW16" s="198">
        <v>1.3360368814948913</v>
      </c>
      <c r="AX16" s="198">
        <v>8.2112762461010362</v>
      </c>
      <c r="AY16" s="198">
        <v>8.5087767635131399</v>
      </c>
      <c r="AZ16" s="198">
        <v>6.3881433911762571</v>
      </c>
      <c r="BA16" s="198">
        <v>3.8665962990606602</v>
      </c>
      <c r="BB16" s="198">
        <v>-2.589193631038853</v>
      </c>
      <c r="BC16" s="198">
        <v>0.12773439343705206</v>
      </c>
      <c r="BD16" s="198">
        <v>3.156022460027387</v>
      </c>
      <c r="BE16" s="198">
        <v>3.0043505982852139</v>
      </c>
      <c r="BF16" s="198">
        <v>3.8886126242682053</v>
      </c>
      <c r="BG16" s="198">
        <v>8.9326444194684314</v>
      </c>
      <c r="BH16" s="198">
        <v>3.6385454932994037</v>
      </c>
      <c r="BI16" s="198">
        <v>-11.800660149970909</v>
      </c>
      <c r="BJ16" s="198">
        <v>4.0940961557404023</v>
      </c>
      <c r="BK16" s="198">
        <v>3.9082031667343244</v>
      </c>
      <c r="BL16" s="198">
        <v>-0.18483990609006185</v>
      </c>
      <c r="BM16" s="198">
        <v>0.1553048554669374</v>
      </c>
      <c r="BN16" s="198">
        <v>1.7387277563168766</v>
      </c>
      <c r="BO16" s="198">
        <v>3.2396401435696873</v>
      </c>
      <c r="BP16" s="198">
        <v>2.9265241214021529</v>
      </c>
      <c r="BQ16" s="198">
        <v>5.1916197518823566</v>
      </c>
      <c r="BR16" s="198">
        <v>4.2655836056448209</v>
      </c>
      <c r="BS16" s="198">
        <v>2.5969152862023179</v>
      </c>
      <c r="BT16" s="199">
        <v>-7.673455952198097</v>
      </c>
    </row>
    <row r="17" spans="1:72" ht="14.1" customHeight="1">
      <c r="A17" s="196" t="s">
        <v>22</v>
      </c>
      <c r="B17" s="197">
        <v>29.195469067673542</v>
      </c>
      <c r="C17" s="198">
        <v>6.9602577873254745</v>
      </c>
      <c r="D17" s="198">
        <v>11.521097118028436</v>
      </c>
      <c r="E17" s="198">
        <v>8.3168818020754429</v>
      </c>
      <c r="F17" s="198">
        <v>13.523215719616459</v>
      </c>
      <c r="G17" s="198">
        <v>8.8298651050925656</v>
      </c>
      <c r="H17" s="198">
        <v>7.4478762285303191</v>
      </c>
      <c r="I17" s="198">
        <v>13.026069323434868</v>
      </c>
      <c r="J17" s="198">
        <v>7.7175314875284755</v>
      </c>
      <c r="K17" s="198">
        <v>9.9441001762186403</v>
      </c>
      <c r="L17" s="198">
        <v>8.2135502576659434</v>
      </c>
      <c r="M17" s="198">
        <v>11.057723285376326</v>
      </c>
      <c r="N17" s="198">
        <v>5.3432475884244042</v>
      </c>
      <c r="O17" s="198">
        <v>15.669540543490143</v>
      </c>
      <c r="P17" s="198">
        <v>13.371191968726123</v>
      </c>
      <c r="Q17" s="198">
        <v>6.0971724607776423</v>
      </c>
      <c r="R17" s="198">
        <v>6.3377887523037515</v>
      </c>
      <c r="S17" s="198">
        <v>7.2955209347614556</v>
      </c>
      <c r="T17" s="198">
        <v>12.935691473738586</v>
      </c>
      <c r="U17" s="198">
        <v>5.3992653974225249</v>
      </c>
      <c r="V17" s="198">
        <v>19.255490776860654</v>
      </c>
      <c r="W17" s="198">
        <v>0.55397042597469692</v>
      </c>
      <c r="X17" s="198">
        <v>28.347983339670833</v>
      </c>
      <c r="Y17" s="198">
        <v>28.547655385088177</v>
      </c>
      <c r="Z17" s="198">
        <v>13.75470180918434</v>
      </c>
      <c r="AA17" s="198">
        <v>-4.8445053611772551</v>
      </c>
      <c r="AB17" s="198">
        <v>-7.1512652279978113</v>
      </c>
      <c r="AC17" s="198">
        <v>18.321701959087264</v>
      </c>
      <c r="AD17" s="198">
        <v>-1.0689635283487036</v>
      </c>
      <c r="AE17" s="198">
        <v>13.28422394341132</v>
      </c>
      <c r="AF17" s="198">
        <v>-7.076526821536504</v>
      </c>
      <c r="AG17" s="198">
        <v>9.2054748260075741</v>
      </c>
      <c r="AH17" s="198">
        <v>1.4782618770750133</v>
      </c>
      <c r="AI17" s="198">
        <v>5.0370247339063781</v>
      </c>
      <c r="AJ17" s="214">
        <v>18.897082346271461</v>
      </c>
      <c r="AK17" s="198">
        <v>5.2605541684560393</v>
      </c>
      <c r="AL17" s="198">
        <v>11.145025757745131</v>
      </c>
      <c r="AM17" s="198">
        <v>7.7790406759494886</v>
      </c>
      <c r="AN17" s="198">
        <v>12.577642664379184</v>
      </c>
      <c r="AO17" s="198">
        <v>0.12543804676356274</v>
      </c>
      <c r="AP17" s="198">
        <v>10.558068850730606</v>
      </c>
      <c r="AQ17" s="198">
        <v>10.493223366763402</v>
      </c>
      <c r="AR17" s="198">
        <v>-2.3970614526044471</v>
      </c>
      <c r="AS17" s="198">
        <v>2.1507348288202763</v>
      </c>
      <c r="AT17" s="198">
        <v>-21.133857924038338</v>
      </c>
      <c r="AU17" s="198">
        <v>20.752354382774087</v>
      </c>
      <c r="AV17" s="198">
        <v>12.637070427354402</v>
      </c>
      <c r="AW17" s="198">
        <v>13.328125665313138</v>
      </c>
      <c r="AX17" s="198">
        <v>21.868773933014893</v>
      </c>
      <c r="AY17" s="198">
        <v>13.720639752103253</v>
      </c>
      <c r="AZ17" s="198">
        <v>15.537099925467388</v>
      </c>
      <c r="BA17" s="198">
        <v>-2.1701001423549684</v>
      </c>
      <c r="BB17" s="198">
        <v>-5.9174721442656448</v>
      </c>
      <c r="BC17" s="198">
        <v>12.488764936575379</v>
      </c>
      <c r="BD17" s="198">
        <v>4.7532311649732577</v>
      </c>
      <c r="BE17" s="198">
        <v>-5.3125171985896458</v>
      </c>
      <c r="BF17" s="198">
        <v>17.593312809113868</v>
      </c>
      <c r="BG17" s="198">
        <v>-4.2064969696097734</v>
      </c>
      <c r="BH17" s="198">
        <v>9.269029853023838</v>
      </c>
      <c r="BI17" s="198">
        <v>-10.871317697216497</v>
      </c>
      <c r="BJ17" s="198">
        <v>-8.2777036048063906</v>
      </c>
      <c r="BK17" s="198">
        <v>18.300153139356794</v>
      </c>
      <c r="BL17" s="198">
        <v>15.270054330457015</v>
      </c>
      <c r="BM17" s="198">
        <v>-17.883673581687106</v>
      </c>
      <c r="BN17" s="198">
        <v>22.806427754992285</v>
      </c>
      <c r="BO17" s="198">
        <v>9.394431684499466</v>
      </c>
      <c r="BP17" s="198">
        <v>8.5183273102736194</v>
      </c>
      <c r="BQ17" s="198">
        <v>12.226928751606295</v>
      </c>
      <c r="BR17" s="198">
        <v>-5.0583821607730783E-2</v>
      </c>
      <c r="BS17" s="198">
        <v>13.277226479085542</v>
      </c>
      <c r="BT17" s="199">
        <v>-18.378999418266432</v>
      </c>
    </row>
    <row r="18" spans="1:72" ht="14.1" customHeight="1">
      <c r="A18" s="196" t="s">
        <v>16</v>
      </c>
      <c r="B18" s="197">
        <v>6.2951160824607939</v>
      </c>
      <c r="C18" s="198">
        <v>-0.67213628107973022</v>
      </c>
      <c r="D18" s="198">
        <v>20.249884786727435</v>
      </c>
      <c r="E18" s="198">
        <v>9.5220092123354334</v>
      </c>
      <c r="F18" s="198">
        <v>13.256205612723178</v>
      </c>
      <c r="G18" s="198">
        <v>10.904607684380977</v>
      </c>
      <c r="H18" s="198">
        <v>11.439270732197855</v>
      </c>
      <c r="I18" s="198">
        <v>10.724132349390061</v>
      </c>
      <c r="J18" s="198">
        <v>3.0977426221634516</v>
      </c>
      <c r="K18" s="198">
        <v>12.260695436885854</v>
      </c>
      <c r="L18" s="198">
        <v>6.042657056325794</v>
      </c>
      <c r="M18" s="198">
        <v>10.941703289212839</v>
      </c>
      <c r="N18" s="198">
        <v>12.91128258677324</v>
      </c>
      <c r="O18" s="198">
        <v>9.7340815293854916</v>
      </c>
      <c r="P18" s="198">
        <v>14.648335014811394</v>
      </c>
      <c r="Q18" s="198">
        <v>8.9756904180632517</v>
      </c>
      <c r="R18" s="198">
        <v>2.8500435789028273</v>
      </c>
      <c r="S18" s="198">
        <v>8.2425119316302329</v>
      </c>
      <c r="T18" s="198">
        <v>-2.9508883305124698</v>
      </c>
      <c r="U18" s="198">
        <v>2.4676250035393679</v>
      </c>
      <c r="V18" s="198">
        <v>4.8019955063570592</v>
      </c>
      <c r="W18" s="198">
        <v>1.7369890766266138</v>
      </c>
      <c r="X18" s="198">
        <v>0.76526998302708193</v>
      </c>
      <c r="Y18" s="198">
        <v>2.8046208678766789</v>
      </c>
      <c r="Z18" s="198">
        <v>1.9115774014735223</v>
      </c>
      <c r="AA18" s="198">
        <v>7.3036653397648337</v>
      </c>
      <c r="AB18" s="198">
        <v>1.8536033590022782</v>
      </c>
      <c r="AC18" s="198">
        <v>-7.248386754345745</v>
      </c>
      <c r="AD18" s="198">
        <v>-1.8408214344836438</v>
      </c>
      <c r="AE18" s="198">
        <v>1.6598072719156818</v>
      </c>
      <c r="AF18" s="198">
        <v>0.13480957936010896</v>
      </c>
      <c r="AG18" s="198">
        <v>2.6667949419518635</v>
      </c>
      <c r="AH18" s="198">
        <v>2.6191088911702991</v>
      </c>
      <c r="AI18" s="198">
        <v>-3.2172991554351995</v>
      </c>
      <c r="AJ18" s="214">
        <v>-1.5667114850188568E-2</v>
      </c>
      <c r="AK18" s="198">
        <v>6.2220635128120705</v>
      </c>
      <c r="AL18" s="198">
        <v>3.1290492794087044</v>
      </c>
      <c r="AM18" s="198">
        <v>4.699353515505976</v>
      </c>
      <c r="AN18" s="198">
        <v>10.498329699539312</v>
      </c>
      <c r="AO18" s="198">
        <v>4.545322898588509</v>
      </c>
      <c r="AP18" s="198">
        <v>6.2681577085369327</v>
      </c>
      <c r="AQ18" s="198">
        <v>3.1969090249825456</v>
      </c>
      <c r="AR18" s="198">
        <v>2.2343184692484925</v>
      </c>
      <c r="AS18" s="198">
        <v>-3.3173617674348321</v>
      </c>
      <c r="AT18" s="198">
        <v>0.25125778201957871</v>
      </c>
      <c r="AU18" s="198">
        <v>-3.5564736516936932</v>
      </c>
      <c r="AV18" s="198">
        <v>0.52065442320598265</v>
      </c>
      <c r="AW18" s="198">
        <v>-5.4670010878913473</v>
      </c>
      <c r="AX18" s="198">
        <v>0.85962810216921071</v>
      </c>
      <c r="AY18" s="198">
        <v>5.0462458493223465</v>
      </c>
      <c r="AZ18" s="198">
        <v>9.5161353451658215</v>
      </c>
      <c r="BA18" s="198">
        <v>0.13130712421907731</v>
      </c>
      <c r="BB18" s="198">
        <v>0.33233890281259448</v>
      </c>
      <c r="BC18" s="198">
        <v>4.3921170320808471</v>
      </c>
      <c r="BD18" s="198">
        <v>3.4560404020026994</v>
      </c>
      <c r="BE18" s="198">
        <v>2.162641078593424</v>
      </c>
      <c r="BF18" s="198">
        <v>-1.2661229015973419</v>
      </c>
      <c r="BG18" s="198">
        <v>2.0663724663812104</v>
      </c>
      <c r="BH18" s="198">
        <v>-1.8650157408187766</v>
      </c>
      <c r="BI18" s="198">
        <v>4.5255256256499763</v>
      </c>
      <c r="BJ18" s="198">
        <v>-0.9473671441914604</v>
      </c>
      <c r="BK18" s="198">
        <v>-4.4443908555995222</v>
      </c>
      <c r="BL18" s="198">
        <v>1.845791815273742</v>
      </c>
      <c r="BM18" s="198">
        <v>-0.66479766256195205</v>
      </c>
      <c r="BN18" s="198">
        <v>-5.3490717124384588</v>
      </c>
      <c r="BO18" s="198">
        <v>-4.6334664356212016</v>
      </c>
      <c r="BP18" s="198">
        <v>1.4690367125623993E-2</v>
      </c>
      <c r="BQ18" s="198">
        <v>-0.12254412254411307</v>
      </c>
      <c r="BR18" s="198">
        <v>3.2050862756897516</v>
      </c>
      <c r="BS18" s="198">
        <v>9.0412560963471407</v>
      </c>
      <c r="BT18" s="199">
        <v>-4.1385000786357864</v>
      </c>
    </row>
    <row r="19" spans="1:72" ht="14.1" customHeight="1">
      <c r="A19" s="196" t="s">
        <v>23</v>
      </c>
      <c r="B19" s="197">
        <v>10.13201167736409</v>
      </c>
      <c r="C19" s="198">
        <v>31.388656307069539</v>
      </c>
      <c r="D19" s="198">
        <v>15.025347339698385</v>
      </c>
      <c r="E19" s="198">
        <v>5.9317080911823581</v>
      </c>
      <c r="F19" s="198">
        <v>19.886589779108348</v>
      </c>
      <c r="G19" s="198">
        <v>15.167067036865873</v>
      </c>
      <c r="H19" s="198">
        <v>0.5977161601662857</v>
      </c>
      <c r="I19" s="198">
        <v>8.4975608808038174</v>
      </c>
      <c r="J19" s="198">
        <v>6.510478918491188</v>
      </c>
      <c r="K19" s="198">
        <v>1.5691740577850055E-2</v>
      </c>
      <c r="L19" s="198">
        <v>3.8779549634641342</v>
      </c>
      <c r="M19" s="198">
        <v>11.173340997189158</v>
      </c>
      <c r="N19" s="198">
        <v>2.4370213677409964</v>
      </c>
      <c r="O19" s="198">
        <v>10.905080557720225</v>
      </c>
      <c r="P19" s="198">
        <v>12.091487864215466</v>
      </c>
      <c r="Q19" s="198">
        <v>11.551323371158148</v>
      </c>
      <c r="R19" s="198">
        <v>10.58756644808976</v>
      </c>
      <c r="S19" s="198">
        <v>7.6238030147271871</v>
      </c>
      <c r="T19" s="198">
        <v>9.4685580368067264</v>
      </c>
      <c r="U19" s="198">
        <v>6.1176026018916474</v>
      </c>
      <c r="V19" s="198">
        <v>7.7412907666723072</v>
      </c>
      <c r="W19" s="198">
        <v>7.0179033490833973</v>
      </c>
      <c r="X19" s="198">
        <v>7.5858779038264288</v>
      </c>
      <c r="Y19" s="198">
        <v>9.3355118280413194</v>
      </c>
      <c r="Z19" s="198">
        <v>5.5980453656115401</v>
      </c>
      <c r="AA19" s="198">
        <v>-7.2499859346186781</v>
      </c>
      <c r="AB19" s="198">
        <v>-0.39151657939244444</v>
      </c>
      <c r="AC19" s="198">
        <v>-0.40281448055407054</v>
      </c>
      <c r="AD19" s="198">
        <v>7.1024854474776902</v>
      </c>
      <c r="AE19" s="198">
        <v>2.8029267473279589</v>
      </c>
      <c r="AF19" s="198">
        <v>0.49406057158863348</v>
      </c>
      <c r="AG19" s="198">
        <v>-3.3066955750192619</v>
      </c>
      <c r="AH19" s="198">
        <v>-6.5184836478735093</v>
      </c>
      <c r="AI19" s="198">
        <v>-3.6975019297068883</v>
      </c>
      <c r="AJ19" s="214">
        <v>-4.2959555696789238</v>
      </c>
      <c r="AK19" s="198">
        <v>-4.0765517533426987</v>
      </c>
      <c r="AL19" s="198">
        <v>0.86563455990456362</v>
      </c>
      <c r="AM19" s="198">
        <v>3.2444873035858421</v>
      </c>
      <c r="AN19" s="198">
        <v>5.4744730020174615</v>
      </c>
      <c r="AO19" s="198">
        <v>7.948766271363823</v>
      </c>
      <c r="AP19" s="198">
        <v>-1.4119091433893942</v>
      </c>
      <c r="AQ19" s="198">
        <v>-6.7635793214915054</v>
      </c>
      <c r="AR19" s="198">
        <v>-4.8707260338213274</v>
      </c>
      <c r="AS19" s="198">
        <v>-4.6654656617347001</v>
      </c>
      <c r="AT19" s="198">
        <v>3.9807253686550155</v>
      </c>
      <c r="AU19" s="198">
        <v>1.6853462816167735</v>
      </c>
      <c r="AV19" s="198">
        <v>0.46528268755695024</v>
      </c>
      <c r="AW19" s="198">
        <v>3.6631955258386029</v>
      </c>
      <c r="AX19" s="198">
        <v>4.8884198988397003</v>
      </c>
      <c r="AY19" s="198">
        <v>7.7086736028273748</v>
      </c>
      <c r="AZ19" s="198">
        <v>3.7752842166554217</v>
      </c>
      <c r="BA19" s="198">
        <v>0.78445011124631492</v>
      </c>
      <c r="BB19" s="198">
        <v>2.7733834634710206</v>
      </c>
      <c r="BC19" s="198">
        <v>2.5921606509280508</v>
      </c>
      <c r="BD19" s="198">
        <v>4.0098982871058695</v>
      </c>
      <c r="BE19" s="198">
        <v>4.3779910388169441</v>
      </c>
      <c r="BF19" s="198">
        <v>5.0928960165327055</v>
      </c>
      <c r="BG19" s="198">
        <v>2.5461850831288331</v>
      </c>
      <c r="BH19" s="198">
        <v>-4.0679195442755827</v>
      </c>
      <c r="BI19" s="198">
        <v>-12.473319669826097</v>
      </c>
      <c r="BJ19" s="198">
        <v>1.4900278293135614</v>
      </c>
      <c r="BK19" s="198">
        <v>1.0410636589419369</v>
      </c>
      <c r="BL19" s="198">
        <v>-2.1249776506347189</v>
      </c>
      <c r="BM19" s="198">
        <v>-0.48709337607030534</v>
      </c>
      <c r="BN19" s="198">
        <v>-2.9650010408276017</v>
      </c>
      <c r="BO19" s="198">
        <v>-1.5162981536357307</v>
      </c>
      <c r="BP19" s="198">
        <v>2.8286404455016338</v>
      </c>
      <c r="BQ19" s="198">
        <v>5.6596855829592556</v>
      </c>
      <c r="BR19" s="198">
        <v>1.8286575219993466</v>
      </c>
      <c r="BS19" s="198">
        <v>2.7728378324494827</v>
      </c>
      <c r="BT19" s="199">
        <v>-12.119231177818591</v>
      </c>
    </row>
    <row r="20" spans="1:72" ht="14.1" customHeight="1">
      <c r="A20" s="196" t="s">
        <v>19</v>
      </c>
      <c r="B20" s="197">
        <v>2.9093608597284941</v>
      </c>
      <c r="C20" s="198">
        <v>1.0562423583752292</v>
      </c>
      <c r="D20" s="198">
        <v>0.96052829055982158</v>
      </c>
      <c r="E20" s="198">
        <v>5.4540225377153604</v>
      </c>
      <c r="F20" s="198">
        <v>5.1413566310003063</v>
      </c>
      <c r="G20" s="198">
        <v>1.9583586200457574</v>
      </c>
      <c r="H20" s="198">
        <v>0.72437604368822406</v>
      </c>
      <c r="I20" s="198">
        <v>0.85940759282436829</v>
      </c>
      <c r="J20" s="198">
        <v>31.737687213125156</v>
      </c>
      <c r="K20" s="198">
        <v>14.290022467166267</v>
      </c>
      <c r="L20" s="198">
        <v>7.7533051509195161</v>
      </c>
      <c r="M20" s="198">
        <v>7.7628354254009082</v>
      </c>
      <c r="N20" s="198">
        <v>8.5563483310450437</v>
      </c>
      <c r="O20" s="198">
        <v>2.7334300919206527</v>
      </c>
      <c r="P20" s="198">
        <v>1.7095048842996903</v>
      </c>
      <c r="Q20" s="198">
        <v>2.6722345530630776</v>
      </c>
      <c r="R20" s="198">
        <v>6.0892662099096668</v>
      </c>
      <c r="S20" s="198">
        <v>4.9781808052984928</v>
      </c>
      <c r="T20" s="198">
        <v>0.92655219310685766</v>
      </c>
      <c r="U20" s="198">
        <v>5.1418619937251151</v>
      </c>
      <c r="V20" s="198">
        <v>1.7125778995611114</v>
      </c>
      <c r="W20" s="198">
        <v>8.5977208579906375</v>
      </c>
      <c r="X20" s="198">
        <v>10.830795136567374</v>
      </c>
      <c r="Y20" s="198">
        <v>17.226168452651024</v>
      </c>
      <c r="Z20" s="198">
        <v>5.7544601129759769</v>
      </c>
      <c r="AA20" s="198">
        <v>1.499715380236637</v>
      </c>
      <c r="AB20" s="198">
        <v>4.4483821095723357</v>
      </c>
      <c r="AC20" s="198">
        <v>5.7437874729527465</v>
      </c>
      <c r="AD20" s="198">
        <v>3.0615979975837178</v>
      </c>
      <c r="AE20" s="198">
        <v>3.6732895672298582</v>
      </c>
      <c r="AF20" s="198">
        <v>4.4451431636398695</v>
      </c>
      <c r="AG20" s="198">
        <v>2.7871855279519622</v>
      </c>
      <c r="AH20" s="198">
        <v>3.067700247555905</v>
      </c>
      <c r="AI20" s="198">
        <v>3.7598368824385062</v>
      </c>
      <c r="AJ20" s="214">
        <v>1.9780329996040535</v>
      </c>
      <c r="AK20" s="198">
        <v>3.414238057503951</v>
      </c>
      <c r="AL20" s="198">
        <v>8.0101666565436034</v>
      </c>
      <c r="AM20" s="198">
        <v>4.1734971493926025</v>
      </c>
      <c r="AN20" s="198">
        <v>4.0048514944481326</v>
      </c>
      <c r="AO20" s="198">
        <v>5.6709697271522401</v>
      </c>
      <c r="AP20" s="198">
        <v>4.8234857408921101</v>
      </c>
      <c r="AQ20" s="198">
        <v>1.9954824372643287</v>
      </c>
      <c r="AR20" s="198">
        <v>8.9012883758800712</v>
      </c>
      <c r="AS20" s="198">
        <v>1.6415455043975697</v>
      </c>
      <c r="AT20" s="198">
        <v>4.3196138556824764</v>
      </c>
      <c r="AU20" s="198">
        <v>7.1998507384914774</v>
      </c>
      <c r="AV20" s="198">
        <v>1.6445553784236182</v>
      </c>
      <c r="AW20" s="198">
        <v>7.0528879537960734</v>
      </c>
      <c r="AX20" s="198">
        <v>9.9514460279578572</v>
      </c>
      <c r="AY20" s="198">
        <v>7.4498921167787984</v>
      </c>
      <c r="AZ20" s="198">
        <v>3.8046820496145131</v>
      </c>
      <c r="BA20" s="198">
        <v>4.0535052747716946</v>
      </c>
      <c r="BB20" s="198">
        <v>6.2936062391354852</v>
      </c>
      <c r="BC20" s="198">
        <v>5.3873886855317323</v>
      </c>
      <c r="BD20" s="198">
        <v>3.9365259135793025</v>
      </c>
      <c r="BE20" s="198">
        <v>2.9141295875205486</v>
      </c>
      <c r="BF20" s="198">
        <v>-1.0557355927794987</v>
      </c>
      <c r="BG20" s="198">
        <v>4.6539650338613683</v>
      </c>
      <c r="BH20" s="198">
        <v>0.4908202500203771</v>
      </c>
      <c r="BI20" s="198">
        <v>6.198869282976915</v>
      </c>
      <c r="BJ20" s="198">
        <v>4.3501048218029439</v>
      </c>
      <c r="BK20" s="198">
        <v>3.7493709109209732</v>
      </c>
      <c r="BL20" s="198">
        <v>0.21702435495537031</v>
      </c>
      <c r="BM20" s="198">
        <v>4.370546318289783</v>
      </c>
      <c r="BN20" s="198">
        <v>3.5132032146957499</v>
      </c>
      <c r="BO20" s="198">
        <v>3.1298904538341503</v>
      </c>
      <c r="BP20" s="198">
        <v>1.68490153172867</v>
      </c>
      <c r="BQ20" s="198">
        <v>1.6235847041230471</v>
      </c>
      <c r="BR20" s="198">
        <v>0.29203170629955366</v>
      </c>
      <c r="BS20" s="198">
        <v>6.1349693251528947E-2</v>
      </c>
      <c r="BT20" s="199">
        <v>-1.9210315873650501</v>
      </c>
    </row>
    <row r="21" spans="1:72" ht="14.1" customHeight="1">
      <c r="A21" s="196" t="s">
        <v>24</v>
      </c>
      <c r="B21" s="197">
        <v>11.400175387313666</v>
      </c>
      <c r="C21" s="198">
        <v>18.365564566437911</v>
      </c>
      <c r="D21" s="198">
        <v>25.13861772745021</v>
      </c>
      <c r="E21" s="198">
        <v>7.518838347725648</v>
      </c>
      <c r="F21" s="198">
        <v>26.147631289019458</v>
      </c>
      <c r="G21" s="198">
        <v>19.643247497048918</v>
      </c>
      <c r="H21" s="198">
        <v>3.6268281873245485</v>
      </c>
      <c r="I21" s="198">
        <v>10.550490639571294</v>
      </c>
      <c r="J21" s="198">
        <v>8.1546468401486862</v>
      </c>
      <c r="K21" s="198">
        <v>0.97529095342231642</v>
      </c>
      <c r="L21" s="198">
        <v>-6.6946395738060431</v>
      </c>
      <c r="M21" s="198">
        <v>-7.134988560291518</v>
      </c>
      <c r="N21" s="198">
        <v>-7.6180714037055708</v>
      </c>
      <c r="O21" s="198">
        <v>-3.4099851359622306</v>
      </c>
      <c r="P21" s="198">
        <v>-7.2796248170385667</v>
      </c>
      <c r="Q21" s="198">
        <v>-8.9341903558077718</v>
      </c>
      <c r="R21" s="198">
        <v>-12.939864732405397</v>
      </c>
      <c r="S21" s="198">
        <v>-11.643923714643179</v>
      </c>
      <c r="T21" s="198">
        <v>-10.620253441596816</v>
      </c>
      <c r="U21" s="198">
        <v>-8.1304465007636253</v>
      </c>
      <c r="V21" s="198">
        <v>-13.697527216040982</v>
      </c>
      <c r="W21" s="198">
        <v>-9.9221728828984226</v>
      </c>
      <c r="X21" s="198">
        <v>-9.0011672983528115</v>
      </c>
      <c r="Y21" s="198">
        <v>-4.2906373796257498</v>
      </c>
      <c r="Z21" s="198">
        <v>-13.687525451337038</v>
      </c>
      <c r="AA21" s="198">
        <v>-16.364179689871094</v>
      </c>
      <c r="AB21" s="198">
        <v>-5.4770341064713222</v>
      </c>
      <c r="AC21" s="198">
        <v>-12.105727743830514</v>
      </c>
      <c r="AD21" s="198">
        <v>-10.121590184433771</v>
      </c>
      <c r="AE21" s="198">
        <v>-7.5320517981533612</v>
      </c>
      <c r="AF21" s="198">
        <v>10.696550523718358</v>
      </c>
      <c r="AG21" s="198">
        <v>11.217368829154822</v>
      </c>
      <c r="AH21" s="198">
        <v>10.855617637265098</v>
      </c>
      <c r="AI21" s="198">
        <v>20.855418100544654</v>
      </c>
      <c r="AJ21" s="214">
        <v>10.391936103940964</v>
      </c>
      <c r="AK21" s="198">
        <v>22.027613307691126</v>
      </c>
      <c r="AL21" s="198">
        <v>19.738303760492656</v>
      </c>
      <c r="AM21" s="198">
        <v>9.9496534976011333</v>
      </c>
      <c r="AN21" s="198">
        <v>23.797231202851705</v>
      </c>
      <c r="AO21" s="198">
        <v>32.569183030199127</v>
      </c>
      <c r="AP21" s="198">
        <v>13.288247963391058</v>
      </c>
      <c r="AQ21" s="198">
        <v>-0.81901994465236783</v>
      </c>
      <c r="AR21" s="198">
        <v>-4.1841834456739093</v>
      </c>
      <c r="AS21" s="198">
        <v>1.895469061790223</v>
      </c>
      <c r="AT21" s="198">
        <v>-2.6705637824185402</v>
      </c>
      <c r="AU21" s="198">
        <v>8.5390990523096093</v>
      </c>
      <c r="AV21" s="198">
        <v>-1.9444286929401784</v>
      </c>
      <c r="AW21" s="198">
        <v>16.09042437526638</v>
      </c>
      <c r="AX21" s="198">
        <v>19.350440032746604</v>
      </c>
      <c r="AY21" s="198">
        <v>8.2369678660953554</v>
      </c>
      <c r="AZ21" s="198">
        <v>-3.0545792534860396</v>
      </c>
      <c r="BA21" s="198">
        <v>-18.519416675235078</v>
      </c>
      <c r="BB21" s="198">
        <v>-23.811067309096217</v>
      </c>
      <c r="BC21" s="198">
        <v>-26.20559895209675</v>
      </c>
      <c r="BD21" s="198">
        <v>13.913161177609908</v>
      </c>
      <c r="BE21" s="198">
        <v>8.315570196686366</v>
      </c>
      <c r="BF21" s="198">
        <v>-7.3169379935751522</v>
      </c>
      <c r="BG21" s="198">
        <v>0.92653559417978215</v>
      </c>
      <c r="BH21" s="198">
        <v>-10.722406756048855</v>
      </c>
      <c r="BI21" s="198">
        <v>-41.41201609122723</v>
      </c>
      <c r="BJ21" s="198">
        <v>11.560693641618485</v>
      </c>
      <c r="BK21" s="198">
        <v>-12.628487518355385</v>
      </c>
      <c r="BL21" s="198">
        <v>1.3293943870014857</v>
      </c>
      <c r="BM21" s="198">
        <v>-7.6815642458100513</v>
      </c>
      <c r="BN21" s="198">
        <v>40.487062404870613</v>
      </c>
      <c r="BO21" s="198">
        <v>-33.406593406593402</v>
      </c>
      <c r="BP21" s="198">
        <v>6.3209076175040479</v>
      </c>
      <c r="BQ21" s="198">
        <v>-2.65625</v>
      </c>
      <c r="BR21" s="198">
        <v>5.9451219512195053</v>
      </c>
      <c r="BS21" s="198">
        <v>15.134370579915128</v>
      </c>
      <c r="BT21" s="199">
        <v>-7.8555555555555685</v>
      </c>
    </row>
    <row r="22" spans="1:72" ht="14.1" customHeight="1">
      <c r="A22" s="196" t="s">
        <v>26</v>
      </c>
      <c r="B22" s="197">
        <v>20.949751584079991</v>
      </c>
      <c r="C22" s="198">
        <v>11.982270012754782</v>
      </c>
      <c r="D22" s="198">
        <v>-3.2206149771585331</v>
      </c>
      <c r="E22" s="198">
        <v>-1.2781101626062821</v>
      </c>
      <c r="F22" s="198">
        <v>8.2914045088965054</v>
      </c>
      <c r="G22" s="198">
        <v>4.6003053912101848</v>
      </c>
      <c r="H22" s="198">
        <v>-1.5655237809715032</v>
      </c>
      <c r="I22" s="198">
        <v>8.6082380014111806</v>
      </c>
      <c r="J22" s="198">
        <v>2.0567910946207206</v>
      </c>
      <c r="K22" s="198">
        <v>12.401121558520387</v>
      </c>
      <c r="L22" s="198">
        <v>17.693278773036681</v>
      </c>
      <c r="M22" s="198">
        <v>5.314144468244649</v>
      </c>
      <c r="N22" s="198">
        <v>1.1664015132877239</v>
      </c>
      <c r="O22" s="198">
        <v>8.3884579249818216</v>
      </c>
      <c r="P22" s="198">
        <v>8.2874406705694525</v>
      </c>
      <c r="Q22" s="198">
        <v>10.806285561691524</v>
      </c>
      <c r="R22" s="198">
        <v>6.9114178215075981</v>
      </c>
      <c r="S22" s="198">
        <v>7.4721302212343232</v>
      </c>
      <c r="T22" s="198">
        <v>10.475332675581058</v>
      </c>
      <c r="U22" s="198">
        <v>15.482796737279301</v>
      </c>
      <c r="V22" s="198">
        <v>16.116260863649174</v>
      </c>
      <c r="W22" s="198">
        <v>9.6578769522281789</v>
      </c>
      <c r="X22" s="198">
        <v>10.990299422137454</v>
      </c>
      <c r="Y22" s="198">
        <v>12.44079461811647</v>
      </c>
      <c r="Z22" s="198">
        <v>11.518603460074843</v>
      </c>
      <c r="AA22" s="198">
        <v>-3.1965264110482678</v>
      </c>
      <c r="AB22" s="198">
        <v>8.5143111502018769</v>
      </c>
      <c r="AC22" s="198">
        <v>7.9037314009064232</v>
      </c>
      <c r="AD22" s="198">
        <v>6.5545235639888233</v>
      </c>
      <c r="AE22" s="198">
        <v>6.722680299460194</v>
      </c>
      <c r="AF22" s="198">
        <v>2.7807330959809207</v>
      </c>
      <c r="AG22" s="198">
        <v>4.8532454903692326</v>
      </c>
      <c r="AH22" s="198">
        <v>-1.1260536534738321</v>
      </c>
      <c r="AI22" s="198">
        <v>4.7422264239163638</v>
      </c>
      <c r="AJ22" s="198">
        <v>6.7707970483244395</v>
      </c>
      <c r="AK22" s="198">
        <v>2.114466711424015</v>
      </c>
      <c r="AL22" s="198">
        <v>-0.9669863457642407</v>
      </c>
      <c r="AM22" s="198">
        <v>2.7949765483246551</v>
      </c>
      <c r="AN22" s="198">
        <v>8.461896880372862</v>
      </c>
      <c r="AO22" s="198">
        <v>9.7777559395549645</v>
      </c>
      <c r="AP22" s="198">
        <v>4.1459215589405574</v>
      </c>
      <c r="AQ22" s="198">
        <v>6.2769225915533582</v>
      </c>
      <c r="AR22" s="198">
        <v>5.9499302644468912</v>
      </c>
      <c r="AS22" s="198">
        <v>0.39460526254811157</v>
      </c>
      <c r="AT22" s="198">
        <v>8.1591473391195564</v>
      </c>
      <c r="AU22" s="198">
        <v>8.8542598473477483</v>
      </c>
      <c r="AV22" s="198">
        <v>4.2679879788363451</v>
      </c>
      <c r="AW22" s="198">
        <v>13.039363677473972</v>
      </c>
      <c r="AX22" s="198">
        <v>8.8124680849813046</v>
      </c>
      <c r="AY22" s="198">
        <v>5.1119617821633483</v>
      </c>
      <c r="AZ22" s="198">
        <v>12.885474159089767</v>
      </c>
      <c r="BA22" s="198">
        <v>3.0723337505306176</v>
      </c>
      <c r="BB22" s="198">
        <v>1.9973051851402204</v>
      </c>
      <c r="BC22" s="198">
        <v>-0.95884625674963786</v>
      </c>
      <c r="BD22" s="198">
        <v>5.3580712130672481</v>
      </c>
      <c r="BE22" s="198">
        <v>3.9757041437985237</v>
      </c>
      <c r="BF22" s="198">
        <v>5.9976130800758511</v>
      </c>
      <c r="BG22" s="198">
        <v>2.7912887653492362</v>
      </c>
      <c r="BH22" s="198">
        <v>0.44062907409268348</v>
      </c>
      <c r="BI22" s="198">
        <v>-10.89808722072415</v>
      </c>
      <c r="BJ22" s="198">
        <v>8.6952155205022734</v>
      </c>
      <c r="BK22" s="198">
        <v>6.3639107355078863</v>
      </c>
      <c r="BL22" s="198">
        <v>2.8420996760815598</v>
      </c>
      <c r="BM22" s="198">
        <v>2.140709544137934</v>
      </c>
      <c r="BN22" s="198">
        <v>3.2724418415749028</v>
      </c>
      <c r="BO22" s="198">
        <v>4.6459191801355928</v>
      </c>
      <c r="BP22" s="198">
        <v>1.775906315886516</v>
      </c>
      <c r="BQ22" s="198">
        <v>4.3858182307859579</v>
      </c>
      <c r="BR22" s="198">
        <v>4.5269457708888581</v>
      </c>
      <c r="BS22" s="198">
        <v>1.6188319806375233</v>
      </c>
      <c r="BT22" s="199">
        <v>-15.817209215957959</v>
      </c>
    </row>
    <row r="23" spans="1:72" ht="14.1" customHeight="1">
      <c r="A23" s="196" t="s">
        <v>27</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9"/>
    </row>
    <row r="24" spans="1:72" ht="14.1" customHeight="1">
      <c r="A24" s="196" t="s">
        <v>28</v>
      </c>
      <c r="B24" s="197">
        <v>6.3552094535447878</v>
      </c>
      <c r="C24" s="198">
        <v>7.4662478997023527</v>
      </c>
      <c r="D24" s="198">
        <v>4.159770786499891</v>
      </c>
      <c r="E24" s="198">
        <v>4.5845203004754467</v>
      </c>
      <c r="F24" s="198">
        <v>4.2619148453022717</v>
      </c>
      <c r="G24" s="198">
        <v>6.0701061657647699</v>
      </c>
      <c r="H24" s="198">
        <v>7.1149782085669813</v>
      </c>
      <c r="I24" s="198">
        <v>5.5094742719901006</v>
      </c>
      <c r="J24" s="198">
        <v>1.1644001455103563</v>
      </c>
      <c r="K24" s="198">
        <v>2.6754161261724221</v>
      </c>
      <c r="L24" s="198">
        <v>4.9418494140435172</v>
      </c>
      <c r="M24" s="198">
        <v>7.1481102119117708</v>
      </c>
      <c r="N24" s="198">
        <v>7.0404664290916372</v>
      </c>
      <c r="O24" s="198">
        <v>7.1353395348658069</v>
      </c>
      <c r="P24" s="198">
        <v>6.750227997039346</v>
      </c>
      <c r="Q24" s="198">
        <v>4.462914877481623</v>
      </c>
      <c r="R24" s="198">
        <v>5.4211747423565981</v>
      </c>
      <c r="S24" s="198">
        <v>5.6329696443630866</v>
      </c>
      <c r="T24" s="198">
        <v>4.6176394319527958</v>
      </c>
      <c r="U24" s="198">
        <v>6.7066049258914973</v>
      </c>
      <c r="V24" s="198">
        <v>4.8782537387651672</v>
      </c>
      <c r="W24" s="198">
        <v>6.0379908366200823</v>
      </c>
      <c r="X24" s="198">
        <v>5.2168111939239026</v>
      </c>
      <c r="Y24" s="198">
        <v>6.1229687751444288</v>
      </c>
      <c r="Z24" s="198">
        <v>3.0370076201821945</v>
      </c>
      <c r="AA24" s="198">
        <v>0.73169915682527176</v>
      </c>
      <c r="AB24" s="198">
        <v>4.3427001383276149</v>
      </c>
      <c r="AC24" s="198">
        <v>1.8495216943156265</v>
      </c>
      <c r="AD24" s="198">
        <v>4.125610331213224</v>
      </c>
      <c r="AE24" s="198">
        <v>3.2795575889056749</v>
      </c>
      <c r="AF24" s="198">
        <v>2.0535736004645599</v>
      </c>
      <c r="AG24" s="198">
        <v>1.4601399175653853</v>
      </c>
      <c r="AH24" s="198">
        <v>2.528281551713647</v>
      </c>
      <c r="AI24" s="198">
        <v>0.34878564410547597</v>
      </c>
      <c r="AJ24" s="198">
        <v>0.66463500241634677</v>
      </c>
      <c r="AK24" s="198">
        <v>2.2083036842223294</v>
      </c>
      <c r="AL24" s="198">
        <v>3.5535794386912727</v>
      </c>
      <c r="AM24" s="198">
        <v>3.5742047625074065</v>
      </c>
      <c r="AN24" s="198">
        <v>4.5377223507482114</v>
      </c>
      <c r="AO24" s="198">
        <v>3.7585073590563525</v>
      </c>
      <c r="AP24" s="198">
        <v>3.2049411133546784</v>
      </c>
      <c r="AQ24" s="198">
        <v>0.97923175250890893</v>
      </c>
      <c r="AR24" s="198">
        <v>0.97897765873844378</v>
      </c>
      <c r="AS24" s="198">
        <v>-0.45008075171993767</v>
      </c>
      <c r="AT24" s="198">
        <v>1.3357489714712329</v>
      </c>
      <c r="AU24" s="198">
        <v>1.240300026343462</v>
      </c>
      <c r="AV24" s="198">
        <v>1.7977998909516941</v>
      </c>
      <c r="AW24" s="198">
        <v>0.71195993425511972</v>
      </c>
      <c r="AX24" s="198">
        <v>3.3582459146912242</v>
      </c>
      <c r="AY24" s="198">
        <v>3.9251029102646271</v>
      </c>
      <c r="AZ24" s="198">
        <v>3.8655617442459516</v>
      </c>
      <c r="BA24" s="198">
        <v>2.1111072389045233</v>
      </c>
      <c r="BB24" s="198">
        <v>1.3409760009443517</v>
      </c>
      <c r="BC24" s="198">
        <v>1.6650414258021442</v>
      </c>
      <c r="BD24" s="198">
        <v>2.3372766101757207</v>
      </c>
      <c r="BE24" s="198">
        <v>2.2549113437256807</v>
      </c>
      <c r="BF24" s="198">
        <v>2.2820160213770748</v>
      </c>
      <c r="BG24" s="198">
        <v>3.1027693371913898</v>
      </c>
      <c r="BH24" s="198">
        <v>0.73116107359780358</v>
      </c>
      <c r="BI24" s="198">
        <v>-1.4401017144177359</v>
      </c>
      <c r="BJ24" s="198">
        <v>1.786130593970384</v>
      </c>
      <c r="BK24" s="198">
        <v>1.031393455123947</v>
      </c>
      <c r="BL24" s="198">
        <v>0.19702875542749609</v>
      </c>
      <c r="BM24" s="198">
        <v>0.44307953828347024</v>
      </c>
      <c r="BN24" s="198">
        <v>0.77598803798126426</v>
      </c>
      <c r="BO24" s="198">
        <v>1.2516673128760516</v>
      </c>
      <c r="BP24" s="198">
        <v>1.8823398024746751</v>
      </c>
      <c r="BQ24" s="198">
        <v>2.1634613229227568</v>
      </c>
      <c r="BR24" s="198">
        <v>1.4619927310722716</v>
      </c>
      <c r="BS24" s="198">
        <v>2.1161473087818621</v>
      </c>
      <c r="BT24" s="199">
        <v>-6.5383414325489326</v>
      </c>
    </row>
    <row r="25" spans="1:72" ht="14.1" customHeight="1">
      <c r="A25" s="208" t="s">
        <v>29</v>
      </c>
      <c r="B25" s="203">
        <v>6.2503431676101968</v>
      </c>
      <c r="C25" s="204">
        <v>6.5570163121177103</v>
      </c>
      <c r="D25" s="204">
        <v>4.1140188426771971</v>
      </c>
      <c r="E25" s="204">
        <v>3.641814004597606</v>
      </c>
      <c r="F25" s="204">
        <v>5.0375869829239122</v>
      </c>
      <c r="G25" s="204">
        <v>5.5672672481916123</v>
      </c>
      <c r="H25" s="204">
        <v>7.5511861109763032</v>
      </c>
      <c r="I25" s="204">
        <v>5.5504002482010435</v>
      </c>
      <c r="J25" s="204">
        <v>1.8407695514753897</v>
      </c>
      <c r="K25" s="204">
        <v>1.1897465001452758</v>
      </c>
      <c r="L25" s="204">
        <v>7.3544800561085566</v>
      </c>
      <c r="M25" s="204">
        <v>5.2436994416337939</v>
      </c>
      <c r="N25" s="204">
        <v>7.7178471774320343</v>
      </c>
      <c r="O25" s="204">
        <v>6.7587443374395946</v>
      </c>
      <c r="P25" s="204">
        <v>7.5012950674760361</v>
      </c>
      <c r="Q25" s="204">
        <v>3.7804629211031511</v>
      </c>
      <c r="R25" s="204">
        <v>5.7994336785599643</v>
      </c>
      <c r="S25" s="204">
        <v>5.2082617298357121</v>
      </c>
      <c r="T25" s="204">
        <v>4.6698024294999243</v>
      </c>
      <c r="U25" s="204">
        <v>7.7533604671724987</v>
      </c>
      <c r="V25" s="204">
        <v>4.8559936590609283</v>
      </c>
      <c r="W25" s="204">
        <v>4.9191346763404908</v>
      </c>
      <c r="X25" s="204">
        <v>5.0399955596618327</v>
      </c>
      <c r="Y25" s="204">
        <v>6.6978007482494064</v>
      </c>
      <c r="Z25" s="204">
        <v>3.2335531700062177</v>
      </c>
      <c r="AA25" s="204">
        <v>-2.2058595499932494</v>
      </c>
      <c r="AB25" s="204">
        <v>6.1342821218171366</v>
      </c>
      <c r="AC25" s="204">
        <v>2.2788580580805444</v>
      </c>
      <c r="AD25" s="204">
        <v>3.5503129149010704</v>
      </c>
      <c r="AE25" s="204">
        <v>3.9198679662040519</v>
      </c>
      <c r="AF25" s="204">
        <v>2.0564777136471122</v>
      </c>
      <c r="AG25" s="204">
        <v>-0.25984095340191971</v>
      </c>
      <c r="AH25" s="204">
        <v>3.5358421799291051</v>
      </c>
      <c r="AI25" s="204">
        <v>-0.40765386444896023</v>
      </c>
      <c r="AJ25" s="204">
        <v>0.7647549507730389</v>
      </c>
      <c r="AK25" s="204">
        <v>2.2464647330843803</v>
      </c>
      <c r="AL25" s="204">
        <v>4.1265994298412778</v>
      </c>
      <c r="AM25" s="204">
        <v>3.561048635949831</v>
      </c>
      <c r="AN25" s="204">
        <v>4.7798168216595656</v>
      </c>
      <c r="AO25" s="204">
        <v>4.0222968142056743</v>
      </c>
      <c r="AP25" s="204">
        <v>3.1311661353695115</v>
      </c>
      <c r="AQ25" s="204">
        <v>0.37188072197292854</v>
      </c>
      <c r="AR25" s="204">
        <v>0.71020187936798607</v>
      </c>
      <c r="AS25" s="204">
        <v>-1.4080422826495891</v>
      </c>
      <c r="AT25" s="204">
        <v>2.3959726103341836</v>
      </c>
      <c r="AU25" s="204">
        <v>1.7316955689726967</v>
      </c>
      <c r="AV25" s="204">
        <v>0.97731762951002565</v>
      </c>
      <c r="AW25" s="204">
        <v>1.0453332101760822</v>
      </c>
      <c r="AX25" s="204">
        <v>4.1430092733198052</v>
      </c>
      <c r="AY25" s="204">
        <v>3.8156748795633035</v>
      </c>
      <c r="AZ25" s="204">
        <v>4.3029014140027755</v>
      </c>
      <c r="BA25" s="204">
        <v>1.7782433602425556</v>
      </c>
      <c r="BB25" s="204">
        <v>1.1077427122263686</v>
      </c>
      <c r="BC25" s="204">
        <v>1.342052089667348</v>
      </c>
      <c r="BD25" s="204">
        <v>3.0050568784951679</v>
      </c>
      <c r="BE25" s="204">
        <v>2.2424349951041478</v>
      </c>
      <c r="BF25" s="204">
        <v>2.3392540831879955</v>
      </c>
      <c r="BG25" s="204">
        <v>3.2586559916043001</v>
      </c>
      <c r="BH25" s="204">
        <v>0.49860341430290589</v>
      </c>
      <c r="BI25" s="204">
        <v>-2.5185048322268671</v>
      </c>
      <c r="BJ25" s="204">
        <v>2.0526041300680333</v>
      </c>
      <c r="BK25" s="204">
        <v>2.0998964352101979</v>
      </c>
      <c r="BL25" s="204">
        <v>-0.42548757163106643</v>
      </c>
      <c r="BM25" s="204">
        <v>0.67993550439257433</v>
      </c>
      <c r="BN25" s="204">
        <v>1.4692160897531608</v>
      </c>
      <c r="BO25" s="204">
        <v>1.534362066769134</v>
      </c>
      <c r="BP25" s="204">
        <v>1.4564755742609776</v>
      </c>
      <c r="BQ25" s="204">
        <v>2.3350196894797222</v>
      </c>
      <c r="BR25" s="204">
        <v>1.4345029801464619</v>
      </c>
      <c r="BS25" s="204">
        <v>2.0757878509879788</v>
      </c>
      <c r="BT25" s="205">
        <v>-6.656793332065547</v>
      </c>
    </row>
    <row r="26" spans="1:72" ht="14.1" customHeight="1"/>
    <row r="27" spans="1:72">
      <c r="A27" s="88" t="s">
        <v>356</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BT27"/>
  <sheetViews>
    <sheetView showGridLines="0" workbookViewId="0">
      <pane xSplit="1" ySplit="3" topLeftCell="AT4" activePane="bottomRight" state="frozen"/>
      <selection pane="topRight"/>
      <selection pane="bottomLeft"/>
      <selection pane="bottomRight"/>
    </sheetView>
  </sheetViews>
  <sheetFormatPr baseColWidth="10" defaultRowHeight="11.25"/>
  <cols>
    <col min="1" max="1" width="40.7109375" style="88" customWidth="1"/>
    <col min="2" max="72" width="4.7109375" style="88" customWidth="1"/>
    <col min="73" max="16384" width="11.42578125" style="88"/>
  </cols>
  <sheetData>
    <row r="1" spans="1:72" ht="12.75">
      <c r="A1" s="186" t="s">
        <v>3</v>
      </c>
    </row>
    <row r="2" spans="1:72" ht="12.75">
      <c r="BP2" s="96"/>
      <c r="BR2" s="187"/>
      <c r="BT2" s="187" t="s">
        <v>33</v>
      </c>
    </row>
    <row r="3" spans="1:72" s="212" customFormat="1" ht="14.1" customHeight="1">
      <c r="A3" s="209"/>
      <c r="B3" s="209">
        <v>1950</v>
      </c>
      <c r="C3" s="99">
        <v>1951</v>
      </c>
      <c r="D3" s="99">
        <v>1952</v>
      </c>
      <c r="E3" s="99">
        <v>1953</v>
      </c>
      <c r="F3" s="99">
        <v>1954</v>
      </c>
      <c r="G3" s="99">
        <v>1955</v>
      </c>
      <c r="H3" s="99">
        <v>1956</v>
      </c>
      <c r="I3" s="99">
        <v>1957</v>
      </c>
      <c r="J3" s="99">
        <v>1958</v>
      </c>
      <c r="K3" s="99">
        <v>1959</v>
      </c>
      <c r="L3" s="99">
        <v>1960</v>
      </c>
      <c r="M3" s="99">
        <v>1961</v>
      </c>
      <c r="N3" s="99">
        <v>1962</v>
      </c>
      <c r="O3" s="99">
        <v>1963</v>
      </c>
      <c r="P3" s="99">
        <v>1964</v>
      </c>
      <c r="Q3" s="99">
        <v>1965</v>
      </c>
      <c r="R3" s="99">
        <v>1966</v>
      </c>
      <c r="S3" s="99">
        <v>1967</v>
      </c>
      <c r="T3" s="99">
        <v>1968</v>
      </c>
      <c r="U3" s="99">
        <v>1969</v>
      </c>
      <c r="V3" s="99">
        <v>1970</v>
      </c>
      <c r="W3" s="99">
        <v>1971</v>
      </c>
      <c r="X3" s="99">
        <v>1972</v>
      </c>
      <c r="Y3" s="99">
        <v>1973</v>
      </c>
      <c r="Z3" s="99">
        <v>1974</v>
      </c>
      <c r="AA3" s="99">
        <v>1975</v>
      </c>
      <c r="AB3" s="99">
        <v>1976</v>
      </c>
      <c r="AC3" s="99">
        <v>1977</v>
      </c>
      <c r="AD3" s="99">
        <v>1978</v>
      </c>
      <c r="AE3" s="99">
        <v>1979</v>
      </c>
      <c r="AF3" s="99">
        <v>1980</v>
      </c>
      <c r="AG3" s="99">
        <v>1981</v>
      </c>
      <c r="AH3" s="99">
        <v>1982</v>
      </c>
      <c r="AI3" s="99">
        <v>1983</v>
      </c>
      <c r="AJ3" s="99">
        <v>1984</v>
      </c>
      <c r="AK3" s="99">
        <v>1985</v>
      </c>
      <c r="AL3" s="99">
        <v>1986</v>
      </c>
      <c r="AM3" s="99">
        <v>1987</v>
      </c>
      <c r="AN3" s="99">
        <v>1988</v>
      </c>
      <c r="AO3" s="99">
        <v>1989</v>
      </c>
      <c r="AP3" s="99">
        <v>1990</v>
      </c>
      <c r="AQ3" s="99">
        <v>1991</v>
      </c>
      <c r="AR3" s="99">
        <v>1992</v>
      </c>
      <c r="AS3" s="99">
        <v>1993</v>
      </c>
      <c r="AT3" s="99">
        <v>1994</v>
      </c>
      <c r="AU3" s="99">
        <v>1995</v>
      </c>
      <c r="AV3" s="99">
        <v>1996</v>
      </c>
      <c r="AW3" s="99">
        <v>1997</v>
      </c>
      <c r="AX3" s="99">
        <v>1998</v>
      </c>
      <c r="AY3" s="99">
        <v>1999</v>
      </c>
      <c r="AZ3" s="99">
        <v>2000</v>
      </c>
      <c r="BA3" s="99">
        <v>2001</v>
      </c>
      <c r="BB3" s="99">
        <v>2002</v>
      </c>
      <c r="BC3" s="99">
        <v>2003</v>
      </c>
      <c r="BD3" s="99">
        <v>2004</v>
      </c>
      <c r="BE3" s="99">
        <v>2005</v>
      </c>
      <c r="BF3" s="99">
        <v>2006</v>
      </c>
      <c r="BG3" s="99">
        <v>2007</v>
      </c>
      <c r="BH3" s="99">
        <v>2008</v>
      </c>
      <c r="BI3" s="99">
        <v>2009</v>
      </c>
      <c r="BJ3" s="99">
        <v>2010</v>
      </c>
      <c r="BK3" s="99">
        <v>2011</v>
      </c>
      <c r="BL3" s="99">
        <v>2012</v>
      </c>
      <c r="BM3" s="99">
        <v>2013</v>
      </c>
      <c r="BN3" s="99">
        <v>2014</v>
      </c>
      <c r="BO3" s="99">
        <v>2015</v>
      </c>
      <c r="BP3" s="99">
        <v>2016</v>
      </c>
      <c r="BQ3" s="99">
        <v>2017</v>
      </c>
      <c r="BR3" s="210">
        <v>2018</v>
      </c>
      <c r="BS3" s="210">
        <v>2019</v>
      </c>
      <c r="BT3" s="211">
        <v>2020</v>
      </c>
    </row>
    <row r="4" spans="1:72" ht="14.1" customHeight="1">
      <c r="A4" s="192" t="s">
        <v>9</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5"/>
    </row>
    <row r="5" spans="1:72" ht="14.1" customHeight="1">
      <c r="A5" s="196" t="s">
        <v>10</v>
      </c>
      <c r="B5" s="198">
        <v>8.0452303535379315</v>
      </c>
      <c r="C5" s="198">
        <v>19.074561255990176</v>
      </c>
      <c r="D5" s="198">
        <v>13.00114287756027</v>
      </c>
      <c r="E5" s="198">
        <v>0.24537152238588078</v>
      </c>
      <c r="F5" s="198">
        <v>0.59946092915538429</v>
      </c>
      <c r="G5" s="198">
        <v>2.0552867743228802</v>
      </c>
      <c r="H5" s="198">
        <v>4.9873271398485031</v>
      </c>
      <c r="I5" s="198">
        <v>6.990041546634103</v>
      </c>
      <c r="J5" s="198">
        <v>12.423569207553498</v>
      </c>
      <c r="K5" s="198">
        <v>6.2867846511703078</v>
      </c>
      <c r="L5" s="198">
        <v>2.6149450005690227</v>
      </c>
      <c r="M5" s="198">
        <v>3.2705193333335529</v>
      </c>
      <c r="N5" s="198">
        <v>4.897352792039257</v>
      </c>
      <c r="O5" s="198">
        <v>5.5253818811725353</v>
      </c>
      <c r="P5" s="198">
        <v>3.9947164291597517</v>
      </c>
      <c r="Q5" s="198">
        <v>3.0016390203260386</v>
      </c>
      <c r="R5" s="198">
        <v>2.9713739019283452</v>
      </c>
      <c r="S5" s="198">
        <v>3.0417530018308412</v>
      </c>
      <c r="T5" s="198">
        <v>4.3994993305044545</v>
      </c>
      <c r="U5" s="198">
        <v>7.395643745827428</v>
      </c>
      <c r="V5" s="198">
        <v>5.4250464759713424</v>
      </c>
      <c r="W5" s="198">
        <v>5.9003591815875893</v>
      </c>
      <c r="X5" s="198">
        <v>6.8050276941643375</v>
      </c>
      <c r="Y5" s="198">
        <v>7.8594894158265021</v>
      </c>
      <c r="Z5" s="198">
        <v>11.832662114726375</v>
      </c>
      <c r="AA5" s="198">
        <v>13.753114386914902</v>
      </c>
      <c r="AB5" s="198">
        <v>10.749140961486617</v>
      </c>
      <c r="AC5" s="198">
        <v>8.775235341045601</v>
      </c>
      <c r="AD5" s="198">
        <v>9.279248509582203</v>
      </c>
      <c r="AE5" s="198">
        <v>10.310094310997329</v>
      </c>
      <c r="AF5" s="198">
        <v>11.686942348638084</v>
      </c>
      <c r="AG5" s="198">
        <v>11.692015354022047</v>
      </c>
      <c r="AH5" s="198">
        <v>12.094672551975634</v>
      </c>
      <c r="AI5" s="198">
        <v>9.6505010970841028</v>
      </c>
      <c r="AJ5" s="198">
        <v>7.0674065075403973</v>
      </c>
      <c r="AK5" s="198">
        <v>5.4538153586813252</v>
      </c>
      <c r="AL5" s="198">
        <v>5.0551894664676809</v>
      </c>
      <c r="AM5" s="198">
        <v>2.4557944085517391</v>
      </c>
      <c r="AN5" s="198">
        <v>3.1934253552795013</v>
      </c>
      <c r="AO5" s="198">
        <v>3.2852492020741408</v>
      </c>
      <c r="AP5" s="198">
        <v>2.6571314655275415</v>
      </c>
      <c r="AQ5" s="198">
        <v>2.5471350722422557</v>
      </c>
      <c r="AR5" s="198">
        <v>1.9670658573716508</v>
      </c>
      <c r="AS5" s="198">
        <v>1.6234216378658886</v>
      </c>
      <c r="AT5" s="198">
        <v>0.92494576965390252</v>
      </c>
      <c r="AU5" s="198">
        <v>1.1247320625215877</v>
      </c>
      <c r="AV5" s="198">
        <v>1.3580656694578863</v>
      </c>
      <c r="AW5" s="198">
        <v>0.87820022252699914</v>
      </c>
      <c r="AX5" s="198">
        <v>0.95028325413308323</v>
      </c>
      <c r="AY5" s="198">
        <v>0.20386991788009823</v>
      </c>
      <c r="AZ5" s="198">
        <v>1.5532305952660863</v>
      </c>
      <c r="BA5" s="198">
        <v>2.0083328478233113</v>
      </c>
      <c r="BB5" s="198">
        <v>2.0674322339432791</v>
      </c>
      <c r="BC5" s="198">
        <v>1.8593831297097694</v>
      </c>
      <c r="BD5" s="198">
        <v>1.6226181136441085</v>
      </c>
      <c r="BE5" s="198">
        <v>1.9364018477640599</v>
      </c>
      <c r="BF5" s="198">
        <v>2.1552950746811206</v>
      </c>
      <c r="BG5" s="198">
        <v>2.5566602371398659</v>
      </c>
      <c r="BH5" s="198">
        <v>2.3670701846656925</v>
      </c>
      <c r="BI5" s="198">
        <v>6.6653681681017929E-2</v>
      </c>
      <c r="BJ5" s="198">
        <v>1.0696627195467556</v>
      </c>
      <c r="BK5" s="198">
        <v>0.94797540659452295</v>
      </c>
      <c r="BL5" s="198">
        <v>1.1618194585524009</v>
      </c>
      <c r="BM5" s="198">
        <v>0.77808982721927578</v>
      </c>
      <c r="BN5" s="198">
        <v>0.57695375714700958</v>
      </c>
      <c r="BO5" s="198">
        <v>1.1382487843252846</v>
      </c>
      <c r="BP5" s="198">
        <v>0.5</v>
      </c>
      <c r="BQ5" s="198">
        <v>0.52158951780099017</v>
      </c>
      <c r="BR5" s="215">
        <v>0.99219237552148343</v>
      </c>
      <c r="BS5" s="215">
        <v>1.2785948170667041</v>
      </c>
      <c r="BT5" s="199">
        <v>2.5246480617066993</v>
      </c>
    </row>
    <row r="6" spans="1:72" ht="14.1" customHeight="1">
      <c r="A6" s="196" t="s">
        <v>11</v>
      </c>
      <c r="B6" s="198">
        <v>11.691606986816851</v>
      </c>
      <c r="C6" s="198">
        <v>27.386301103266831</v>
      </c>
      <c r="D6" s="198">
        <v>1.6110452296125857</v>
      </c>
      <c r="E6" s="198">
        <v>-7.7524254769472236</v>
      </c>
      <c r="F6" s="198">
        <v>-1.0575290286344341</v>
      </c>
      <c r="G6" s="198">
        <v>0.33198833583040255</v>
      </c>
      <c r="H6" s="198">
        <v>3.8641360805916634</v>
      </c>
      <c r="I6" s="198">
        <v>6.0224595237391725</v>
      </c>
      <c r="J6" s="198">
        <v>8.5550556134179203</v>
      </c>
      <c r="K6" s="198">
        <v>4.4246828685328694</v>
      </c>
      <c r="L6" s="198">
        <v>1.6927574607708635</v>
      </c>
      <c r="M6" s="198">
        <v>-4.0899591983219352E-2</v>
      </c>
      <c r="N6" s="198">
        <v>1.995623861941823</v>
      </c>
      <c r="O6" s="198">
        <v>1.5166014763632631</v>
      </c>
      <c r="P6" s="198">
        <v>1.5571052543519812</v>
      </c>
      <c r="Q6" s="198">
        <v>1.0450169868774708</v>
      </c>
      <c r="R6" s="198">
        <v>2.0090994654227927</v>
      </c>
      <c r="S6" s="198">
        <v>-0.56265142829279569</v>
      </c>
      <c r="T6" s="198">
        <v>-0.5814510788934939</v>
      </c>
      <c r="U6" s="198">
        <v>4.8770634261175871</v>
      </c>
      <c r="V6" s="198">
        <v>9.5307000867895084</v>
      </c>
      <c r="W6" s="198">
        <v>4.5950767316454062</v>
      </c>
      <c r="X6" s="198">
        <v>-0.72808557802667906</v>
      </c>
      <c r="Y6" s="198">
        <v>6.2944558388014116</v>
      </c>
      <c r="Z6" s="198">
        <v>42.269614775802211</v>
      </c>
      <c r="AA6" s="198">
        <v>1.6364636973111431</v>
      </c>
      <c r="AB6" s="198">
        <v>10.580498219592059</v>
      </c>
      <c r="AC6" s="198">
        <v>11.309788447260004</v>
      </c>
      <c r="AD6" s="198">
        <v>2.3700309166991218</v>
      </c>
      <c r="AE6" s="198">
        <v>11.12117942557704</v>
      </c>
      <c r="AF6" s="198">
        <v>19.59504317611156</v>
      </c>
      <c r="AG6" s="198">
        <v>19.165933851167694</v>
      </c>
      <c r="AH6" s="198">
        <v>12.90384848444414</v>
      </c>
      <c r="AI6" s="198">
        <v>8.58840644610531</v>
      </c>
      <c r="AJ6" s="198">
        <v>9.756053048676506</v>
      </c>
      <c r="AK6" s="198">
        <v>2.2501185458729225</v>
      </c>
      <c r="AL6" s="198">
        <v>-12.7681831664556</v>
      </c>
      <c r="AM6" s="198">
        <v>-1.4984208891477522</v>
      </c>
      <c r="AN6" s="198">
        <v>1.2619775203109782</v>
      </c>
      <c r="AO6" s="198">
        <v>5.9774923783441523</v>
      </c>
      <c r="AP6" s="198">
        <v>-2.0389077053252436</v>
      </c>
      <c r="AQ6" s="198">
        <v>0.13127354942011493</v>
      </c>
      <c r="AR6" s="198">
        <v>-2.8457315407248132</v>
      </c>
      <c r="AS6" s="198">
        <v>-3.3768034845007975</v>
      </c>
      <c r="AT6" s="198">
        <v>0.12503667096817139</v>
      </c>
      <c r="AU6" s="198">
        <v>0.11365068825071489</v>
      </c>
      <c r="AV6" s="198">
        <v>1.5312017839982843</v>
      </c>
      <c r="AW6" s="198">
        <v>1.1676719916080174</v>
      </c>
      <c r="AX6" s="198">
        <v>-2.9363793697886962</v>
      </c>
      <c r="AY6" s="198">
        <v>-1.8425173049942174</v>
      </c>
      <c r="AZ6" s="198">
        <v>5.3273963053296285</v>
      </c>
      <c r="BA6" s="198">
        <v>-0.52289960410023184</v>
      </c>
      <c r="BB6" s="198">
        <v>-3.1153636613932605</v>
      </c>
      <c r="BC6" s="198">
        <v>-1.619509845910116</v>
      </c>
      <c r="BD6" s="198">
        <v>1.4641468946831822</v>
      </c>
      <c r="BE6" s="198">
        <v>3.1823107561310877</v>
      </c>
      <c r="BF6" s="198">
        <v>3.5963612580664091</v>
      </c>
      <c r="BG6" s="198">
        <v>0.73390853532637834</v>
      </c>
      <c r="BH6" s="198">
        <v>3.8347722053236311</v>
      </c>
      <c r="BI6" s="198">
        <v>-6.1484245075492936</v>
      </c>
      <c r="BJ6" s="198">
        <v>3.681340888253402</v>
      </c>
      <c r="BK6" s="198">
        <v>5.4199736404201957</v>
      </c>
      <c r="BL6" s="198">
        <v>1.7085383984767333</v>
      </c>
      <c r="BM6" s="198">
        <v>-1.3579638921296748</v>
      </c>
      <c r="BN6" s="198">
        <v>-1.888793435435602</v>
      </c>
      <c r="BO6" s="198">
        <v>-2.3444093428525719</v>
      </c>
      <c r="BP6" s="198">
        <v>-2.2000000000000002</v>
      </c>
      <c r="BQ6" s="198">
        <v>2.1113139826301932</v>
      </c>
      <c r="BR6" s="198">
        <v>2.0196157321601476</v>
      </c>
      <c r="BS6" s="198">
        <v>0.24383896015952189</v>
      </c>
      <c r="BT6" s="199">
        <v>-1.5553990123650578</v>
      </c>
    </row>
    <row r="7" spans="1:72" ht="14.1" customHeight="1">
      <c r="A7" s="196" t="s">
        <v>12</v>
      </c>
      <c r="B7" s="198">
        <v>8.4505385641150355</v>
      </c>
      <c r="C7" s="198">
        <v>20.128867569977487</v>
      </c>
      <c r="D7" s="198">
        <v>11.471502207362647</v>
      </c>
      <c r="E7" s="198">
        <v>-0.70466029511428019</v>
      </c>
      <c r="F7" s="198">
        <v>0.41877046196539425</v>
      </c>
      <c r="G7" s="198">
        <v>1.8680866309504722</v>
      </c>
      <c r="H7" s="198">
        <v>4.8531436092491305</v>
      </c>
      <c r="I7" s="198">
        <v>6.8725713616532573</v>
      </c>
      <c r="J7" s="198">
        <v>11.985397653623806</v>
      </c>
      <c r="K7" s="198">
        <v>6.0865993689021991</v>
      </c>
      <c r="L7" s="198">
        <v>2.5125440414359304</v>
      </c>
      <c r="M7" s="198">
        <v>2.898116620341483</v>
      </c>
      <c r="N7" s="198">
        <v>4.5795369537153334</v>
      </c>
      <c r="O7" s="198">
        <v>5.0731606062252155</v>
      </c>
      <c r="P7" s="198">
        <v>3.71007432151373</v>
      </c>
      <c r="Q7" s="198">
        <v>2.7823159815337561</v>
      </c>
      <c r="R7" s="198">
        <v>2.8598218574693988</v>
      </c>
      <c r="S7" s="198">
        <v>2.6104491369646325</v>
      </c>
      <c r="T7" s="198">
        <v>3.7855170989918037</v>
      </c>
      <c r="U7" s="198">
        <v>7.0662045481073079</v>
      </c>
      <c r="V7" s="198">
        <v>5.9561854756771737</v>
      </c>
      <c r="W7" s="198">
        <v>5.7230333809767586</v>
      </c>
      <c r="X7" s="198">
        <v>5.7077269455033388</v>
      </c>
      <c r="Y7" s="198">
        <v>7.6306082311108838</v>
      </c>
      <c r="Z7" s="198">
        <v>16.27231877478367</v>
      </c>
      <c r="AA7" s="198">
        <v>11.734724364279884</v>
      </c>
      <c r="AB7" s="198">
        <v>10.720688597633711</v>
      </c>
      <c r="AC7" s="198">
        <v>9.1965665627769511</v>
      </c>
      <c r="AD7" s="198">
        <v>8.104242431823252</v>
      </c>
      <c r="AE7" s="198">
        <v>10.446227182191009</v>
      </c>
      <c r="AF7" s="198">
        <v>13.061099813128422</v>
      </c>
      <c r="AG7" s="198">
        <v>13.03830437588222</v>
      </c>
      <c r="AH7" s="198">
        <v>12.249613409194893</v>
      </c>
      <c r="AI7" s="198">
        <v>9.4524213899149885</v>
      </c>
      <c r="AJ7" s="198">
        <v>7.572391163200237</v>
      </c>
      <c r="AK7" s="198">
        <v>4.8247231497364567</v>
      </c>
      <c r="AL7" s="198">
        <v>1.5255012286779959</v>
      </c>
      <c r="AM7" s="198">
        <v>1.7553756608046029</v>
      </c>
      <c r="AN7" s="198">
        <v>2.8526083177457195</v>
      </c>
      <c r="AO7" s="198">
        <v>3.7666759840732027</v>
      </c>
      <c r="AP7" s="198">
        <v>1.7851215254447936</v>
      </c>
      <c r="AQ7" s="198">
        <v>2.1087138248913675</v>
      </c>
      <c r="AR7" s="198">
        <v>1.109412109873773</v>
      </c>
      <c r="AS7" s="198">
        <v>0.7865257441219029</v>
      </c>
      <c r="AT7" s="198">
        <v>0.78981611430191379</v>
      </c>
      <c r="AU7" s="198">
        <v>0.94763161839568966</v>
      </c>
      <c r="AV7" s="198">
        <v>1.3883942472788959</v>
      </c>
      <c r="AW7" s="198">
        <v>0.93126415288041642</v>
      </c>
      <c r="AX7" s="198">
        <v>0.19004631063505428</v>
      </c>
      <c r="AY7" s="198">
        <v>-0.19457298391722588</v>
      </c>
      <c r="AZ7" s="198">
        <v>2.3388867840740346</v>
      </c>
      <c r="BA7" s="198">
        <v>1.4643649592320571</v>
      </c>
      <c r="BB7" s="198">
        <v>0.9685600194950581</v>
      </c>
      <c r="BC7" s="198">
        <v>1.1512177200089724</v>
      </c>
      <c r="BD7" s="198">
        <v>1.5904228945494765</v>
      </c>
      <c r="BE7" s="198">
        <v>2.1983533891008591</v>
      </c>
      <c r="BF7" s="198">
        <v>2.4685593972249507</v>
      </c>
      <c r="BG7" s="198">
        <v>2.1459702956644264</v>
      </c>
      <c r="BH7" s="198">
        <v>2.6958167911451341</v>
      </c>
      <c r="BI7" s="198">
        <v>-1.2671148474935592</v>
      </c>
      <c r="BJ7" s="198">
        <v>1.6309105227799563</v>
      </c>
      <c r="BK7" s="198">
        <v>1.9554827450007792</v>
      </c>
      <c r="BL7" s="198">
        <v>1.2890665544075119</v>
      </c>
      <c r="BM7" s="198">
        <v>0.2718948165352657</v>
      </c>
      <c r="BN7" s="198">
        <v>-1.4932945740426362E-2</v>
      </c>
      <c r="BO7" s="198">
        <v>0.28857664967273422</v>
      </c>
      <c r="BP7" s="198">
        <v>-0.1</v>
      </c>
      <c r="BQ7" s="198">
        <v>0.90253422266968641</v>
      </c>
      <c r="BR7" s="215">
        <v>1.2435852958650599</v>
      </c>
      <c r="BS7" s="215">
        <v>1.0225218056589682</v>
      </c>
      <c r="BT7" s="199">
        <v>1.5559880454031543</v>
      </c>
    </row>
    <row r="8" spans="1:72" ht="14.1" customHeight="1">
      <c r="A8" s="200" t="s">
        <v>13</v>
      </c>
      <c r="B8" s="197"/>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9"/>
    </row>
    <row r="9" spans="1:72" ht="14.1" customHeight="1">
      <c r="A9" s="196" t="s">
        <v>14</v>
      </c>
      <c r="B9" s="197">
        <v>8.6331613984447273</v>
      </c>
      <c r="C9" s="198">
        <v>17.80788841399108</v>
      </c>
      <c r="D9" s="198">
        <v>12.240003555824899</v>
      </c>
      <c r="E9" s="198">
        <v>0.34722717429679051</v>
      </c>
      <c r="F9" s="198">
        <v>1.4883411051547597</v>
      </c>
      <c r="G9" s="198">
        <v>1.2507450320354963</v>
      </c>
      <c r="H9" s="198">
        <v>5.4401664464714656</v>
      </c>
      <c r="I9" s="198">
        <v>6.0470598673365004</v>
      </c>
      <c r="J9" s="198">
        <v>12.694331276789583</v>
      </c>
      <c r="K9" s="198">
        <v>6.6550429074568456</v>
      </c>
      <c r="L9" s="198">
        <v>3.4592984647502902</v>
      </c>
      <c r="M9" s="198">
        <v>3.3610792238764304</v>
      </c>
      <c r="N9" s="198">
        <v>4.8688478226127785</v>
      </c>
      <c r="O9" s="198">
        <v>5.7577625044424252</v>
      </c>
      <c r="P9" s="198">
        <v>3.6513827626850741</v>
      </c>
      <c r="Q9" s="198">
        <v>2.8086186264949617</v>
      </c>
      <c r="R9" s="198">
        <v>3.264202375352852</v>
      </c>
      <c r="S9" s="198">
        <v>3.3266131532506762</v>
      </c>
      <c r="T9" s="198">
        <v>5.6127518653044461</v>
      </c>
      <c r="U9" s="198">
        <v>7.6774212613596831</v>
      </c>
      <c r="V9" s="198">
        <v>5.7158167444253962</v>
      </c>
      <c r="W9" s="198">
        <v>6.0377605534098961</v>
      </c>
      <c r="X9" s="198">
        <v>6.2266099428561859</v>
      </c>
      <c r="Y9" s="198">
        <v>7.7040437520900582</v>
      </c>
      <c r="Z9" s="198">
        <v>14.278060223002612</v>
      </c>
      <c r="AA9" s="198">
        <v>12.803512362045993</v>
      </c>
      <c r="AB9" s="198">
        <v>10.486517606387366</v>
      </c>
      <c r="AC9" s="198">
        <v>9.7400240910723568</v>
      </c>
      <c r="AD9" s="198">
        <v>8.7395688592268357</v>
      </c>
      <c r="AE9" s="198">
        <v>10.639976455831544</v>
      </c>
      <c r="AF9" s="198">
        <v>13.085785694866459</v>
      </c>
      <c r="AG9" s="198">
        <v>13.57450688904035</v>
      </c>
      <c r="AH9" s="198">
        <v>11.945897719844467</v>
      </c>
      <c r="AI9" s="198">
        <v>9.3589035362213906</v>
      </c>
      <c r="AJ9" s="198">
        <v>7.7035637981142315</v>
      </c>
      <c r="AK9" s="198">
        <v>5.6405883295276453</v>
      </c>
      <c r="AL9" s="198">
        <v>2.9090842056541675</v>
      </c>
      <c r="AM9" s="198">
        <v>2.4942052792212905</v>
      </c>
      <c r="AN9" s="198">
        <v>2.549356628822494</v>
      </c>
      <c r="AO9" s="198">
        <v>3.7414815356556517</v>
      </c>
      <c r="AP9" s="198">
        <v>2.7548290694771254</v>
      </c>
      <c r="AQ9" s="198">
        <v>2.5971074207817395</v>
      </c>
      <c r="AR9" s="198">
        <v>2.7117084358043542</v>
      </c>
      <c r="AS9" s="198">
        <v>1.8304525271465053</v>
      </c>
      <c r="AT9" s="198">
        <v>1.2366833348203272</v>
      </c>
      <c r="AU9" s="198">
        <v>1.6261471503354556</v>
      </c>
      <c r="AV9" s="198">
        <v>1.6217166531080522</v>
      </c>
      <c r="AW9" s="198">
        <v>1.1522270436901891</v>
      </c>
      <c r="AX9" s="198">
        <v>0.68065457272875562</v>
      </c>
      <c r="AY9" s="198">
        <v>0.2749072764285927</v>
      </c>
      <c r="AZ9" s="198">
        <v>2.270294495523558</v>
      </c>
      <c r="BA9" s="198">
        <v>2.0146615118451621</v>
      </c>
      <c r="BB9" s="198">
        <v>1.7751083981835478</v>
      </c>
      <c r="BC9" s="198">
        <v>1.9767931112889556</v>
      </c>
      <c r="BD9" s="198">
        <v>2.0451969125444407</v>
      </c>
      <c r="BE9" s="198">
        <v>2.0073352843986498</v>
      </c>
      <c r="BF9" s="198">
        <v>2.0825680532033317</v>
      </c>
      <c r="BG9" s="198">
        <v>1.9917761776976732</v>
      </c>
      <c r="BH9" s="198">
        <v>2.550121333993701</v>
      </c>
      <c r="BI9" s="198">
        <v>-0.65772174548521889</v>
      </c>
      <c r="BJ9" s="198">
        <v>1.1722058384798544</v>
      </c>
      <c r="BK9" s="198">
        <v>1.5971030480120021</v>
      </c>
      <c r="BL9" s="198">
        <v>1.2152474907761928</v>
      </c>
      <c r="BM9" s="198">
        <v>0.65112717473215298</v>
      </c>
      <c r="BN9" s="198">
        <v>0.16662943988745837</v>
      </c>
      <c r="BO9" s="198">
        <v>0.16978127419646682</v>
      </c>
      <c r="BP9" s="198">
        <v>0.1</v>
      </c>
      <c r="BQ9" s="198">
        <v>0.88603513138914991</v>
      </c>
      <c r="BR9" s="198">
        <v>1.3076296028357319</v>
      </c>
      <c r="BS9" s="198">
        <v>0.8434538614642122</v>
      </c>
      <c r="BT9" s="199">
        <v>2.5143868646552789</v>
      </c>
    </row>
    <row r="10" spans="1:72" ht="14.1" customHeight="1">
      <c r="A10" s="196" t="s">
        <v>15</v>
      </c>
      <c r="B10" s="197">
        <v>8.0302345871129432</v>
      </c>
      <c r="C10" s="198">
        <v>17.598814325460481</v>
      </c>
      <c r="D10" s="198">
        <v>11.042614141024075</v>
      </c>
      <c r="E10" s="198">
        <v>-0.43773242590508232</v>
      </c>
      <c r="F10" s="198">
        <v>1.2994125667271135</v>
      </c>
      <c r="G10" s="198">
        <v>1.3604181130277482</v>
      </c>
      <c r="H10" s="198">
        <v>4.8499734304325557</v>
      </c>
      <c r="I10" s="198">
        <v>5.7446639723172552</v>
      </c>
      <c r="J10" s="198">
        <v>12.505144174888073</v>
      </c>
      <c r="K10" s="198">
        <v>6.0423684970296279</v>
      </c>
      <c r="L10" s="198">
        <v>3.1690384069611923</v>
      </c>
      <c r="M10" s="198">
        <v>2.9425163780817769</v>
      </c>
      <c r="N10" s="198">
        <v>4.2349940706466498</v>
      </c>
      <c r="O10" s="198">
        <v>4.7971425078720671</v>
      </c>
      <c r="P10" s="198">
        <v>3.2749387553464686</v>
      </c>
      <c r="Q10" s="198">
        <v>2.6096663400110884</v>
      </c>
      <c r="R10" s="198">
        <v>2.985457466885677</v>
      </c>
      <c r="S10" s="198">
        <v>3.0951521213127933</v>
      </c>
      <c r="T10" s="198">
        <v>5.0269703775098975</v>
      </c>
      <c r="U10" s="198">
        <v>7.0808097192769139</v>
      </c>
      <c r="V10" s="198">
        <v>4.9823851356325264</v>
      </c>
      <c r="W10" s="198">
        <v>5.6365742026526249</v>
      </c>
      <c r="X10" s="198">
        <v>5.8757825223575111</v>
      </c>
      <c r="Y10" s="198">
        <v>7.2643128717985235</v>
      </c>
      <c r="Z10" s="198">
        <v>14.424859475708345</v>
      </c>
      <c r="AA10" s="198">
        <v>11.647340677081033</v>
      </c>
      <c r="AB10" s="198">
        <v>9.6068924324686833</v>
      </c>
      <c r="AC10" s="198">
        <v>9.3291440541773625</v>
      </c>
      <c r="AD10" s="198">
        <v>8.6943152804899739</v>
      </c>
      <c r="AE10" s="198">
        <v>10.917314927977003</v>
      </c>
      <c r="AF10" s="198">
        <v>13.07422393159554</v>
      </c>
      <c r="AG10" s="198">
        <v>13.651985134254701</v>
      </c>
      <c r="AH10" s="198">
        <v>11.781656377833727</v>
      </c>
      <c r="AI10" s="198">
        <v>9.5594227263803333</v>
      </c>
      <c r="AJ10" s="198">
        <v>7.9017757274833968</v>
      </c>
      <c r="AK10" s="198">
        <v>6.1943244023607775</v>
      </c>
      <c r="AL10" s="198">
        <v>2.6606558237421609</v>
      </c>
      <c r="AM10" s="198">
        <v>2.9528441108131602</v>
      </c>
      <c r="AN10" s="198">
        <v>2.6655451035462221</v>
      </c>
      <c r="AO10" s="198">
        <v>3.8209355634797362</v>
      </c>
      <c r="AP10" s="198">
        <v>2.8532556621496781</v>
      </c>
      <c r="AQ10" s="198">
        <v>2.7158312721988551</v>
      </c>
      <c r="AR10" s="198">
        <v>2.5403920589134259</v>
      </c>
      <c r="AS10" s="198">
        <v>1.4794446024402674</v>
      </c>
      <c r="AT10" s="198">
        <v>0.91391363716319063</v>
      </c>
      <c r="AU10" s="198">
        <v>0.9032474593873161</v>
      </c>
      <c r="AV10" s="198">
        <v>1.5582227187500592</v>
      </c>
      <c r="AW10" s="198">
        <v>0.77957283783931075</v>
      </c>
      <c r="AX10" s="198">
        <v>0.18319591511318833</v>
      </c>
      <c r="AY10" s="198">
        <v>-0.54289817952725627</v>
      </c>
      <c r="AZ10" s="198">
        <v>2.3027426605336672</v>
      </c>
      <c r="BA10" s="198">
        <v>1.9309142625981082</v>
      </c>
      <c r="BB10" s="198">
        <v>1.0250620634896137</v>
      </c>
      <c r="BC10" s="198">
        <v>1.6445601823052272</v>
      </c>
      <c r="BD10" s="198">
        <v>2.0777360309467952</v>
      </c>
      <c r="BE10" s="198">
        <v>1.8124143559965518</v>
      </c>
      <c r="BF10" s="198">
        <v>2.1111413725997039</v>
      </c>
      <c r="BG10" s="198">
        <v>2.1256099211836386</v>
      </c>
      <c r="BH10" s="198">
        <v>2.789182285012842</v>
      </c>
      <c r="BI10" s="198">
        <v>-1.5727949320555865</v>
      </c>
      <c r="BJ10" s="198">
        <v>1.1672042036852872</v>
      </c>
      <c r="BK10" s="198">
        <v>1.8283773943365702</v>
      </c>
      <c r="BL10" s="198">
        <v>1.4052665990430029</v>
      </c>
      <c r="BM10" s="198">
        <v>0.64266137572460025</v>
      </c>
      <c r="BN10" s="198">
        <v>0.10528333340762686</v>
      </c>
      <c r="BO10" s="198">
        <v>0.26340504340345205</v>
      </c>
      <c r="BP10" s="198">
        <v>0.2</v>
      </c>
      <c r="BQ10" s="198">
        <v>0.8054559599513027</v>
      </c>
      <c r="BR10" s="198">
        <v>1.6906242437623575</v>
      </c>
      <c r="BS10" s="198">
        <v>0.82506979878691311</v>
      </c>
      <c r="BT10" s="199">
        <v>0.61745736482089342</v>
      </c>
    </row>
    <row r="11" spans="1:72" ht="14.1" customHeight="1">
      <c r="A11" s="196" t="s">
        <v>16</v>
      </c>
      <c r="B11" s="197">
        <v>10.803694445935236</v>
      </c>
      <c r="C11" s="198">
        <v>18.620963616993123</v>
      </c>
      <c r="D11" s="198">
        <v>16.428169006899367</v>
      </c>
      <c r="E11" s="198">
        <v>2.9464861874042327</v>
      </c>
      <c r="F11" s="198">
        <v>2.0448774303770989</v>
      </c>
      <c r="G11" s="198">
        <v>0.77794867090470632</v>
      </c>
      <c r="H11" s="198">
        <v>7.5440167370831972</v>
      </c>
      <c r="I11" s="198">
        <v>7.0684869893706974</v>
      </c>
      <c r="J11" s="198">
        <v>13.265603835537604</v>
      </c>
      <c r="K11" s="198">
        <v>8.6810265295655</v>
      </c>
      <c r="L11" s="198">
        <v>4.4099174802197894</v>
      </c>
      <c r="M11" s="198">
        <v>4.6113893591934243</v>
      </c>
      <c r="N11" s="198">
        <v>6.8862612372861491</v>
      </c>
      <c r="O11" s="198">
        <v>8.7977923810914973</v>
      </c>
      <c r="P11" s="198">
        <v>4.6713312319281641</v>
      </c>
      <c r="Q11" s="198">
        <v>3.2882391279344461</v>
      </c>
      <c r="R11" s="198">
        <v>3.9956279159535768</v>
      </c>
      <c r="S11" s="198">
        <v>3.9584498608569874</v>
      </c>
      <c r="T11" s="198">
        <v>7.2884460029289642</v>
      </c>
      <c r="U11" s="198">
        <v>9.5204979288563152</v>
      </c>
      <c r="V11" s="198">
        <v>7.8136258954180136</v>
      </c>
      <c r="W11" s="198">
        <v>7.1562445568815036</v>
      </c>
      <c r="X11" s="198">
        <v>6.9299382393943603</v>
      </c>
      <c r="Y11" s="198">
        <v>8.9231198349743295</v>
      </c>
      <c r="Z11" s="198">
        <v>13.909396798550887</v>
      </c>
      <c r="AA11" s="198">
        <v>15.881195271407435</v>
      </c>
      <c r="AB11" s="198">
        <v>12.774705452538484</v>
      </c>
      <c r="AC11" s="198">
        <v>10.684145022518322</v>
      </c>
      <c r="AD11" s="198">
        <v>8.8025525659512027</v>
      </c>
      <c r="AE11" s="198">
        <v>10.021128582124362</v>
      </c>
      <c r="AF11" s="198">
        <v>13.148198834487459</v>
      </c>
      <c r="AG11" s="198">
        <v>13.397576423307839</v>
      </c>
      <c r="AH11" s="198">
        <v>12.363014570296571</v>
      </c>
      <c r="AI11" s="198">
        <v>8.9438405558513097</v>
      </c>
      <c r="AJ11" s="198">
        <v>7.2438805143124938</v>
      </c>
      <c r="AK11" s="198">
        <v>4.3884829734892747</v>
      </c>
      <c r="AL11" s="198">
        <v>3.4512036056632809</v>
      </c>
      <c r="AM11" s="198">
        <v>1.4909203394412742</v>
      </c>
      <c r="AN11" s="198">
        <v>2.3214669067762372</v>
      </c>
      <c r="AO11" s="198">
        <v>3.5578637762447443</v>
      </c>
      <c r="AP11" s="198">
        <v>2.524453563027663</v>
      </c>
      <c r="AQ11" s="198">
        <v>2.4091592159773825</v>
      </c>
      <c r="AR11" s="198">
        <v>3.1207665200312817</v>
      </c>
      <c r="AS11" s="198">
        <v>2.588663613854024</v>
      </c>
      <c r="AT11" s="198">
        <v>1.9664802566893229</v>
      </c>
      <c r="AU11" s="198">
        <v>3.211564000115132</v>
      </c>
      <c r="AV11" s="198">
        <v>1.7201046016949277</v>
      </c>
      <c r="AW11" s="198">
        <v>1.8941275385777203</v>
      </c>
      <c r="AX11" s="198">
        <v>1.7535338995464542</v>
      </c>
      <c r="AY11" s="198">
        <v>2.1045002621515323</v>
      </c>
      <c r="AZ11" s="198">
        <v>2.2716465432939259</v>
      </c>
      <c r="BA11" s="198">
        <v>2.1181585764247899</v>
      </c>
      <c r="BB11" s="198">
        <v>4.0549945553567284</v>
      </c>
      <c r="BC11" s="198">
        <v>2.6236927846265132</v>
      </c>
      <c r="BD11" s="198">
        <v>1.831138493329604</v>
      </c>
      <c r="BE11" s="198">
        <v>2.4388262414152138</v>
      </c>
      <c r="BF11" s="198">
        <v>1.8920220712306133</v>
      </c>
      <c r="BG11" s="198">
        <v>1.6899696281704166</v>
      </c>
      <c r="BH11" s="198">
        <v>2.0600249169206393</v>
      </c>
      <c r="BI11" s="198">
        <v>1.291975128717624</v>
      </c>
      <c r="BJ11" s="198">
        <v>1.3502495892936679</v>
      </c>
      <c r="BK11" s="198">
        <v>1.0459459616025697</v>
      </c>
      <c r="BL11" s="198">
        <v>0.7478915368333503</v>
      </c>
      <c r="BM11" s="198">
        <v>0.55904438473604046</v>
      </c>
      <c r="BN11" s="198">
        <v>0.28946946068181489</v>
      </c>
      <c r="BO11" s="198">
        <v>-8.9716914501693168E-2</v>
      </c>
      <c r="BP11" s="198">
        <v>-0.1</v>
      </c>
      <c r="BQ11" s="198">
        <v>1.0695704599078653</v>
      </c>
      <c r="BR11" s="198">
        <v>0.45241843865409237</v>
      </c>
      <c r="BS11" s="198">
        <v>0.85199146028421069</v>
      </c>
      <c r="BT11" s="199">
        <v>6.4351657889747003</v>
      </c>
    </row>
    <row r="12" spans="1:72" ht="14.1" customHeight="1">
      <c r="A12" s="196" t="s">
        <v>17</v>
      </c>
      <c r="B12" s="197">
        <v>10.55284352254904</v>
      </c>
      <c r="C12" s="198">
        <v>18.155299520480199</v>
      </c>
      <c r="D12" s="198">
        <v>15.604201807639228</v>
      </c>
      <c r="E12" s="198">
        <v>2.9874307391975492</v>
      </c>
      <c r="F12" s="198">
        <v>2.6726968348106084</v>
      </c>
      <c r="G12" s="198">
        <v>1.74137737859553</v>
      </c>
      <c r="H12" s="198">
        <v>6.3493000291645529</v>
      </c>
      <c r="I12" s="198">
        <v>7.0615568040444856</v>
      </c>
      <c r="J12" s="198">
        <v>13.742939815156916</v>
      </c>
      <c r="K12" s="198">
        <v>9.2507099028685502</v>
      </c>
      <c r="L12" s="198">
        <v>6.0974152957290926</v>
      </c>
      <c r="M12" s="198">
        <v>4.7540162218569719</v>
      </c>
      <c r="N12" s="198">
        <v>5.8175520734335464</v>
      </c>
      <c r="O12" s="198">
        <v>7.7123484392181041</v>
      </c>
      <c r="P12" s="198">
        <v>5.2565829868485281</v>
      </c>
      <c r="Q12" s="198">
        <v>3.374236097627076</v>
      </c>
      <c r="R12" s="198">
        <v>4.0291370747289932</v>
      </c>
      <c r="S12" s="198">
        <v>4.0402262196729311</v>
      </c>
      <c r="T12" s="198">
        <v>5.9541846657520097</v>
      </c>
      <c r="U12" s="198">
        <v>9.6853350052890335</v>
      </c>
      <c r="V12" s="198">
        <v>6.9686832527199698</v>
      </c>
      <c r="W12" s="198">
        <v>5.633106127883508</v>
      </c>
      <c r="X12" s="198">
        <v>6.2193281938027809</v>
      </c>
      <c r="Y12" s="198">
        <v>7.4993697832380519</v>
      </c>
      <c r="Z12" s="198">
        <v>10.829625966787674</v>
      </c>
      <c r="AA12" s="198">
        <v>15.028378051588703</v>
      </c>
      <c r="AB12" s="198">
        <v>11.876387436723263</v>
      </c>
      <c r="AC12" s="198">
        <v>9.6707125184668286</v>
      </c>
      <c r="AD12" s="198">
        <v>9.8764833450899232</v>
      </c>
      <c r="AE12" s="198">
        <v>9.4953566779484078</v>
      </c>
      <c r="AF12" s="198">
        <v>12.434699116683433</v>
      </c>
      <c r="AG12" s="198">
        <v>13.543251438321718</v>
      </c>
      <c r="AH12" s="198">
        <v>12.331898663168062</v>
      </c>
      <c r="AI12" s="198">
        <v>8.2920531769779728</v>
      </c>
      <c r="AJ12" s="198">
        <v>6.8627657957985093</v>
      </c>
      <c r="AK12" s="198">
        <v>4.0656743249074054</v>
      </c>
      <c r="AL12" s="198">
        <v>3.3188527709868509</v>
      </c>
      <c r="AM12" s="198">
        <v>2.1476273589006354</v>
      </c>
      <c r="AN12" s="198">
        <v>2.2132964228601963</v>
      </c>
      <c r="AO12" s="198">
        <v>3.5721629149587244</v>
      </c>
      <c r="AP12" s="198">
        <v>3.2617922047594448</v>
      </c>
      <c r="AQ12" s="198">
        <v>2.6999112513450001</v>
      </c>
      <c r="AR12" s="198">
        <v>3.3481115958798995</v>
      </c>
      <c r="AS12" s="198">
        <v>2.8837055563935792</v>
      </c>
      <c r="AT12" s="198">
        <v>2.4393070801963006</v>
      </c>
      <c r="AU12" s="198">
        <v>4.0779521761033948</v>
      </c>
      <c r="AV12" s="198">
        <v>1.8388115291052571</v>
      </c>
      <c r="AW12" s="198">
        <v>2.2254993312947136</v>
      </c>
      <c r="AX12" s="198">
        <v>1.8335528092084843</v>
      </c>
      <c r="AY12" s="198">
        <v>2.231212592648248</v>
      </c>
      <c r="AZ12" s="198">
        <v>2.540682493695769</v>
      </c>
      <c r="BA12" s="198">
        <v>2.4700611776393231</v>
      </c>
      <c r="BB12" s="198">
        <v>4.6709625806647352</v>
      </c>
      <c r="BC12" s="198">
        <v>3.0861428419890586</v>
      </c>
      <c r="BD12" s="198">
        <v>1.6604714495644686</v>
      </c>
      <c r="BE12" s="198">
        <v>2.4935025842282528</v>
      </c>
      <c r="BF12" s="198">
        <v>1.9209050239885528</v>
      </c>
      <c r="BG12" s="198">
        <v>1.7859920647990748</v>
      </c>
      <c r="BH12" s="198">
        <v>2.084687581587815</v>
      </c>
      <c r="BI12" s="198">
        <v>1.2581882948353922</v>
      </c>
      <c r="BJ12" s="198">
        <v>1.1032326852179608</v>
      </c>
      <c r="BK12" s="198">
        <v>0.54818930221162532</v>
      </c>
      <c r="BL12" s="198">
        <v>0.40317553469375866</v>
      </c>
      <c r="BM12" s="198">
        <v>0.5349191826776547</v>
      </c>
      <c r="BN12" s="198">
        <v>0.27257918767242018</v>
      </c>
      <c r="BO12" s="198">
        <v>6.8156954056945551E-2</v>
      </c>
      <c r="BP12" s="198">
        <v>-0.4</v>
      </c>
      <c r="BQ12" s="198">
        <v>0.79676189611741677</v>
      </c>
      <c r="BR12" s="198">
        <v>0.30341467230654473</v>
      </c>
      <c r="BS12" s="198">
        <v>1.0533254673214572</v>
      </c>
      <c r="BT12" s="199">
        <v>8.7556231779722253</v>
      </c>
    </row>
    <row r="13" spans="1:72" ht="14.1" customHeight="1">
      <c r="A13" s="196" t="s">
        <v>18</v>
      </c>
      <c r="B13" s="197">
        <v>11.0669228418313</v>
      </c>
      <c r="C13" s="198">
        <v>19.12059698045185</v>
      </c>
      <c r="D13" s="198">
        <v>17.30276151947659</v>
      </c>
      <c r="E13" s="198">
        <v>2.9037108948482455</v>
      </c>
      <c r="F13" s="198">
        <v>1.3793971856530334</v>
      </c>
      <c r="G13" s="198">
        <v>-0.26760426518465863</v>
      </c>
      <c r="H13" s="198">
        <v>8.8652358944724341</v>
      </c>
      <c r="I13" s="198">
        <v>7.076046581539515</v>
      </c>
      <c r="J13" s="198">
        <v>12.742986327601216</v>
      </c>
      <c r="K13" s="198">
        <v>8.0544226609016079</v>
      </c>
      <c r="L13" s="198">
        <v>2.536740389166809</v>
      </c>
      <c r="M13" s="198">
        <v>4.4423991163230596</v>
      </c>
      <c r="N13" s="198">
        <v>8.1779757794299712</v>
      </c>
      <c r="O13" s="198">
        <v>10.131957652365628</v>
      </c>
      <c r="P13" s="198">
        <v>3.9432652418695824</v>
      </c>
      <c r="Q13" s="198">
        <v>3.1772754714536404</v>
      </c>
      <c r="R13" s="198">
        <v>3.9513938349848701</v>
      </c>
      <c r="S13" s="198">
        <v>3.849340262177094</v>
      </c>
      <c r="T13" s="198">
        <v>9.0713698481969516</v>
      </c>
      <c r="U13" s="198">
        <v>9.3007085789839152</v>
      </c>
      <c r="V13" s="198">
        <v>8.9723840946993789</v>
      </c>
      <c r="W13" s="198">
        <v>9.2952962975470257</v>
      </c>
      <c r="X13" s="198">
        <v>7.9141791988223105</v>
      </c>
      <c r="Y13" s="198">
        <v>10.988465497292268</v>
      </c>
      <c r="Z13" s="198">
        <v>18.497879562007583</v>
      </c>
      <c r="AA13" s="198">
        <v>17.112836297077493</v>
      </c>
      <c r="AB13" s="198">
        <v>14.051190306685783</v>
      </c>
      <c r="AC13" s="198">
        <v>12.120081208251875</v>
      </c>
      <c r="AD13" s="198">
        <v>7.2840136919941045</v>
      </c>
      <c r="AE13" s="198">
        <v>10.789718081192092</v>
      </c>
      <c r="AF13" s="198">
        <v>14.183857490224753</v>
      </c>
      <c r="AG13" s="198">
        <v>13.190292118486539</v>
      </c>
      <c r="AH13" s="198">
        <v>12.407741789996379</v>
      </c>
      <c r="AI13" s="198">
        <v>9.8763146283503573</v>
      </c>
      <c r="AJ13" s="198">
        <v>7.7878676661581068</v>
      </c>
      <c r="AK13" s="198">
        <v>4.8465807555969178</v>
      </c>
      <c r="AL13" s="198">
        <v>3.6373313403448861</v>
      </c>
      <c r="AM13" s="198">
        <v>0.57901663875811948</v>
      </c>
      <c r="AN13" s="198">
        <v>2.4728176982647057</v>
      </c>
      <c r="AO13" s="198">
        <v>3.5370968084761358</v>
      </c>
      <c r="AP13" s="198">
        <v>1.4390233658006366</v>
      </c>
      <c r="AQ13" s="198">
        <v>1.9754766002865836</v>
      </c>
      <c r="AR13" s="198">
        <v>2.7785447331963127</v>
      </c>
      <c r="AS13" s="198">
        <v>2.1539222926657828</v>
      </c>
      <c r="AT13" s="198">
        <v>1.2586069590441724</v>
      </c>
      <c r="AU13" s="198">
        <v>1.8597935042272695</v>
      </c>
      <c r="AV13" s="198">
        <v>1.5370342011151337</v>
      </c>
      <c r="AW13" s="198">
        <v>1.395769399571094</v>
      </c>
      <c r="AX13" s="198">
        <v>1.6264583242406729</v>
      </c>
      <c r="AY13" s="198">
        <v>1.903686160065746</v>
      </c>
      <c r="AZ13" s="198">
        <v>1.8408884238383081</v>
      </c>
      <c r="BA13" s="198">
        <v>1.5394411640360914</v>
      </c>
      <c r="BB13" s="198">
        <v>3.0097336889456585</v>
      </c>
      <c r="BC13" s="198">
        <v>1.8122321416646514</v>
      </c>
      <c r="BD13" s="198">
        <v>2.1339671474785575</v>
      </c>
      <c r="BE13" s="198">
        <v>2.3412061011597558</v>
      </c>
      <c r="BF13" s="198">
        <v>1.8400966496709117</v>
      </c>
      <c r="BG13" s="198">
        <v>1.5150933660238621</v>
      </c>
      <c r="BH13" s="198">
        <v>2.0147267205349948</v>
      </c>
      <c r="BI13" s="198">
        <v>1.3535381450809325</v>
      </c>
      <c r="BJ13" s="198">
        <v>1.8086933384935264</v>
      </c>
      <c r="BK13" s="198">
        <v>1.9728744555955302</v>
      </c>
      <c r="BL13" s="198">
        <v>1.3831163626787486</v>
      </c>
      <c r="BM13" s="198">
        <v>0.60305309537584151</v>
      </c>
      <c r="BN13" s="198">
        <v>0.32090828109352287</v>
      </c>
      <c r="BO13" s="198">
        <v>-0.38623827000418487</v>
      </c>
      <c r="BP13" s="198">
        <v>0.4</v>
      </c>
      <c r="BQ13" s="198">
        <v>1.5898517797251941</v>
      </c>
      <c r="BR13" s="198">
        <v>0.73374266784821884</v>
      </c>
      <c r="BS13" s="198">
        <v>0.47821056691094554</v>
      </c>
      <c r="BT13" s="199">
        <v>2.3106771657413958</v>
      </c>
    </row>
    <row r="14" spans="1:72" ht="14.1" customHeight="1">
      <c r="A14" s="196" t="s">
        <v>19</v>
      </c>
      <c r="B14" s="197">
        <v>11.094293667362564</v>
      </c>
      <c r="C14" s="198">
        <v>17.980688206089752</v>
      </c>
      <c r="D14" s="198">
        <v>16.177434774697218</v>
      </c>
      <c r="E14" s="198">
        <v>3.3193874044471698</v>
      </c>
      <c r="F14" s="198">
        <v>2.8578449896717046</v>
      </c>
      <c r="G14" s="198">
        <v>1.7505265315199381</v>
      </c>
      <c r="H14" s="198">
        <v>6.7791950295402188</v>
      </c>
      <c r="I14" s="198">
        <v>7.1883041235133334</v>
      </c>
      <c r="J14" s="198">
        <v>14.006308172794448</v>
      </c>
      <c r="K14" s="198">
        <v>9.3337453995432611</v>
      </c>
      <c r="L14" s="198">
        <v>4.799329351357045</v>
      </c>
      <c r="M14" s="198">
        <v>6.2893002981185475</v>
      </c>
      <c r="N14" s="198">
        <v>7.954948664827711</v>
      </c>
      <c r="O14" s="198">
        <v>10.493343774471413</v>
      </c>
      <c r="P14" s="198">
        <v>6.6326389337566809</v>
      </c>
      <c r="Q14" s="198">
        <v>4.8106225511536707</v>
      </c>
      <c r="R14" s="198">
        <v>5.5117983797801742</v>
      </c>
      <c r="S14" s="198">
        <v>4.9145957945366234</v>
      </c>
      <c r="T14" s="198">
        <v>8.6893644853021499</v>
      </c>
      <c r="U14" s="198">
        <v>8.9211855159988573</v>
      </c>
      <c r="V14" s="198">
        <v>8.2810758843708356</v>
      </c>
      <c r="W14" s="198">
        <v>7.3142955990255274</v>
      </c>
      <c r="X14" s="198">
        <v>10.354253515155818</v>
      </c>
      <c r="Y14" s="198">
        <v>8.7965930946057114</v>
      </c>
      <c r="Z14" s="198">
        <v>13.626813091377713</v>
      </c>
      <c r="AA14" s="198">
        <v>14.913928791394738</v>
      </c>
      <c r="AB14" s="198">
        <v>12.114559159324003</v>
      </c>
      <c r="AC14" s="198">
        <v>11.66892872516344</v>
      </c>
      <c r="AD14" s="198">
        <v>9.4540388486168041</v>
      </c>
      <c r="AE14" s="198">
        <v>9.4135991027546879</v>
      </c>
      <c r="AF14" s="198">
        <v>12.629750989397337</v>
      </c>
      <c r="AG14" s="198">
        <v>13.328058076225034</v>
      </c>
      <c r="AH14" s="198">
        <v>11.821144418853336</v>
      </c>
      <c r="AI14" s="198">
        <v>8.2735984178692661</v>
      </c>
      <c r="AJ14" s="198">
        <v>7.4226355679184763</v>
      </c>
      <c r="AK14" s="198">
        <v>4.4063147817157926</v>
      </c>
      <c r="AL14" s="198">
        <v>4.0617276010033976</v>
      </c>
      <c r="AM14" s="198">
        <v>0.50968916568191958</v>
      </c>
      <c r="AN14" s="198">
        <v>1.5823974380917889</v>
      </c>
      <c r="AO14" s="198">
        <v>3.4552774560243336</v>
      </c>
      <c r="AP14" s="198">
        <v>2.4666365256984193</v>
      </c>
      <c r="AQ14" s="198">
        <v>1.0091881012128994</v>
      </c>
      <c r="AR14" s="198">
        <v>2.7948885761383053</v>
      </c>
      <c r="AS14" s="198">
        <v>2.6925365876984273</v>
      </c>
      <c r="AT14" s="198">
        <v>1.5484254185638804</v>
      </c>
      <c r="AU14" s="198">
        <v>3.0802990531053069</v>
      </c>
      <c r="AV14" s="198">
        <v>2.2406375890722785</v>
      </c>
      <c r="AW14" s="198">
        <v>2.5150820335063742</v>
      </c>
      <c r="AX14" s="198">
        <v>1.8528460738081236</v>
      </c>
      <c r="AY14" s="198">
        <v>1.4187514986811749</v>
      </c>
      <c r="AZ14" s="198">
        <v>1.3356911731507068</v>
      </c>
      <c r="BA14" s="198">
        <v>3.1380380130513856</v>
      </c>
      <c r="BB14" s="198">
        <v>-3.8379666401906292</v>
      </c>
      <c r="BC14" s="198">
        <v>3.3889040721508792</v>
      </c>
      <c r="BD14" s="198">
        <v>3.8635829612970127</v>
      </c>
      <c r="BE14" s="198">
        <v>2.2082729760180513</v>
      </c>
      <c r="BF14" s="198">
        <v>3.6719593032218256</v>
      </c>
      <c r="BG14" s="198">
        <v>1.8847449882917431</v>
      </c>
      <c r="BH14" s="198">
        <v>1.7601079682843306</v>
      </c>
      <c r="BI14" s="198">
        <v>1.0357067175248886</v>
      </c>
      <c r="BJ14" s="198">
        <v>-0.80114162681825007</v>
      </c>
      <c r="BK14" s="198">
        <v>2.0662903747171981</v>
      </c>
      <c r="BL14" s="198">
        <v>1.839169469786782</v>
      </c>
      <c r="BM14" s="198">
        <v>1.9706518671808908</v>
      </c>
      <c r="BN14" s="198">
        <v>0.28547023916560477</v>
      </c>
      <c r="BO14" s="198">
        <v>0.81338345534086898</v>
      </c>
      <c r="BP14" s="198">
        <v>0.7</v>
      </c>
      <c r="BQ14" s="198">
        <v>0.81588992826881679</v>
      </c>
      <c r="BR14" s="198">
        <v>1.4537298554577376</v>
      </c>
      <c r="BS14" s="198">
        <v>1.210761425423982</v>
      </c>
      <c r="BT14" s="199">
        <v>4.4125214408233262</v>
      </c>
    </row>
    <row r="15" spans="1:72" ht="14.1" customHeight="1">
      <c r="A15" s="196" t="s">
        <v>20</v>
      </c>
      <c r="B15" s="197">
        <v>5.4613146558598658</v>
      </c>
      <c r="C15" s="198">
        <v>19.073039673153843</v>
      </c>
      <c r="D15" s="198">
        <v>20.764480454899271</v>
      </c>
      <c r="E15" s="198">
        <v>0.10790765894080323</v>
      </c>
      <c r="F15" s="198">
        <v>-1.4079781967197107</v>
      </c>
      <c r="G15" s="198">
        <v>1.8952862355417039</v>
      </c>
      <c r="H15" s="198">
        <v>4.4686807225649403</v>
      </c>
      <c r="I15" s="198">
        <v>8.9092798387232364</v>
      </c>
      <c r="J15" s="198">
        <v>9.3226421331547584</v>
      </c>
      <c r="K15" s="198">
        <v>6.2503591664410436</v>
      </c>
      <c r="L15" s="198">
        <v>1.8428276482135004</v>
      </c>
      <c r="M15" s="198">
        <v>2.9044562046807414</v>
      </c>
      <c r="N15" s="198">
        <v>4.1555893397883636</v>
      </c>
      <c r="O15" s="198">
        <v>7.0006048366428644</v>
      </c>
      <c r="P15" s="198">
        <v>4.3364711046844349</v>
      </c>
      <c r="Q15" s="198">
        <v>3.6816435122193809</v>
      </c>
      <c r="R15" s="198">
        <v>1.9313433611443287</v>
      </c>
      <c r="S15" s="198">
        <v>2.1100125460344543</v>
      </c>
      <c r="T15" s="198">
        <v>2.1331226907148277</v>
      </c>
      <c r="U15" s="198">
        <v>5.6210238970343909</v>
      </c>
      <c r="V15" s="198">
        <v>4.9190274786384265</v>
      </c>
      <c r="W15" s="198">
        <v>5.2299500057822712</v>
      </c>
      <c r="X15" s="198">
        <v>5.7902861895973246</v>
      </c>
      <c r="Y15" s="198">
        <v>8.2883349343163388</v>
      </c>
      <c r="Z15" s="198">
        <v>16.456292136740018</v>
      </c>
      <c r="AA15" s="198">
        <v>12.209624408552287</v>
      </c>
      <c r="AB15" s="198">
        <v>11.131295624213067</v>
      </c>
      <c r="AC15" s="198">
        <v>9.2450060292101028</v>
      </c>
      <c r="AD15" s="198">
        <v>8.4968765865930038</v>
      </c>
      <c r="AE15" s="198">
        <v>10.583735411954081</v>
      </c>
      <c r="AF15" s="198">
        <v>14.00047951885314</v>
      </c>
      <c r="AG15" s="198">
        <v>11.602845134249677</v>
      </c>
      <c r="AH15" s="198">
        <v>12.67199279978017</v>
      </c>
      <c r="AI15" s="198">
        <v>8.0539551048015738</v>
      </c>
      <c r="AJ15" s="198">
        <v>6.3763294348520816</v>
      </c>
      <c r="AK15" s="198">
        <v>4.1905446070010299</v>
      </c>
      <c r="AL15" s="198">
        <v>3.4128636616723043</v>
      </c>
      <c r="AM15" s="198">
        <v>2.8895398115001001</v>
      </c>
      <c r="AN15" s="198">
        <v>2.9248258151502426</v>
      </c>
      <c r="AO15" s="198">
        <v>2.7998767801870343</v>
      </c>
      <c r="AP15" s="198">
        <v>1.9529443875330657</v>
      </c>
      <c r="AQ15" s="198">
        <v>3.2689132507735934</v>
      </c>
      <c r="AR15" s="198">
        <v>0.18183018666080386</v>
      </c>
      <c r="AS15" s="198">
        <v>0.1438562017611531</v>
      </c>
      <c r="AT15" s="198">
        <v>0.33427073002864915</v>
      </c>
      <c r="AU15" s="198">
        <v>0.15639596684903267</v>
      </c>
      <c r="AV15" s="198">
        <v>0.93572608980468885</v>
      </c>
      <c r="AW15" s="198">
        <v>0.6698831590364307</v>
      </c>
      <c r="AX15" s="198">
        <v>0.19561962962349355</v>
      </c>
      <c r="AY15" s="198">
        <v>0.48257887912963326</v>
      </c>
      <c r="AZ15" s="198">
        <v>2.3128191828744065</v>
      </c>
      <c r="BA15" s="198">
        <v>1.7135591553734031</v>
      </c>
      <c r="BB15" s="198">
        <v>1.4700871200363679</v>
      </c>
      <c r="BC15" s="198">
        <v>1.1559809546327386</v>
      </c>
      <c r="BD15" s="198">
        <v>2.5669952757933885</v>
      </c>
      <c r="BE15" s="198">
        <v>2.752011708574841</v>
      </c>
      <c r="BF15" s="198">
        <v>4.0028284607098783</v>
      </c>
      <c r="BG15" s="198">
        <v>2.7797042056786125</v>
      </c>
      <c r="BH15" s="198">
        <v>3.5743362672140648</v>
      </c>
      <c r="BI15" s="198">
        <v>-3.8293390079161327E-2</v>
      </c>
      <c r="BJ15" s="198">
        <v>1.1127591337259588</v>
      </c>
      <c r="BK15" s="198">
        <v>2.5292105380070069</v>
      </c>
      <c r="BL15" s="198">
        <v>1.398946035094724</v>
      </c>
      <c r="BM15" s="198">
        <v>0.28818443804034644</v>
      </c>
      <c r="BN15" s="198">
        <v>0.48241188806845514</v>
      </c>
      <c r="BO15" s="198">
        <v>-0.25956102532936143</v>
      </c>
      <c r="BP15" s="198">
        <v>0.4</v>
      </c>
      <c r="BQ15" s="198">
        <v>1.2250014690615529</v>
      </c>
      <c r="BR15" s="198">
        <v>1.3419273628430233</v>
      </c>
      <c r="BS15" s="198">
        <v>1.6686800497424059</v>
      </c>
      <c r="BT15" s="199">
        <v>1.1160295051636524</v>
      </c>
    </row>
    <row r="16" spans="1:72" ht="14.1" customHeight="1">
      <c r="A16" s="196" t="s">
        <v>21</v>
      </c>
      <c r="B16" s="197">
        <v>6.2250774500070207</v>
      </c>
      <c r="C16" s="198">
        <v>17.644396620711532</v>
      </c>
      <c r="D16" s="198">
        <v>19.944214076783709</v>
      </c>
      <c r="E16" s="198">
        <v>1.1057955201895595</v>
      </c>
      <c r="F16" s="198">
        <v>-3.1794554698664115</v>
      </c>
      <c r="G16" s="198">
        <v>1.459237271833473</v>
      </c>
      <c r="H16" s="198">
        <v>3.9632628055312438</v>
      </c>
      <c r="I16" s="198">
        <v>9.7645941123252413</v>
      </c>
      <c r="J16" s="198">
        <v>9.6765837412269917</v>
      </c>
      <c r="K16" s="198">
        <v>5.9289255764114017</v>
      </c>
      <c r="L16" s="198">
        <v>2.2785554318111423</v>
      </c>
      <c r="M16" s="198">
        <v>2.8502675067355341</v>
      </c>
      <c r="N16" s="198">
        <v>3.9075863149175944</v>
      </c>
      <c r="O16" s="198">
        <v>6.232839987912385</v>
      </c>
      <c r="P16" s="198">
        <v>3.702835107820448</v>
      </c>
      <c r="Q16" s="198">
        <v>3.1383544947447035</v>
      </c>
      <c r="R16" s="198">
        <v>1.411858958391619</v>
      </c>
      <c r="S16" s="198">
        <v>2.3759008503951691</v>
      </c>
      <c r="T16" s="198">
        <v>-1.6595788714226103</v>
      </c>
      <c r="U16" s="198">
        <v>5.1813962044628568</v>
      </c>
      <c r="V16" s="198">
        <v>5.8739305150570544</v>
      </c>
      <c r="W16" s="198">
        <v>4.6219126447805507</v>
      </c>
      <c r="X16" s="198">
        <v>5.2622116394560976</v>
      </c>
      <c r="Y16" s="198">
        <v>8.090788957630707</v>
      </c>
      <c r="Z16" s="198">
        <v>16.877573093941933</v>
      </c>
      <c r="AA16" s="198">
        <v>11.397564274397197</v>
      </c>
      <c r="AB16" s="198">
        <v>10.682432879736652</v>
      </c>
      <c r="AC16" s="198">
        <v>9.0039796096095017</v>
      </c>
      <c r="AD16" s="198">
        <v>8.6116481607177917</v>
      </c>
      <c r="AE16" s="198">
        <v>9.4981057999712846</v>
      </c>
      <c r="AF16" s="198">
        <v>13.106619157562193</v>
      </c>
      <c r="AG16" s="198">
        <v>11.72506553577135</v>
      </c>
      <c r="AH16" s="198">
        <v>11.921242553895439</v>
      </c>
      <c r="AI16" s="198">
        <v>7.7857600021289386</v>
      </c>
      <c r="AJ16" s="198">
        <v>5.6839298824092737</v>
      </c>
      <c r="AK16" s="198">
        <v>4.2643950442118381</v>
      </c>
      <c r="AL16" s="198">
        <v>3.5159314292338024</v>
      </c>
      <c r="AM16" s="198">
        <v>2.6699277717700909</v>
      </c>
      <c r="AN16" s="198">
        <v>2.4963007746797956</v>
      </c>
      <c r="AO16" s="198">
        <v>2.7367379123113835</v>
      </c>
      <c r="AP16" s="198">
        <v>1.7898635381319536</v>
      </c>
      <c r="AQ16" s="198">
        <v>2.8812384826744619</v>
      </c>
      <c r="AR16" s="198">
        <v>-0.13047361039514271</v>
      </c>
      <c r="AS16" s="198">
        <v>-0.53794363454832705</v>
      </c>
      <c r="AT16" s="198">
        <v>-5.6812606212929495E-2</v>
      </c>
      <c r="AU16" s="198">
        <v>0.23025442981010258</v>
      </c>
      <c r="AV16" s="198">
        <v>0.81071947457644455</v>
      </c>
      <c r="AW16" s="198">
        <v>-0.25608937972332058</v>
      </c>
      <c r="AX16" s="198">
        <v>-3.1228246762154299E-2</v>
      </c>
      <c r="AY16" s="198">
        <v>0.39559451852633742</v>
      </c>
      <c r="AZ16" s="198">
        <v>3.6911952916997564</v>
      </c>
      <c r="BA16" s="198">
        <v>1.1742995566009142</v>
      </c>
      <c r="BB16" s="198">
        <v>1.2497896669379145</v>
      </c>
      <c r="BC16" s="198">
        <v>0.17568956957197202</v>
      </c>
      <c r="BD16" s="198">
        <v>1.3659007844992175</v>
      </c>
      <c r="BE16" s="198">
        <v>2.2002035434169045</v>
      </c>
      <c r="BF16" s="198">
        <v>3.1467175182438325</v>
      </c>
      <c r="BG16" s="198">
        <v>2.1166087949333274</v>
      </c>
      <c r="BH16" s="198">
        <v>2.0807101237911212</v>
      </c>
      <c r="BI16" s="198">
        <v>0.3744855541338552</v>
      </c>
      <c r="BJ16" s="198">
        <v>0.64733967052347907</v>
      </c>
      <c r="BK16" s="198">
        <v>2.1316936744262591</v>
      </c>
      <c r="BL16" s="198">
        <v>1.3132201529871281</v>
      </c>
      <c r="BM16" s="198">
        <v>0.45604729850620629</v>
      </c>
      <c r="BN16" s="198">
        <v>0.15055495255769813</v>
      </c>
      <c r="BO16" s="198">
        <v>-0.1542652459213798</v>
      </c>
      <c r="BP16" s="198">
        <v>0.6</v>
      </c>
      <c r="BQ16" s="198">
        <v>0.68222310632923211</v>
      </c>
      <c r="BR16" s="198">
        <v>1.0011830965492408</v>
      </c>
      <c r="BS16" s="198">
        <v>1.4454359842003868</v>
      </c>
      <c r="BT16" s="199">
        <v>0.74845678855146502</v>
      </c>
    </row>
    <row r="17" spans="1:72" ht="14.1" customHeight="1">
      <c r="A17" s="196" t="s">
        <v>22</v>
      </c>
      <c r="B17" s="197">
        <v>4.6490715345533005</v>
      </c>
      <c r="C17" s="198">
        <v>18.332998594095159</v>
      </c>
      <c r="D17" s="198">
        <v>20.262989681307673</v>
      </c>
      <c r="E17" s="198">
        <v>-1.0608468081129274</v>
      </c>
      <c r="F17" s="198">
        <v>-0.52633768827494976</v>
      </c>
      <c r="G17" s="198">
        <v>1.4797163556699786</v>
      </c>
      <c r="H17" s="198">
        <v>2.557278815650335</v>
      </c>
      <c r="I17" s="198">
        <v>10.817837648811789</v>
      </c>
      <c r="J17" s="198">
        <v>9.1426679064080218</v>
      </c>
      <c r="K17" s="198">
        <v>3.605774333934832</v>
      </c>
      <c r="L17" s="198">
        <v>2.8544648943422004</v>
      </c>
      <c r="M17" s="198">
        <v>3.1064549282233287</v>
      </c>
      <c r="N17" s="198">
        <v>4.8822178302441301</v>
      </c>
      <c r="O17" s="198">
        <v>8.7695462379388687</v>
      </c>
      <c r="P17" s="198">
        <v>4.0720035093804654</v>
      </c>
      <c r="Q17" s="198">
        <v>3.2702142108107779</v>
      </c>
      <c r="R17" s="198">
        <v>3.6867522589981263</v>
      </c>
      <c r="S17" s="198">
        <v>1.7042145941572073</v>
      </c>
      <c r="T17" s="198">
        <v>3.6100631415384612</v>
      </c>
      <c r="U17" s="198">
        <v>5.9483722767024005</v>
      </c>
      <c r="V17" s="198">
        <v>4.4430447095987375</v>
      </c>
      <c r="W17" s="198">
        <v>2.7620895373193548</v>
      </c>
      <c r="X17" s="198">
        <v>-1.3581737601173955</v>
      </c>
      <c r="Y17" s="198">
        <v>-3.5399961149696964</v>
      </c>
      <c r="Z17" s="198">
        <v>11.728076397889978</v>
      </c>
      <c r="AA17" s="198">
        <v>7.9232869693811665</v>
      </c>
      <c r="AB17" s="198">
        <v>7.9488791457546313</v>
      </c>
      <c r="AC17" s="198">
        <v>4.1061617445433143</v>
      </c>
      <c r="AD17" s="198">
        <v>7.6965409777272242</v>
      </c>
      <c r="AE17" s="198">
        <v>9.6321015507456593</v>
      </c>
      <c r="AF17" s="198">
        <v>11.963690740172154</v>
      </c>
      <c r="AG17" s="198">
        <v>10.370355300443237</v>
      </c>
      <c r="AH17" s="198">
        <v>12.487563918991214</v>
      </c>
      <c r="AI17" s="198">
        <v>8.4687738014605145</v>
      </c>
      <c r="AJ17" s="198">
        <v>6.9869119077525852</v>
      </c>
      <c r="AK17" s="198">
        <v>4.1766596279926631</v>
      </c>
      <c r="AL17" s="198">
        <v>2.1256911330193162</v>
      </c>
      <c r="AM17" s="198">
        <v>2.4677096431941976</v>
      </c>
      <c r="AN17" s="198">
        <v>2.710875098022612</v>
      </c>
      <c r="AO17" s="198">
        <v>2.2997836039051265</v>
      </c>
      <c r="AP17" s="198">
        <v>2.0156382370991253</v>
      </c>
      <c r="AQ17" s="198">
        <v>0.75459992459184377</v>
      </c>
      <c r="AR17" s="198">
        <v>-2.2966810100201371</v>
      </c>
      <c r="AS17" s="198">
        <v>-1.8398026869010522</v>
      </c>
      <c r="AT17" s="198">
        <v>0.48371698839090982</v>
      </c>
      <c r="AU17" s="198">
        <v>-2.9069633860979565</v>
      </c>
      <c r="AV17" s="198">
        <v>0.50696810755559341</v>
      </c>
      <c r="AW17" s="198">
        <v>1.9861700959064876</v>
      </c>
      <c r="AX17" s="198">
        <v>-2.2595698338693779</v>
      </c>
      <c r="AY17" s="198">
        <v>-1.2379483883894551</v>
      </c>
      <c r="AZ17" s="198">
        <v>1.7861111178522151</v>
      </c>
      <c r="BA17" s="198">
        <v>0.75294446144619087</v>
      </c>
      <c r="BB17" s="198">
        <v>-0.54641843322036721</v>
      </c>
      <c r="BC17" s="198">
        <v>-1.1629625817618034</v>
      </c>
      <c r="BD17" s="198">
        <v>0.54161893023245966</v>
      </c>
      <c r="BE17" s="198">
        <v>3.1263255734012887</v>
      </c>
      <c r="BF17" s="198">
        <v>3.0867834293217413</v>
      </c>
      <c r="BG17" s="198">
        <v>0.24886584899968511</v>
      </c>
      <c r="BH17" s="198">
        <v>2.1070437648472478</v>
      </c>
      <c r="BI17" s="198">
        <v>-0.73656939138773225</v>
      </c>
      <c r="BJ17" s="198">
        <v>5.3627518578096556E-2</v>
      </c>
      <c r="BK17" s="198">
        <v>1.2621359223300885</v>
      </c>
      <c r="BL17" s="198">
        <v>0.77076633026504737</v>
      </c>
      <c r="BM17" s="198">
        <v>-0.33505327347049274</v>
      </c>
      <c r="BN17" s="198">
        <v>-2.2666301669860331</v>
      </c>
      <c r="BO17" s="198">
        <v>-0.80909463334700149</v>
      </c>
      <c r="BP17" s="198">
        <v>0</v>
      </c>
      <c r="BQ17" s="198">
        <v>0.60644614079730275</v>
      </c>
      <c r="BR17" s="198">
        <v>0.72540171228544637</v>
      </c>
      <c r="BS17" s="198">
        <v>1.6633399866933019</v>
      </c>
      <c r="BT17" s="199">
        <v>1.0465035475904614</v>
      </c>
    </row>
    <row r="18" spans="1:72" ht="14.1" customHeight="1">
      <c r="A18" s="196" t="s">
        <v>16</v>
      </c>
      <c r="B18" s="197">
        <v>1.7576730906495612</v>
      </c>
      <c r="C18" s="198">
        <v>23.136154071204473</v>
      </c>
      <c r="D18" s="198">
        <v>20.292800081759182</v>
      </c>
      <c r="E18" s="198">
        <v>-2.3517274013089207</v>
      </c>
      <c r="F18" s="198">
        <v>1.6481062793574068</v>
      </c>
      <c r="G18" s="198">
        <v>1.5744773519163999</v>
      </c>
      <c r="H18" s="198">
        <v>3.5730808729963286</v>
      </c>
      <c r="I18" s="198">
        <v>7.779308912401774</v>
      </c>
      <c r="J18" s="198">
        <v>7.3819708548710565</v>
      </c>
      <c r="K18" s="198">
        <v>5.0154372986844891</v>
      </c>
      <c r="L18" s="198">
        <v>2.9225854649932614</v>
      </c>
      <c r="M18" s="198">
        <v>4.8778646075167416</v>
      </c>
      <c r="N18" s="198">
        <v>4.8052961352312593</v>
      </c>
      <c r="O18" s="198">
        <v>6.9779999717608234</v>
      </c>
      <c r="P18" s="198">
        <v>4.3627712359280366</v>
      </c>
      <c r="Q18" s="198">
        <v>3.7036204932087173</v>
      </c>
      <c r="R18" s="198">
        <v>2.8686332228508604</v>
      </c>
      <c r="S18" s="198">
        <v>2.4489577003695615</v>
      </c>
      <c r="T18" s="198">
        <v>7.8101896146820735</v>
      </c>
      <c r="U18" s="198">
        <v>5.886933210587145</v>
      </c>
      <c r="V18" s="198">
        <v>5.4676942929492469</v>
      </c>
      <c r="W18" s="198">
        <v>5.6936846549220235</v>
      </c>
      <c r="X18" s="198">
        <v>6.1276025684804836</v>
      </c>
      <c r="Y18" s="198">
        <v>8.4211260679274034</v>
      </c>
      <c r="Z18" s="198">
        <v>15.441851827779246</v>
      </c>
      <c r="AA18" s="198">
        <v>12.547002851153209</v>
      </c>
      <c r="AB18" s="198">
        <v>11.616086188427019</v>
      </c>
      <c r="AC18" s="198">
        <v>9.0704432592741995</v>
      </c>
      <c r="AD18" s="198">
        <v>9.2905282632396222</v>
      </c>
      <c r="AE18" s="198">
        <v>13.294967439303804</v>
      </c>
      <c r="AF18" s="198">
        <v>16.43547908484355</v>
      </c>
      <c r="AG18" s="198">
        <v>14.169912277793841</v>
      </c>
      <c r="AH18" s="198">
        <v>15.664703511320184</v>
      </c>
      <c r="AI18" s="198">
        <v>8.9170220338960178</v>
      </c>
      <c r="AJ18" s="198">
        <v>7.8230738527623345</v>
      </c>
      <c r="AK18" s="198">
        <v>4.4694657065919614</v>
      </c>
      <c r="AL18" s="198">
        <v>3.2652942738567674</v>
      </c>
      <c r="AM18" s="198">
        <v>2.5648922396929663</v>
      </c>
      <c r="AN18" s="198">
        <v>2.7492780224028905</v>
      </c>
      <c r="AO18" s="198">
        <v>2.717128673675461</v>
      </c>
      <c r="AP18" s="198">
        <v>0.23162736552761487</v>
      </c>
      <c r="AQ18" s="198">
        <v>3.6263465603344969</v>
      </c>
      <c r="AR18" s="198">
        <v>0.49246778450962836</v>
      </c>
      <c r="AS18" s="198">
        <v>1.1596005921092711</v>
      </c>
      <c r="AT18" s="198">
        <v>0.75417169399739237</v>
      </c>
      <c r="AU18" s="198">
        <v>0.56089081019015907</v>
      </c>
      <c r="AV18" s="198">
        <v>0.96542159064523503</v>
      </c>
      <c r="AW18" s="198">
        <v>1.1408972978576486</v>
      </c>
      <c r="AX18" s="198">
        <v>0.25818157488964744</v>
      </c>
      <c r="AY18" s="198">
        <v>0.93984592873054851</v>
      </c>
      <c r="AZ18" s="198">
        <v>-0.14136304078552087</v>
      </c>
      <c r="BA18" s="198">
        <v>1.6208908401101354</v>
      </c>
      <c r="BB18" s="198">
        <v>0.71244285406091024</v>
      </c>
      <c r="BC18" s="198">
        <v>1.8361646236553497</v>
      </c>
      <c r="BD18" s="198">
        <v>2.6755389325015813</v>
      </c>
      <c r="BE18" s="198">
        <v>2.6230719572434111</v>
      </c>
      <c r="BF18" s="198">
        <v>3.8119034173563477</v>
      </c>
      <c r="BG18" s="198">
        <v>3.319093065029179</v>
      </c>
      <c r="BH18" s="198">
        <v>4.5925555062035812</v>
      </c>
      <c r="BI18" s="198">
        <v>0.29103975794775749</v>
      </c>
      <c r="BJ18" s="198">
        <v>1.5650640476132196</v>
      </c>
      <c r="BK18" s="198">
        <v>2.9539432176656106</v>
      </c>
      <c r="BL18" s="198">
        <v>1.7329145456515249</v>
      </c>
      <c r="BM18" s="198">
        <v>0.38106579339088853</v>
      </c>
      <c r="BN18" s="198">
        <v>-0.18549620234126962</v>
      </c>
      <c r="BO18" s="198">
        <v>-1.4075420024226872</v>
      </c>
      <c r="BP18" s="198">
        <v>0.2</v>
      </c>
      <c r="BQ18" s="198">
        <v>1.9444407399010259</v>
      </c>
      <c r="BR18" s="198">
        <v>1.8823439936114568</v>
      </c>
      <c r="BS18" s="198">
        <v>1.568864598427723</v>
      </c>
      <c r="BT18" s="199">
        <v>0.8938876525051711</v>
      </c>
    </row>
    <row r="19" spans="1:72" ht="14.1" customHeight="1">
      <c r="A19" s="196" t="s">
        <v>23</v>
      </c>
      <c r="B19" s="197">
        <v>5.9926393515175391</v>
      </c>
      <c r="C19" s="198">
        <v>21.615342542739427</v>
      </c>
      <c r="D19" s="198">
        <v>23.566653554086983</v>
      </c>
      <c r="E19" s="198">
        <v>-0.62461920425454309</v>
      </c>
      <c r="F19" s="198">
        <v>0.37937308367907008</v>
      </c>
      <c r="G19" s="198">
        <v>2.9936867154405888</v>
      </c>
      <c r="H19" s="198">
        <v>5.3964522949469398</v>
      </c>
      <c r="I19" s="198">
        <v>7.9535582017097681</v>
      </c>
      <c r="J19" s="198">
        <v>11.071325117025182</v>
      </c>
      <c r="K19" s="198">
        <v>8.2489669398851078</v>
      </c>
      <c r="L19" s="198">
        <v>8.0753722193165345E-2</v>
      </c>
      <c r="M19" s="198">
        <v>1.5573322012120911</v>
      </c>
      <c r="N19" s="198">
        <v>4.2168964754423826</v>
      </c>
      <c r="O19" s="198">
        <v>8.7748051608309936</v>
      </c>
      <c r="P19" s="198">
        <v>5.7279085736567197</v>
      </c>
      <c r="Q19" s="198">
        <v>4.7612584324291305</v>
      </c>
      <c r="R19" s="198">
        <v>2.1601903040612456</v>
      </c>
      <c r="S19" s="198">
        <v>1.3855725008977799</v>
      </c>
      <c r="T19" s="198">
        <v>5.1164478264987991</v>
      </c>
      <c r="U19" s="198">
        <v>6.2091648523421696</v>
      </c>
      <c r="V19" s="198">
        <v>2.8888210076723482</v>
      </c>
      <c r="W19" s="198">
        <v>6.1784179606553096</v>
      </c>
      <c r="X19" s="198">
        <v>6.9577742148421606</v>
      </c>
      <c r="Y19" s="198">
        <v>9.3667268075857066</v>
      </c>
      <c r="Z19" s="198">
        <v>16.638115753389869</v>
      </c>
      <c r="AA19" s="198">
        <v>13.529495669395146</v>
      </c>
      <c r="AB19" s="198">
        <v>11.745261732486327</v>
      </c>
      <c r="AC19" s="198">
        <v>10.072519120649574</v>
      </c>
      <c r="AD19" s="198">
        <v>7.9404962695405175</v>
      </c>
      <c r="AE19" s="198">
        <v>10.94351094896497</v>
      </c>
      <c r="AF19" s="198">
        <v>14.317170494089851</v>
      </c>
      <c r="AG19" s="198">
        <v>10.0615583016491</v>
      </c>
      <c r="AH19" s="198">
        <v>12.106597206839965</v>
      </c>
      <c r="AI19" s="198">
        <v>7.9854438110638739</v>
      </c>
      <c r="AJ19" s="198">
        <v>6.6434144860557041</v>
      </c>
      <c r="AK19" s="198">
        <v>3.8975163181534072</v>
      </c>
      <c r="AL19" s="198">
        <v>3.5352456372147003</v>
      </c>
      <c r="AM19" s="198">
        <v>3.7139887061381671</v>
      </c>
      <c r="AN19" s="198">
        <v>4.0826109298903219</v>
      </c>
      <c r="AO19" s="198">
        <v>3.0887253592261885</v>
      </c>
      <c r="AP19" s="198">
        <v>3.8988253674836244</v>
      </c>
      <c r="AQ19" s="198">
        <v>4.2378204093353702</v>
      </c>
      <c r="AR19" s="198">
        <v>1.0390837472632057</v>
      </c>
      <c r="AS19" s="198">
        <v>1.05873711912011</v>
      </c>
      <c r="AT19" s="198">
        <v>0.79469690547489336</v>
      </c>
      <c r="AU19" s="198">
        <v>4.5574591358104044E-3</v>
      </c>
      <c r="AV19" s="198">
        <v>1.2617053689482134</v>
      </c>
      <c r="AW19" s="198">
        <v>2.3096491540771069</v>
      </c>
      <c r="AX19" s="198">
        <v>1.1012919850888636</v>
      </c>
      <c r="AY19" s="198">
        <v>0.67354269878886441</v>
      </c>
      <c r="AZ19" s="198">
        <v>1.1811114239351923</v>
      </c>
      <c r="BA19" s="198">
        <v>3.3480269228453778</v>
      </c>
      <c r="BB19" s="198">
        <v>2.9437563615536675</v>
      </c>
      <c r="BC19" s="198">
        <v>3.1941440386811308</v>
      </c>
      <c r="BD19" s="198">
        <v>5.3958470146831132</v>
      </c>
      <c r="BE19" s="198">
        <v>3.908606743418602</v>
      </c>
      <c r="BF19" s="198">
        <v>6.002133761572594</v>
      </c>
      <c r="BG19" s="198">
        <v>4.2442113004190247</v>
      </c>
      <c r="BH19" s="198">
        <v>6.4027157158814276</v>
      </c>
      <c r="BI19" s="198">
        <v>-1.0422823355253144</v>
      </c>
      <c r="BJ19" s="198">
        <v>1.9727696848519543</v>
      </c>
      <c r="BK19" s="198">
        <v>3.3663842095049432</v>
      </c>
      <c r="BL19" s="198">
        <v>1.4467999598111447</v>
      </c>
      <c r="BM19" s="198">
        <v>-3.3476286122734678E-2</v>
      </c>
      <c r="BN19" s="198">
        <v>2.2963633141503408</v>
      </c>
      <c r="BO19" s="198">
        <v>0.41662037551384401</v>
      </c>
      <c r="BP19" s="198">
        <v>0.3</v>
      </c>
      <c r="BQ19" s="198">
        <v>2.237738563751023</v>
      </c>
      <c r="BR19" s="198">
        <v>1.9405241935483559</v>
      </c>
      <c r="BS19" s="198">
        <v>2.2611583586814845</v>
      </c>
      <c r="BT19" s="199">
        <v>2.225497573491424</v>
      </c>
    </row>
    <row r="20" spans="1:72" ht="14.1" customHeight="1">
      <c r="A20" s="196" t="s">
        <v>19</v>
      </c>
      <c r="B20" s="197">
        <v>1.1438974957919754</v>
      </c>
      <c r="C20" s="198">
        <v>11.964375735170563</v>
      </c>
      <c r="D20" s="198">
        <v>13.711907239482684</v>
      </c>
      <c r="E20" s="198">
        <v>1.028934123422502</v>
      </c>
      <c r="F20" s="198">
        <v>-2.3341035875148464E-3</v>
      </c>
      <c r="G20" s="198">
        <v>1.4491426478331562</v>
      </c>
      <c r="H20" s="198">
        <v>34.255628990702348</v>
      </c>
      <c r="I20" s="198">
        <v>4.1743878226340172</v>
      </c>
      <c r="J20" s="198">
        <v>-20.045571817809176</v>
      </c>
      <c r="K20" s="198">
        <v>-2.0027442081376137</v>
      </c>
      <c r="L20" s="198">
        <v>0.43230006122169584</v>
      </c>
      <c r="M20" s="198">
        <v>2.5801461505604806</v>
      </c>
      <c r="N20" s="198">
        <v>2.8560765490716165</v>
      </c>
      <c r="O20" s="198">
        <v>5.6549721371949033</v>
      </c>
      <c r="P20" s="198">
        <v>4.0663544319976239</v>
      </c>
      <c r="Q20" s="198">
        <v>3.2631821793853106</v>
      </c>
      <c r="R20" s="198">
        <v>0.80570309879803403</v>
      </c>
      <c r="S20" s="198">
        <v>1.342148321761826</v>
      </c>
      <c r="T20" s="198">
        <v>6.3412911733550601</v>
      </c>
      <c r="U20" s="198">
        <v>6.3127976746734049</v>
      </c>
      <c r="V20" s="198">
        <v>7.061586234436561</v>
      </c>
      <c r="W20" s="198">
        <v>3.5074049202093249</v>
      </c>
      <c r="X20" s="198">
        <v>2.4166160225932458</v>
      </c>
      <c r="Y20" s="198">
        <v>0.74588812422537387</v>
      </c>
      <c r="Z20" s="198">
        <v>13.534181301156679</v>
      </c>
      <c r="AA20" s="198">
        <v>11.375121639196166</v>
      </c>
      <c r="AB20" s="198">
        <v>9.3556751403963574</v>
      </c>
      <c r="AC20" s="198">
        <v>6.510583924333929</v>
      </c>
      <c r="AD20" s="198">
        <v>8.5758747195128677</v>
      </c>
      <c r="AE20" s="198">
        <v>8.4698312417130381</v>
      </c>
      <c r="AF20" s="198">
        <v>10.562223910775671</v>
      </c>
      <c r="AG20" s="198">
        <v>8.0359470087601039</v>
      </c>
      <c r="AH20" s="198">
        <v>11.060082539068645</v>
      </c>
      <c r="AI20" s="198">
        <v>5.6689404987563705</v>
      </c>
      <c r="AJ20" s="198">
        <v>4.722281414942799</v>
      </c>
      <c r="AK20" s="198">
        <v>1.236886168632779</v>
      </c>
      <c r="AL20" s="198">
        <v>-0.15113934147542807</v>
      </c>
      <c r="AM20" s="198">
        <v>1.8345548727946976</v>
      </c>
      <c r="AN20" s="198">
        <v>2.338779911088352</v>
      </c>
      <c r="AO20" s="198">
        <v>1.5304077311188138</v>
      </c>
      <c r="AP20" s="198">
        <v>0.83167360239740162</v>
      </c>
      <c r="AQ20" s="198">
        <v>2.5057769739735818</v>
      </c>
      <c r="AR20" s="198">
        <v>-1.9161107231475398</v>
      </c>
      <c r="AS20" s="198">
        <v>-3.2192180161729311E-2</v>
      </c>
      <c r="AT20" s="198">
        <v>2.0274152085295185</v>
      </c>
      <c r="AU20" s="198">
        <v>-1.9389647878601011</v>
      </c>
      <c r="AV20" s="198">
        <v>0.88859943598636448</v>
      </c>
      <c r="AW20" s="198">
        <v>-0.29606411453382009</v>
      </c>
      <c r="AX20" s="198">
        <v>-1.3732792489480659</v>
      </c>
      <c r="AY20" s="198">
        <v>-1.9390684748312452</v>
      </c>
      <c r="AZ20" s="198">
        <v>0.69350986112557678</v>
      </c>
      <c r="BA20" s="198">
        <v>0.78321809849785495</v>
      </c>
      <c r="BB20" s="198">
        <v>-0.49197189651688689</v>
      </c>
      <c r="BC20" s="198">
        <v>1.2613153717447858</v>
      </c>
      <c r="BD20" s="198">
        <v>2.6764957068096891</v>
      </c>
      <c r="BE20" s="198">
        <v>3.6981013962360265</v>
      </c>
      <c r="BF20" s="198">
        <v>3.4233142636362146</v>
      </c>
      <c r="BG20" s="198">
        <v>-0.94818678164084247</v>
      </c>
      <c r="BH20" s="198">
        <v>3.0327335599495058</v>
      </c>
      <c r="BI20" s="198">
        <v>-1.053074290834985</v>
      </c>
      <c r="BJ20" s="198">
        <v>-0.20090406830739482</v>
      </c>
      <c r="BK20" s="198">
        <v>0.5821004123211253</v>
      </c>
      <c r="BL20" s="198">
        <v>1.2993262752646899</v>
      </c>
      <c r="BM20" s="198">
        <v>-0.88757396449702242</v>
      </c>
      <c r="BN20" s="198">
        <v>-0.77639751552796099</v>
      </c>
      <c r="BO20" s="198">
        <v>-0.93214827660958122</v>
      </c>
      <c r="BP20" s="198">
        <v>0.7</v>
      </c>
      <c r="BQ20" s="198">
        <v>0.77780113516922711</v>
      </c>
      <c r="BR20" s="198">
        <v>1.7054908485856686</v>
      </c>
      <c r="BS20" s="198">
        <v>2.2276721847537431</v>
      </c>
      <c r="BT20" s="199">
        <v>1.1724634165730663</v>
      </c>
    </row>
    <row r="21" spans="1:72" ht="14.1" customHeight="1">
      <c r="A21" s="196" t="s">
        <v>24</v>
      </c>
      <c r="B21" s="197">
        <v>5.156127000787194</v>
      </c>
      <c r="C21" s="198">
        <v>34.974175187098155</v>
      </c>
      <c r="D21" s="198">
        <v>13.461058412381419</v>
      </c>
      <c r="E21" s="198">
        <v>-2.4913034581542917</v>
      </c>
      <c r="F21" s="198">
        <v>-4.8741942191723808</v>
      </c>
      <c r="G21" s="198">
        <v>-1.0597091281151449</v>
      </c>
      <c r="H21" s="198">
        <v>2.4235512153396286</v>
      </c>
      <c r="I21" s="198">
        <v>5.8388416745357574</v>
      </c>
      <c r="J21" s="198">
        <v>9.3931311353699982</v>
      </c>
      <c r="K21" s="198">
        <v>5.6035448457842278</v>
      </c>
      <c r="L21" s="198">
        <v>19.256227578192124</v>
      </c>
      <c r="M21" s="198">
        <v>17.953280408796445</v>
      </c>
      <c r="N21" s="198">
        <v>19.716540708020176</v>
      </c>
      <c r="O21" s="198">
        <v>21.216619896804531</v>
      </c>
      <c r="P21" s="198">
        <v>19.790592783505176</v>
      </c>
      <c r="Q21" s="198">
        <v>20.516228109034003</v>
      </c>
      <c r="R21" s="198">
        <v>20.358876926324683</v>
      </c>
      <c r="S21" s="198">
        <v>20.93484906634194</v>
      </c>
      <c r="T21" s="198">
        <v>22.652643951173573</v>
      </c>
      <c r="U21" s="198">
        <v>26.856379164221906</v>
      </c>
      <c r="V21" s="198">
        <v>26.501850951279778</v>
      </c>
      <c r="W21" s="198">
        <v>20.874450202499673</v>
      </c>
      <c r="X21" s="198">
        <v>22.927389341990633</v>
      </c>
      <c r="Y21" s="198">
        <v>23.95345393851288</v>
      </c>
      <c r="Z21" s="198">
        <v>34.726293672860862</v>
      </c>
      <c r="AA21" s="198">
        <v>28.412478645839172</v>
      </c>
      <c r="AB21" s="198">
        <v>20.885671313650704</v>
      </c>
      <c r="AC21" s="198">
        <v>21.509118692345339</v>
      </c>
      <c r="AD21" s="198">
        <v>23.079758686570017</v>
      </c>
      <c r="AE21" s="198">
        <v>2.0464954288201511</v>
      </c>
      <c r="AF21" s="198">
        <v>7.3588989400077622</v>
      </c>
      <c r="AG21" s="198">
        <v>-1.5165130270870435</v>
      </c>
      <c r="AH21" s="198">
        <v>-9.4148533585619703</v>
      </c>
      <c r="AI21" s="198">
        <v>10.145203070415164</v>
      </c>
      <c r="AJ21" s="198">
        <v>-6.1322757809487882</v>
      </c>
      <c r="AK21" s="198">
        <v>-12.167211909404386</v>
      </c>
      <c r="AL21" s="198">
        <v>-12.844970375800344</v>
      </c>
      <c r="AM21" s="198">
        <v>-7.1645595338141703</v>
      </c>
      <c r="AN21" s="198">
        <v>-12.515619077975515</v>
      </c>
      <c r="AO21" s="198">
        <v>-12.285114141963518</v>
      </c>
      <c r="AP21" s="198">
        <v>-3.4611107302102226</v>
      </c>
      <c r="AQ21" s="198">
        <v>-4.5869566536601667</v>
      </c>
      <c r="AR21" s="198">
        <v>-7.5905036395280518</v>
      </c>
      <c r="AS21" s="198">
        <v>-4.152973106340994</v>
      </c>
      <c r="AT21" s="198">
        <v>2.431596701649184</v>
      </c>
      <c r="AU21" s="198">
        <v>-4.1090117681923033</v>
      </c>
      <c r="AV21" s="198">
        <v>-0.27035467062994201</v>
      </c>
      <c r="AW21" s="198">
        <v>-2.3785976164074043</v>
      </c>
      <c r="AX21" s="198">
        <v>-5.3799754349787889</v>
      </c>
      <c r="AY21" s="198">
        <v>4.0351376580755129</v>
      </c>
      <c r="AZ21" s="198">
        <v>6.9696642690827986</v>
      </c>
      <c r="BA21" s="198">
        <v>22.30386262824436</v>
      </c>
      <c r="BB21" s="198">
        <v>22.698463193425013</v>
      </c>
      <c r="BC21" s="198">
        <v>1.1176534498255535</v>
      </c>
      <c r="BD21" s="198">
        <v>1.14351162804941</v>
      </c>
      <c r="BE21" s="198">
        <v>6.9266721828387148</v>
      </c>
      <c r="BF21" s="198">
        <v>14.80700471727387</v>
      </c>
      <c r="BG21" s="198">
        <v>1.4882441951270664</v>
      </c>
      <c r="BH21" s="198">
        <v>-1.4228756273440979</v>
      </c>
      <c r="BI21" s="198">
        <v>-3.4256898829571867</v>
      </c>
      <c r="BJ21" s="198">
        <v>17.616580310880835</v>
      </c>
      <c r="BK21" s="198">
        <v>13.781512605042067</v>
      </c>
      <c r="BL21" s="198">
        <v>4.3731778425655818</v>
      </c>
      <c r="BM21" s="198">
        <v>-0.60514372163390817</v>
      </c>
      <c r="BN21" s="198">
        <v>-1.4084507042253449</v>
      </c>
      <c r="BO21" s="198">
        <v>1.8151815181518174</v>
      </c>
      <c r="BP21" s="198">
        <v>-2.4</v>
      </c>
      <c r="BQ21" s="198">
        <v>5.2969502407704709</v>
      </c>
      <c r="BR21" s="198">
        <v>1.7266187050359889</v>
      </c>
      <c r="BS21" s="198">
        <v>-0.49140049140045505</v>
      </c>
      <c r="BT21" s="199">
        <v>2.2281174216541473</v>
      </c>
    </row>
    <row r="22" spans="1:72" ht="14.1" customHeight="1">
      <c r="A22" s="196" t="s">
        <v>26</v>
      </c>
      <c r="B22" s="197">
        <v>5.6839479788626903</v>
      </c>
      <c r="C22" s="198">
        <v>19.049621546558129</v>
      </c>
      <c r="D22" s="198">
        <v>5.6019549049389781</v>
      </c>
      <c r="E22" s="198">
        <v>-1.1925466774638807</v>
      </c>
      <c r="F22" s="198">
        <v>-1.5649489467282081</v>
      </c>
      <c r="G22" s="198">
        <v>1.5301402400548625</v>
      </c>
      <c r="H22" s="198">
        <v>5.1624129930394389</v>
      </c>
      <c r="I22" s="198">
        <v>6.2030175154922205</v>
      </c>
      <c r="J22" s="198">
        <v>8.8834728363592887</v>
      </c>
      <c r="K22" s="198">
        <v>9.4246849067900769</v>
      </c>
      <c r="L22" s="198">
        <v>1.3992181063522935</v>
      </c>
      <c r="M22" s="198">
        <v>0.1367270099486575</v>
      </c>
      <c r="N22" s="198">
        <v>1.2786380720521748</v>
      </c>
      <c r="O22" s="198">
        <v>1.4967612448162129</v>
      </c>
      <c r="P22" s="198">
        <v>3.7412673509418255</v>
      </c>
      <c r="Q22" s="198">
        <v>1.0165613871298689</v>
      </c>
      <c r="R22" s="198">
        <v>1.5557205170852484</v>
      </c>
      <c r="S22" s="198">
        <v>-0.18209925107498748</v>
      </c>
      <c r="T22" s="198">
        <v>-0.76579540134561341</v>
      </c>
      <c r="U22" s="198">
        <v>5.059157696418751</v>
      </c>
      <c r="V22" s="198">
        <v>7.6860637971615517</v>
      </c>
      <c r="W22" s="198">
        <v>4.8909786324348232</v>
      </c>
      <c r="X22" s="198">
        <v>1.4342154164197183</v>
      </c>
      <c r="Y22" s="198">
        <v>7.5461962669233458</v>
      </c>
      <c r="Z22" s="198">
        <v>23.128104792967264</v>
      </c>
      <c r="AA22" s="198">
        <v>6.2437566451489914</v>
      </c>
      <c r="AB22" s="198">
        <v>9.3449667627809703</v>
      </c>
      <c r="AC22" s="198">
        <v>9.1460530004542306</v>
      </c>
      <c r="AD22" s="198">
        <v>6.6852046213613789</v>
      </c>
      <c r="AE22" s="198">
        <v>9.5323456011024632</v>
      </c>
      <c r="AF22" s="198">
        <v>11.801854032669212</v>
      </c>
      <c r="AG22" s="198">
        <v>12.726774669295949</v>
      </c>
      <c r="AH22" s="198">
        <v>13.190541443928112</v>
      </c>
      <c r="AI22" s="198">
        <v>11.124286382538742</v>
      </c>
      <c r="AJ22" s="198">
        <v>8.1436731975321806</v>
      </c>
      <c r="AK22" s="198">
        <v>2.6954384775999074</v>
      </c>
      <c r="AL22" s="198">
        <v>-5.1270473621858912</v>
      </c>
      <c r="AM22" s="198">
        <v>-1.7193363037854112</v>
      </c>
      <c r="AN22" s="198">
        <v>3.5679999729148051</v>
      </c>
      <c r="AO22" s="198">
        <v>4.3976119017233231</v>
      </c>
      <c r="AP22" s="198">
        <v>-1.7438125143967937</v>
      </c>
      <c r="AQ22" s="198">
        <v>-0.82878833405450791</v>
      </c>
      <c r="AR22" s="198">
        <v>-2.2399350423368105</v>
      </c>
      <c r="AS22" s="198">
        <v>-1.9493788042583589</v>
      </c>
      <c r="AT22" s="198">
        <v>-0.50161749110350229</v>
      </c>
      <c r="AU22" s="198">
        <v>-0.9281523282161146</v>
      </c>
      <c r="AV22" s="198">
        <v>0.46812387173335424</v>
      </c>
      <c r="AW22" s="198">
        <v>1.1011865573859012</v>
      </c>
      <c r="AX22" s="198">
        <v>-1.6244933419013705</v>
      </c>
      <c r="AY22" s="198">
        <v>-1.5965159641091446</v>
      </c>
      <c r="AZ22" s="198">
        <v>2.5204283277185198</v>
      </c>
      <c r="BA22" s="198">
        <v>-0.23051092271194307</v>
      </c>
      <c r="BB22" s="198">
        <v>-1.4260476990140063</v>
      </c>
      <c r="BC22" s="198">
        <v>-1.652741121238904</v>
      </c>
      <c r="BD22" s="198">
        <v>0.53959397345184357</v>
      </c>
      <c r="BE22" s="198">
        <v>1.7938398194442442</v>
      </c>
      <c r="BF22" s="198">
        <v>2.0301126518121606</v>
      </c>
      <c r="BG22" s="198">
        <v>1.8917074910545324</v>
      </c>
      <c r="BH22" s="198">
        <v>3.1540379922420243</v>
      </c>
      <c r="BI22" s="198">
        <v>-3.6596101509807681</v>
      </c>
      <c r="BJ22" s="198">
        <v>2.2507928172214235</v>
      </c>
      <c r="BK22" s="198">
        <v>2.901694732251201</v>
      </c>
      <c r="BL22" s="198">
        <v>1.3882015733546353</v>
      </c>
      <c r="BM22" s="198">
        <v>-0.21594474143540765</v>
      </c>
      <c r="BN22" s="198">
        <v>-0.66785867811329069</v>
      </c>
      <c r="BO22" s="198">
        <v>0.77375583238685408</v>
      </c>
      <c r="BP22" s="198">
        <v>-1.3</v>
      </c>
      <c r="BQ22" s="198">
        <v>0.78791392770418156</v>
      </c>
      <c r="BR22" s="198">
        <v>0.85325977258965224</v>
      </c>
      <c r="BS22" s="198">
        <v>1.1127537997752057</v>
      </c>
      <c r="BT22" s="199">
        <v>-0.98718502620191373</v>
      </c>
    </row>
    <row r="23" spans="1:72" ht="14.1" customHeight="1">
      <c r="A23" s="196" t="s">
        <v>27</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9"/>
    </row>
    <row r="24" spans="1:72" ht="14.1" customHeight="1">
      <c r="A24" s="196" t="s">
        <v>28</v>
      </c>
      <c r="B24" s="197">
        <v>8.0063328572231143</v>
      </c>
      <c r="C24" s="198">
        <v>18.066425600864591</v>
      </c>
      <c r="D24" s="198">
        <v>13.87467866766616</v>
      </c>
      <c r="E24" s="198">
        <v>0.29616436680942115</v>
      </c>
      <c r="F24" s="198">
        <v>0.86765295944394438</v>
      </c>
      <c r="G24" s="198">
        <v>1.3876398919249624</v>
      </c>
      <c r="H24" s="198">
        <v>5.2248722296743608</v>
      </c>
      <c r="I24" s="198">
        <v>6.6929651710363203</v>
      </c>
      <c r="J24" s="198">
        <v>11.884344112814674</v>
      </c>
      <c r="K24" s="198">
        <v>6.5576359023278314</v>
      </c>
      <c r="L24" s="198">
        <v>3.0836464504608614</v>
      </c>
      <c r="M24" s="198">
        <v>3.2610986319701709</v>
      </c>
      <c r="N24" s="198">
        <v>4.7064464969684821</v>
      </c>
      <c r="O24" s="198">
        <v>6.0810063328567878</v>
      </c>
      <c r="P24" s="198">
        <v>3.8437127154389685</v>
      </c>
      <c r="Q24" s="198">
        <v>3.0549188127663314</v>
      </c>
      <c r="R24" s="198">
        <v>2.9194373690287989</v>
      </c>
      <c r="S24" s="198">
        <v>3.010577737823354</v>
      </c>
      <c r="T24" s="198">
        <v>4.6786129944157153</v>
      </c>
      <c r="U24" s="198">
        <v>7.141745566172375</v>
      </c>
      <c r="V24" s="198">
        <v>5.5219090114360228</v>
      </c>
      <c r="W24" s="198">
        <v>5.835503592303013</v>
      </c>
      <c r="X24" s="198">
        <v>6.1247118704150694</v>
      </c>
      <c r="Y24" s="198">
        <v>7.8756904565802444</v>
      </c>
      <c r="Z24" s="198">
        <v>14.879287239348685</v>
      </c>
      <c r="AA24" s="198">
        <v>12.664755109681195</v>
      </c>
      <c r="AB24" s="198">
        <v>10.656920775190471</v>
      </c>
      <c r="AC24" s="198">
        <v>9.6286506620630661</v>
      </c>
      <c r="AD24" s="198">
        <v>8.692570981996198</v>
      </c>
      <c r="AE24" s="198">
        <v>10.619526242637008</v>
      </c>
      <c r="AF24" s="198">
        <v>13.302562217009111</v>
      </c>
      <c r="AG24" s="198">
        <v>13.093027526637698</v>
      </c>
      <c r="AH24" s="198">
        <v>12.093630236661923</v>
      </c>
      <c r="AI24" s="198">
        <v>9.0720379110544371</v>
      </c>
      <c r="AJ24" s="198">
        <v>7.4064031671976949</v>
      </c>
      <c r="AK24" s="198">
        <v>5.3156601109739228</v>
      </c>
      <c r="AL24" s="198">
        <v>3.0024016524003798</v>
      </c>
      <c r="AM24" s="198">
        <v>2.5722271554246561</v>
      </c>
      <c r="AN24" s="198">
        <v>2.6215539594799822</v>
      </c>
      <c r="AO24" s="198">
        <v>3.5066502604934584</v>
      </c>
      <c r="AP24" s="198">
        <v>2.560684672015654</v>
      </c>
      <c r="AQ24" s="198">
        <v>2.7465194536700182</v>
      </c>
      <c r="AR24" s="198">
        <v>2.1323822005775384</v>
      </c>
      <c r="AS24" s="198">
        <v>1.4711770381667151</v>
      </c>
      <c r="AT24" s="198">
        <v>1.049247040669556</v>
      </c>
      <c r="AU24" s="198">
        <v>1.3180741574724379</v>
      </c>
      <c r="AV24" s="198">
        <v>1.4815943114137724</v>
      </c>
      <c r="AW24" s="198">
        <v>1.0526350060950591</v>
      </c>
      <c r="AX24" s="198">
        <v>0.57593006549028303</v>
      </c>
      <c r="AY24" s="198">
        <v>0.3219797951912966</v>
      </c>
      <c r="AZ24" s="198">
        <v>2.2828541338776347</v>
      </c>
      <c r="BA24" s="198">
        <v>1.9598416817291735</v>
      </c>
      <c r="BB24" s="198">
        <v>1.720273580312238</v>
      </c>
      <c r="BC24" s="198">
        <v>1.7999455775146771</v>
      </c>
      <c r="BD24" s="198">
        <v>2.157462524556081</v>
      </c>
      <c r="BE24" s="198">
        <v>2.1724187147271579</v>
      </c>
      <c r="BF24" s="198">
        <v>2.5159333685964356</v>
      </c>
      <c r="BG24" s="198">
        <v>2.1734786753522428</v>
      </c>
      <c r="BH24" s="198">
        <v>2.786465135888136</v>
      </c>
      <c r="BI24" s="198">
        <v>-0.52452634343578097</v>
      </c>
      <c r="BJ24" s="198">
        <v>1.1640073712607801</v>
      </c>
      <c r="BK24" s="198">
        <v>1.8057584546185836</v>
      </c>
      <c r="BL24" s="198">
        <v>1.2570099484407962</v>
      </c>
      <c r="BM24" s="198">
        <v>0.57116356349990838</v>
      </c>
      <c r="BN24" s="198">
        <v>0.23448250213841959</v>
      </c>
      <c r="BO24" s="198">
        <v>7.7044566754850052E-2</v>
      </c>
      <c r="BP24" s="198">
        <v>0.2</v>
      </c>
      <c r="BQ24" s="198">
        <v>0.96318110867851203</v>
      </c>
      <c r="BR24" s="198">
        <v>1.3155980119844912</v>
      </c>
      <c r="BS24" s="198">
        <v>1.0353398485973457</v>
      </c>
      <c r="BT24" s="199">
        <v>2.1936093894944975</v>
      </c>
    </row>
    <row r="25" spans="1:72" ht="14.1" customHeight="1">
      <c r="A25" s="208" t="s">
        <v>29</v>
      </c>
      <c r="B25" s="203">
        <v>8.8960274958151899</v>
      </c>
      <c r="C25" s="204">
        <v>20.306113669897272</v>
      </c>
      <c r="D25" s="204">
        <v>12.358198323973298</v>
      </c>
      <c r="E25" s="204">
        <v>-0.63867691761259948</v>
      </c>
      <c r="F25" s="204">
        <v>0.69382428033429733</v>
      </c>
      <c r="G25" s="204">
        <v>1.9134740886532171</v>
      </c>
      <c r="H25" s="204">
        <v>4.8152714223698467</v>
      </c>
      <c r="I25" s="204">
        <v>6.957217631881818</v>
      </c>
      <c r="J25" s="204">
        <v>12.3756096178479</v>
      </c>
      <c r="K25" s="204">
        <v>5.6346489271713125</v>
      </c>
      <c r="L25" s="204">
        <v>2.6837252469685495</v>
      </c>
      <c r="M25" s="204">
        <v>3.3176678801232242</v>
      </c>
      <c r="N25" s="204">
        <v>5.0360539998525127</v>
      </c>
      <c r="O25" s="204">
        <v>5.557366221785955</v>
      </c>
      <c r="P25" s="204">
        <v>3.7059838874160107</v>
      </c>
      <c r="Q25" s="204">
        <v>3.0296242952895511</v>
      </c>
      <c r="R25" s="204">
        <v>3.0407853308811212</v>
      </c>
      <c r="S25" s="204">
        <v>3.0005900832871788</v>
      </c>
      <c r="T25" s="204">
        <v>4.4359014974094748</v>
      </c>
      <c r="U25" s="204">
        <v>7.3582759345743227</v>
      </c>
      <c r="V25" s="204">
        <v>5.6833849353912029</v>
      </c>
      <c r="W25" s="204">
        <v>5.8627729805713784</v>
      </c>
      <c r="X25" s="204">
        <v>6.4591381573412576</v>
      </c>
      <c r="Y25" s="204">
        <v>7.6455109930355718</v>
      </c>
      <c r="Z25" s="204">
        <v>14.96601076672259</v>
      </c>
      <c r="AA25" s="204">
        <v>12.843907010284354</v>
      </c>
      <c r="AB25" s="204">
        <v>10.988199472047782</v>
      </c>
      <c r="AC25" s="204">
        <v>9.2067757552411678</v>
      </c>
      <c r="AD25" s="204">
        <v>8.3991977884597162</v>
      </c>
      <c r="AE25" s="204">
        <v>10.638221558742771</v>
      </c>
      <c r="AF25" s="204">
        <v>13.324864970525098</v>
      </c>
      <c r="AG25" s="204">
        <v>13.105981516959247</v>
      </c>
      <c r="AH25" s="204">
        <v>12.055063244423238</v>
      </c>
      <c r="AI25" s="204">
        <v>9.0851806203854721</v>
      </c>
      <c r="AJ25" s="204">
        <v>7.4369385734326983</v>
      </c>
      <c r="AK25" s="204">
        <v>5.3322475644204275</v>
      </c>
      <c r="AL25" s="204">
        <v>2.9958466676279016</v>
      </c>
      <c r="AM25" s="204">
        <v>2.4575553939032915</v>
      </c>
      <c r="AN25" s="204">
        <v>2.7090603652392957</v>
      </c>
      <c r="AO25" s="204">
        <v>3.6319525553008845</v>
      </c>
      <c r="AP25" s="204">
        <v>2.5516894426565671</v>
      </c>
      <c r="AQ25" s="204">
        <v>2.7560491249602848</v>
      </c>
      <c r="AR25" s="204">
        <v>1.8588172883183489</v>
      </c>
      <c r="AS25" s="204">
        <v>1.3847846964543606</v>
      </c>
      <c r="AT25" s="204">
        <v>1.0782978309061946</v>
      </c>
      <c r="AU25" s="204">
        <v>1.3889746483265526</v>
      </c>
      <c r="AV25" s="204">
        <v>1.6068661515825369</v>
      </c>
      <c r="AW25" s="204">
        <v>0.88664210716994774</v>
      </c>
      <c r="AX25" s="204">
        <v>0.68897263480897664</v>
      </c>
      <c r="AY25" s="204">
        <v>0.18675140988253247</v>
      </c>
      <c r="AZ25" s="204">
        <v>2.2863961142659406</v>
      </c>
      <c r="BA25" s="204">
        <v>1.9617854637471197</v>
      </c>
      <c r="BB25" s="204">
        <v>1.6622808915006431</v>
      </c>
      <c r="BC25" s="204">
        <v>1.9209688497920752</v>
      </c>
      <c r="BD25" s="204">
        <v>1.8751433693300612</v>
      </c>
      <c r="BE25" s="204">
        <v>2.3083525461989325</v>
      </c>
      <c r="BF25" s="204">
        <v>2.5914269920985333</v>
      </c>
      <c r="BG25" s="204">
        <v>2.2165127357785934</v>
      </c>
      <c r="BH25" s="204">
        <v>2.5691653891133228</v>
      </c>
      <c r="BI25" s="204">
        <v>-0.6592316021041853</v>
      </c>
      <c r="BJ25" s="204">
        <v>1.4682262641494646</v>
      </c>
      <c r="BK25" s="204">
        <v>1.6947891524268357</v>
      </c>
      <c r="BL25" s="204">
        <v>1.2605225053714122</v>
      </c>
      <c r="BM25" s="204">
        <v>0.41457665470598215</v>
      </c>
      <c r="BN25" s="204">
        <v>0.1782060620468684</v>
      </c>
      <c r="BO25" s="204">
        <v>0.14190905500255724</v>
      </c>
      <c r="BP25" s="204">
        <v>0.2</v>
      </c>
      <c r="BQ25" s="204">
        <v>0.93768613078388796</v>
      </c>
      <c r="BR25" s="204">
        <v>1.3667572977397242</v>
      </c>
      <c r="BS25" s="204">
        <v>0.99431905621563033</v>
      </c>
      <c r="BT25" s="205">
        <v>2.2737102891548489</v>
      </c>
    </row>
    <row r="26" spans="1:72" ht="14.1" customHeight="1"/>
    <row r="27" spans="1:72">
      <c r="A27" s="88" t="s">
        <v>356</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T21"/>
  <sheetViews>
    <sheetView showGridLines="0" workbookViewId="0">
      <pane xSplit="1" ySplit="3" topLeftCell="AV4" activePane="bottomRight" state="frozen"/>
      <selection pane="topRight"/>
      <selection pane="bottomLeft"/>
      <selection pane="bottomRight"/>
    </sheetView>
  </sheetViews>
  <sheetFormatPr baseColWidth="10" defaultRowHeight="11.25"/>
  <cols>
    <col min="1" max="1" width="40.7109375" style="88" customWidth="1"/>
    <col min="2" max="72" width="4.7109375" style="88" customWidth="1"/>
    <col min="73" max="16384" width="11.42578125" style="88"/>
  </cols>
  <sheetData>
    <row r="1" spans="1:72" ht="12.75">
      <c r="A1" s="186" t="s">
        <v>4</v>
      </c>
    </row>
    <row r="2" spans="1:72" ht="12.75">
      <c r="BP2" s="96"/>
      <c r="BR2" s="187"/>
      <c r="BT2" s="187" t="s">
        <v>34</v>
      </c>
    </row>
    <row r="3" spans="1:72" s="212" customFormat="1" ht="14.1" customHeight="1">
      <c r="A3" s="216"/>
      <c r="B3" s="209">
        <v>1950</v>
      </c>
      <c r="C3" s="99">
        <v>1951</v>
      </c>
      <c r="D3" s="99">
        <v>1952</v>
      </c>
      <c r="E3" s="99">
        <v>1953</v>
      </c>
      <c r="F3" s="99">
        <v>1954</v>
      </c>
      <c r="G3" s="99">
        <v>1955</v>
      </c>
      <c r="H3" s="99">
        <v>1956</v>
      </c>
      <c r="I3" s="99">
        <v>1957</v>
      </c>
      <c r="J3" s="99">
        <v>1958</v>
      </c>
      <c r="K3" s="99">
        <v>1959</v>
      </c>
      <c r="L3" s="99">
        <v>1960</v>
      </c>
      <c r="M3" s="99">
        <v>1961</v>
      </c>
      <c r="N3" s="99">
        <v>1962</v>
      </c>
      <c r="O3" s="99">
        <v>1963</v>
      </c>
      <c r="P3" s="99">
        <v>1964</v>
      </c>
      <c r="Q3" s="99">
        <v>1965</v>
      </c>
      <c r="R3" s="99">
        <v>1966</v>
      </c>
      <c r="S3" s="99">
        <v>1967</v>
      </c>
      <c r="T3" s="99">
        <v>1968</v>
      </c>
      <c r="U3" s="99">
        <v>1969</v>
      </c>
      <c r="V3" s="99">
        <v>1970</v>
      </c>
      <c r="W3" s="99">
        <v>1971</v>
      </c>
      <c r="X3" s="99">
        <v>1972</v>
      </c>
      <c r="Y3" s="99">
        <v>1973</v>
      </c>
      <c r="Z3" s="99">
        <v>1974</v>
      </c>
      <c r="AA3" s="99">
        <v>1975</v>
      </c>
      <c r="AB3" s="99">
        <v>1976</v>
      </c>
      <c r="AC3" s="99">
        <v>1977</v>
      </c>
      <c r="AD3" s="99">
        <v>1978</v>
      </c>
      <c r="AE3" s="99">
        <v>1979</v>
      </c>
      <c r="AF3" s="99">
        <v>1980</v>
      </c>
      <c r="AG3" s="99">
        <v>1981</v>
      </c>
      <c r="AH3" s="99">
        <v>1982</v>
      </c>
      <c r="AI3" s="99">
        <v>1983</v>
      </c>
      <c r="AJ3" s="99">
        <v>1984</v>
      </c>
      <c r="AK3" s="99">
        <v>1985</v>
      </c>
      <c r="AL3" s="99">
        <v>1986</v>
      </c>
      <c r="AM3" s="99">
        <v>1987</v>
      </c>
      <c r="AN3" s="99">
        <v>1988</v>
      </c>
      <c r="AO3" s="99">
        <v>1989</v>
      </c>
      <c r="AP3" s="99">
        <v>1990</v>
      </c>
      <c r="AQ3" s="99">
        <v>1991</v>
      </c>
      <c r="AR3" s="99">
        <v>1992</v>
      </c>
      <c r="AS3" s="99">
        <v>1993</v>
      </c>
      <c r="AT3" s="99">
        <v>1994</v>
      </c>
      <c r="AU3" s="99">
        <v>1995</v>
      </c>
      <c r="AV3" s="99">
        <v>1996</v>
      </c>
      <c r="AW3" s="99">
        <v>1997</v>
      </c>
      <c r="AX3" s="99">
        <v>1998</v>
      </c>
      <c r="AY3" s="99">
        <v>1999</v>
      </c>
      <c r="AZ3" s="99">
        <v>2000</v>
      </c>
      <c r="BA3" s="99">
        <v>2001</v>
      </c>
      <c r="BB3" s="99">
        <v>2002</v>
      </c>
      <c r="BC3" s="99">
        <v>2003</v>
      </c>
      <c r="BD3" s="99">
        <v>2004</v>
      </c>
      <c r="BE3" s="99">
        <v>2005</v>
      </c>
      <c r="BF3" s="99">
        <v>2006</v>
      </c>
      <c r="BG3" s="99">
        <v>2007</v>
      </c>
      <c r="BH3" s="99">
        <v>2008</v>
      </c>
      <c r="BI3" s="99">
        <v>2009</v>
      </c>
      <c r="BJ3" s="99">
        <v>2010</v>
      </c>
      <c r="BK3" s="99">
        <v>2011</v>
      </c>
      <c r="BL3" s="99">
        <v>2012</v>
      </c>
      <c r="BM3" s="99">
        <v>2013</v>
      </c>
      <c r="BN3" s="99">
        <v>2014</v>
      </c>
      <c r="BO3" s="99">
        <v>2015</v>
      </c>
      <c r="BP3" s="99">
        <v>2016</v>
      </c>
      <c r="BQ3" s="99">
        <v>2017</v>
      </c>
      <c r="BR3" s="210">
        <v>2018</v>
      </c>
      <c r="BS3" s="210">
        <v>2019</v>
      </c>
      <c r="BT3" s="211">
        <v>2020</v>
      </c>
    </row>
    <row r="4" spans="1:72" s="191" customFormat="1" ht="14.1" customHeight="1">
      <c r="A4" s="217" t="s">
        <v>14</v>
      </c>
      <c r="B4" s="218">
        <v>5.1669976207899504</v>
      </c>
      <c r="C4" s="219">
        <v>5.2854286430165081</v>
      </c>
      <c r="D4" s="219">
        <v>3.759448205168511</v>
      </c>
      <c r="E4" s="219">
        <v>3.5164168606583437</v>
      </c>
      <c r="F4" s="219">
        <v>2.3593691444831917</v>
      </c>
      <c r="G4" s="219">
        <v>3.7236282832033005</v>
      </c>
      <c r="H4" s="219">
        <v>5.25949151419454</v>
      </c>
      <c r="I4" s="219">
        <v>3.3381293191721664</v>
      </c>
      <c r="J4" s="219">
        <v>3.7055204145625513E-3</v>
      </c>
      <c r="K4" s="219">
        <v>1.5556468576284637</v>
      </c>
      <c r="L4" s="219">
        <v>3.2460013381913551</v>
      </c>
      <c r="M4" s="219">
        <v>4.1491320902456215</v>
      </c>
      <c r="N4" s="219">
        <v>5.2248297300999322</v>
      </c>
      <c r="O4" s="219">
        <v>4.8858832116521596</v>
      </c>
      <c r="P4" s="219">
        <v>4.1011424352199208</v>
      </c>
      <c r="Q4" s="219">
        <v>2.9252471527965564</v>
      </c>
      <c r="R4" s="219">
        <v>3.3351236119915608</v>
      </c>
      <c r="S4" s="219">
        <v>3.5356631856532594</v>
      </c>
      <c r="T4" s="219">
        <v>3.0546072579290051</v>
      </c>
      <c r="U4" s="219">
        <v>4.5845814072682414</v>
      </c>
      <c r="V4" s="219">
        <v>3.4200460860764488</v>
      </c>
      <c r="W4" s="219">
        <v>4.1030104750611818</v>
      </c>
      <c r="X4" s="219">
        <v>3.5524359462031971</v>
      </c>
      <c r="Y4" s="219">
        <v>4.1813579550892124</v>
      </c>
      <c r="Z4" s="219">
        <v>2.3363420922528264</v>
      </c>
      <c r="AA4" s="219">
        <v>2.0598409369952067</v>
      </c>
      <c r="AB4" s="219">
        <v>3.7680406506834494</v>
      </c>
      <c r="AC4" s="219">
        <v>2.0196003395421567</v>
      </c>
      <c r="AD4" s="219">
        <v>3.4097031389224375</v>
      </c>
      <c r="AE4" s="219">
        <v>2.5275683703478662</v>
      </c>
      <c r="AF4" s="219">
        <v>1.289516824582617</v>
      </c>
      <c r="AG4" s="219">
        <v>1.6903947383857589</v>
      </c>
      <c r="AH4" s="219">
        <v>2.7823872082674757</v>
      </c>
      <c r="AI4" s="219">
        <v>1.0459175650659374</v>
      </c>
      <c r="AJ4" s="219">
        <v>0.8436636507673938</v>
      </c>
      <c r="AK4" s="219">
        <v>1.7007712890946165</v>
      </c>
      <c r="AL4" s="219">
        <v>2.6687220281848254</v>
      </c>
      <c r="AM4" s="219">
        <v>2.4603664711686761</v>
      </c>
      <c r="AN4" s="219">
        <v>2.656781091947539</v>
      </c>
      <c r="AO4" s="219">
        <v>2.069780706556215</v>
      </c>
      <c r="AP4" s="219">
        <v>2.1162173107649442</v>
      </c>
      <c r="AQ4" s="219">
        <v>1.1032062201971722</v>
      </c>
      <c r="AR4" s="219">
        <v>1.3262397138371871</v>
      </c>
      <c r="AS4" s="219">
        <v>0.75170141670907475</v>
      </c>
      <c r="AT4" s="219">
        <v>1.0091420072415931</v>
      </c>
      <c r="AU4" s="219">
        <v>0.94737461434626924</v>
      </c>
      <c r="AV4" s="219">
        <v>1.6124273987436166</v>
      </c>
      <c r="AW4" s="219">
        <v>0.53584291144850527</v>
      </c>
      <c r="AX4" s="219">
        <v>1.9984942537227337</v>
      </c>
      <c r="AY4" s="219">
        <v>2.2234739952493716</v>
      </c>
      <c r="AZ4" s="219">
        <v>2.3733378059123056</v>
      </c>
      <c r="BA4" s="219">
        <v>1.587467140257085</v>
      </c>
      <c r="BB4" s="219">
        <v>1.5253126683331268</v>
      </c>
      <c r="BC4" s="219">
        <v>1.2406420954494044</v>
      </c>
      <c r="BD4" s="219">
        <v>1.5632722583722261</v>
      </c>
      <c r="BE4" s="219">
        <v>1.5978371254220558</v>
      </c>
      <c r="BF4" s="219">
        <v>1.4757207862859196</v>
      </c>
      <c r="BG4" s="219">
        <v>1.8442204136068718</v>
      </c>
      <c r="BH4" s="219">
        <v>0.53757019882813073</v>
      </c>
      <c r="BI4" s="219">
        <v>0.70941653622542855</v>
      </c>
      <c r="BJ4" s="219">
        <v>1.3515133371851045</v>
      </c>
      <c r="BK4" s="219">
        <v>0.59428864958840721</v>
      </c>
      <c r="BL4" s="219">
        <v>0.14703817318349499</v>
      </c>
      <c r="BM4" s="219">
        <v>0.63177696807810235</v>
      </c>
      <c r="BN4" s="219">
        <v>0.76256296615166685</v>
      </c>
      <c r="BO4" s="219">
        <v>1.0460678260181955</v>
      </c>
      <c r="BP4" s="219">
        <v>1.297060814253072</v>
      </c>
      <c r="BQ4" s="219">
        <v>1.1000000000000001</v>
      </c>
      <c r="BR4" s="219">
        <v>0.7</v>
      </c>
      <c r="BS4" s="219">
        <v>1.2</v>
      </c>
      <c r="BT4" s="220">
        <v>-4.5</v>
      </c>
    </row>
    <row r="5" spans="1:72" ht="14.1" customHeight="1">
      <c r="A5" s="201" t="s">
        <v>15</v>
      </c>
      <c r="B5" s="221">
        <v>4.0379125074345623</v>
      </c>
      <c r="C5" s="111">
        <v>4.2363153836102905</v>
      </c>
      <c r="D5" s="111">
        <v>2.6293274253395245</v>
      </c>
      <c r="E5" s="111">
        <v>2.8795292343646683</v>
      </c>
      <c r="F5" s="111">
        <v>2.3560789395123098</v>
      </c>
      <c r="G5" s="111">
        <v>3.1633860349048448</v>
      </c>
      <c r="H5" s="111">
        <v>4.067386399222535</v>
      </c>
      <c r="I5" s="111">
        <v>2.8558608142805788</v>
      </c>
      <c r="J5" s="111">
        <v>0.1605238598250848</v>
      </c>
      <c r="K5" s="111">
        <v>1.2983924225063359</v>
      </c>
      <c r="L5" s="111">
        <v>2.8343600861027101</v>
      </c>
      <c r="M5" s="111">
        <v>3.2333811588522745</v>
      </c>
      <c r="N5" s="111">
        <v>4.1136034037534763</v>
      </c>
      <c r="O5" s="111">
        <v>4.0305652358320687</v>
      </c>
      <c r="P5" s="111">
        <v>3.0690708833838349</v>
      </c>
      <c r="Q5" s="111">
        <v>2.1179936156793375</v>
      </c>
      <c r="R5" s="111">
        <v>2.5968898090137609</v>
      </c>
      <c r="S5" s="111">
        <v>2.6967497836085497</v>
      </c>
      <c r="T5" s="111">
        <v>2.3294844104299886</v>
      </c>
      <c r="U5" s="111">
        <v>3.4951103456068773</v>
      </c>
      <c r="V5" s="111">
        <v>2.4291932177777342</v>
      </c>
      <c r="W5" s="111">
        <v>2.9534439992792869</v>
      </c>
      <c r="X5" s="111">
        <v>2.7231358675404702</v>
      </c>
      <c r="Y5" s="111">
        <v>2.9725639837242852</v>
      </c>
      <c r="Z5" s="111">
        <v>1.4745467149390139</v>
      </c>
      <c r="AA5" s="111">
        <v>1.0679500140320264</v>
      </c>
      <c r="AB5" s="111">
        <v>2.9492574244045993</v>
      </c>
      <c r="AC5" s="111">
        <v>1.3801034619894397</v>
      </c>
      <c r="AD5" s="111">
        <v>2.0722171138342969</v>
      </c>
      <c r="AE5" s="111">
        <v>1.7913761115628786</v>
      </c>
      <c r="AF5" s="111">
        <v>0.61882723548608476</v>
      </c>
      <c r="AG5" s="111">
        <v>1.0804411358786266</v>
      </c>
      <c r="AH5" s="111">
        <v>1.8113517172092988</v>
      </c>
      <c r="AI5" s="111">
        <v>0.4537096572227246</v>
      </c>
      <c r="AJ5" s="111">
        <v>0.37385726243760176</v>
      </c>
      <c r="AK5" s="111">
        <v>1.0410642313527827</v>
      </c>
      <c r="AL5" s="111">
        <v>2.0629707941759645</v>
      </c>
      <c r="AM5" s="111">
        <v>1.7749642099618905</v>
      </c>
      <c r="AN5" s="111">
        <v>1.8112746578535945</v>
      </c>
      <c r="AO5" s="111">
        <v>1.7186106091131674</v>
      </c>
      <c r="AP5" s="111">
        <v>1.3645366726232826</v>
      </c>
      <c r="AQ5" s="111">
        <v>0.3042757605762853</v>
      </c>
      <c r="AR5" s="111">
        <v>0.49959173685574643</v>
      </c>
      <c r="AS5" s="111">
        <v>-4.3361115103507403E-2</v>
      </c>
      <c r="AT5" s="111">
        <v>0.86972968368160442</v>
      </c>
      <c r="AU5" s="111">
        <v>0.84529150330317582</v>
      </c>
      <c r="AV5" s="111">
        <v>0.99164854435499816</v>
      </c>
      <c r="AW5" s="111">
        <v>0.29259114406533382</v>
      </c>
      <c r="AX5" s="111">
        <v>2.0736986453123509</v>
      </c>
      <c r="AY5" s="111">
        <v>1.8074263898043486</v>
      </c>
      <c r="AZ5" s="111">
        <v>1.8797021552826001</v>
      </c>
      <c r="BA5" s="111">
        <v>1.2814148125080893</v>
      </c>
      <c r="BB5" s="111">
        <v>0.96103666120108133</v>
      </c>
      <c r="BC5" s="111">
        <v>0.86436502867028042</v>
      </c>
      <c r="BD5" s="111">
        <v>1.0873954095541656</v>
      </c>
      <c r="BE5" s="111">
        <v>1.2996498197156692</v>
      </c>
      <c r="BF5" s="111">
        <v>1.1271598913409628</v>
      </c>
      <c r="BG5" s="111">
        <v>1.3551735591990104</v>
      </c>
      <c r="BH5" s="111">
        <v>0.28833247634571268</v>
      </c>
      <c r="BI5" s="111">
        <v>8.772679021115691E-2</v>
      </c>
      <c r="BJ5" s="111">
        <v>0.95015103141874302</v>
      </c>
      <c r="BK5" s="111">
        <v>0.31211629132875363</v>
      </c>
      <c r="BL5" s="111">
        <v>-0.24601513590410687</v>
      </c>
      <c r="BM5" s="111">
        <v>0.25770455308357038</v>
      </c>
      <c r="BN5" s="111">
        <v>0.39466951723867233</v>
      </c>
      <c r="BO5" s="111">
        <v>0.76259498131191117</v>
      </c>
      <c r="BP5" s="111">
        <v>0.92793409120682779</v>
      </c>
      <c r="BQ5" s="111">
        <v>0.8</v>
      </c>
      <c r="BR5" s="111">
        <v>0.5</v>
      </c>
      <c r="BS5" s="111">
        <v>0.9</v>
      </c>
      <c r="BT5" s="222">
        <v>-3.6</v>
      </c>
    </row>
    <row r="6" spans="1:72" ht="14.1" customHeight="1">
      <c r="A6" s="201" t="s">
        <v>16</v>
      </c>
      <c r="B6" s="221">
        <v>1.031560638099513</v>
      </c>
      <c r="C6" s="111">
        <v>0.92853997647322384</v>
      </c>
      <c r="D6" s="111">
        <v>1.0134561190637612</v>
      </c>
      <c r="E6" s="111">
        <v>0.57585314765407514</v>
      </c>
      <c r="F6" s="111">
        <v>-2.616919783785622E-3</v>
      </c>
      <c r="G6" s="111">
        <v>0.50045522024957556</v>
      </c>
      <c r="H6" s="111">
        <v>1.0748357995884341</v>
      </c>
      <c r="I6" s="111">
        <v>0.43277624646215412</v>
      </c>
      <c r="J6" s="111">
        <v>-0.14491178387091613</v>
      </c>
      <c r="K6" s="111">
        <v>0.23298812060880009</v>
      </c>
      <c r="L6" s="111">
        <v>0.34635958523923549</v>
      </c>
      <c r="M6" s="111">
        <v>0.91946617052708457</v>
      </c>
      <c r="N6" s="111">
        <v>1.0617527073364619</v>
      </c>
      <c r="O6" s="111">
        <v>0.85213729680381256</v>
      </c>
      <c r="P6" s="111">
        <v>0.97048233915610083</v>
      </c>
      <c r="Q6" s="111">
        <v>0.75192192892402632</v>
      </c>
      <c r="R6" s="111">
        <v>0.74659527011824278</v>
      </c>
      <c r="S6" s="111">
        <v>0.85919698757846641</v>
      </c>
      <c r="T6" s="111">
        <v>0.70844965989991671</v>
      </c>
      <c r="U6" s="111">
        <v>1.0068160965518096</v>
      </c>
      <c r="V6" s="111">
        <v>0.88967441835629391</v>
      </c>
      <c r="W6" s="111">
        <v>1.0709257115028146</v>
      </c>
      <c r="X6" s="111">
        <v>0.8070948485100069</v>
      </c>
      <c r="Y6" s="111">
        <v>1.1310815927191955</v>
      </c>
      <c r="Z6" s="111">
        <v>0.85926606121710669</v>
      </c>
      <c r="AA6" s="111">
        <v>1.0062054671461709</v>
      </c>
      <c r="AB6" s="111">
        <v>0.79379551928527337</v>
      </c>
      <c r="AC6" s="111">
        <v>0.62356213124854942</v>
      </c>
      <c r="AD6" s="111">
        <v>1.2962809603162071</v>
      </c>
      <c r="AE6" s="111">
        <v>0.69348330901312771</v>
      </c>
      <c r="AF6" s="111">
        <v>0.64303080559918346</v>
      </c>
      <c r="AG6" s="111">
        <v>0.60860999875821997</v>
      </c>
      <c r="AH6" s="111">
        <v>0.95039371852606414</v>
      </c>
      <c r="AI6" s="111">
        <v>0.57789875646204469</v>
      </c>
      <c r="AJ6" s="111">
        <v>0.47889921982122174</v>
      </c>
      <c r="AK6" s="111">
        <v>0.65418253635879564</v>
      </c>
      <c r="AL6" s="111">
        <v>0.59717119941781982</v>
      </c>
      <c r="AM6" s="111">
        <v>0.62336047042661402</v>
      </c>
      <c r="AN6" s="111">
        <v>0.77399329861381927</v>
      </c>
      <c r="AO6" s="111">
        <v>0.30001334846255923</v>
      </c>
      <c r="AP6" s="111">
        <v>0.67894922994390339</v>
      </c>
      <c r="AQ6" s="111">
        <v>0.74259213129843682</v>
      </c>
      <c r="AR6" s="111">
        <v>0.70712486828609755</v>
      </c>
      <c r="AS6" s="111">
        <v>0.78379180904099954</v>
      </c>
      <c r="AT6" s="111">
        <v>8.1602212388206752E-2</v>
      </c>
      <c r="AU6" s="111">
        <v>1.8603790853260978E-4</v>
      </c>
      <c r="AV6" s="111">
        <v>0.53994226990156902</v>
      </c>
      <c r="AW6" s="111">
        <v>0.23923744299607755</v>
      </c>
      <c r="AX6" s="111">
        <v>-0.1591229704656528</v>
      </c>
      <c r="AY6" s="111">
        <v>0.35438234874282071</v>
      </c>
      <c r="AZ6" s="111">
        <v>0.40791112516317624</v>
      </c>
      <c r="BA6" s="111">
        <v>0.23098055619339333</v>
      </c>
      <c r="BB6" s="111">
        <v>0.39836779238285674</v>
      </c>
      <c r="BC6" s="111">
        <v>0.43894123891966697</v>
      </c>
      <c r="BD6" s="111">
        <v>0.50488340561531109</v>
      </c>
      <c r="BE6" s="111">
        <v>0.29096913310654343</v>
      </c>
      <c r="BF6" s="111">
        <v>0.30982721276995157</v>
      </c>
      <c r="BG6" s="111">
        <v>0.41372832227133904</v>
      </c>
      <c r="BH6" s="111">
        <v>0.25500687334831323</v>
      </c>
      <c r="BI6" s="111">
        <v>0.5433914284063156</v>
      </c>
      <c r="BJ6" s="111">
        <v>0.30840742476657057</v>
      </c>
      <c r="BK6" s="111">
        <v>0.2524022345994123</v>
      </c>
      <c r="BL6" s="111">
        <v>0.37969321593139754</v>
      </c>
      <c r="BM6" s="111">
        <v>0.35295985875954505</v>
      </c>
      <c r="BN6" s="111">
        <v>0.31470972526733726</v>
      </c>
      <c r="BO6" s="111">
        <v>0.24281723816324238</v>
      </c>
      <c r="BP6" s="111">
        <v>0.33510247303533042</v>
      </c>
      <c r="BQ6" s="111">
        <v>0.3</v>
      </c>
      <c r="BR6" s="111">
        <v>0.2</v>
      </c>
      <c r="BS6" s="111">
        <v>0.2</v>
      </c>
      <c r="BT6" s="222">
        <v>-0.7</v>
      </c>
    </row>
    <row r="7" spans="1:72" ht="14.1" customHeight="1">
      <c r="A7" s="201" t="s">
        <v>19</v>
      </c>
      <c r="B7" s="221">
        <v>9.7524475255867465E-2</v>
      </c>
      <c r="C7" s="111">
        <v>0.12057328293299181</v>
      </c>
      <c r="D7" s="111">
        <v>0.11666466076522282</v>
      </c>
      <c r="E7" s="111">
        <v>6.1034478639601139E-2</v>
      </c>
      <c r="F7" s="111">
        <v>5.9071247546636837E-3</v>
      </c>
      <c r="G7" s="111">
        <v>5.9787028048871121E-2</v>
      </c>
      <c r="H7" s="111">
        <v>0.1172693153835693</v>
      </c>
      <c r="I7" s="111">
        <v>4.9492258429417381E-2</v>
      </c>
      <c r="J7" s="111">
        <v>-1.1906555539609755E-2</v>
      </c>
      <c r="K7" s="111">
        <v>2.4266314513331826E-2</v>
      </c>
      <c r="L7" s="111">
        <v>6.5281666849411182E-2</v>
      </c>
      <c r="M7" s="111">
        <v>-3.7152391337154783E-3</v>
      </c>
      <c r="N7" s="111">
        <v>4.9473619010001822E-2</v>
      </c>
      <c r="O7" s="111">
        <v>3.1806790162769399E-3</v>
      </c>
      <c r="P7" s="111">
        <v>6.158921267996649E-2</v>
      </c>
      <c r="Q7" s="111">
        <v>5.5331608193193639E-2</v>
      </c>
      <c r="R7" s="111">
        <v>-8.3614671404483986E-3</v>
      </c>
      <c r="S7" s="111">
        <v>-2.0283585533761465E-2</v>
      </c>
      <c r="T7" s="111">
        <v>1.6673187599101871E-2</v>
      </c>
      <c r="U7" s="111">
        <v>8.2654965109551864E-2</v>
      </c>
      <c r="V7" s="111">
        <v>0.10117844994240915</v>
      </c>
      <c r="W7" s="111">
        <v>7.8640764279078346E-2</v>
      </c>
      <c r="X7" s="111">
        <v>2.2205230152716776E-2</v>
      </c>
      <c r="Y7" s="111">
        <v>7.771237864574003E-2</v>
      </c>
      <c r="Z7" s="111">
        <v>2.5293160967163838E-3</v>
      </c>
      <c r="AA7" s="111">
        <v>-1.4314544183001075E-2</v>
      </c>
      <c r="AB7" s="111">
        <v>2.4987706993571127E-2</v>
      </c>
      <c r="AC7" s="111">
        <v>1.5934746304165769E-2</v>
      </c>
      <c r="AD7" s="111">
        <v>4.1205064771936695E-2</v>
      </c>
      <c r="AE7" s="111">
        <v>4.2708949771865207E-2</v>
      </c>
      <c r="AF7" s="111">
        <v>2.765878349734124E-2</v>
      </c>
      <c r="AG7" s="111">
        <v>1.3436037488979997E-3</v>
      </c>
      <c r="AH7" s="111">
        <v>2.0641772532125468E-2</v>
      </c>
      <c r="AI7" s="111">
        <v>1.4309151381161013E-2</v>
      </c>
      <c r="AJ7" s="111">
        <v>-9.0928314914316948E-3</v>
      </c>
      <c r="AK7" s="111">
        <v>5.524521383033546E-3</v>
      </c>
      <c r="AL7" s="111">
        <v>8.5800345910406282E-3</v>
      </c>
      <c r="AM7" s="111">
        <v>6.2041790780171059E-2</v>
      </c>
      <c r="AN7" s="111">
        <v>7.1513135480130482E-2</v>
      </c>
      <c r="AO7" s="111">
        <v>5.1156748980485237E-2</v>
      </c>
      <c r="AP7" s="111">
        <v>7.273140819775159E-2</v>
      </c>
      <c r="AQ7" s="111">
        <v>5.6338328322458858E-2</v>
      </c>
      <c r="AR7" s="111">
        <v>0.11952310869533389</v>
      </c>
      <c r="AS7" s="111">
        <v>1.1270722771583889E-2</v>
      </c>
      <c r="AT7" s="111">
        <v>5.78101111717872E-2</v>
      </c>
      <c r="AU7" s="111">
        <v>0.10189707313457617</v>
      </c>
      <c r="AV7" s="111">
        <v>8.0836584487060395E-2</v>
      </c>
      <c r="AW7" s="111">
        <v>4.0143243870975646E-3</v>
      </c>
      <c r="AX7" s="111">
        <v>8.3918578876027217E-2</v>
      </c>
      <c r="AY7" s="111">
        <v>6.1665256702203887E-2</v>
      </c>
      <c r="AZ7" s="111">
        <v>8.5724525466535986E-2</v>
      </c>
      <c r="BA7" s="111">
        <v>7.5071771555608971E-2</v>
      </c>
      <c r="BB7" s="111">
        <v>0.16590821474918016</v>
      </c>
      <c r="BC7" s="111">
        <v>-6.2664172140539098E-2</v>
      </c>
      <c r="BD7" s="111">
        <v>-2.9006556797249731E-2</v>
      </c>
      <c r="BE7" s="111">
        <v>7.218231284640852E-3</v>
      </c>
      <c r="BF7" s="111">
        <v>3.8733682174990902E-2</v>
      </c>
      <c r="BG7" s="111">
        <v>7.5318532136519706E-2</v>
      </c>
      <c r="BH7" s="111">
        <v>-5.769150865896658E-3</v>
      </c>
      <c r="BI7" s="111">
        <v>7.8298317607964588E-2</v>
      </c>
      <c r="BJ7" s="111">
        <v>9.2954932641416341E-2</v>
      </c>
      <c r="BK7" s="111">
        <v>2.9770123660247325E-2</v>
      </c>
      <c r="BL7" s="111">
        <v>1.3360093156208119E-2</v>
      </c>
      <c r="BM7" s="111">
        <v>2.1112556234999171E-2</v>
      </c>
      <c r="BN7" s="111">
        <v>5.3183723645658182E-2</v>
      </c>
      <c r="BO7" s="111">
        <v>4.0655606543040533E-2</v>
      </c>
      <c r="BP7" s="111">
        <v>3.4024250010916759E-2</v>
      </c>
      <c r="BQ7" s="111">
        <v>0</v>
      </c>
      <c r="BR7" s="111">
        <v>0</v>
      </c>
      <c r="BS7" s="111">
        <v>0</v>
      </c>
      <c r="BT7" s="222">
        <v>-0.1</v>
      </c>
    </row>
    <row r="8" spans="1:72" s="191" customFormat="1" ht="14.1" customHeight="1">
      <c r="A8" s="217" t="s">
        <v>20</v>
      </c>
      <c r="B8" s="223">
        <v>0.9385048374347611</v>
      </c>
      <c r="C8" s="224">
        <v>1.7361843677334925</v>
      </c>
      <c r="D8" s="224">
        <v>0.1697340584053009</v>
      </c>
      <c r="E8" s="224">
        <v>0.90417806433661108</v>
      </c>
      <c r="F8" s="224">
        <v>1.7816184674928144</v>
      </c>
      <c r="G8" s="224">
        <v>2.1280848966229788</v>
      </c>
      <c r="H8" s="224">
        <v>1.6210564098310476</v>
      </c>
      <c r="I8" s="224">
        <v>2.1027411630270145</v>
      </c>
      <c r="J8" s="224">
        <v>1.1369001685102529</v>
      </c>
      <c r="K8" s="224">
        <v>1.0310472492358611</v>
      </c>
      <c r="L8" s="224">
        <v>1.5529039173590422</v>
      </c>
      <c r="M8" s="224">
        <v>2.624679795496156</v>
      </c>
      <c r="N8" s="224">
        <v>1.5846644385812683</v>
      </c>
      <c r="O8" s="224">
        <v>2.0110730507428309</v>
      </c>
      <c r="P8" s="224">
        <v>2.5179548073750757</v>
      </c>
      <c r="Q8" s="224">
        <v>1.45297411139345</v>
      </c>
      <c r="R8" s="224">
        <v>1.9681519698615544</v>
      </c>
      <c r="S8" s="224">
        <v>1.9785309596274172</v>
      </c>
      <c r="T8" s="224">
        <v>1.4958708175272601</v>
      </c>
      <c r="U8" s="224">
        <v>2.0426955379074339</v>
      </c>
      <c r="V8" s="224">
        <v>1.3792262905558734</v>
      </c>
      <c r="W8" s="224">
        <v>1.7663686236063507</v>
      </c>
      <c r="X8" s="224">
        <v>1.5504600445058985</v>
      </c>
      <c r="Y8" s="224">
        <v>1.8037227763204506</v>
      </c>
      <c r="Z8" s="224">
        <v>0.63846902257159155</v>
      </c>
      <c r="AA8" s="224">
        <v>-1.3192168332811316</v>
      </c>
      <c r="AB8" s="224">
        <v>0.56519191642167022</v>
      </c>
      <c r="AC8" s="224">
        <v>-0.1664971900263339</v>
      </c>
      <c r="AD8" s="224">
        <v>0.67473896549094869</v>
      </c>
      <c r="AE8" s="224">
        <v>0.70577679722840581</v>
      </c>
      <c r="AF8" s="224">
        <v>0.72342434704571701</v>
      </c>
      <c r="AG8" s="224">
        <v>-0.23459764158805627</v>
      </c>
      <c r="AH8" s="224">
        <v>-0.21302987704117513</v>
      </c>
      <c r="AI8" s="224">
        <v>-0.7039000069061071</v>
      </c>
      <c r="AJ8" s="224">
        <v>-0.18361109281784024</v>
      </c>
      <c r="AK8" s="224">
        <v>0.49130957568685779</v>
      </c>
      <c r="AL8" s="224">
        <v>0.88627969492923608</v>
      </c>
      <c r="AM8" s="224">
        <v>1.0945706887492068</v>
      </c>
      <c r="AN8" s="224">
        <v>1.8987013176511929</v>
      </c>
      <c r="AO8" s="224">
        <v>1.6659561544627777</v>
      </c>
      <c r="AP8" s="224">
        <v>1.0676451628853321</v>
      </c>
      <c r="AQ8" s="224">
        <v>-0.12493118036613542</v>
      </c>
      <c r="AR8" s="224">
        <v>-0.34461894835005547</v>
      </c>
      <c r="AS8" s="224">
        <v>-1.2007564730164977</v>
      </c>
      <c r="AT8" s="224">
        <v>0.3220840795664357</v>
      </c>
      <c r="AU8" s="224">
        <v>0.27151533518658882</v>
      </c>
      <c r="AV8" s="224">
        <v>0.15088642103227129</v>
      </c>
      <c r="AW8" s="224">
        <v>0.15665232132767601</v>
      </c>
      <c r="AX8" s="224">
        <v>1.2511636027480781</v>
      </c>
      <c r="AY8" s="224">
        <v>1.5604275410950219</v>
      </c>
      <c r="AZ8" s="224">
        <v>1.3832265317808912</v>
      </c>
      <c r="BA8" s="224">
        <v>0.48941756453373242</v>
      </c>
      <c r="BB8" s="224">
        <v>-0.19735984848949553</v>
      </c>
      <c r="BC8" s="224">
        <v>0.40208973035470114</v>
      </c>
      <c r="BD8" s="224">
        <v>0.73204963497747111</v>
      </c>
      <c r="BE8" s="224">
        <v>0.61946279905196133</v>
      </c>
      <c r="BF8" s="224">
        <v>0.79459164676363681</v>
      </c>
      <c r="BG8" s="224">
        <v>1.2425662394349901</v>
      </c>
      <c r="BH8" s="224">
        <v>0.19778117211149032</v>
      </c>
      <c r="BI8" s="224">
        <v>-2.1401090432763046</v>
      </c>
      <c r="BJ8" s="224">
        <v>0.45924900887784414</v>
      </c>
      <c r="BK8" s="224">
        <v>0.45672581972362508</v>
      </c>
      <c r="BL8" s="224">
        <v>5.1885743603021402E-2</v>
      </c>
      <c r="BM8" s="224">
        <v>-0.18091689345138626</v>
      </c>
      <c r="BN8" s="224">
        <v>7.2265628044287595E-3</v>
      </c>
      <c r="BO8" s="224">
        <v>0.22346628584985012</v>
      </c>
      <c r="BP8" s="224">
        <v>0.57186212718883278</v>
      </c>
      <c r="BQ8" s="224">
        <v>1</v>
      </c>
      <c r="BR8" s="224">
        <v>0.7</v>
      </c>
      <c r="BS8" s="224">
        <v>0.9</v>
      </c>
      <c r="BT8" s="225">
        <v>-2</v>
      </c>
    </row>
    <row r="9" spans="1:72" ht="14.1" customHeight="1">
      <c r="A9" s="201" t="s">
        <v>21</v>
      </c>
      <c r="B9" s="221">
        <v>0.41997979947370823</v>
      </c>
      <c r="C9" s="111">
        <v>0.82034310109068964</v>
      </c>
      <c r="D9" s="111">
        <v>-0.91421005144932521</v>
      </c>
      <c r="E9" s="111">
        <v>0.31605478189198644</v>
      </c>
      <c r="F9" s="111">
        <v>0.40840886619197797</v>
      </c>
      <c r="G9" s="111">
        <v>0.93822496157060831</v>
      </c>
      <c r="H9" s="111">
        <v>1.1551990187852719</v>
      </c>
      <c r="I9" s="111">
        <v>1.1965980180615434</v>
      </c>
      <c r="J9" s="111">
        <v>0.56167700108387364</v>
      </c>
      <c r="K9" s="111">
        <v>0.51079068627967494</v>
      </c>
      <c r="L9" s="111">
        <v>1.041896822597651</v>
      </c>
      <c r="M9" s="111">
        <v>1.524078635641203</v>
      </c>
      <c r="N9" s="111">
        <v>0.84882116596439638</v>
      </c>
      <c r="O9" s="111">
        <v>0.92267983699740563</v>
      </c>
      <c r="P9" s="111">
        <v>1.0578029574390637</v>
      </c>
      <c r="Q9" s="111">
        <v>0.23715282737168508</v>
      </c>
      <c r="R9" s="111">
        <v>1.066894419597394</v>
      </c>
      <c r="S9" s="111">
        <v>0.9690229443935291</v>
      </c>
      <c r="T9" s="111">
        <v>0.94390790146603976</v>
      </c>
      <c r="U9" s="111">
        <v>1.4278701527147235</v>
      </c>
      <c r="V9" s="111">
        <v>0.50780831271429583</v>
      </c>
      <c r="W9" s="111">
        <v>1.1550033091969989</v>
      </c>
      <c r="X9" s="111">
        <v>0.8435783341065699</v>
      </c>
      <c r="Y9" s="111">
        <v>0.83166367703100985</v>
      </c>
      <c r="Z9" s="111">
        <v>4.4052441057171474E-2</v>
      </c>
      <c r="AA9" s="111">
        <v>-1.0147746108627935</v>
      </c>
      <c r="AB9" s="111">
        <v>0.52871596911402563</v>
      </c>
      <c r="AC9" s="111">
        <v>0.13319085576806849</v>
      </c>
      <c r="AD9" s="111">
        <v>0.2267197707233112</v>
      </c>
      <c r="AE9" s="111">
        <v>0.37679941534204359</v>
      </c>
      <c r="AF9" s="111">
        <v>0.70117627854051556</v>
      </c>
      <c r="AG9" s="111">
        <v>-0.12963319174952084</v>
      </c>
      <c r="AH9" s="111">
        <v>0.13184243459516473</v>
      </c>
      <c r="AI9" s="111">
        <v>-0.34386503428209325</v>
      </c>
      <c r="AJ9" s="111">
        <v>5.5193410290533982E-3</v>
      </c>
      <c r="AK9" s="111">
        <v>0.43786004346120849</v>
      </c>
      <c r="AL9" s="111">
        <v>0.64281180981723773</v>
      </c>
      <c r="AM9" s="111">
        <v>0.68163695954508075</v>
      </c>
      <c r="AN9" s="111">
        <v>1.0805470749022994</v>
      </c>
      <c r="AO9" s="111">
        <v>1.0210593543167235</v>
      </c>
      <c r="AP9" s="111">
        <v>0.79820328610314517</v>
      </c>
      <c r="AQ9" s="111">
        <v>3.1372157825183863E-2</v>
      </c>
      <c r="AR9" s="111">
        <v>-0.20361687274027634</v>
      </c>
      <c r="AS9" s="111">
        <v>-0.83959307171703623</v>
      </c>
      <c r="AT9" s="111">
        <v>0.23997561500060818</v>
      </c>
      <c r="AU9" s="111">
        <v>0.25768165801465942</v>
      </c>
      <c r="AV9" s="111">
        <v>4.6531045410892369E-2</v>
      </c>
      <c r="AW9" s="111">
        <v>0.14194138361947978</v>
      </c>
      <c r="AX9" s="111">
        <v>0.85413082687538289</v>
      </c>
      <c r="AY9" s="111">
        <v>0.91558382154127171</v>
      </c>
      <c r="AZ9" s="111">
        <v>0.72258751410166655</v>
      </c>
      <c r="BA9" s="111">
        <v>0.45716328222988406</v>
      </c>
      <c r="BB9" s="111">
        <v>-0.3092336040088583</v>
      </c>
      <c r="BC9" s="111">
        <v>1.4576064314295062E-2</v>
      </c>
      <c r="BD9" s="111">
        <v>0.35174509808123855</v>
      </c>
      <c r="BE9" s="111">
        <v>0.33505468607431238</v>
      </c>
      <c r="BF9" s="111">
        <v>0.44052858696318836</v>
      </c>
      <c r="BG9" s="111">
        <v>1.0361264213943473</v>
      </c>
      <c r="BH9" s="111">
        <v>0.44693689023516936</v>
      </c>
      <c r="BI9" s="111">
        <v>-1.4942513169428193</v>
      </c>
      <c r="BJ9" s="111">
        <v>0.47221105781839601</v>
      </c>
      <c r="BK9" s="111">
        <v>0.45832959742922674</v>
      </c>
      <c r="BL9" s="111">
        <v>-2.2299210031634913E-2</v>
      </c>
      <c r="BM9" s="111">
        <v>1.86709680989781E-2</v>
      </c>
      <c r="BN9" s="111">
        <v>0.20749209411667444</v>
      </c>
      <c r="BO9" s="111">
        <v>0.38794938051368555</v>
      </c>
      <c r="BP9" s="111">
        <v>0.35325177217216719</v>
      </c>
      <c r="BQ9" s="111">
        <v>0.6</v>
      </c>
      <c r="BR9" s="111">
        <v>0.5</v>
      </c>
      <c r="BS9" s="111">
        <v>0.3</v>
      </c>
      <c r="BT9" s="222">
        <v>-1</v>
      </c>
    </row>
    <row r="10" spans="1:72" ht="14.1" customHeight="1">
      <c r="A10" s="201" t="s">
        <v>22</v>
      </c>
      <c r="B10" s="221">
        <v>3.800263704729339E-2</v>
      </c>
      <c r="C10" s="111">
        <v>1.044259387070021E-2</v>
      </c>
      <c r="D10" s="111">
        <v>1.7367422195586044E-2</v>
      </c>
      <c r="E10" s="111">
        <v>1.4430802763687588E-2</v>
      </c>
      <c r="F10" s="111">
        <v>2.4246735731329579E-2</v>
      </c>
      <c r="G10" s="111">
        <v>1.6832544173268529E-2</v>
      </c>
      <c r="H10" s="111">
        <v>1.458957445998728E-2</v>
      </c>
      <c r="I10" s="111">
        <v>2.5510085604174056E-2</v>
      </c>
      <c r="J10" s="111">
        <v>1.6768746847848248E-2</v>
      </c>
      <c r="K10" s="111">
        <v>2.2001837196010062E-2</v>
      </c>
      <c r="L10" s="111">
        <v>1.896930493409674E-2</v>
      </c>
      <c r="M10" s="111">
        <v>2.5650096386968364E-2</v>
      </c>
      <c r="N10" s="111">
        <v>1.309120802386469E-2</v>
      </c>
      <c r="O10" s="111">
        <v>3.7846565731244848E-2</v>
      </c>
      <c r="P10" s="111">
        <v>3.6244993015682965E-2</v>
      </c>
      <c r="Q10" s="111">
        <v>1.7581742169178259E-2</v>
      </c>
      <c r="R10" s="111">
        <v>1.8539165327992307E-2</v>
      </c>
      <c r="S10" s="111">
        <v>2.1710680658815203E-2</v>
      </c>
      <c r="T10" s="111">
        <v>3.8855339325890595E-2</v>
      </c>
      <c r="U10" s="111">
        <v>1.7396034457599859E-2</v>
      </c>
      <c r="V10" s="111">
        <v>6.0226496801852401E-2</v>
      </c>
      <c r="W10" s="111">
        <v>1.9292246168615245E-3</v>
      </c>
      <c r="X10" s="111">
        <v>9.1465147664388152E-2</v>
      </c>
      <c r="Y10" s="111">
        <v>0.10447173935448406</v>
      </c>
      <c r="Z10" s="111">
        <v>5.4414837400546895E-2</v>
      </c>
      <c r="AA10" s="111">
        <v>-2.0882899591897899E-2</v>
      </c>
      <c r="AB10" s="111">
        <v>-2.8099511698912422E-2</v>
      </c>
      <c r="AC10" s="111">
        <v>6.2433099009416362E-2</v>
      </c>
      <c r="AD10" s="111">
        <v>-3.986871952937291E-3</v>
      </c>
      <c r="AE10" s="111">
        <v>4.6457779542625956E-2</v>
      </c>
      <c r="AF10" s="111">
        <v>-2.6908174237548859E-2</v>
      </c>
      <c r="AG10" s="111">
        <v>3.2100176616380767E-2</v>
      </c>
      <c r="AH10" s="111">
        <v>5.5038844229527619E-3</v>
      </c>
      <c r="AI10" s="111">
        <v>1.8631078249131114E-2</v>
      </c>
      <c r="AJ10" s="111">
        <v>7.1736368331403497E-2</v>
      </c>
      <c r="AK10" s="111">
        <v>2.3372006783976537E-2</v>
      </c>
      <c r="AL10" s="111">
        <v>5.0667341324953472E-2</v>
      </c>
      <c r="AM10" s="111">
        <v>3.7337645595638624E-2</v>
      </c>
      <c r="AN10" s="111">
        <v>6.3448135140549936E-2</v>
      </c>
      <c r="AO10" s="111">
        <v>6.7692362059699378E-4</v>
      </c>
      <c r="AP10" s="111">
        <v>5.4151312404523783E-2</v>
      </c>
      <c r="AQ10" s="111">
        <v>5.7449338570987774E-2</v>
      </c>
      <c r="AR10" s="111">
        <v>-1.4099502242366344E-2</v>
      </c>
      <c r="AS10" s="111">
        <v>1.1644821995295736E-2</v>
      </c>
      <c r="AT10" s="111">
        <v>-0.11361789078875154</v>
      </c>
      <c r="AU10" s="111">
        <v>8.5585404923149089E-2</v>
      </c>
      <c r="AV10" s="111">
        <v>5.9176736833089098E-2</v>
      </c>
      <c r="AW10" s="111">
        <v>6.8738377684433527E-2</v>
      </c>
      <c r="AX10" s="111">
        <v>0.12627182646813659</v>
      </c>
      <c r="AY10" s="111">
        <v>9.0240906330223566E-2</v>
      </c>
      <c r="AZ10" s="111">
        <v>0.11074745021035684</v>
      </c>
      <c r="BA10" s="111">
        <v>-1.723634348471445E-2</v>
      </c>
      <c r="BB10" s="111">
        <v>-4.453120808412158E-2</v>
      </c>
      <c r="BC10" s="111">
        <v>8.5189517330964845E-2</v>
      </c>
      <c r="BD10" s="111">
        <v>3.5101306580113831E-2</v>
      </c>
      <c r="BE10" s="111">
        <v>-3.9540179911504075E-2</v>
      </c>
      <c r="BF10" s="111">
        <v>0.1233829167615855</v>
      </c>
      <c r="BG10" s="111">
        <v>-3.4169886169587334E-2</v>
      </c>
      <c r="BH10" s="111">
        <v>6.8834159963968966E-2</v>
      </c>
      <c r="BI10" s="111">
        <v>-8.7768499122647892E-2</v>
      </c>
      <c r="BJ10" s="111">
        <v>-6.083383925088251E-2</v>
      </c>
      <c r="BK10" s="111">
        <v>0.1197821473871901</v>
      </c>
      <c r="BL10" s="111">
        <v>0.11606277290975037</v>
      </c>
      <c r="BM10" s="111">
        <v>-0.15559140082482287</v>
      </c>
      <c r="BN10" s="111">
        <v>0.16021242504979838</v>
      </c>
      <c r="BO10" s="111">
        <v>7.8008526513363069E-2</v>
      </c>
      <c r="BP10" s="111">
        <v>7.5053492671140087E-2</v>
      </c>
      <c r="BQ10" s="111">
        <v>0.1</v>
      </c>
      <c r="BR10" s="111">
        <v>0</v>
      </c>
      <c r="BS10" s="111">
        <v>0.1</v>
      </c>
      <c r="BT10" s="222">
        <v>-0.2</v>
      </c>
    </row>
    <row r="11" spans="1:72" ht="14.1" customHeight="1">
      <c r="A11" s="201" t="s">
        <v>16</v>
      </c>
      <c r="B11" s="221">
        <v>0.17566201032286494</v>
      </c>
      <c r="C11" s="111">
        <v>-1.7294740342647229E-2</v>
      </c>
      <c r="D11" s="111">
        <v>0.50590164860536624</v>
      </c>
      <c r="E11" s="111">
        <v>0.29532203087331066</v>
      </c>
      <c r="F11" s="111">
        <v>0.42396641196161022</v>
      </c>
      <c r="G11" s="111">
        <v>0.37801859505746743</v>
      </c>
      <c r="H11" s="111">
        <v>0.4156452171606036</v>
      </c>
      <c r="I11" s="111">
        <v>0.40803348269409873</v>
      </c>
      <c r="J11" s="111">
        <v>0.12459253435715038</v>
      </c>
      <c r="K11" s="111">
        <v>0.47286004569648055</v>
      </c>
      <c r="L11" s="111">
        <v>0.25176623702228135</v>
      </c>
      <c r="M11" s="111">
        <v>0.44899732528404734</v>
      </c>
      <c r="N11" s="111">
        <v>0.56862165256658725</v>
      </c>
      <c r="O11" s="111">
        <v>0.45264401235945056</v>
      </c>
      <c r="P11" s="111">
        <v>0.71329211992437069</v>
      </c>
      <c r="Q11" s="111">
        <v>0.47149738129560992</v>
      </c>
      <c r="R11" s="111">
        <v>0.15664861928820376</v>
      </c>
      <c r="S11" s="111">
        <v>0.44225822808174686</v>
      </c>
      <c r="T11" s="111">
        <v>-0.16240444116539604</v>
      </c>
      <c r="U11" s="111">
        <v>0.1302557895790088</v>
      </c>
      <c r="V11" s="111">
        <v>0.23908603883787558</v>
      </c>
      <c r="W11" s="111">
        <v>8.545231940055012E-2</v>
      </c>
      <c r="X11" s="111">
        <v>3.6297312610059328E-2</v>
      </c>
      <c r="Y11" s="111">
        <v>0.12744357216064361</v>
      </c>
      <c r="Z11" s="111">
        <v>8.440896075187232E-2</v>
      </c>
      <c r="AA11" s="111">
        <v>0.32528786694028872</v>
      </c>
      <c r="AB11" s="111">
        <v>8.8494807981406146E-2</v>
      </c>
      <c r="AC11" s="111">
        <v>-0.34039611372960132</v>
      </c>
      <c r="AD11" s="111">
        <v>-7.7707498041504661E-2</v>
      </c>
      <c r="AE11" s="111">
        <v>6.6151685483503128E-2</v>
      </c>
      <c r="AF11" s="111">
        <v>5.4174953367364014E-3</v>
      </c>
      <c r="AG11" s="111">
        <v>0.11013677089298253</v>
      </c>
      <c r="AH11" s="111">
        <v>0.11231500796690676</v>
      </c>
      <c r="AI11" s="111">
        <v>-0.14251914775636401</v>
      </c>
      <c r="AJ11" s="111">
        <v>-6.5901891130652074E-4</v>
      </c>
      <c r="AK11" s="111">
        <v>0.25960017338680685</v>
      </c>
      <c r="AL11" s="111">
        <v>0.13518655516683231</v>
      </c>
      <c r="AM11" s="111">
        <v>0.2011145187344858</v>
      </c>
      <c r="AN11" s="111">
        <v>0.45914052190347954</v>
      </c>
      <c r="AO11" s="111">
        <v>0.20880786124078737</v>
      </c>
      <c r="AP11" s="111">
        <v>0.28692240670646602</v>
      </c>
      <c r="AQ11" s="111">
        <v>0.14752213339572592</v>
      </c>
      <c r="AR11" s="111">
        <v>0.1064037245234136</v>
      </c>
      <c r="AS11" s="111">
        <v>-0.1566693242477461</v>
      </c>
      <c r="AT11" s="111">
        <v>1.1492414748849218E-2</v>
      </c>
      <c r="AU11" s="111">
        <v>-0.15905317346435033</v>
      </c>
      <c r="AV11" s="111">
        <v>2.1870719990307957E-2</v>
      </c>
      <c r="AW11" s="111">
        <v>-0.22674552351084612</v>
      </c>
      <c r="AX11" s="111">
        <v>3.3020469424431133E-2</v>
      </c>
      <c r="AY11" s="111">
        <v>0.18743841403010514</v>
      </c>
      <c r="AZ11" s="111">
        <v>0.36165899634876125</v>
      </c>
      <c r="BA11" s="111">
        <v>5.1710924156484353E-3</v>
      </c>
      <c r="BB11" s="111">
        <v>1.28015220575649E-2</v>
      </c>
      <c r="BC11" s="111">
        <v>0.16561032265156866</v>
      </c>
      <c r="BD11" s="111">
        <v>0.13489655616404247</v>
      </c>
      <c r="BE11" s="111">
        <v>8.5806460314535121E-2</v>
      </c>
      <c r="BF11" s="111">
        <v>-5.0822441730529216E-2</v>
      </c>
      <c r="BG11" s="111">
        <v>8.1232822477885464E-2</v>
      </c>
      <c r="BH11" s="111">
        <v>-7.3603753932073163E-2</v>
      </c>
      <c r="BI11" s="111">
        <v>0.1786261680223048</v>
      </c>
      <c r="BJ11" s="111">
        <v>-4.0332112440525279E-2</v>
      </c>
      <c r="BK11" s="111">
        <v>-0.18473514446409364</v>
      </c>
      <c r="BL11" s="111">
        <v>7.3164728339089213E-2</v>
      </c>
      <c r="BM11" s="111">
        <v>-2.6905343773400717E-2</v>
      </c>
      <c r="BN11" s="111">
        <v>-0.21297105676578443</v>
      </c>
      <c r="BO11" s="111">
        <v>-0.17164666835677445</v>
      </c>
      <c r="BP11" s="111">
        <v>5.003566178074045E-4</v>
      </c>
      <c r="BQ11" s="111">
        <v>0</v>
      </c>
      <c r="BR11" s="111">
        <v>0.1</v>
      </c>
      <c r="BS11" s="111">
        <v>0.3</v>
      </c>
      <c r="BT11" s="222">
        <v>-0.2</v>
      </c>
    </row>
    <row r="12" spans="1:72" ht="14.1" customHeight="1">
      <c r="A12" s="201" t="s">
        <v>23</v>
      </c>
      <c r="B12" s="221">
        <v>0.29863751548346618</v>
      </c>
      <c r="C12" s="111">
        <v>0.92068869293339972</v>
      </c>
      <c r="D12" s="111">
        <v>0.55903756848720676</v>
      </c>
      <c r="E12" s="111">
        <v>0.26920956792964562</v>
      </c>
      <c r="F12" s="111">
        <v>0.91612518023082246</v>
      </c>
      <c r="G12" s="111">
        <v>0.79166381605816682</v>
      </c>
      <c r="H12" s="111">
        <v>3.4431840868954719E-2</v>
      </c>
      <c r="I12" s="111">
        <v>0.47086637164263817</v>
      </c>
      <c r="J12" s="111">
        <v>0.37429035408617534</v>
      </c>
      <c r="K12" s="111">
        <v>9.2438184675252405E-4</v>
      </c>
      <c r="L12" s="111">
        <v>0.22664498088091783</v>
      </c>
      <c r="M12" s="111">
        <v>0.61263012198026912</v>
      </c>
      <c r="N12" s="111">
        <v>0.13915637041284581</v>
      </c>
      <c r="O12" s="111">
        <v>0.59313688897398875</v>
      </c>
      <c r="P12" s="111">
        <v>0.70772886933131307</v>
      </c>
      <c r="Q12" s="111">
        <v>0.72243717770751625</v>
      </c>
      <c r="R12" s="111">
        <v>0.71644033893645431</v>
      </c>
      <c r="S12" s="111">
        <v>0.53777097617640879</v>
      </c>
      <c r="T12" s="111">
        <v>0.6740892690058008</v>
      </c>
      <c r="U12" s="111">
        <v>0.45940559143538084</v>
      </c>
      <c r="V12" s="111">
        <v>0.56959133259600847</v>
      </c>
      <c r="W12" s="111">
        <v>0.51169719514130174</v>
      </c>
      <c r="X12" s="111">
        <v>0.56351995111397069</v>
      </c>
      <c r="Y12" s="111">
        <v>0.71491426371122069</v>
      </c>
      <c r="Z12" s="111">
        <v>0.44691511210154511</v>
      </c>
      <c r="AA12" s="111">
        <v>-0.6111751540092355</v>
      </c>
      <c r="AB12" s="111">
        <v>-3.084798988756671E-2</v>
      </c>
      <c r="AC12" s="111">
        <v>-3.056654097683165E-2</v>
      </c>
      <c r="AD12" s="111">
        <v>0.52499724386942104</v>
      </c>
      <c r="AE12" s="111">
        <v>0.21079530105515334</v>
      </c>
      <c r="AF12" s="111">
        <v>3.7099785545484411E-2</v>
      </c>
      <c r="AG12" s="111">
        <v>-0.25143850821468616</v>
      </c>
      <c r="AH12" s="111">
        <v>-0.46727878747981094</v>
      </c>
      <c r="AI12" s="111">
        <v>-0.24174820634616703</v>
      </c>
      <c r="AJ12" s="111">
        <v>-0.26311825796905541</v>
      </c>
      <c r="AK12" s="111">
        <v>-0.23445879224282562</v>
      </c>
      <c r="AL12" s="111">
        <v>4.6300379556789395E-2</v>
      </c>
      <c r="AM12" s="111">
        <v>0.16856845029259324</v>
      </c>
      <c r="AN12" s="111">
        <v>0.28983719826876608</v>
      </c>
      <c r="AO12" s="111">
        <v>0.42742435979481186</v>
      </c>
      <c r="AP12" s="111">
        <v>-7.8395315714609851E-2</v>
      </c>
      <c r="AQ12" s="111">
        <v>-0.36407383461073639</v>
      </c>
      <c r="AR12" s="111">
        <v>-0.24590392948991743</v>
      </c>
      <c r="AS12" s="111">
        <v>-0.21853424815350558</v>
      </c>
      <c r="AT12" s="111">
        <v>0.17789177933179565</v>
      </c>
      <c r="AU12" s="111">
        <v>7.641021868718853E-2</v>
      </c>
      <c r="AV12" s="111">
        <v>2.0775234509286478E-2</v>
      </c>
      <c r="AW12" s="111">
        <v>0.1618819630580644</v>
      </c>
      <c r="AX12" s="111">
        <v>0.22193249327536538</v>
      </c>
      <c r="AY12" s="111">
        <v>0.35489237326745854</v>
      </c>
      <c r="AZ12" s="111">
        <v>0.18186033380867508</v>
      </c>
      <c r="BA12" s="111">
        <v>3.7595740298368388E-2</v>
      </c>
      <c r="BB12" s="111">
        <v>0.1330799068883568</v>
      </c>
      <c r="BC12" s="111">
        <v>0.12748355094924008</v>
      </c>
      <c r="BD12" s="111">
        <v>0.20329824849242056</v>
      </c>
      <c r="BE12" s="111">
        <v>0.23284341607246237</v>
      </c>
      <c r="BF12" s="111">
        <v>0.28347930500869806</v>
      </c>
      <c r="BG12" s="111">
        <v>0.15085663510882172</v>
      </c>
      <c r="BH12" s="111">
        <v>-0.2452728735498283</v>
      </c>
      <c r="BI12" s="111">
        <v>-0.7480140432288841</v>
      </c>
      <c r="BJ12" s="111">
        <v>7.9631392296146866E-2</v>
      </c>
      <c r="BK12" s="111">
        <v>5.5881629429588464E-2</v>
      </c>
      <c r="BL12" s="111">
        <v>-0.11547978702657019</v>
      </c>
      <c r="BM12" s="111">
        <v>-2.5899983952685758E-2</v>
      </c>
      <c r="BN12" s="111">
        <v>-0.15473346240069016</v>
      </c>
      <c r="BO12" s="111">
        <v>-7.7357292541277614E-2</v>
      </c>
      <c r="BP12" s="111">
        <v>0.13955400940306534</v>
      </c>
      <c r="BQ12" s="111">
        <v>0.3</v>
      </c>
      <c r="BR12" s="111">
        <v>0.1</v>
      </c>
      <c r="BS12" s="111">
        <v>0.1</v>
      </c>
      <c r="BT12" s="222">
        <v>-0.7</v>
      </c>
    </row>
    <row r="13" spans="1:72" ht="14.1" customHeight="1">
      <c r="A13" s="201" t="s">
        <v>19</v>
      </c>
      <c r="B13" s="221">
        <v>6.2228751074258843E-3</v>
      </c>
      <c r="C13" s="111">
        <v>2.0047201813504826E-3</v>
      </c>
      <c r="D13" s="111">
        <v>1.6374705664665722E-3</v>
      </c>
      <c r="E13" s="111">
        <v>9.1608808779830297E-3</v>
      </c>
      <c r="F13" s="111">
        <v>8.8712733770757255E-3</v>
      </c>
      <c r="G13" s="111">
        <v>3.3449797634704584E-3</v>
      </c>
      <c r="H13" s="111">
        <v>1.1907585562308531E-3</v>
      </c>
      <c r="I13" s="111">
        <v>1.7332050245580058E-3</v>
      </c>
      <c r="J13" s="111">
        <v>5.957153213520907E-2</v>
      </c>
      <c r="K13" s="111">
        <v>2.447029821694488E-2</v>
      </c>
      <c r="L13" s="111">
        <v>1.3626571924094199E-2</v>
      </c>
      <c r="M13" s="111">
        <v>1.33236162036696E-2</v>
      </c>
      <c r="N13" s="111">
        <v>1.4974041613576565E-2</v>
      </c>
      <c r="O13" s="111">
        <v>4.7657466807417741E-3</v>
      </c>
      <c r="P13" s="111">
        <v>2.8858676646428797E-3</v>
      </c>
      <c r="Q13" s="111">
        <v>4.3049828494627872E-3</v>
      </c>
      <c r="R13" s="111">
        <v>9.6294267115115458E-3</v>
      </c>
      <c r="S13" s="111">
        <v>7.7681303169178581E-3</v>
      </c>
      <c r="T13" s="111">
        <v>1.4227488949267279E-3</v>
      </c>
      <c r="U13" s="111">
        <v>7.7679697207242741E-3</v>
      </c>
      <c r="V13" s="111">
        <v>2.5141096058343558E-3</v>
      </c>
      <c r="W13" s="111">
        <v>1.2286575250643283E-2</v>
      </c>
      <c r="X13" s="111">
        <v>1.5599299010914282E-2</v>
      </c>
      <c r="Y13" s="111">
        <v>2.5229524063090709E-2</v>
      </c>
      <c r="Z13" s="111">
        <v>8.6776712604525186E-3</v>
      </c>
      <c r="AA13" s="111">
        <v>2.3279642425074673E-3</v>
      </c>
      <c r="AB13" s="111">
        <v>6.9286409127236924E-3</v>
      </c>
      <c r="AC13" s="111">
        <v>8.841509902608468E-3</v>
      </c>
      <c r="AD13" s="111">
        <v>4.7163208926587997E-3</v>
      </c>
      <c r="AE13" s="111">
        <v>5.5726158050777791E-3</v>
      </c>
      <c r="AF13" s="111">
        <v>6.6389618605340039E-3</v>
      </c>
      <c r="AG13" s="111">
        <v>4.2371108667882415E-3</v>
      </c>
      <c r="AH13" s="111">
        <v>4.58758345361082E-3</v>
      </c>
      <c r="AI13" s="111">
        <v>5.6013032293839851E-3</v>
      </c>
      <c r="AJ13" s="111">
        <v>2.9104747020671853E-3</v>
      </c>
      <c r="AK13" s="111">
        <v>4.9361442976923785E-3</v>
      </c>
      <c r="AL13" s="111">
        <v>1.1313609063424296E-2</v>
      </c>
      <c r="AM13" s="111">
        <v>5.9131145814109182E-3</v>
      </c>
      <c r="AN13" s="111">
        <v>5.728387436097492E-3</v>
      </c>
      <c r="AO13" s="111">
        <v>7.9876554898582197E-3</v>
      </c>
      <c r="AP13" s="111">
        <v>6.7634733858089203E-3</v>
      </c>
      <c r="AQ13" s="111">
        <v>2.7990244527015097E-3</v>
      </c>
      <c r="AR13" s="111">
        <v>1.2597631599093063E-2</v>
      </c>
      <c r="AS13" s="111">
        <v>2.3953491064954155E-3</v>
      </c>
      <c r="AT13" s="111">
        <v>6.342161273935153E-3</v>
      </c>
      <c r="AU13" s="111">
        <v>1.0891227025942413E-2</v>
      </c>
      <c r="AV13" s="111">
        <v>2.5326842886935104E-3</v>
      </c>
      <c r="AW13" s="111">
        <v>1.0836120476545944E-2</v>
      </c>
      <c r="AX13" s="111">
        <v>1.5807986704762422E-2</v>
      </c>
      <c r="AY13" s="111">
        <v>1.2272025925963081E-2</v>
      </c>
      <c r="AZ13" s="111">
        <v>6.3722373114279895E-3</v>
      </c>
      <c r="BA13" s="111">
        <v>6.7237930745441482E-3</v>
      </c>
      <c r="BB13" s="111">
        <v>1.0523534657560342E-2</v>
      </c>
      <c r="BC13" s="111">
        <v>9.2302751086327153E-3</v>
      </c>
      <c r="BD13" s="111">
        <v>7.0084256596552007E-3</v>
      </c>
      <c r="BE13" s="111">
        <v>5.2984165021550981E-3</v>
      </c>
      <c r="BF13" s="111">
        <v>-1.9767202393017633E-3</v>
      </c>
      <c r="BG13" s="111">
        <v>8.5202466235210668E-3</v>
      </c>
      <c r="BH13" s="111">
        <v>8.8674939425372119E-4</v>
      </c>
      <c r="BI13" s="111">
        <v>1.1298647995746204E-2</v>
      </c>
      <c r="BJ13" s="111">
        <v>8.5725104547084274E-3</v>
      </c>
      <c r="BK13" s="111">
        <v>7.4675899417118571E-3</v>
      </c>
      <c r="BL13" s="111">
        <v>4.3723941238496869E-4</v>
      </c>
      <c r="BM13" s="111">
        <v>8.8088670005438303E-3</v>
      </c>
      <c r="BN13" s="111">
        <v>7.2265628044277941E-3</v>
      </c>
      <c r="BO13" s="111">
        <v>6.5123397208532363E-3</v>
      </c>
      <c r="BP13" s="111">
        <v>3.5024963246532048E-3</v>
      </c>
      <c r="BQ13" s="111">
        <v>0</v>
      </c>
      <c r="BR13" s="111">
        <v>0</v>
      </c>
      <c r="BS13" s="111">
        <v>0</v>
      </c>
      <c r="BT13" s="222">
        <v>0</v>
      </c>
    </row>
    <row r="14" spans="1:72" s="191" customFormat="1" ht="14.1" customHeight="1">
      <c r="A14" s="217" t="s">
        <v>35</v>
      </c>
      <c r="B14" s="223">
        <v>2.3769341383903897</v>
      </c>
      <c r="C14" s="224">
        <v>-0.61238077796937784</v>
      </c>
      <c r="D14" s="224">
        <v>-0.97485275045931086</v>
      </c>
      <c r="E14" s="224">
        <v>-0.17763589196238619</v>
      </c>
      <c r="F14" s="224">
        <v>0.58711315213916515</v>
      </c>
      <c r="G14" s="224">
        <v>-0.18103158059583208</v>
      </c>
      <c r="H14" s="224">
        <v>-2.4701562891007454</v>
      </c>
      <c r="I14" s="224">
        <v>-8.9840598311798178E-2</v>
      </c>
      <c r="J14" s="224">
        <v>0.83629988612753703</v>
      </c>
      <c r="K14" s="224">
        <v>1.4801367382809569</v>
      </c>
      <c r="L14" s="224">
        <v>0.77876130651732689</v>
      </c>
      <c r="M14" s="224">
        <v>-0.13589661488761962</v>
      </c>
      <c r="N14" s="224">
        <v>-0.7087548906159381</v>
      </c>
      <c r="O14" s="224">
        <v>-0.44314415006000535</v>
      </c>
      <c r="P14" s="224">
        <v>-0.79692585024033247</v>
      </c>
      <c r="Q14" s="224">
        <v>1.0878731233645573</v>
      </c>
      <c r="R14" s="224">
        <v>-0.4788817669572723</v>
      </c>
      <c r="S14" s="224">
        <v>-0.255581629219364</v>
      </c>
      <c r="T14" s="224">
        <v>-0.16112463721439024</v>
      </c>
      <c r="U14" s="224">
        <v>-0.63098374498078913</v>
      </c>
      <c r="V14" s="224">
        <v>1.233334067542331</v>
      </c>
      <c r="W14" s="224">
        <v>0.42436258895993029</v>
      </c>
      <c r="X14" s="224">
        <v>-0.48052531768226275</v>
      </c>
      <c r="Y14" s="224">
        <v>-0.30127813059022945</v>
      </c>
      <c r="Z14" s="224">
        <v>1.0881011995638115</v>
      </c>
      <c r="AA14" s="224">
        <v>1.2701447417260545</v>
      </c>
      <c r="AB14" s="224">
        <v>-1.7177314596057753</v>
      </c>
      <c r="AC14" s="224">
        <v>1.1642555116321307</v>
      </c>
      <c r="AD14" s="224">
        <v>0.42224402847935733</v>
      </c>
      <c r="AE14" s="224">
        <v>-0.32882190972049358</v>
      </c>
      <c r="AF14" s="224">
        <v>-0.46948537428063319</v>
      </c>
      <c r="AG14" s="224">
        <v>1.3328491637671447</v>
      </c>
      <c r="AH14" s="224">
        <v>-1.0824985136384517</v>
      </c>
      <c r="AI14" s="224">
        <v>1.6585151177054693</v>
      </c>
      <c r="AJ14" s="224">
        <v>0.74691008215000532</v>
      </c>
      <c r="AK14" s="224">
        <v>-0.62074220957551951</v>
      </c>
      <c r="AL14" s="224">
        <v>-1.8045466457209993</v>
      </c>
      <c r="AM14" s="224">
        <v>-1.0034487189968522</v>
      </c>
      <c r="AN14" s="224">
        <v>-8.9118867082585887E-2</v>
      </c>
      <c r="AO14" s="224">
        <v>0.29502585996304365</v>
      </c>
      <c r="AP14" s="224">
        <v>-0.22867660545374546</v>
      </c>
      <c r="AQ14" s="224">
        <v>0.67338203024611964</v>
      </c>
      <c r="AR14" s="224">
        <v>0.88691507073384634</v>
      </c>
      <c r="AS14" s="224">
        <v>0.7699562386491261</v>
      </c>
      <c r="AT14" s="224">
        <v>2.6516511932225591E-3</v>
      </c>
      <c r="AU14" s="224">
        <v>0.4008352435916252</v>
      </c>
      <c r="AV14" s="224">
        <v>0.45131276648130592</v>
      </c>
      <c r="AW14" s="224">
        <v>1.3096235415301549</v>
      </c>
      <c r="AX14" s="224">
        <v>-0.4295558663592014</v>
      </c>
      <c r="AY14" s="224">
        <v>-0.28953533788504915</v>
      </c>
      <c r="AZ14" s="224">
        <v>-0.27625916769017456</v>
      </c>
      <c r="BA14" s="224">
        <v>0.22909632235957197</v>
      </c>
      <c r="BB14" s="224">
        <v>4.5217529801644105E-2</v>
      </c>
      <c r="BC14" s="224">
        <v>-0.49222115213159806</v>
      </c>
      <c r="BD14" s="224">
        <v>-0.13240603970600998</v>
      </c>
      <c r="BE14" s="224">
        <v>-0.55654382433603411</v>
      </c>
      <c r="BF14" s="224">
        <v>0.11209006642092034</v>
      </c>
      <c r="BG14" s="224">
        <v>-0.84151859284931885</v>
      </c>
      <c r="BH14" s="224">
        <v>-0.24722774001867609</v>
      </c>
      <c r="BI14" s="224">
        <v>-0.32564812358428291</v>
      </c>
      <c r="BJ14" s="224">
        <v>-0.11938919817783505</v>
      </c>
      <c r="BK14" s="224">
        <v>6.5668933468301535E-2</v>
      </c>
      <c r="BL14" s="224">
        <v>0.74694026624277665</v>
      </c>
      <c r="BM14" s="224">
        <v>-0.11242369171148789</v>
      </c>
      <c r="BN14" s="224">
        <v>-0.52824757127268263</v>
      </c>
      <c r="BO14" s="224">
        <v>-0.4390247306100894</v>
      </c>
      <c r="BP14" s="224">
        <v>-0.36926318394201191</v>
      </c>
      <c r="BQ14" s="224">
        <v>-0.1</v>
      </c>
      <c r="BR14" s="224">
        <v>0.4</v>
      </c>
      <c r="BS14" s="224">
        <v>-0.3</v>
      </c>
      <c r="BT14" s="225">
        <v>-1.1000000000000001</v>
      </c>
    </row>
    <row r="15" spans="1:72" ht="14.1" customHeight="1">
      <c r="A15" s="201" t="s">
        <v>36</v>
      </c>
      <c r="B15" s="221">
        <v>2.9342028118926917</v>
      </c>
      <c r="C15" s="111">
        <v>1.8288011509027653</v>
      </c>
      <c r="D15" s="111">
        <v>-0.52020393058434711</v>
      </c>
      <c r="E15" s="111">
        <v>-0.18107451599280733</v>
      </c>
      <c r="F15" s="111">
        <v>1.1048398195256943</v>
      </c>
      <c r="G15" s="111">
        <v>0.61522111711639293</v>
      </c>
      <c r="H15" s="111">
        <v>-0.20688038841431197</v>
      </c>
      <c r="I15" s="111">
        <v>1.0683307499043038</v>
      </c>
      <c r="J15" s="111">
        <v>0.26080543764104064</v>
      </c>
      <c r="K15" s="111">
        <v>1.5134971110743445</v>
      </c>
      <c r="L15" s="111">
        <v>2.4338065429976217</v>
      </c>
      <c r="M15" s="111">
        <v>0.78721860373114105</v>
      </c>
      <c r="N15" s="111">
        <v>0.16807637923222637</v>
      </c>
      <c r="O15" s="111">
        <v>1.105050482472105</v>
      </c>
      <c r="P15" s="111">
        <v>1.0713638706203956</v>
      </c>
      <c r="Q15" s="111">
        <v>1.4149514739676177</v>
      </c>
      <c r="R15" s="111">
        <v>0.93784125892028991</v>
      </c>
      <c r="S15" s="111">
        <v>1.0157548766357762</v>
      </c>
      <c r="T15" s="111">
        <v>1.4129929025043435</v>
      </c>
      <c r="U15" s="111">
        <v>2.0987932190824821</v>
      </c>
      <c r="V15" s="111">
        <v>2.3042059273805005</v>
      </c>
      <c r="W15" s="111">
        <v>1.54346402248281</v>
      </c>
      <c r="X15" s="111">
        <v>1.8113711421470922</v>
      </c>
      <c r="Y15" s="111">
        <v>2.0680464694079697</v>
      </c>
      <c r="Z15" s="111">
        <v>2.0186326917191897</v>
      </c>
      <c r="AA15" s="111">
        <v>-0.65945294836790636</v>
      </c>
      <c r="AB15" s="111">
        <v>1.6035218676458303</v>
      </c>
      <c r="AC15" s="111">
        <v>1.5282078317018459</v>
      </c>
      <c r="AD15" s="111">
        <v>1.3262193309418735</v>
      </c>
      <c r="AE15" s="111">
        <v>1.3608533179894362</v>
      </c>
      <c r="AF15" s="111">
        <v>0.57605230150899689</v>
      </c>
      <c r="AG15" s="111">
        <v>1.0183336613025076</v>
      </c>
      <c r="AH15" s="111">
        <v>-0.24739204576991747</v>
      </c>
      <c r="AI15" s="111">
        <v>1.0147741279805618</v>
      </c>
      <c r="AJ15" s="111">
        <v>1.519117144016493</v>
      </c>
      <c r="AK15" s="111">
        <v>0.50399235492234273</v>
      </c>
      <c r="AL15" s="111">
        <v>-0.22554246259053498</v>
      </c>
      <c r="AM15" s="111">
        <v>0.56971461980518934</v>
      </c>
      <c r="AN15" s="111">
        <v>1.6583044932320814</v>
      </c>
      <c r="AO15" s="111">
        <v>1.991410179715968</v>
      </c>
      <c r="AP15" s="111">
        <v>0.89793001921339033</v>
      </c>
      <c r="AQ15" s="111">
        <v>1.3166331398323661</v>
      </c>
      <c r="AR15" s="111">
        <v>1.2694115521145539</v>
      </c>
      <c r="AS15" s="111">
        <v>8.4171441148903028E-2</v>
      </c>
      <c r="AT15" s="111">
        <v>1.6964943877139258</v>
      </c>
      <c r="AU15" s="111">
        <v>1.9178617478462885</v>
      </c>
      <c r="AV15" s="111">
        <v>0.96554494595278439</v>
      </c>
      <c r="AW15" s="111">
        <v>3.006305174021898</v>
      </c>
      <c r="AX15" s="111">
        <v>2.2492256063267249</v>
      </c>
      <c r="AY15" s="111">
        <v>1.3355774412417294</v>
      </c>
      <c r="AZ15" s="111">
        <v>3.3600813410257659</v>
      </c>
      <c r="BA15" s="111">
        <v>0.87853254667874114</v>
      </c>
      <c r="BB15" s="111">
        <v>0.56455633480523304</v>
      </c>
      <c r="BC15" s="111">
        <v>-0.26398041411965451</v>
      </c>
      <c r="BD15" s="111">
        <v>1.3990974772362823</v>
      </c>
      <c r="BE15" s="111">
        <v>1.0523231692825896</v>
      </c>
      <c r="BF15" s="111">
        <v>1.6213392149999366</v>
      </c>
      <c r="BG15" s="111">
        <v>0.77974857687040389</v>
      </c>
      <c r="BH15" s="111">
        <v>0.1227296188634576</v>
      </c>
      <c r="BI15" s="111">
        <v>-3.0644753408869616</v>
      </c>
      <c r="BJ15" s="111">
        <v>2.1595026062528411</v>
      </c>
      <c r="BK15" s="111">
        <v>1.7047819214875859</v>
      </c>
      <c r="BL15" s="111">
        <v>0.8077621146274927</v>
      </c>
      <c r="BM15" s="111">
        <v>0.62515212560237354</v>
      </c>
      <c r="BN15" s="111">
        <v>0.96094392324237954</v>
      </c>
      <c r="BO15" s="111">
        <v>1.3782901852062899</v>
      </c>
      <c r="BP15" s="111">
        <v>0.54329631300854242</v>
      </c>
      <c r="BQ15" s="111">
        <v>1.3</v>
      </c>
      <c r="BR15" s="111">
        <v>1.4</v>
      </c>
      <c r="BS15" s="111">
        <v>0.5</v>
      </c>
      <c r="BT15" s="222">
        <v>-5</v>
      </c>
    </row>
    <row r="16" spans="1:72" ht="14.1" customHeight="1">
      <c r="A16" s="201" t="s">
        <v>37</v>
      </c>
      <c r="B16" s="221">
        <v>-0.55726867350230225</v>
      </c>
      <c r="C16" s="111">
        <v>-2.441181928872143</v>
      </c>
      <c r="D16" s="111">
        <v>-0.45464881987496369</v>
      </c>
      <c r="E16" s="111">
        <v>3.4386240304211343E-3</v>
      </c>
      <c r="F16" s="111">
        <v>-0.51772666738652917</v>
      </c>
      <c r="G16" s="111">
        <v>-0.79625269771222507</v>
      </c>
      <c r="H16" s="111">
        <v>-2.2632759006864331</v>
      </c>
      <c r="I16" s="111">
        <v>-1.158171348216102</v>
      </c>
      <c r="J16" s="111">
        <v>0.57549444848649645</v>
      </c>
      <c r="K16" s="111">
        <v>-3.3360372793387605E-2</v>
      </c>
      <c r="L16" s="111">
        <v>-1.6550452364802948</v>
      </c>
      <c r="M16" s="111">
        <v>-0.92311521861876067</v>
      </c>
      <c r="N16" s="111">
        <v>-0.8768312698481644</v>
      </c>
      <c r="O16" s="111">
        <v>-1.5481946325321103</v>
      </c>
      <c r="P16" s="111">
        <v>-1.8682897208607281</v>
      </c>
      <c r="Q16" s="111">
        <v>-0.32707835060306051</v>
      </c>
      <c r="R16" s="111">
        <v>-1.416723025877562</v>
      </c>
      <c r="S16" s="111">
        <v>-1.2713365058551405</v>
      </c>
      <c r="T16" s="111">
        <v>-1.5741175397187337</v>
      </c>
      <c r="U16" s="111">
        <v>-2.7297769640632712</v>
      </c>
      <c r="V16" s="111">
        <v>-1.0708718598381699</v>
      </c>
      <c r="W16" s="111">
        <v>-1.1191014335228797</v>
      </c>
      <c r="X16" s="111">
        <v>-2.291896459829355</v>
      </c>
      <c r="Y16" s="111">
        <v>-2.3693245999981989</v>
      </c>
      <c r="Z16" s="111">
        <v>-0.930531492155378</v>
      </c>
      <c r="AA16" s="111">
        <v>1.9295976900939609</v>
      </c>
      <c r="AB16" s="111">
        <v>-3.3212533272516058</v>
      </c>
      <c r="AC16" s="111">
        <v>-0.36395232006971545</v>
      </c>
      <c r="AD16" s="111">
        <v>-0.90397530246251623</v>
      </c>
      <c r="AE16" s="111">
        <v>-1.6896752277099296</v>
      </c>
      <c r="AF16" s="111">
        <v>-1.0455376757896302</v>
      </c>
      <c r="AG16" s="111">
        <v>0.31451550246463711</v>
      </c>
      <c r="AH16" s="111">
        <v>-0.83510646786853449</v>
      </c>
      <c r="AI16" s="111">
        <v>0.64374098972490756</v>
      </c>
      <c r="AJ16" s="111">
        <v>-0.77220706186648769</v>
      </c>
      <c r="AK16" s="111">
        <v>-1.1247345644978624</v>
      </c>
      <c r="AL16" s="111">
        <v>-1.5790041831304642</v>
      </c>
      <c r="AM16" s="111">
        <v>-1.5731633388020416</v>
      </c>
      <c r="AN16" s="111">
        <v>-1.7474233603146674</v>
      </c>
      <c r="AO16" s="111">
        <v>-1.6963843197529243</v>
      </c>
      <c r="AP16" s="111">
        <v>-1.1266066246671358</v>
      </c>
      <c r="AQ16" s="111">
        <v>-0.64325110958624643</v>
      </c>
      <c r="AR16" s="111">
        <v>-0.38249648138070763</v>
      </c>
      <c r="AS16" s="111">
        <v>0.68578479750022303</v>
      </c>
      <c r="AT16" s="111">
        <v>-1.6938427365207032</v>
      </c>
      <c r="AU16" s="111">
        <v>-1.5170265042546636</v>
      </c>
      <c r="AV16" s="111">
        <v>-0.51423217947147837</v>
      </c>
      <c r="AW16" s="111">
        <v>-1.6966816324917429</v>
      </c>
      <c r="AX16" s="111">
        <v>-2.6787814726859263</v>
      </c>
      <c r="AY16" s="111">
        <v>-1.6251127791267785</v>
      </c>
      <c r="AZ16" s="111">
        <v>-3.6363405087159402</v>
      </c>
      <c r="BA16" s="111">
        <v>-0.64943622431916914</v>
      </c>
      <c r="BB16" s="111">
        <v>-0.51933880500358898</v>
      </c>
      <c r="BC16" s="111">
        <v>-0.22824073801194361</v>
      </c>
      <c r="BD16" s="111">
        <v>-1.5315035169422924</v>
      </c>
      <c r="BE16" s="111">
        <v>-1.6088669936186237</v>
      </c>
      <c r="BF16" s="111">
        <v>-1.5092491485790163</v>
      </c>
      <c r="BG16" s="111">
        <v>-1.6212671697197227</v>
      </c>
      <c r="BH16" s="111">
        <v>-0.36995735888213371</v>
      </c>
      <c r="BI16" s="111">
        <v>2.7388272173026786</v>
      </c>
      <c r="BJ16" s="111">
        <v>-2.2788918044306761</v>
      </c>
      <c r="BK16" s="111">
        <v>-1.6391129880192845</v>
      </c>
      <c r="BL16" s="111">
        <v>-6.0821848384716028E-2</v>
      </c>
      <c r="BM16" s="111">
        <v>-0.73757581731386135</v>
      </c>
      <c r="BN16" s="111">
        <v>-1.4891914945150622</v>
      </c>
      <c r="BO16" s="111">
        <v>-1.8173149158163793</v>
      </c>
      <c r="BP16" s="111">
        <v>-0.91255949695055427</v>
      </c>
      <c r="BQ16" s="111">
        <v>-1.4</v>
      </c>
      <c r="BR16" s="111">
        <v>-1</v>
      </c>
      <c r="BS16" s="111">
        <v>-0.8</v>
      </c>
      <c r="BT16" s="222">
        <v>3.9</v>
      </c>
    </row>
    <row r="17" spans="1:72" s="191" customFormat="1" ht="14.1" customHeight="1">
      <c r="A17" s="217" t="s">
        <v>24</v>
      </c>
      <c r="B17" s="223">
        <v>5.8977431151788417E-3</v>
      </c>
      <c r="C17" s="224">
        <v>9.4885791220189336E-3</v>
      </c>
      <c r="D17" s="224">
        <v>1.6471930479549628E-2</v>
      </c>
      <c r="E17" s="224">
        <v>6.0033193481317431E-3</v>
      </c>
      <c r="F17" s="224">
        <v>2.1104738191572922E-2</v>
      </c>
      <c r="G17" s="224">
        <v>1.7912984597464564E-2</v>
      </c>
      <c r="H17" s="224">
        <v>3.6427567047311255E-3</v>
      </c>
      <c r="I17" s="224">
        <v>1.0204034241669628E-2</v>
      </c>
      <c r="J17" s="224">
        <v>8.174205130097735E-3</v>
      </c>
      <c r="K17" s="224">
        <v>1.0018440126806584E-3</v>
      </c>
      <c r="L17" s="224">
        <v>-6.7198236263982386E-3</v>
      </c>
      <c r="M17" s="224">
        <v>-7.1913364381344849E-3</v>
      </c>
      <c r="N17" s="224">
        <v>-7.7578258471495557E-3</v>
      </c>
      <c r="O17" s="224">
        <v>-3.4266983877015073E-3</v>
      </c>
      <c r="P17" s="224">
        <v>-7.6402601833076228E-3</v>
      </c>
      <c r="Q17" s="224">
        <v>-9.3901201745997184E-3</v>
      </c>
      <c r="R17" s="224">
        <v>-1.3819319948399656E-2</v>
      </c>
      <c r="S17" s="224">
        <v>-1.2022853853880642E-2</v>
      </c>
      <c r="T17" s="224">
        <v>-1.0838130318103304E-2</v>
      </c>
      <c r="U17" s="224">
        <v>-8.338180465906609E-3</v>
      </c>
      <c r="V17" s="224">
        <v>-1.4232085244779724E-2</v>
      </c>
      <c r="W17" s="224">
        <v>-1.0061403599772426E-2</v>
      </c>
      <c r="X17" s="224">
        <v>-8.9106243195546785E-3</v>
      </c>
      <c r="Y17" s="224">
        <v>-4.256575562530009E-3</v>
      </c>
      <c r="Z17" s="224">
        <v>-1.4044389753771697E-2</v>
      </c>
      <c r="AA17" s="224">
        <v>-1.6739467133188028E-2</v>
      </c>
      <c r="AB17" s="224">
        <v>-5.3409421904480866E-3</v>
      </c>
      <c r="AC17" s="224">
        <v>-1.167117456629025E-2</v>
      </c>
      <c r="AD17" s="224">
        <v>-9.2602206552404552E-3</v>
      </c>
      <c r="AE17" s="224">
        <v>-6.7088247515910381E-3</v>
      </c>
      <c r="AF17" s="224">
        <v>7.8704733392970429E-3</v>
      </c>
      <c r="AG17" s="224">
        <v>8.645990515972625E-3</v>
      </c>
      <c r="AH17" s="224">
        <v>8.1184697268699407E-3</v>
      </c>
      <c r="AI17" s="224">
        <v>1.363081057328845E-2</v>
      </c>
      <c r="AJ17" s="224">
        <v>8.1445022019871055E-3</v>
      </c>
      <c r="AK17" s="224">
        <v>1.6459141778417306E-2</v>
      </c>
      <c r="AL17" s="224">
        <v>1.4750638148486445E-2</v>
      </c>
      <c r="AM17" s="224">
        <v>7.2174419860673829E-3</v>
      </c>
      <c r="AN17" s="224">
        <v>1.676821458305219E-2</v>
      </c>
      <c r="AO17" s="224">
        <v>2.299486733662124E-2</v>
      </c>
      <c r="AP17" s="224">
        <v>1.0122845687179678E-2</v>
      </c>
      <c r="AQ17" s="224">
        <v>-6.4581919957208591E-4</v>
      </c>
      <c r="AR17" s="224">
        <v>-3.0130844681526582E-3</v>
      </c>
      <c r="AS17" s="224">
        <v>1.1665954047875909E-3</v>
      </c>
      <c r="AT17" s="224">
        <v>-1.589589810565226E-3</v>
      </c>
      <c r="AU17" s="224">
        <v>4.9051288921525757E-3</v>
      </c>
      <c r="AV17" s="224">
        <v>-1.1258563507930727E-3</v>
      </c>
      <c r="AW17" s="224">
        <v>8.8634557593295603E-3</v>
      </c>
      <c r="AX17" s="224">
        <v>1.1701477675772546E-2</v>
      </c>
      <c r="AY17" s="224">
        <v>5.3790389277605438E-3</v>
      </c>
      <c r="AZ17" s="224">
        <v>-2.1674529061755463E-3</v>
      </c>
      <c r="BA17" s="224">
        <v>-1.2912344707564749E-2</v>
      </c>
      <c r="BB17" s="224">
        <v>-1.5903199536280818E-2</v>
      </c>
      <c r="BC17" s="224">
        <v>-1.5850382765642657E-2</v>
      </c>
      <c r="BD17" s="224">
        <v>6.1144963183581078E-3</v>
      </c>
      <c r="BE17" s="224">
        <v>4.0292988618165588E-3</v>
      </c>
      <c r="BF17" s="224">
        <v>-3.9623311044828724E-3</v>
      </c>
      <c r="BG17" s="224">
        <v>5.1013155243039205E-4</v>
      </c>
      <c r="BH17" s="224">
        <v>-5.7565823586533758E-3</v>
      </c>
      <c r="BI17" s="224">
        <v>-1.9065640337539356E-2</v>
      </c>
      <c r="BJ17" s="224">
        <v>3.0984977547138799E-3</v>
      </c>
      <c r="BK17" s="224">
        <v>-4.3101525838068469E-3</v>
      </c>
      <c r="BL17" s="224">
        <v>4.3723941238499564E-4</v>
      </c>
      <c r="BM17" s="224">
        <v>-2.63308524472777E-3</v>
      </c>
      <c r="BN17" s="224">
        <v>1.2563828143645742E-2</v>
      </c>
      <c r="BO17" s="224">
        <v>-1.414108053670983E-2</v>
      </c>
      <c r="BP17" s="224">
        <v>1.7739916449542232E-3</v>
      </c>
      <c r="BQ17" s="224">
        <v>0</v>
      </c>
      <c r="BR17" s="224">
        <v>0</v>
      </c>
      <c r="BS17" s="224">
        <v>0</v>
      </c>
      <c r="BT17" s="225">
        <v>0</v>
      </c>
    </row>
    <row r="18" spans="1:72" s="191" customFormat="1" ht="14.1" customHeight="1">
      <c r="A18" s="217" t="s">
        <v>25</v>
      </c>
      <c r="B18" s="223">
        <v>7.72755572270869E-2</v>
      </c>
      <c r="C18" s="224">
        <v>-0.62720023680193104</v>
      </c>
      <c r="D18" s="224">
        <v>0.14322750361062297</v>
      </c>
      <c r="E18" s="224">
        <v>-0.79272799965710405</v>
      </c>
      <c r="F18" s="224">
        <v>0.82911471466893627</v>
      </c>
      <c r="G18" s="224">
        <v>-0.37671887705640511</v>
      </c>
      <c r="H18" s="224">
        <v>0.57382691920046647</v>
      </c>
      <c r="I18" s="224">
        <v>0.15548363521277564</v>
      </c>
      <c r="J18" s="224">
        <v>0.7106371330826784</v>
      </c>
      <c r="K18" s="224">
        <v>-1.3964104652005871</v>
      </c>
      <c r="L18" s="224">
        <v>2.4210057522163471</v>
      </c>
      <c r="M18" s="224">
        <v>-1.6505910689238354</v>
      </c>
      <c r="N18" s="224">
        <v>0.75055340240929824</v>
      </c>
      <c r="O18" s="224">
        <v>-0.21683093028640477</v>
      </c>
      <c r="P18" s="224">
        <v>0.83766972440622189</v>
      </c>
      <c r="Q18" s="224">
        <v>-0.59527765146593137</v>
      </c>
      <c r="R18" s="224">
        <v>0.44126039892049396</v>
      </c>
      <c r="S18" s="224">
        <v>-0.32535837081178515</v>
      </c>
      <c r="T18" s="224">
        <v>0.11280366238347411</v>
      </c>
      <c r="U18" s="224">
        <v>1.1214929505470039</v>
      </c>
      <c r="V18" s="224">
        <v>9.0303257240357898E-2</v>
      </c>
      <c r="W18" s="224">
        <v>-0.96692737797101413</v>
      </c>
      <c r="X18" s="224">
        <v>-0.10208842079848418</v>
      </c>
      <c r="Y18" s="224">
        <v>0.66501883961238606</v>
      </c>
      <c r="Z18" s="224">
        <v>0.25197336656891828</v>
      </c>
      <c r="AA18" s="224">
        <v>-2.9538971805062162</v>
      </c>
      <c r="AB18" s="224">
        <v>1.7465957799815872</v>
      </c>
      <c r="AC18" s="224">
        <v>0.45860449302328132</v>
      </c>
      <c r="AD18" s="224">
        <v>-0.5188767826584787</v>
      </c>
      <c r="AE18" s="224">
        <v>0.65218565639269888</v>
      </c>
      <c r="AF18" s="224">
        <v>2.7475463069222193E-2</v>
      </c>
      <c r="AG18" s="224">
        <v>-1.7282794943711415</v>
      </c>
      <c r="AH18" s="224">
        <v>1.0103840782869038</v>
      </c>
      <c r="AI18" s="224">
        <v>-0.77331022749248612</v>
      </c>
      <c r="AJ18" s="224">
        <v>9.8600727758565265E-2</v>
      </c>
      <c r="AK18" s="224">
        <v>3.5023994625718452E-2</v>
      </c>
      <c r="AL18" s="224">
        <v>0.57203002191717767</v>
      </c>
      <c r="AM18" s="224">
        <v>3.2028143047046565E-3</v>
      </c>
      <c r="AN18" s="224">
        <v>0.26005318180502052</v>
      </c>
      <c r="AO18" s="224">
        <v>0.29006225779917677</v>
      </c>
      <c r="AP18" s="224">
        <v>-4.1357075249701933E-2</v>
      </c>
      <c r="AQ18" s="224">
        <v>-0.60283102857176007</v>
      </c>
      <c r="AR18" s="224">
        <v>-0.26617625197987743</v>
      </c>
      <c r="AS18" s="224">
        <v>-0.95072662465536795</v>
      </c>
      <c r="AT18" s="224">
        <v>1.0260835060918156</v>
      </c>
      <c r="AU18" s="224">
        <v>0.4820212545657655</v>
      </c>
      <c r="AV18" s="224">
        <v>-0.8005047146055525</v>
      </c>
      <c r="AW18" s="224">
        <v>0.32534713668502874</v>
      </c>
      <c r="AX18" s="224">
        <v>0.7568258701640459</v>
      </c>
      <c r="AY18" s="224">
        <v>-7.8392877587031534E-2</v>
      </c>
      <c r="AZ18" s="224">
        <v>0.4455748128433395</v>
      </c>
      <c r="BA18" s="224">
        <v>-0.30935656781307325</v>
      </c>
      <c r="BB18" s="224">
        <v>-0.22172540715488168</v>
      </c>
      <c r="BC18" s="224">
        <v>-0.31153729351172027</v>
      </c>
      <c r="BD18" s="224">
        <v>0.66076629760913075</v>
      </c>
      <c r="BE18" s="224">
        <v>-1.6032689324910242E-3</v>
      </c>
      <c r="BF18" s="224">
        <v>7.0905289656358853E-2</v>
      </c>
      <c r="BG18" s="224">
        <v>0.17896159387276978</v>
      </c>
      <c r="BH18" s="224">
        <v>-0.22743022918877451</v>
      </c>
      <c r="BI18" s="224">
        <v>-1.0979190859905723</v>
      </c>
      <c r="BJ18" s="224">
        <v>0.25498730945176101</v>
      </c>
      <c r="BK18" s="224">
        <v>1.0803065669799008</v>
      </c>
      <c r="BL18" s="224">
        <v>-0.63313695228761102</v>
      </c>
      <c r="BM18" s="224">
        <v>0.24052036853658787</v>
      </c>
      <c r="BN18" s="224">
        <v>0.70206293807199371</v>
      </c>
      <c r="BO18" s="224">
        <v>0.29654404086028008</v>
      </c>
      <c r="BP18" s="224">
        <v>-0.40597116490298524</v>
      </c>
      <c r="BQ18" s="224">
        <v>0.2</v>
      </c>
      <c r="BR18" s="224">
        <v>0</v>
      </c>
      <c r="BS18" s="224">
        <v>0</v>
      </c>
      <c r="BT18" s="225">
        <v>-0.2</v>
      </c>
    </row>
    <row r="19" spans="1:72" s="191" customFormat="1" ht="14.1" customHeight="1">
      <c r="A19" s="226" t="s">
        <v>10</v>
      </c>
      <c r="B19" s="227">
        <v>8.565609896957362</v>
      </c>
      <c r="C19" s="228">
        <v>5.7915205751007015</v>
      </c>
      <c r="D19" s="228">
        <v>3.1140289472046825</v>
      </c>
      <c r="E19" s="228">
        <v>3.456234352723611</v>
      </c>
      <c r="F19" s="228">
        <v>5.5783202169756887</v>
      </c>
      <c r="G19" s="228">
        <v>5.3118757067714952</v>
      </c>
      <c r="H19" s="228">
        <v>4.987861310830052</v>
      </c>
      <c r="I19" s="228">
        <v>5.5167175533418167</v>
      </c>
      <c r="J19" s="228">
        <v>2.6957169132651457</v>
      </c>
      <c r="K19" s="228">
        <v>2.671422223957379</v>
      </c>
      <c r="L19" s="228">
        <v>7.9919524906576695</v>
      </c>
      <c r="M19" s="228">
        <v>4.9801328654921893</v>
      </c>
      <c r="N19" s="228">
        <v>6.8435348546274062</v>
      </c>
      <c r="O19" s="228">
        <v>6.23355448366092</v>
      </c>
      <c r="P19" s="228">
        <v>6.6522008565775801</v>
      </c>
      <c r="Q19" s="228">
        <v>4.8614266159140547</v>
      </c>
      <c r="R19" s="228">
        <v>5.2518348938679127</v>
      </c>
      <c r="S19" s="228">
        <v>4.921231291395654</v>
      </c>
      <c r="T19" s="228">
        <v>4.4913189703072618</v>
      </c>
      <c r="U19" s="228">
        <v>7.1094479702759834</v>
      </c>
      <c r="V19" s="228">
        <v>6.1086776161702261</v>
      </c>
      <c r="W19" s="228">
        <v>5.3167529060566823</v>
      </c>
      <c r="X19" s="228">
        <v>4.5113716279088107</v>
      </c>
      <c r="Y19" s="228">
        <v>6.3445648648692679</v>
      </c>
      <c r="Z19" s="228">
        <v>4.3008412912033807</v>
      </c>
      <c r="AA19" s="228">
        <v>-0.95986780219928391</v>
      </c>
      <c r="AB19" s="228">
        <v>4.3567559452905051</v>
      </c>
      <c r="AC19" s="228">
        <v>3.4642919796049174</v>
      </c>
      <c r="AD19" s="228">
        <v>3.9785491295790352</v>
      </c>
      <c r="AE19" s="228">
        <v>3.5500000894968808</v>
      </c>
      <c r="AF19" s="228">
        <v>1.5788017337562292</v>
      </c>
      <c r="AG19" s="228">
        <v>1.0690127567096606</v>
      </c>
      <c r="AH19" s="228">
        <v>2.5053613656015954</v>
      </c>
      <c r="AI19" s="228">
        <v>1.240853258946105</v>
      </c>
      <c r="AJ19" s="228">
        <v>1.5137078700600843</v>
      </c>
      <c r="AK19" s="228">
        <v>1.6228217916101111</v>
      </c>
      <c r="AL19" s="228">
        <v>2.3372357374587009</v>
      </c>
      <c r="AM19" s="228">
        <v>2.5619086972117806</v>
      </c>
      <c r="AN19" s="228">
        <v>4.7431849389042009</v>
      </c>
      <c r="AO19" s="228">
        <v>4.3438198461178477</v>
      </c>
      <c r="AP19" s="228">
        <v>2.9239516386340201</v>
      </c>
      <c r="AQ19" s="228">
        <v>1.0481802223058629</v>
      </c>
      <c r="AR19" s="228">
        <v>1.5993464997729645</v>
      </c>
      <c r="AS19" s="228">
        <v>-0.62865884690889395</v>
      </c>
      <c r="AT19" s="228">
        <v>2.358371654282486</v>
      </c>
      <c r="AU19" s="228">
        <v>2.1066515765824176</v>
      </c>
      <c r="AV19" s="228">
        <v>1.412996015300847</v>
      </c>
      <c r="AW19" s="228">
        <v>2.3363293667506899</v>
      </c>
      <c r="AX19" s="228">
        <v>3.5886293379514367</v>
      </c>
      <c r="AY19" s="228">
        <v>3.4213523598000637</v>
      </c>
      <c r="AZ19" s="228">
        <v>3.9237125299401896</v>
      </c>
      <c r="BA19" s="228">
        <v>1.9837121146297558</v>
      </c>
      <c r="BB19" s="228">
        <v>1.1355417429540851</v>
      </c>
      <c r="BC19" s="228">
        <v>0.82312299739514905</v>
      </c>
      <c r="BD19" s="228">
        <v>2.8297966475711585</v>
      </c>
      <c r="BE19" s="228">
        <v>1.6631821300673113</v>
      </c>
      <c r="BF19" s="228">
        <v>2.4493454580223486</v>
      </c>
      <c r="BG19" s="228">
        <v>2.4247397856177471</v>
      </c>
      <c r="BH19" s="228">
        <v>0.25493681937350837</v>
      </c>
      <c r="BI19" s="228">
        <v>-2.873325356963278</v>
      </c>
      <c r="BJ19" s="228">
        <v>1.9494589550915804</v>
      </c>
      <c r="BK19" s="228">
        <v>2.1926798171764084</v>
      </c>
      <c r="BL19" s="228">
        <v>0.31316447015412668</v>
      </c>
      <c r="BM19" s="228">
        <v>0.57632366620711251</v>
      </c>
      <c r="BN19" s="228">
        <v>0.95616872389905749</v>
      </c>
      <c r="BO19" s="228">
        <v>1.1129123415815514</v>
      </c>
      <c r="BP19" s="228">
        <v>1.0954625842418633</v>
      </c>
      <c r="BQ19" s="228">
        <v>2.2999999999999998</v>
      </c>
      <c r="BR19" s="228">
        <v>1.9</v>
      </c>
      <c r="BS19" s="228">
        <v>1.8</v>
      </c>
      <c r="BT19" s="229">
        <v>-7.9</v>
      </c>
    </row>
    <row r="20" spans="1:72" ht="14.1" customHeight="1"/>
    <row r="21" spans="1:72" ht="14.1" customHeight="1">
      <c r="A21" s="88" t="s">
        <v>356</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F7"/>
  <sheetViews>
    <sheetView showGridLines="0" workbookViewId="0">
      <pane xSplit="1" ySplit="3" topLeftCell="B4" activePane="bottomRight" state="frozen"/>
      <selection pane="topRight"/>
      <selection pane="bottomLeft"/>
      <selection pane="bottomRight"/>
    </sheetView>
  </sheetViews>
  <sheetFormatPr baseColWidth="10" defaultColWidth="11" defaultRowHeight="12.75"/>
  <cols>
    <col min="1" max="1" width="19" style="96" customWidth="1"/>
    <col min="2" max="32" width="5.7109375" style="96" customWidth="1"/>
    <col min="33" max="41" width="6.7109375" style="96" customWidth="1"/>
    <col min="42" max="70" width="7.7109375" style="96" customWidth="1"/>
    <col min="71" max="16384" width="11" style="96"/>
  </cols>
  <sheetData>
    <row r="1" spans="1:32">
      <c r="A1" s="186" t="s">
        <v>5</v>
      </c>
    </row>
    <row r="2" spans="1:32" s="230" customFormat="1" ht="14.1" customHeight="1"/>
    <row r="3" spans="1:32" s="233" customFormat="1" ht="14.1" customHeight="1">
      <c r="A3" s="231"/>
      <c r="B3" s="231">
        <v>1990</v>
      </c>
      <c r="C3" s="207">
        <v>1991</v>
      </c>
      <c r="D3" s="207">
        <v>1992</v>
      </c>
      <c r="E3" s="207">
        <v>1993</v>
      </c>
      <c r="F3" s="207">
        <v>1994</v>
      </c>
      <c r="G3" s="207">
        <v>1995</v>
      </c>
      <c r="H3" s="207">
        <v>1996</v>
      </c>
      <c r="I3" s="207">
        <v>1997</v>
      </c>
      <c r="J3" s="207">
        <v>1998</v>
      </c>
      <c r="K3" s="207">
        <v>1999</v>
      </c>
      <c r="L3" s="207">
        <v>2000</v>
      </c>
      <c r="M3" s="207">
        <v>2001</v>
      </c>
      <c r="N3" s="207">
        <v>2002</v>
      </c>
      <c r="O3" s="207">
        <v>2003</v>
      </c>
      <c r="P3" s="207">
        <v>2004</v>
      </c>
      <c r="Q3" s="207">
        <v>2005</v>
      </c>
      <c r="R3" s="207">
        <v>2006</v>
      </c>
      <c r="S3" s="207">
        <v>2007</v>
      </c>
      <c r="T3" s="207">
        <v>2008</v>
      </c>
      <c r="U3" s="207">
        <v>2009</v>
      </c>
      <c r="V3" s="207">
        <v>2010</v>
      </c>
      <c r="W3" s="207">
        <v>2011</v>
      </c>
      <c r="X3" s="207">
        <v>2012</v>
      </c>
      <c r="Y3" s="207">
        <v>2013</v>
      </c>
      <c r="Z3" s="207">
        <v>2014</v>
      </c>
      <c r="AA3" s="207">
        <v>2015</v>
      </c>
      <c r="AB3" s="207">
        <v>2016</v>
      </c>
      <c r="AC3" s="207">
        <v>2017</v>
      </c>
      <c r="AD3" s="207">
        <v>2018</v>
      </c>
      <c r="AE3" s="207">
        <v>2019</v>
      </c>
      <c r="AF3" s="232">
        <v>2020</v>
      </c>
    </row>
    <row r="4" spans="1:32" s="88" customFormat="1" ht="14.1" customHeight="1">
      <c r="A4" s="196" t="s">
        <v>38</v>
      </c>
      <c r="B4" s="221">
        <v>19.3</v>
      </c>
      <c r="C4" s="111">
        <v>17.133333333333333</v>
      </c>
      <c r="D4" s="111">
        <v>15.525</v>
      </c>
      <c r="E4" s="111">
        <v>14.675000000000001</v>
      </c>
      <c r="F4" s="111">
        <v>13.35</v>
      </c>
      <c r="G4" s="111">
        <v>12.95</v>
      </c>
      <c r="H4" s="111">
        <v>16.091666666666665</v>
      </c>
      <c r="I4" s="111">
        <v>17</v>
      </c>
      <c r="J4" s="111">
        <v>11.508333333333333</v>
      </c>
      <c r="K4" s="111">
        <v>16.858333333333334</v>
      </c>
      <c r="L4" s="111">
        <v>30.891666666666666</v>
      </c>
      <c r="M4" s="111">
        <v>27.308333333333337</v>
      </c>
      <c r="N4" s="111">
        <v>26.333333333333332</v>
      </c>
      <c r="O4" s="111">
        <v>25.491666666666667</v>
      </c>
      <c r="P4" s="111">
        <v>30.75</v>
      </c>
      <c r="Q4" s="111">
        <v>43.916666666666671</v>
      </c>
      <c r="R4" s="111">
        <v>51.875</v>
      </c>
      <c r="S4" s="111">
        <v>52.658333333333339</v>
      </c>
      <c r="T4" s="111">
        <v>65.13333333333334</v>
      </c>
      <c r="U4" s="111">
        <v>43.858333333333334</v>
      </c>
      <c r="V4" s="111">
        <v>59.94166666666667</v>
      </c>
      <c r="W4" s="111">
        <v>79.691666666666663</v>
      </c>
      <c r="X4" s="111">
        <v>86.841666666666683</v>
      </c>
      <c r="Y4" s="111">
        <v>81.866666666666674</v>
      </c>
      <c r="Z4" s="111">
        <v>74.850000000000009</v>
      </c>
      <c r="AA4" s="111">
        <v>47.491666666666667</v>
      </c>
      <c r="AB4" s="111">
        <v>40.033333333333339</v>
      </c>
      <c r="AC4" s="111">
        <v>48.574999999999996</v>
      </c>
      <c r="AD4" s="111">
        <v>60.166666666666664</v>
      </c>
      <c r="AE4" s="111">
        <v>57.466666666666669</v>
      </c>
      <c r="AF4" s="222">
        <v>36.57500000000001</v>
      </c>
    </row>
    <row r="5" spans="1:32" s="88" customFormat="1" ht="14.1" customHeight="1">
      <c r="A5" s="208" t="s">
        <v>39</v>
      </c>
      <c r="B5" s="234">
        <v>23.541666666666671</v>
      </c>
      <c r="C5" s="235">
        <v>19.933333333333334</v>
      </c>
      <c r="D5" s="235">
        <v>19.266666666666666</v>
      </c>
      <c r="E5" s="235">
        <v>17.033333333333335</v>
      </c>
      <c r="F5" s="235">
        <v>15.824999999999999</v>
      </c>
      <c r="G5" s="235">
        <v>17.024999999999999</v>
      </c>
      <c r="H5" s="235">
        <v>20.6</v>
      </c>
      <c r="I5" s="235">
        <v>19.116666666666667</v>
      </c>
      <c r="J5" s="235">
        <v>12.758333333333333</v>
      </c>
      <c r="K5" s="235">
        <v>17.824999999999999</v>
      </c>
      <c r="L5" s="235">
        <v>28.383333333333333</v>
      </c>
      <c r="M5" s="235">
        <v>24.45</v>
      </c>
      <c r="N5" s="235">
        <v>24.95</v>
      </c>
      <c r="O5" s="235">
        <v>28.791666666666668</v>
      </c>
      <c r="P5" s="235">
        <v>38.233333333333334</v>
      </c>
      <c r="Q5" s="235">
        <v>54.408333333333331</v>
      </c>
      <c r="R5" s="235">
        <v>65.133333333333326</v>
      </c>
      <c r="S5" s="235">
        <v>72.516666666666666</v>
      </c>
      <c r="T5" s="235">
        <v>97.15</v>
      </c>
      <c r="U5" s="235">
        <v>61.558333333333337</v>
      </c>
      <c r="V5" s="235">
        <v>79.483333333333334</v>
      </c>
      <c r="W5" s="235">
        <v>110.98333333333333</v>
      </c>
      <c r="X5" s="235">
        <v>111.77499999999999</v>
      </c>
      <c r="Y5" s="235">
        <v>108.74166666666667</v>
      </c>
      <c r="Z5" s="235">
        <v>99.833333333333329</v>
      </c>
      <c r="AA5" s="235">
        <v>52.683333333333337</v>
      </c>
      <c r="AB5" s="235">
        <v>44.233333333333327</v>
      </c>
      <c r="AC5" s="235">
        <v>54.824999999999996</v>
      </c>
      <c r="AD5" s="235">
        <v>70.966666666666669</v>
      </c>
      <c r="AE5" s="235">
        <v>64.333333333333329</v>
      </c>
      <c r="AF5" s="236">
        <v>41.766666666666666</v>
      </c>
    </row>
    <row r="6" spans="1:32" ht="14.1" customHeight="1"/>
    <row r="7" spans="1:32">
      <c r="A7" s="106" t="s">
        <v>357</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V11"/>
  <sheetViews>
    <sheetView showGridLines="0" workbookViewId="0">
      <pane xSplit="1" ySplit="3" topLeftCell="B4" activePane="bottomRight" state="frozen"/>
      <selection pane="topRight"/>
      <selection pane="bottomLeft"/>
      <selection pane="bottomRight"/>
    </sheetView>
  </sheetViews>
  <sheetFormatPr baseColWidth="10" defaultRowHeight="11.25"/>
  <cols>
    <col min="1" max="1" width="26.42578125" style="6" customWidth="1"/>
    <col min="2" max="21" width="5.7109375" style="6" customWidth="1"/>
    <col min="22" max="41" width="6.7109375" style="6" customWidth="1"/>
    <col min="42" max="70" width="7.7109375" style="6" customWidth="1"/>
    <col min="71" max="16384" width="11.42578125" style="6"/>
  </cols>
  <sheetData>
    <row r="1" spans="1:256" ht="12.75">
      <c r="A1" s="2" t="s">
        <v>6</v>
      </c>
    </row>
    <row r="2" spans="1:256" s="19" customFormat="1" ht="14.1" customHeight="1">
      <c r="H2" s="108"/>
      <c r="I2" s="108"/>
      <c r="J2" s="109"/>
      <c r="L2" s="305" t="s">
        <v>256</v>
      </c>
    </row>
    <row r="3" spans="1:256" s="191" customFormat="1" ht="14.1" customHeight="1">
      <c r="A3" s="237"/>
      <c r="B3" s="238">
        <v>2010</v>
      </c>
      <c r="C3" s="238">
        <v>2011</v>
      </c>
      <c r="D3" s="238">
        <v>2012</v>
      </c>
      <c r="E3" s="238">
        <v>2013</v>
      </c>
      <c r="F3" s="238">
        <v>2014</v>
      </c>
      <c r="G3" s="238">
        <v>2015</v>
      </c>
      <c r="H3" s="238">
        <v>2016</v>
      </c>
      <c r="I3" s="238">
        <v>2017</v>
      </c>
      <c r="J3" s="238">
        <v>2018</v>
      </c>
      <c r="K3" s="238">
        <v>2019</v>
      </c>
      <c r="L3" s="239">
        <v>2020</v>
      </c>
    </row>
    <row r="4" spans="1:256" s="88" customFormat="1" ht="14.1" customHeight="1">
      <c r="A4" s="240" t="s">
        <v>40</v>
      </c>
      <c r="B4" s="241">
        <v>100</v>
      </c>
      <c r="C4" s="242">
        <v>109.30910909242435</v>
      </c>
      <c r="D4" s="242">
        <v>103.51695974664554</v>
      </c>
      <c r="E4" s="242">
        <v>102.93357779814984</v>
      </c>
      <c r="F4" s="242">
        <v>100.68339028252356</v>
      </c>
      <c r="G4" s="242">
        <v>95.549629135761322</v>
      </c>
      <c r="H4" s="242">
        <v>96.733061088424009</v>
      </c>
      <c r="I4" s="242">
        <v>105.92549379114926</v>
      </c>
      <c r="J4" s="111">
        <v>101.20843403616968</v>
      </c>
      <c r="K4" s="111">
        <v>105.99216601383449</v>
      </c>
      <c r="L4" s="243">
        <v>105.28377364780397</v>
      </c>
      <c r="IN4" s="96"/>
      <c r="IO4" s="96"/>
      <c r="IP4" s="96"/>
      <c r="IQ4" s="96"/>
      <c r="IR4" s="96"/>
      <c r="IS4" s="96"/>
      <c r="IT4" s="96"/>
      <c r="IU4" s="96"/>
      <c r="IV4" s="96"/>
    </row>
    <row r="5" spans="1:256" s="88" customFormat="1" ht="14.1" customHeight="1">
      <c r="A5" s="244" t="s">
        <v>41</v>
      </c>
      <c r="B5" s="245">
        <v>100</v>
      </c>
      <c r="C5" s="111">
        <v>109.59920006666108</v>
      </c>
      <c r="D5" s="111">
        <v>109.97416881926505</v>
      </c>
      <c r="E5" s="111">
        <v>114.0988250979085</v>
      </c>
      <c r="F5" s="111">
        <v>120.94825431214065</v>
      </c>
      <c r="G5" s="111">
        <v>120.56495292058993</v>
      </c>
      <c r="H5" s="111">
        <v>124.58961753187235</v>
      </c>
      <c r="I5" s="111">
        <v>127.64769602533124</v>
      </c>
      <c r="J5" s="111">
        <v>116.45696191984003</v>
      </c>
      <c r="K5" s="111">
        <v>117.94850429130905</v>
      </c>
      <c r="L5" s="222">
        <v>116.81526539455042</v>
      </c>
      <c r="IN5" s="96"/>
      <c r="IO5" s="96"/>
      <c r="IP5" s="96"/>
      <c r="IQ5" s="96"/>
      <c r="IR5" s="96"/>
      <c r="IS5" s="96"/>
      <c r="IT5" s="96"/>
      <c r="IU5" s="96"/>
      <c r="IV5" s="96"/>
    </row>
    <row r="6" spans="1:256" s="88" customFormat="1" ht="14.1" customHeight="1">
      <c r="A6" s="244" t="s">
        <v>42</v>
      </c>
      <c r="B6" s="245">
        <v>100</v>
      </c>
      <c r="C6" s="111">
        <v>109.05833333333332</v>
      </c>
      <c r="D6" s="111">
        <v>98.574999999999989</v>
      </c>
      <c r="E6" s="111">
        <v>94.225000000000009</v>
      </c>
      <c r="F6" s="111">
        <v>84.424999999999983</v>
      </c>
      <c r="G6" s="111">
        <v>75.908333333333331</v>
      </c>
      <c r="H6" s="111">
        <v>75.05</v>
      </c>
      <c r="I6" s="111">
        <v>88.741666666666674</v>
      </c>
      <c r="J6" s="111">
        <v>88.774999999999991</v>
      </c>
      <c r="K6" s="111">
        <v>96.066666666666663</v>
      </c>
      <c r="L6" s="222">
        <v>95.825000000000003</v>
      </c>
      <c r="IN6" s="96"/>
      <c r="IO6" s="96"/>
      <c r="IP6" s="96"/>
      <c r="IQ6" s="96"/>
      <c r="IR6" s="96"/>
      <c r="IS6" s="96"/>
      <c r="IT6" s="96"/>
      <c r="IU6" s="96"/>
      <c r="IV6" s="96"/>
    </row>
    <row r="7" spans="1:256" s="88" customFormat="1" ht="14.1" customHeight="1">
      <c r="A7" s="244" t="s">
        <v>43</v>
      </c>
      <c r="B7" s="245">
        <v>100</v>
      </c>
      <c r="C7" s="111">
        <v>103.85</v>
      </c>
      <c r="D7" s="111">
        <v>100.28333333333335</v>
      </c>
      <c r="E7" s="111">
        <v>102.11666666666666</v>
      </c>
      <c r="F7" s="111">
        <v>102.02500000000001</v>
      </c>
      <c r="G7" s="111">
        <v>104.03333333333332</v>
      </c>
      <c r="H7" s="246">
        <v>102.00833333333334</v>
      </c>
      <c r="I7" s="111">
        <v>113.575</v>
      </c>
      <c r="J7" s="111">
        <v>124.9666666666667</v>
      </c>
      <c r="K7" s="111">
        <v>104.42499999999998</v>
      </c>
      <c r="L7" s="222">
        <v>93.2</v>
      </c>
      <c r="IN7" s="96"/>
      <c r="IO7" s="96"/>
      <c r="IP7" s="96"/>
      <c r="IQ7" s="96"/>
      <c r="IR7" s="96"/>
      <c r="IS7" s="96"/>
      <c r="IT7" s="96"/>
      <c r="IU7" s="96"/>
      <c r="IV7" s="96"/>
    </row>
    <row r="8" spans="1:256" s="88" customFormat="1" ht="14.1" customHeight="1">
      <c r="A8" s="244" t="s">
        <v>44</v>
      </c>
      <c r="B8" s="245">
        <v>100</v>
      </c>
      <c r="C8" s="111">
        <v>110.35919659971663</v>
      </c>
      <c r="D8" s="111">
        <v>98.216518043170254</v>
      </c>
      <c r="E8" s="111">
        <v>92.491040920076657</v>
      </c>
      <c r="F8" s="111">
        <v>80.740061671805975</v>
      </c>
      <c r="G8" s="111">
        <v>70.480873406117183</v>
      </c>
      <c r="H8" s="111">
        <v>69.855821318443219</v>
      </c>
      <c r="I8" s="111">
        <v>83.756979748312347</v>
      </c>
      <c r="J8" s="111">
        <v>82.065172097674804</v>
      </c>
      <c r="K8" s="111">
        <v>93.224435369614142</v>
      </c>
      <c r="L8" s="222">
        <v>95.641303441953497</v>
      </c>
      <c r="IN8" s="96"/>
      <c r="IO8" s="96"/>
      <c r="IP8" s="96"/>
      <c r="IQ8" s="96"/>
      <c r="IR8" s="96"/>
      <c r="IS8" s="96"/>
      <c r="IT8" s="96"/>
      <c r="IU8" s="96"/>
      <c r="IV8" s="96"/>
    </row>
    <row r="9" spans="1:256" s="88" customFormat="1" ht="14.1" customHeight="1">
      <c r="A9" s="247" t="s">
        <v>45</v>
      </c>
      <c r="B9" s="248">
        <v>100</v>
      </c>
      <c r="C9" s="235">
        <v>132.2048931924015</v>
      </c>
      <c r="D9" s="235">
        <v>144.03873161357086</v>
      </c>
      <c r="E9" s="235">
        <v>135.78239337718975</v>
      </c>
      <c r="F9" s="235">
        <v>124.15551777662799</v>
      </c>
      <c r="G9" s="235">
        <v>78.778919358415251</v>
      </c>
      <c r="H9" s="235">
        <v>66.390716239189899</v>
      </c>
      <c r="I9" s="235">
        <v>80.567669450809404</v>
      </c>
      <c r="J9" s="235">
        <v>99.778254120777603</v>
      </c>
      <c r="K9" s="235">
        <v>95.306378889792313</v>
      </c>
      <c r="L9" s="236">
        <v>60.662281025944253</v>
      </c>
      <c r="IN9" s="96"/>
      <c r="IO9" s="96"/>
      <c r="IP9" s="96"/>
      <c r="IQ9" s="96"/>
      <c r="IR9" s="96"/>
      <c r="IS9" s="96"/>
      <c r="IT9" s="96"/>
      <c r="IU9" s="96"/>
      <c r="IV9" s="96"/>
    </row>
    <row r="10" spans="1:256" ht="14.1" customHeight="1">
      <c r="A10" s="110"/>
      <c r="B10" s="20"/>
      <c r="C10" s="20"/>
      <c r="D10" s="20"/>
      <c r="E10" s="20"/>
      <c r="F10" s="20"/>
      <c r="G10" s="20"/>
      <c r="H10" s="20"/>
      <c r="I10" s="20"/>
      <c r="J10" s="20"/>
      <c r="K10" s="20"/>
      <c r="L10" s="111"/>
      <c r="IN10"/>
      <c r="IO10"/>
      <c r="IP10"/>
      <c r="IQ10"/>
      <c r="IR10"/>
      <c r="IS10"/>
      <c r="IT10"/>
      <c r="IU10"/>
      <c r="IV10"/>
    </row>
    <row r="11" spans="1:256" ht="14.1" customHeight="1">
      <c r="A11" s="6" t="s">
        <v>357</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41</vt:i4>
      </vt:variant>
    </vt:vector>
  </HeadingPairs>
  <TitlesOfParts>
    <vt:vector size="41" baseType="lpstr">
      <vt:lpstr>Sommaire</vt:lpstr>
      <vt:lpstr>cadrage1.a</vt:lpstr>
      <vt:lpstr>cadrage1.b</vt:lpstr>
      <vt:lpstr>cadrage1.c</vt:lpstr>
      <vt:lpstr>cadrage1.d</vt:lpstr>
      <vt:lpstr>cadrage1.e</vt:lpstr>
      <vt:lpstr>cadrage1.f</vt:lpstr>
      <vt:lpstr>cadrage1.g</vt:lpstr>
      <vt:lpstr>cadrage1.h</vt:lpstr>
      <vt:lpstr>cadrage2.a1</vt:lpstr>
      <vt:lpstr>cadrage2.a2</vt:lpstr>
      <vt:lpstr>cadrage2.b1</vt:lpstr>
      <vt:lpstr>cadrage2.b2</vt:lpstr>
      <vt:lpstr>cadrage2.c1</vt:lpstr>
      <vt:lpstr>cadrage2.c2</vt:lpstr>
      <vt:lpstr>cadrage2.d1</vt:lpstr>
      <vt:lpstr>cadrage2.d2</vt:lpstr>
      <vt:lpstr>cadrage3.a</vt:lpstr>
      <vt:lpstr>cadrage3.b1</vt:lpstr>
      <vt:lpstr>cadrage3.b2</vt:lpstr>
      <vt:lpstr>cadrage3.b3</vt:lpstr>
      <vt:lpstr>cadrage3.b4</vt:lpstr>
      <vt:lpstr>cadrage3.b5</vt:lpstr>
      <vt:lpstr>cadrage3.c1</vt:lpstr>
      <vt:lpstr>cadrage3.c2</vt:lpstr>
      <vt:lpstr>cadrage3.d1</vt:lpstr>
      <vt:lpstr>cadrage3.d2</vt:lpstr>
      <vt:lpstr>cadrage3.d3</vt:lpstr>
      <vt:lpstr>cadrage3.d4</vt:lpstr>
      <vt:lpstr>cadrage3.e</vt:lpstr>
      <vt:lpstr>cadrage3.f</vt:lpstr>
      <vt:lpstr>cadrage3.g1</vt:lpstr>
      <vt:lpstr>cadrage3.g2</vt:lpstr>
      <vt:lpstr>cadrage3.g3</vt:lpstr>
      <vt:lpstr>cadrage3.g4</vt:lpstr>
      <vt:lpstr>cadrage3.g5</vt:lpstr>
      <vt:lpstr>cadrage3.g6</vt:lpstr>
      <vt:lpstr>cadrage3.g7</vt:lpstr>
      <vt:lpstr>cadrage4.a</vt:lpstr>
      <vt:lpstr>cadrage4.b</vt:lpstr>
      <vt:lpstr>cadrage4.c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Les comptes des transports 2020</dc:title>
  <dc:subject>Les comptes des transports</dc:subject>
  <dc:creator>SDES</dc:creator>
  <cp:keywords>transport, compte</cp:keywords>
  <cp:lastModifiedBy>DUMAS Morgane</cp:lastModifiedBy>
  <dcterms:created xsi:type="dcterms:W3CDTF">2019-08-26T08:40:02Z</dcterms:created>
  <dcterms:modified xsi:type="dcterms:W3CDTF">2021-12-02T14:09:31Z</dcterms:modified>
  <cp:category>Annexe cadrage - Données sur la situation économique française</cp:category>
</cp:coreProperties>
</file>