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Social\C_Conjoncture\3_Statinfo\2021T4\"/>
    </mc:Choice>
  </mc:AlternateContent>
  <bookViews>
    <workbookView xWindow="0" yWindow="0" windowWidth="28800" windowHeight="11700" tabRatio="990"/>
  </bookViews>
  <sheets>
    <sheet name="Emploi salarié" sheetId="1" r:id="rId1"/>
    <sheet name="Marché du travail" sheetId="2" r:id="rId2"/>
  </sheets>
  <definedNames>
    <definedName name="Print_Area_0" localSheetId="0">'Emploi salarié'!$A$1:$N$24</definedName>
    <definedName name="Print_Area_0" localSheetId="1">'Marché du travail'!$A$1:$N$27</definedName>
    <definedName name="_xlnm.Print_Area" localSheetId="0">'Emploi salarié'!$A$1:$N$24</definedName>
    <definedName name="_xlnm.Print_Area" localSheetId="1">'Marché du travail'!$A$1:$N$27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3" i="2" l="1"/>
  <c r="G17" i="2" s="1"/>
  <c r="C3" i="2"/>
  <c r="C17" i="2" s="1"/>
  <c r="C2" i="2"/>
  <c r="A4" i="2"/>
  <c r="A18" i="2" s="1"/>
  <c r="A3" i="2"/>
  <c r="A2" i="2"/>
  <c r="A16" i="2" s="1"/>
  <c r="N27" i="2"/>
  <c r="M27" i="2"/>
  <c r="L27" i="2"/>
  <c r="K27" i="2"/>
  <c r="N26" i="2"/>
  <c r="M26" i="2"/>
  <c r="L26" i="2"/>
  <c r="K26" i="2"/>
  <c r="N25" i="2"/>
  <c r="M25" i="2"/>
  <c r="L25" i="2"/>
  <c r="K25" i="2"/>
  <c r="N24" i="2"/>
  <c r="M24" i="2"/>
  <c r="L24" i="2"/>
  <c r="K24" i="2"/>
  <c r="N23" i="2"/>
  <c r="M23" i="2"/>
  <c r="L23" i="2"/>
  <c r="K23" i="2"/>
  <c r="N22" i="2"/>
  <c r="M22" i="2"/>
  <c r="L22" i="2"/>
  <c r="K22" i="2"/>
  <c r="N21" i="2"/>
  <c r="M21" i="2"/>
  <c r="L21" i="2"/>
  <c r="K21" i="2"/>
  <c r="N20" i="2"/>
  <c r="M20" i="2"/>
  <c r="L20" i="2"/>
  <c r="K20" i="2"/>
  <c r="K16" i="2"/>
  <c r="N13" i="2"/>
  <c r="M13" i="2"/>
  <c r="L13" i="2"/>
  <c r="K13" i="2"/>
  <c r="N12" i="2"/>
  <c r="M12" i="2"/>
  <c r="L12" i="2"/>
  <c r="K12" i="2"/>
  <c r="N11" i="2"/>
  <c r="M11" i="2"/>
  <c r="L11" i="2"/>
  <c r="K11" i="2"/>
  <c r="N9" i="2"/>
  <c r="M9" i="2"/>
  <c r="L9" i="2"/>
  <c r="K9" i="2"/>
  <c r="N8" i="2"/>
  <c r="M8" i="2"/>
  <c r="L8" i="2"/>
  <c r="K8" i="2"/>
  <c r="N7" i="2"/>
  <c r="M7" i="2"/>
  <c r="L7" i="2"/>
  <c r="K7" i="2"/>
  <c r="N6" i="2"/>
  <c r="M6" i="2"/>
  <c r="L6" i="2"/>
  <c r="K6" i="2"/>
  <c r="N23" i="1" l="1"/>
  <c r="M23" i="1"/>
  <c r="L23" i="1"/>
  <c r="K23" i="1"/>
  <c r="N22" i="1"/>
  <c r="M22" i="1"/>
  <c r="L22" i="1"/>
  <c r="K22" i="1"/>
  <c r="N21" i="1"/>
  <c r="M21" i="1"/>
  <c r="L21" i="1"/>
  <c r="K21" i="1"/>
  <c r="N20" i="1"/>
  <c r="M20" i="1"/>
  <c r="L20" i="1"/>
  <c r="K20" i="1"/>
  <c r="N19" i="1"/>
  <c r="M19" i="1"/>
  <c r="L19" i="1"/>
  <c r="K19" i="1"/>
  <c r="N18" i="1"/>
  <c r="M18" i="1"/>
  <c r="L18" i="1"/>
  <c r="K18" i="1"/>
  <c r="N17" i="1"/>
  <c r="M17" i="1"/>
  <c r="L17" i="1"/>
  <c r="K17" i="1"/>
  <c r="N16" i="1"/>
  <c r="M16" i="1"/>
  <c r="L16" i="1"/>
  <c r="K16" i="1"/>
  <c r="N15" i="1"/>
  <c r="M15" i="1"/>
  <c r="L15" i="1"/>
  <c r="K15" i="1"/>
  <c r="N14" i="1"/>
  <c r="M14" i="1"/>
  <c r="L14" i="1"/>
  <c r="K14" i="1"/>
  <c r="N13" i="1"/>
  <c r="M13" i="1"/>
  <c r="L13" i="1"/>
  <c r="K13" i="1"/>
  <c r="N12" i="1"/>
  <c r="M12" i="1"/>
  <c r="L12" i="1"/>
  <c r="K12" i="1"/>
  <c r="N11" i="1"/>
  <c r="M11" i="1"/>
  <c r="L11" i="1"/>
  <c r="K11" i="1"/>
  <c r="N10" i="1"/>
  <c r="M10" i="1"/>
  <c r="L10" i="1"/>
  <c r="K10" i="1"/>
  <c r="N9" i="1"/>
  <c r="M9" i="1"/>
  <c r="L9" i="1"/>
  <c r="K9" i="1"/>
  <c r="N8" i="1"/>
  <c r="M8" i="1"/>
  <c r="L8" i="1"/>
  <c r="K8" i="1"/>
  <c r="C4" i="1"/>
</calcChain>
</file>

<file path=xl/sharedStrings.xml><?xml version="1.0" encoding="utf-8"?>
<sst xmlns="http://schemas.openxmlformats.org/spreadsheetml/2006/main" count="83" uniqueCount="50">
  <si>
    <t>Emploi salarié</t>
  </si>
  <si>
    <r>
      <rPr>
        <b/>
        <sz val="8"/>
        <rFont val="Arial"/>
        <family val="2"/>
        <charset val="1"/>
      </rPr>
      <t xml:space="preserve">Variations T/ T-1
</t>
    </r>
    <r>
      <rPr>
        <sz val="8"/>
        <rFont val="Arial"/>
        <family val="2"/>
        <charset val="1"/>
      </rPr>
      <t>(en %)</t>
    </r>
  </si>
  <si>
    <t>Écart constaté entre publications (en points)</t>
  </si>
  <si>
    <t>Niveau en milliers</t>
  </si>
  <si>
    <t>T4</t>
  </si>
  <si>
    <t>T1</t>
  </si>
  <si>
    <t>T2</t>
  </si>
  <si>
    <t>T3</t>
  </si>
  <si>
    <t xml:space="preserve">Transports et entreposage (HZ) </t>
  </si>
  <si>
    <t>Hors intérim</t>
  </si>
  <si>
    <t>Intérim utilisé</t>
  </si>
  <si>
    <t>49. Transports terrestres et transports par conduites</t>
  </si>
  <si>
    <t xml:space="preserve">  Transport ferroviaire (49.1, 49.2)</t>
  </si>
  <si>
    <t xml:space="preserve">  Autres transports terrestres de voyageurs (49.3)  </t>
  </si>
  <si>
    <t xml:space="preserve"> dont Transport urbain de voyageurs (49.31Z, 49.32Z)</t>
  </si>
  <si>
    <t>dont Transport routier de voyageurs (4939A, 4939B)</t>
  </si>
  <si>
    <t xml:space="preserve">  Transport routier de fret et par conduites (49.4, 49.5)  </t>
  </si>
  <si>
    <t xml:space="preserve"> dont Transports routiers de fret (49.41A, 49.41B, 49.41C, 49.42Z)</t>
  </si>
  <si>
    <t>50. Transports par eau</t>
  </si>
  <si>
    <t>51. Transports aériens</t>
  </si>
  <si>
    <t xml:space="preserve">52. Entreposage et services auxiliaires des transports </t>
  </si>
  <si>
    <t xml:space="preserve">  Manutention, entreposage (52.1, 52.24)</t>
  </si>
  <si>
    <t xml:space="preserve">  Services auxiliaires (52.21Z, 52.22Z, 52.23Z)</t>
  </si>
  <si>
    <t xml:space="preserve">  Organisation du transport de fret (52.29A, 52.29B)</t>
  </si>
  <si>
    <t xml:space="preserve">53. Activités de poste et de courrier </t>
  </si>
  <si>
    <t>Demandeurs d'emploi T &amp; L</t>
  </si>
  <si>
    <t>Actes positifs de recherche d'emploi : catégories A, B et C</t>
  </si>
  <si>
    <t xml:space="preserve">   sans emploi : catégorie A </t>
  </si>
  <si>
    <t xml:space="preserve">   en activité réduite courte : catégorie B  </t>
  </si>
  <si>
    <t xml:space="preserve">   en activité réduite longue : catégorie C </t>
  </si>
  <si>
    <t>Sans actes positifs de recherche d'emploi</t>
  </si>
  <si>
    <t xml:space="preserve">    sans emploi : catégorie D </t>
  </si>
  <si>
    <t xml:space="preserve">    en emploi : catégorie E </t>
  </si>
  <si>
    <t>Ensemble des catégories A, B, C, D et E</t>
  </si>
  <si>
    <t>Indicateurs de tension T &amp; L</t>
  </si>
  <si>
    <t>Niveau (en %)</t>
  </si>
  <si>
    <t>Transport et logistique</t>
  </si>
  <si>
    <t>Magasinage et préparation de commandes</t>
  </si>
  <si>
    <t xml:space="preserve">Courses-livraisons express ou par tournée </t>
  </si>
  <si>
    <t>Manutention manuelle de charges</t>
  </si>
  <si>
    <t>Conduite d'engins de déplacement des charges</t>
  </si>
  <si>
    <t>Conduite de transport de marchandises sur longue distance</t>
  </si>
  <si>
    <t>Conduite de transport en commun sur route</t>
  </si>
  <si>
    <t>Autres métiers du T &amp; L</t>
  </si>
  <si>
    <t>Publication au T3 2021</t>
  </si>
  <si>
    <t>2021 T3</t>
  </si>
  <si>
    <t>Publication au T4 2021</t>
  </si>
  <si>
    <t>Variations T/ T-1
(en points)</t>
  </si>
  <si>
    <t xml:space="preserve">Changement de signe suite à la forte révision de la série "téléphériques et remontés mécaniques", la désaisonnalisation ne fonctionne pas bien, qu'elle soit menée par l'Urssaf ou par nous.  </t>
  </si>
  <si>
    <t xml:space="preserve">Idem, série très chahutée depuis 3 trimestres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</si>
</sst>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.0,"/>
    <numFmt numFmtId="166" formatCode="0.0"/>
  </numFmts>
  <fonts count="16" x14ac:knownFonts="1">
    <font>
      <sz val="10"/>
      <name val="Arial"/>
      <family val="2"/>
      <charset val="1"/>
    </font>
    <font>
      <sz val="8"/>
      <name val="Arial"/>
      <family val="2"/>
      <charset val="1"/>
    </font>
    <font>
      <b/>
      <sz val="10"/>
      <name val="Arial"/>
      <family val="2"/>
      <charset val="1"/>
    </font>
    <font>
      <b/>
      <sz val="8"/>
      <name val="Arial"/>
      <family val="2"/>
      <charset val="1"/>
    </font>
    <font>
      <b/>
      <sz val="8"/>
      <color rgb="FFFF0000"/>
      <name val="Arial"/>
      <family val="2"/>
      <charset val="1"/>
    </font>
    <font>
      <i/>
      <sz val="8"/>
      <name val="Arial"/>
      <family val="2"/>
      <charset val="1"/>
    </font>
    <font>
      <b/>
      <i/>
      <sz val="8"/>
      <name val="Arial"/>
      <family val="2"/>
      <charset val="1"/>
    </font>
    <font>
      <sz val="8"/>
      <name val="MS Sans Serif"/>
      <family val="2"/>
      <charset val="1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b/>
      <sz val="12"/>
      <name val="Arial"/>
      <family val="2"/>
      <charset val="1"/>
    </font>
    <font>
      <b/>
      <sz val="11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i/>
      <sz val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0" borderId="5" xfId="0" applyFont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right" vertical="center"/>
    </xf>
    <xf numFmtId="164" fontId="3" fillId="0" borderId="17" xfId="0" applyNumberFormat="1" applyFont="1" applyBorder="1" applyAlignment="1">
      <alignment horizontal="center" vertical="center"/>
    </xf>
    <xf numFmtId="0" fontId="3" fillId="2" borderId="17" xfId="0" applyFont="1" applyFill="1" applyBorder="1" applyAlignment="1">
      <alignment horizontal="left" vertical="center"/>
    </xf>
    <xf numFmtId="164" fontId="3" fillId="0" borderId="14" xfId="0" applyNumberFormat="1" applyFont="1" applyBorder="1" applyAlignment="1">
      <alignment horizontal="right" vertical="center"/>
    </xf>
    <xf numFmtId="164" fontId="3" fillId="0" borderId="18" xfId="0" applyNumberFormat="1" applyFont="1" applyBorder="1" applyAlignment="1">
      <alignment horizontal="center" vertical="center"/>
    </xf>
    <xf numFmtId="0" fontId="3" fillId="2" borderId="18" xfId="0" applyFont="1" applyFill="1" applyBorder="1" applyAlignment="1">
      <alignment horizontal="left" vertical="center" indent="1"/>
    </xf>
    <xf numFmtId="164" fontId="1" fillId="0" borderId="16" xfId="0" applyNumberFormat="1" applyFont="1" applyBorder="1" applyAlignment="1">
      <alignment horizontal="center" vertical="center"/>
    </xf>
    <xf numFmtId="0" fontId="1" fillId="2" borderId="16" xfId="0" applyFont="1" applyFill="1" applyBorder="1" applyAlignment="1">
      <alignment horizontal="left" vertical="center" indent="1"/>
    </xf>
    <xf numFmtId="166" fontId="3" fillId="0" borderId="17" xfId="0" applyNumberFormat="1" applyFont="1" applyBorder="1" applyAlignment="1">
      <alignment horizontal="center" vertical="center"/>
    </xf>
    <xf numFmtId="3" fontId="3" fillId="2" borderId="17" xfId="0" applyNumberFormat="1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vertical="center"/>
    </xf>
    <xf numFmtId="166" fontId="1" fillId="0" borderId="18" xfId="0" applyNumberFormat="1" applyFont="1" applyBorder="1" applyAlignment="1">
      <alignment horizontal="center" vertical="center"/>
    </xf>
    <xf numFmtId="3" fontId="1" fillId="2" borderId="18" xfId="0" applyNumberFormat="1" applyFont="1" applyFill="1" applyBorder="1" applyAlignment="1">
      <alignment horizontal="left" vertical="center" indent="1"/>
    </xf>
    <xf numFmtId="3" fontId="1" fillId="2" borderId="0" xfId="0" applyNumberFormat="1" applyFont="1" applyFill="1" applyBorder="1" applyAlignment="1">
      <alignment horizontal="left" vertical="center" indent="1"/>
    </xf>
    <xf numFmtId="166" fontId="5" fillId="0" borderId="18" xfId="0" applyNumberFormat="1" applyFont="1" applyBorder="1" applyAlignment="1">
      <alignment horizontal="center" vertical="center"/>
    </xf>
    <xf numFmtId="3" fontId="5" fillId="2" borderId="18" xfId="0" applyNumberFormat="1" applyFont="1" applyFill="1" applyBorder="1" applyAlignment="1">
      <alignment horizontal="left" vertical="center" indent="4"/>
    </xf>
    <xf numFmtId="3" fontId="5" fillId="2" borderId="0" xfId="0" applyNumberFormat="1" applyFont="1" applyFill="1" applyBorder="1" applyAlignment="1">
      <alignment horizontal="left" vertical="center" indent="4"/>
    </xf>
    <xf numFmtId="0" fontId="6" fillId="2" borderId="12" xfId="0" applyFont="1" applyFill="1" applyBorder="1" applyAlignment="1">
      <alignment horizontal="left" vertical="center"/>
    </xf>
    <xf numFmtId="3" fontId="5" fillId="2" borderId="22" xfId="0" applyNumberFormat="1" applyFont="1" applyFill="1" applyBorder="1" applyAlignment="1">
      <alignment horizontal="left" vertical="center" indent="4"/>
    </xf>
    <xf numFmtId="166" fontId="3" fillId="0" borderId="18" xfId="0" applyNumberFormat="1" applyFont="1" applyBorder="1" applyAlignment="1">
      <alignment horizontal="center" vertical="center"/>
    </xf>
    <xf numFmtId="3" fontId="3" fillId="2" borderId="18" xfId="0" applyNumberFormat="1" applyFont="1" applyFill="1" applyBorder="1" applyAlignment="1">
      <alignment vertical="center"/>
    </xf>
    <xf numFmtId="3" fontId="1" fillId="2" borderId="23" xfId="0" applyNumberFormat="1" applyFont="1" applyFill="1" applyBorder="1" applyAlignment="1">
      <alignment horizontal="left" vertical="center" indent="1"/>
    </xf>
    <xf numFmtId="166" fontId="3" fillId="0" borderId="16" xfId="0" applyNumberFormat="1" applyFont="1" applyBorder="1" applyAlignment="1">
      <alignment horizontal="center" vertical="center"/>
    </xf>
    <xf numFmtId="3" fontId="3" fillId="2" borderId="16" xfId="0" applyNumberFormat="1" applyFont="1" applyFill="1" applyBorder="1" applyAlignment="1">
      <alignment vertical="center"/>
    </xf>
    <xf numFmtId="3" fontId="3" fillId="2" borderId="24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1" fillId="2" borderId="24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right" vertical="center"/>
    </xf>
    <xf numFmtId="0" fontId="3" fillId="2" borderId="18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/>
    </xf>
    <xf numFmtId="166" fontId="7" fillId="2" borderId="0" xfId="0" applyNumberFormat="1" applyFont="1" applyFill="1" applyAlignment="1">
      <alignment vertical="center"/>
    </xf>
    <xf numFmtId="0" fontId="1" fillId="2" borderId="18" xfId="0" applyFont="1" applyFill="1" applyBorder="1" applyAlignment="1">
      <alignment vertical="center"/>
    </xf>
    <xf numFmtId="166" fontId="3" fillId="0" borderId="27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165" fontId="3" fillId="0" borderId="14" xfId="0" applyNumberFormat="1" applyFont="1" applyBorder="1" applyAlignment="1">
      <alignment vertical="center"/>
    </xf>
    <xf numFmtId="165" fontId="3" fillId="0" borderId="14" xfId="0" applyNumberFormat="1" applyFont="1" applyBorder="1" applyAlignment="1">
      <alignment horizontal="right" vertical="center"/>
    </xf>
    <xf numFmtId="165" fontId="3" fillId="2" borderId="14" xfId="0" applyNumberFormat="1" applyFont="1" applyFill="1" applyBorder="1" applyAlignment="1">
      <alignment horizontal="right" vertical="center"/>
    </xf>
    <xf numFmtId="164" fontId="3" fillId="2" borderId="14" xfId="0" applyNumberFormat="1" applyFont="1" applyFill="1" applyBorder="1" applyAlignment="1">
      <alignment horizontal="right" vertical="center"/>
    </xf>
    <xf numFmtId="0" fontId="3" fillId="2" borderId="15" xfId="0" applyFont="1" applyFill="1" applyBorder="1" applyAlignment="1">
      <alignment vertical="center" wrapText="1"/>
    </xf>
    <xf numFmtId="165" fontId="3" fillId="0" borderId="15" xfId="0" applyNumberFormat="1" applyFont="1" applyBorder="1" applyAlignment="1">
      <alignment vertical="center"/>
    </xf>
    <xf numFmtId="165" fontId="3" fillId="0" borderId="15" xfId="0" applyNumberFormat="1" applyFont="1" applyBorder="1" applyAlignment="1">
      <alignment horizontal="right" vertical="center"/>
    </xf>
    <xf numFmtId="165" fontId="3" fillId="2" borderId="15" xfId="0" applyNumberFormat="1" applyFont="1" applyFill="1" applyBorder="1" applyAlignment="1">
      <alignment horizontal="right" vertical="center"/>
    </xf>
    <xf numFmtId="164" fontId="3" fillId="2" borderId="15" xfId="0" applyNumberFormat="1" applyFont="1" applyFill="1" applyBorder="1" applyAlignment="1">
      <alignment horizontal="right" vertical="center"/>
    </xf>
    <xf numFmtId="0" fontId="3" fillId="2" borderId="17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1" fontId="3" fillId="0" borderId="18" xfId="0" applyNumberFormat="1" applyFont="1" applyBorder="1" applyAlignment="1">
      <alignment horizontal="center" vertical="center"/>
    </xf>
    <xf numFmtId="0" fontId="3" fillId="2" borderId="18" xfId="0" applyFont="1" applyFill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11" fillId="0" borderId="28" xfId="0" applyFont="1" applyBorder="1" applyAlignment="1">
      <alignment vertical="center"/>
    </xf>
    <xf numFmtId="1" fontId="1" fillId="0" borderId="18" xfId="0" applyNumberFormat="1" applyFont="1" applyBorder="1" applyAlignment="1">
      <alignment horizontal="center" vertical="center"/>
    </xf>
    <xf numFmtId="0" fontId="1" fillId="2" borderId="18" xfId="0" applyFont="1" applyFill="1" applyBorder="1" applyAlignment="1">
      <alignment horizontal="left" vertical="center"/>
    </xf>
    <xf numFmtId="0" fontId="12" fillId="0" borderId="29" xfId="0" applyFont="1" applyBorder="1" applyAlignment="1">
      <alignment horizontal="left" vertical="center" wrapText="1"/>
    </xf>
    <xf numFmtId="0" fontId="13" fillId="0" borderId="29" xfId="0" applyFont="1" applyBorder="1" applyAlignment="1">
      <alignment horizontal="left" vertical="center" wrapText="1"/>
    </xf>
    <xf numFmtId="1" fontId="1" fillId="0" borderId="16" xfId="0" applyNumberFormat="1" applyFont="1" applyBorder="1" applyAlignment="1">
      <alignment horizontal="center" vertical="center"/>
    </xf>
    <xf numFmtId="0" fontId="1" fillId="2" borderId="16" xfId="0" applyFont="1" applyFill="1" applyBorder="1" applyAlignment="1">
      <alignment horizontal="left" vertical="center"/>
    </xf>
    <xf numFmtId="0" fontId="12" fillId="0" borderId="30" xfId="0" applyFont="1" applyBorder="1" applyAlignment="1">
      <alignment horizontal="left" vertical="center" wrapText="1"/>
    </xf>
    <xf numFmtId="166" fontId="3" fillId="0" borderId="19" xfId="0" applyNumberFormat="1" applyFont="1" applyFill="1" applyBorder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6" fontId="1" fillId="0" borderId="15" xfId="0" applyNumberFormat="1" applyFont="1" applyFill="1" applyBorder="1" applyAlignment="1">
      <alignment horizontal="right" vertical="center"/>
    </xf>
    <xf numFmtId="166" fontId="3" fillId="0" borderId="13" xfId="0" applyNumberFormat="1" applyFont="1" applyFill="1" applyBorder="1" applyAlignment="1">
      <alignment horizontal="right" vertical="center"/>
    </xf>
    <xf numFmtId="166" fontId="3" fillId="0" borderId="14" xfId="0" applyNumberFormat="1" applyFont="1" applyFill="1" applyBorder="1" applyAlignment="1">
      <alignment horizontal="right" vertical="center"/>
    </xf>
    <xf numFmtId="166" fontId="1" fillId="0" borderId="19" xfId="0" applyNumberFormat="1" applyFont="1" applyFill="1" applyBorder="1" applyAlignment="1">
      <alignment horizontal="right" vertical="center"/>
    </xf>
    <xf numFmtId="166" fontId="1" fillId="0" borderId="0" xfId="0" applyNumberFormat="1" applyFont="1" applyFill="1" applyBorder="1" applyAlignment="1">
      <alignment horizontal="right" vertical="center"/>
    </xf>
    <xf numFmtId="166" fontId="5" fillId="0" borderId="19" xfId="0" applyNumberFormat="1" applyFont="1" applyFill="1" applyBorder="1" applyAlignment="1">
      <alignment horizontal="right" vertical="center"/>
    </xf>
    <xf numFmtId="166" fontId="5" fillId="0" borderId="0" xfId="0" applyNumberFormat="1" applyFont="1" applyFill="1" applyBorder="1" applyAlignment="1">
      <alignment horizontal="right" vertical="center"/>
    </xf>
    <xf numFmtId="166" fontId="3" fillId="0" borderId="20" xfId="0" applyNumberFormat="1" applyFont="1" applyFill="1" applyBorder="1" applyAlignment="1">
      <alignment horizontal="right" vertical="center"/>
    </xf>
    <xf numFmtId="166" fontId="3" fillId="0" borderId="15" xfId="0" applyNumberFormat="1" applyFont="1" applyFill="1" applyBorder="1" applyAlignment="1">
      <alignment horizontal="right" vertical="center"/>
    </xf>
    <xf numFmtId="164" fontId="5" fillId="0" borderId="21" xfId="0" applyNumberFormat="1" applyFont="1" applyBorder="1" applyAlignment="1">
      <alignment horizontal="left" vertical="center" indent="4"/>
    </xf>
    <xf numFmtId="3" fontId="5" fillId="2" borderId="18" xfId="0" applyNumberFormat="1" applyFont="1" applyFill="1" applyBorder="1" applyAlignment="1">
      <alignment horizontal="left" vertical="center" indent="3"/>
    </xf>
    <xf numFmtId="164" fontId="3" fillId="2" borderId="11" xfId="0" applyNumberFormat="1" applyFont="1" applyFill="1" applyBorder="1" applyAlignment="1">
      <alignment horizontal="right" vertical="center"/>
    </xf>
    <xf numFmtId="164" fontId="3" fillId="0" borderId="13" xfId="0" applyNumberFormat="1" applyFont="1" applyFill="1" applyBorder="1" applyAlignment="1">
      <alignment horizontal="right" vertical="center"/>
    </xf>
    <xf numFmtId="164" fontId="3" fillId="0" borderId="14" xfId="0" applyNumberFormat="1" applyFont="1" applyFill="1" applyBorder="1" applyAlignment="1">
      <alignment horizontal="right" vertical="center"/>
    </xf>
    <xf numFmtId="164" fontId="1" fillId="0" borderId="19" xfId="0" applyNumberFormat="1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right"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3" fillId="0" borderId="20" xfId="0" applyNumberFormat="1" applyFont="1" applyFill="1" applyBorder="1" applyAlignment="1">
      <alignment horizontal="right" vertical="center"/>
    </xf>
    <xf numFmtId="164" fontId="3" fillId="0" borderId="15" xfId="0" applyNumberFormat="1" applyFont="1" applyFill="1" applyBorder="1" applyAlignment="1">
      <alignment horizontal="right" vertical="center"/>
    </xf>
    <xf numFmtId="3" fontId="14" fillId="2" borderId="0" xfId="0" applyNumberFormat="1" applyFont="1" applyFill="1" applyBorder="1" applyAlignment="1">
      <alignment vertical="center"/>
    </xf>
    <xf numFmtId="3" fontId="14" fillId="2" borderId="0" xfId="0" applyNumberFormat="1" applyFont="1" applyFill="1" applyBorder="1" applyAlignment="1">
      <alignment horizontal="left" vertical="center" indent="1"/>
    </xf>
    <xf numFmtId="166" fontId="1" fillId="0" borderId="20" xfId="0" applyNumberFormat="1" applyFont="1" applyFill="1" applyBorder="1" applyAlignment="1">
      <alignment horizontal="right" vertical="center"/>
    </xf>
    <xf numFmtId="0" fontId="3" fillId="2" borderId="32" xfId="0" applyFont="1" applyFill="1" applyBorder="1" applyAlignment="1">
      <alignment horizontal="center" vertical="center"/>
    </xf>
    <xf numFmtId="164" fontId="3" fillId="0" borderId="17" xfId="0" applyNumberFormat="1" applyFont="1" applyFill="1" applyBorder="1" applyAlignment="1">
      <alignment horizontal="right" vertical="center"/>
    </xf>
    <xf numFmtId="165" fontId="3" fillId="0" borderId="31" xfId="0" applyNumberFormat="1" applyFont="1" applyFill="1" applyBorder="1" applyAlignment="1">
      <alignment horizontal="right" vertical="center"/>
    </xf>
    <xf numFmtId="166" fontId="3" fillId="0" borderId="18" xfId="0" applyNumberFormat="1" applyFont="1" applyFill="1" applyBorder="1" applyAlignment="1">
      <alignment horizontal="right" vertical="center"/>
    </xf>
    <xf numFmtId="166" fontId="3" fillId="0" borderId="33" xfId="0" applyNumberFormat="1" applyFont="1" applyFill="1" applyBorder="1" applyAlignment="1">
      <alignment horizontal="right" vertical="center"/>
    </xf>
    <xf numFmtId="166" fontId="1" fillId="0" borderId="16" xfId="0" applyNumberFormat="1" applyFont="1" applyFill="1" applyBorder="1" applyAlignment="1">
      <alignment horizontal="right" vertical="center"/>
    </xf>
    <xf numFmtId="166" fontId="1" fillId="0" borderId="32" xfId="0" applyNumberFormat="1" applyFont="1" applyFill="1" applyBorder="1" applyAlignment="1">
      <alignment horizontal="right" vertical="center"/>
    </xf>
    <xf numFmtId="166" fontId="3" fillId="0" borderId="17" xfId="0" applyNumberFormat="1" applyFont="1" applyFill="1" applyBorder="1" applyAlignment="1">
      <alignment horizontal="right" vertical="center"/>
    </xf>
    <xf numFmtId="166" fontId="3" fillId="3" borderId="31" xfId="0" applyNumberFormat="1" applyFont="1" applyFill="1" applyBorder="1" applyAlignment="1">
      <alignment horizontal="right" vertical="center"/>
    </xf>
    <xf numFmtId="166" fontId="1" fillId="0" borderId="18" xfId="0" applyNumberFormat="1" applyFont="1" applyFill="1" applyBorder="1" applyAlignment="1">
      <alignment horizontal="right" vertical="center"/>
    </xf>
    <xf numFmtId="166" fontId="1" fillId="3" borderId="33" xfId="0" applyNumberFormat="1" applyFont="1" applyFill="1" applyBorder="1" applyAlignment="1">
      <alignment horizontal="right" vertical="center"/>
    </xf>
    <xf numFmtId="166" fontId="5" fillId="0" borderId="18" xfId="0" applyNumberFormat="1" applyFont="1" applyFill="1" applyBorder="1" applyAlignment="1">
      <alignment horizontal="right" vertical="center"/>
    </xf>
    <xf numFmtId="166" fontId="5" fillId="3" borderId="33" xfId="0" applyNumberFormat="1" applyFont="1" applyFill="1" applyBorder="1" applyAlignment="1">
      <alignment horizontal="right" vertical="center"/>
    </xf>
    <xf numFmtId="166" fontId="3" fillId="3" borderId="33" xfId="0" applyNumberFormat="1" applyFont="1" applyFill="1" applyBorder="1" applyAlignment="1">
      <alignment horizontal="right" vertical="center"/>
    </xf>
    <xf numFmtId="166" fontId="3" fillId="0" borderId="16" xfId="0" applyNumberFormat="1" applyFont="1" applyFill="1" applyBorder="1" applyAlignment="1">
      <alignment horizontal="right" vertical="center"/>
    </xf>
    <xf numFmtId="166" fontId="3" fillId="3" borderId="32" xfId="0" applyNumberFormat="1" applyFont="1" applyFill="1" applyBorder="1" applyAlignment="1">
      <alignment horizontal="right" vertical="center"/>
    </xf>
    <xf numFmtId="166" fontId="5" fillId="0" borderId="33" xfId="0" applyNumberFormat="1" applyFont="1" applyFill="1" applyBorder="1" applyAlignment="1">
      <alignment horizontal="right" vertical="center"/>
    </xf>
    <xf numFmtId="164" fontId="3" fillId="0" borderId="31" xfId="0" applyNumberFormat="1" applyFont="1" applyFill="1" applyBorder="1" applyAlignment="1">
      <alignment horizontal="right" vertical="center"/>
    </xf>
    <xf numFmtId="164" fontId="1" fillId="0" borderId="18" xfId="0" applyNumberFormat="1" applyFont="1" applyFill="1" applyBorder="1" applyAlignment="1">
      <alignment horizontal="right" vertical="center"/>
    </xf>
    <xf numFmtId="164" fontId="1" fillId="0" borderId="33" xfId="0" applyNumberFormat="1" applyFont="1" applyFill="1" applyBorder="1" applyAlignment="1">
      <alignment horizontal="right" vertical="center"/>
    </xf>
    <xf numFmtId="164" fontId="5" fillId="0" borderId="18" xfId="0" applyNumberFormat="1" applyFont="1" applyFill="1" applyBorder="1" applyAlignment="1">
      <alignment horizontal="right" vertical="center"/>
    </xf>
    <xf numFmtId="164" fontId="5" fillId="0" borderId="33" xfId="0" applyNumberFormat="1" applyFont="1" applyFill="1" applyBorder="1" applyAlignment="1">
      <alignment horizontal="right" vertical="center"/>
    </xf>
    <xf numFmtId="164" fontId="3" fillId="0" borderId="16" xfId="0" applyNumberFormat="1" applyFont="1" applyFill="1" applyBorder="1" applyAlignment="1">
      <alignment horizontal="right" vertical="center"/>
    </xf>
    <xf numFmtId="164" fontId="3" fillId="0" borderId="32" xfId="0" applyNumberFormat="1" applyFont="1" applyFill="1" applyBorder="1" applyAlignment="1">
      <alignment horizontal="right" vertical="center"/>
    </xf>
    <xf numFmtId="0" fontId="3" fillId="0" borderId="7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31" xfId="0" applyFont="1" applyFill="1" applyBorder="1" applyAlignment="1">
      <alignment vertical="center"/>
    </xf>
    <xf numFmtId="164" fontId="15" fillId="0" borderId="20" xfId="0" applyNumberFormat="1" applyFont="1" applyFill="1" applyBorder="1" applyAlignment="1">
      <alignment horizontal="right" vertical="center"/>
    </xf>
    <xf numFmtId="164" fontId="15" fillId="0" borderId="16" xfId="0" applyNumberFormat="1" applyFont="1" applyFill="1" applyBorder="1" applyAlignment="1">
      <alignment horizontal="right" vertical="center"/>
    </xf>
    <xf numFmtId="164" fontId="15" fillId="0" borderId="15" xfId="0" applyNumberFormat="1" applyFont="1" applyFill="1" applyBorder="1" applyAlignment="1">
      <alignment horizontal="right" vertical="center"/>
    </xf>
    <xf numFmtId="164" fontId="15" fillId="0" borderId="32" xfId="0" applyNumberFormat="1" applyFont="1" applyFill="1" applyBorder="1" applyAlignment="1">
      <alignment horizontal="right" vertical="center"/>
    </xf>
    <xf numFmtId="166" fontId="1" fillId="0" borderId="33" xfId="0" applyNumberFormat="1" applyFont="1" applyFill="1" applyBorder="1" applyAlignment="1">
      <alignment horizontal="right" vertical="center"/>
    </xf>
    <xf numFmtId="166" fontId="3" fillId="4" borderId="19" xfId="0" applyNumberFormat="1" applyFont="1" applyFill="1" applyBorder="1" applyAlignment="1">
      <alignment horizontal="right" vertical="center"/>
    </xf>
    <xf numFmtId="166" fontId="1" fillId="4" borderId="18" xfId="0" applyNumberFormat="1" applyFont="1" applyFill="1" applyBorder="1" applyAlignment="1">
      <alignment horizontal="right" vertical="center"/>
    </xf>
    <xf numFmtId="0" fontId="3" fillId="0" borderId="7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right"/>
    </xf>
    <xf numFmtId="0" fontId="4" fillId="2" borderId="8" xfId="0" applyFont="1" applyFill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 wrapText="1"/>
    </xf>
    <xf numFmtId="2" fontId="3" fillId="0" borderId="35" xfId="0" applyNumberFormat="1" applyFont="1" applyBorder="1" applyAlignment="1">
      <alignment horizontal="center" vertical="center" wrapText="1"/>
    </xf>
    <xf numFmtId="2" fontId="3" fillId="0" borderId="36" xfId="0" applyNumberFormat="1" applyFont="1" applyBorder="1" applyAlignment="1">
      <alignment horizontal="center" vertical="center" wrapText="1"/>
    </xf>
    <xf numFmtId="2" fontId="3" fillId="0" borderId="37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8FAC8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8FAC8"/>
  </sheetPr>
  <dimension ref="A1:AMK24"/>
  <sheetViews>
    <sheetView showGridLines="0" tabSelected="1" zoomScaleNormal="100" workbookViewId="0">
      <pane xSplit="2" ySplit="6" topLeftCell="C7" activePane="bottomRight" state="frozen"/>
      <selection pane="topRight" activeCell="C1" sqref="C1"/>
      <selection pane="bottomLeft" activeCell="A13" sqref="A13"/>
      <selection pane="bottomRight" activeCell="P28" sqref="P28"/>
    </sheetView>
  </sheetViews>
  <sheetFormatPr baseColWidth="10" defaultColWidth="8.85546875" defaultRowHeight="12.75" x14ac:dyDescent="0.2"/>
  <cols>
    <col min="1" max="1" width="12.42578125" style="1"/>
    <col min="2" max="2" width="49.5703125" style="2" customWidth="1"/>
    <col min="3" max="3" width="5.28515625" style="3"/>
    <col min="4" max="4" width="5" style="3"/>
    <col min="5" max="5" width="4.5703125" style="4"/>
    <col min="6" max="6" width="5.140625" style="4"/>
    <col min="7" max="8" width="4.5703125" style="3"/>
    <col min="9" max="10" width="4.5703125" style="4"/>
    <col min="11" max="12" width="4.5703125" style="3"/>
    <col min="13" max="14" width="4.5703125" style="4"/>
    <col min="15" max="15" width="10.85546875" style="2"/>
    <col min="16" max="16" width="8.85546875" style="2" customWidth="1"/>
    <col min="17" max="1025" width="10.85546875" style="2"/>
  </cols>
  <sheetData>
    <row r="1" spans="1:1024" s="6" customFormat="1" ht="17.25" customHeight="1" x14ac:dyDescent="0.2">
      <c r="A1" s="5" t="s">
        <v>0</v>
      </c>
      <c r="C1" s="7"/>
      <c r="D1" s="7"/>
      <c r="E1" s="7"/>
      <c r="F1" s="8"/>
      <c r="H1" s="139"/>
      <c r="I1" s="139"/>
      <c r="J1" s="139"/>
      <c r="K1" s="139"/>
      <c r="L1" s="139"/>
      <c r="M1" s="139"/>
      <c r="N1" s="139"/>
    </row>
    <row r="2" spans="1:1024" s="11" customFormat="1" ht="17.25" customHeight="1" x14ac:dyDescent="0.2">
      <c r="A2" s="9"/>
      <c r="B2" s="10"/>
      <c r="C2" s="140"/>
      <c r="D2" s="140"/>
      <c r="E2" s="140"/>
      <c r="F2" s="140"/>
    </row>
    <row r="3" spans="1:1024" s="13" customFormat="1" ht="21" customHeight="1" x14ac:dyDescent="0.2">
      <c r="A3" s="125" t="s">
        <v>44</v>
      </c>
      <c r="B3" s="141"/>
      <c r="C3" s="142" t="s">
        <v>1</v>
      </c>
      <c r="D3" s="142"/>
      <c r="E3" s="142"/>
      <c r="F3" s="142"/>
      <c r="G3" s="142"/>
      <c r="H3" s="142"/>
      <c r="I3" s="142"/>
      <c r="J3" s="142"/>
      <c r="K3" s="143" t="s">
        <v>2</v>
      </c>
      <c r="L3" s="143"/>
      <c r="M3" s="143"/>
      <c r="N3" s="144"/>
      <c r="O3" s="12"/>
    </row>
    <row r="4" spans="1:1024" ht="21" customHeight="1" x14ac:dyDescent="0.2">
      <c r="A4" s="125" t="s">
        <v>3</v>
      </c>
      <c r="B4" s="141"/>
      <c r="C4" s="147" t="str">
        <f>A3</f>
        <v>Publication au T3 2021</v>
      </c>
      <c r="D4" s="147"/>
      <c r="E4" s="147"/>
      <c r="F4" s="147"/>
      <c r="G4" s="147" t="s">
        <v>46</v>
      </c>
      <c r="H4" s="147"/>
      <c r="I4" s="147"/>
      <c r="J4" s="147"/>
      <c r="K4" s="145"/>
      <c r="L4" s="145"/>
      <c r="M4" s="145"/>
      <c r="N4" s="146"/>
      <c r="O4" s="12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2.75" customHeight="1" x14ac:dyDescent="0.2">
      <c r="A5" s="138" t="s">
        <v>45</v>
      </c>
      <c r="B5" s="141"/>
      <c r="C5" s="128">
        <v>2020</v>
      </c>
      <c r="D5" s="129"/>
      <c r="E5" s="129">
        <v>2021</v>
      </c>
      <c r="F5" s="130"/>
      <c r="G5" s="128">
        <v>2020</v>
      </c>
      <c r="H5" s="129"/>
      <c r="I5" s="129">
        <v>2021</v>
      </c>
      <c r="J5" s="130"/>
      <c r="K5" s="128">
        <v>2020</v>
      </c>
      <c r="L5" s="129"/>
      <c r="M5" s="129">
        <v>2021</v>
      </c>
      <c r="N5" s="130"/>
      <c r="O5" s="12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s="17" customFormat="1" ht="11.25" customHeight="1" x14ac:dyDescent="0.2">
      <c r="A6" s="138"/>
      <c r="B6" s="141"/>
      <c r="C6" s="15" t="s">
        <v>4</v>
      </c>
      <c r="D6" s="15" t="s">
        <v>5</v>
      </c>
      <c r="E6" s="14" t="s">
        <v>6</v>
      </c>
      <c r="F6" s="101" t="s">
        <v>7</v>
      </c>
      <c r="G6" s="15" t="s">
        <v>4</v>
      </c>
      <c r="H6" s="15" t="s">
        <v>5</v>
      </c>
      <c r="I6" s="14" t="s">
        <v>6</v>
      </c>
      <c r="J6" s="101" t="s">
        <v>7</v>
      </c>
      <c r="K6" s="15" t="s">
        <v>4</v>
      </c>
      <c r="L6" s="15" t="s">
        <v>5</v>
      </c>
      <c r="M6" s="14" t="s">
        <v>6</v>
      </c>
      <c r="N6" s="101" t="s">
        <v>7</v>
      </c>
      <c r="O6" s="16"/>
    </row>
    <row r="7" spans="1:1024" ht="18.75" customHeight="1" x14ac:dyDescent="0.2">
      <c r="A7" s="18"/>
      <c r="B7" s="19" t="s">
        <v>8</v>
      </c>
      <c r="C7" s="91"/>
      <c r="D7" s="102"/>
      <c r="E7" s="92"/>
      <c r="F7" s="103"/>
      <c r="G7" s="91"/>
      <c r="H7" s="102"/>
      <c r="I7" s="92"/>
      <c r="J7" s="103"/>
      <c r="K7" s="91"/>
      <c r="L7" s="102"/>
      <c r="M7" s="92"/>
      <c r="N7" s="103"/>
      <c r="O7" s="16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18.75" customHeight="1" x14ac:dyDescent="0.2">
      <c r="A8" s="21">
        <v>1421.2</v>
      </c>
      <c r="B8" s="22" t="s">
        <v>9</v>
      </c>
      <c r="C8" s="77">
        <v>0.4</v>
      </c>
      <c r="D8" s="104">
        <v>0.6</v>
      </c>
      <c r="E8" s="78">
        <v>0.2</v>
      </c>
      <c r="F8" s="105">
        <v>0</v>
      </c>
      <c r="G8" s="77">
        <v>0.4</v>
      </c>
      <c r="H8" s="104">
        <v>0.6</v>
      </c>
      <c r="I8" s="78">
        <v>0.2</v>
      </c>
      <c r="J8" s="105">
        <v>0</v>
      </c>
      <c r="K8" s="77">
        <f t="shared" ref="K8:N23" si="0">G8-C8</f>
        <v>0</v>
      </c>
      <c r="L8" s="104">
        <f t="shared" si="0"/>
        <v>0</v>
      </c>
      <c r="M8" s="78">
        <f t="shared" si="0"/>
        <v>0</v>
      </c>
      <c r="N8" s="105">
        <f t="shared" si="0"/>
        <v>0</v>
      </c>
      <c r="O8" s="16"/>
      <c r="P8" s="16"/>
      <c r="Q8" s="16"/>
      <c r="R8" s="16"/>
      <c r="S8" s="16"/>
      <c r="T8" s="16"/>
      <c r="U8" s="16"/>
      <c r="V8" s="16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18.75" customHeight="1" x14ac:dyDescent="0.2">
      <c r="A9" s="23">
        <v>115.7</v>
      </c>
      <c r="B9" s="24" t="s">
        <v>10</v>
      </c>
      <c r="C9" s="100">
        <v>12.230919765166348</v>
      </c>
      <c r="D9" s="106">
        <v>-5.0566695727985973</v>
      </c>
      <c r="E9" s="79">
        <v>5.3259871441689626</v>
      </c>
      <c r="F9" s="107">
        <v>0.87183958151699414</v>
      </c>
      <c r="G9" s="100">
        <v>10.894941634241249</v>
      </c>
      <c r="H9" s="106">
        <v>-4.8245614035087812</v>
      </c>
      <c r="I9" s="79">
        <v>6.1751152073732811</v>
      </c>
      <c r="J9" s="107">
        <v>1.2152777777777715</v>
      </c>
      <c r="K9" s="100">
        <f t="shared" si="0"/>
        <v>-1.3359781309250991</v>
      </c>
      <c r="L9" s="106">
        <f t="shared" si="0"/>
        <v>0.23210816928981615</v>
      </c>
      <c r="M9" s="79">
        <f t="shared" si="0"/>
        <v>0.84912806320431855</v>
      </c>
      <c r="N9" s="107">
        <f t="shared" si="0"/>
        <v>0.34343819626077732</v>
      </c>
      <c r="O9" s="90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s="13" customFormat="1" ht="18.75" customHeight="1" x14ac:dyDescent="0.2">
      <c r="A10" s="25">
        <v>826.22522603105438</v>
      </c>
      <c r="B10" s="26" t="s">
        <v>11</v>
      </c>
      <c r="C10" s="80">
        <v>0.79781182770418491</v>
      </c>
      <c r="D10" s="108">
        <v>0.57049317388482357</v>
      </c>
      <c r="E10" s="81">
        <v>0.64487632651947246</v>
      </c>
      <c r="F10" s="109">
        <v>0.1443564671266373</v>
      </c>
      <c r="G10" s="80">
        <v>0.75171112312948807</v>
      </c>
      <c r="H10" s="108">
        <v>0.69076038474778234</v>
      </c>
      <c r="I10" s="81">
        <v>0.56985962343907148</v>
      </c>
      <c r="J10" s="109">
        <v>0.16369833433307618</v>
      </c>
      <c r="K10" s="80">
        <f t="shared" si="0"/>
        <v>-4.6100704574696838E-2</v>
      </c>
      <c r="L10" s="108">
        <f t="shared" si="0"/>
        <v>0.12026721086295877</v>
      </c>
      <c r="M10" s="81">
        <f t="shared" si="0"/>
        <v>-7.5016703080400982E-2</v>
      </c>
      <c r="N10" s="109">
        <f t="shared" si="0"/>
        <v>1.9341867206438879E-2</v>
      </c>
      <c r="O10" s="27"/>
      <c r="P10" s="17"/>
      <c r="Q10" s="17"/>
      <c r="R10" s="17"/>
      <c r="S10" s="17"/>
      <c r="T10" s="17"/>
    </row>
    <row r="11" spans="1:1024" ht="18.75" customHeight="1" x14ac:dyDescent="0.2">
      <c r="A11" s="28">
        <v>151.10740418843403</v>
      </c>
      <c r="B11" s="29" t="s">
        <v>12</v>
      </c>
      <c r="C11" s="82">
        <v>-0.40749648808334316</v>
      </c>
      <c r="D11" s="110">
        <v>-0.90013504619479257</v>
      </c>
      <c r="E11" s="83">
        <v>-2.5193542281028568E-2</v>
      </c>
      <c r="F11" s="135">
        <v>-6.2432296458907926E-3</v>
      </c>
      <c r="G11" s="82">
        <v>-0.25856311313727393</v>
      </c>
      <c r="H11" s="110">
        <v>-0.9361541355344164</v>
      </c>
      <c r="I11" s="83">
        <v>-0.14953216208861878</v>
      </c>
      <c r="J11" s="135">
        <v>-2.9352287800328978E-2</v>
      </c>
      <c r="K11" s="82">
        <f t="shared" si="0"/>
        <v>0.14893337494606923</v>
      </c>
      <c r="L11" s="110">
        <f t="shared" si="0"/>
        <v>-3.6019089339623833E-2</v>
      </c>
      <c r="M11" s="83">
        <f t="shared" si="0"/>
        <v>-0.1243386198075902</v>
      </c>
      <c r="N11" s="135">
        <f t="shared" si="0"/>
        <v>-2.3109058154438186E-2</v>
      </c>
      <c r="O11" s="99"/>
      <c r="P11" s="17"/>
      <c r="Q11" s="17"/>
      <c r="R11" s="17"/>
      <c r="S11" s="17"/>
      <c r="T11" s="17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8.75" customHeight="1" x14ac:dyDescent="0.2">
      <c r="A12" s="28">
        <v>245.01980913485303</v>
      </c>
      <c r="B12" s="29" t="s">
        <v>13</v>
      </c>
      <c r="C12" s="82">
        <v>4.1778794155047802E-2</v>
      </c>
      <c r="D12" s="137">
        <v>-0.41180113559888742</v>
      </c>
      <c r="E12" s="83">
        <v>1.0360774746736683</v>
      </c>
      <c r="F12" s="111">
        <v>9.5797068569637517E-2</v>
      </c>
      <c r="G12" s="82">
        <v>-0.29968639334895625</v>
      </c>
      <c r="H12" s="137">
        <v>0.22392955594735656</v>
      </c>
      <c r="I12" s="83">
        <v>0.79580430663751989</v>
      </c>
      <c r="J12" s="111">
        <v>-1.0249914280053443E-2</v>
      </c>
      <c r="K12" s="82">
        <f t="shared" si="0"/>
        <v>-0.34146518750400406</v>
      </c>
      <c r="L12" s="137">
        <f t="shared" si="0"/>
        <v>0.63573069154624395</v>
      </c>
      <c r="M12" s="83">
        <f t="shared" si="0"/>
        <v>-0.2402731680361484</v>
      </c>
      <c r="N12" s="111">
        <f t="shared" si="0"/>
        <v>-0.10604698284969095</v>
      </c>
      <c r="O12" s="30"/>
      <c r="P12" s="13" t="s">
        <v>48</v>
      </c>
      <c r="Q12" s="17"/>
      <c r="R12" s="17"/>
      <c r="S12" s="17"/>
      <c r="T12" s="17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s="34" customFormat="1" ht="18.75" customHeight="1" x14ac:dyDescent="0.2">
      <c r="A13" s="31">
        <v>133.82516214237856</v>
      </c>
      <c r="B13" s="32" t="s">
        <v>14</v>
      </c>
      <c r="C13" s="84">
        <v>0.50092677790619478</v>
      </c>
      <c r="D13" s="112">
        <v>0.79282921589240163</v>
      </c>
      <c r="E13" s="85">
        <v>6.7950180439569713E-2</v>
      </c>
      <c r="F13" s="117">
        <v>0.58146608547866141</v>
      </c>
      <c r="G13" s="84">
        <v>0.46129742144304647</v>
      </c>
      <c r="H13" s="112">
        <v>0.77709850075346054</v>
      </c>
      <c r="I13" s="85">
        <v>0.32575389508484515</v>
      </c>
      <c r="J13" s="117">
        <v>0.24703833573904851</v>
      </c>
      <c r="K13" s="84">
        <f t="shared" si="0"/>
        <v>-3.9629356463148302E-2</v>
      </c>
      <c r="L13" s="112">
        <f t="shared" si="0"/>
        <v>-1.5730715138941087E-2</v>
      </c>
      <c r="M13" s="85">
        <f t="shared" si="0"/>
        <v>0.25780371464527541</v>
      </c>
      <c r="N13" s="117">
        <f t="shared" si="0"/>
        <v>-0.33442774973961287</v>
      </c>
      <c r="O13" s="33"/>
      <c r="P13" s="17"/>
      <c r="Q13" s="17"/>
      <c r="R13" s="17"/>
      <c r="S13" s="17"/>
      <c r="T13" s="17"/>
    </row>
    <row r="14" spans="1:1024" ht="18.75" customHeight="1" x14ac:dyDescent="0.2">
      <c r="A14" s="31">
        <v>97.671297956479705</v>
      </c>
      <c r="B14" s="88" t="s">
        <v>15</v>
      </c>
      <c r="C14" s="84">
        <v>6.3285698750938493E-2</v>
      </c>
      <c r="D14" s="112">
        <v>-0.42880467103009595</v>
      </c>
      <c r="E14" s="85">
        <v>0.24398878035025112</v>
      </c>
      <c r="F14" s="113">
        <v>3.5829031967316072E-2</v>
      </c>
      <c r="G14" s="84">
        <v>0.13647055552177484</v>
      </c>
      <c r="H14" s="112">
        <v>-0.28435019285088281</v>
      </c>
      <c r="I14" s="85">
        <v>0.23442741247177407</v>
      </c>
      <c r="J14" s="113">
        <v>-3.0641255403254054E-2</v>
      </c>
      <c r="K14" s="84">
        <f t="shared" si="0"/>
        <v>7.3184856770836346E-2</v>
      </c>
      <c r="L14" s="112">
        <f t="shared" si="0"/>
        <v>0.14445447817921314</v>
      </c>
      <c r="M14" s="85">
        <f t="shared" si="0"/>
        <v>-9.5613678784770562E-3</v>
      </c>
      <c r="N14" s="113">
        <f t="shared" si="0"/>
        <v>-6.6470287370570119E-2</v>
      </c>
      <c r="O14" s="33"/>
      <c r="P14" s="17"/>
      <c r="Q14" s="17"/>
      <c r="R14" s="17"/>
      <c r="S14" s="17"/>
      <c r="T14" s="17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3" customFormat="1" ht="18.75" customHeight="1" x14ac:dyDescent="0.2">
      <c r="A15" s="28">
        <v>430.09801270776745</v>
      </c>
      <c r="B15" s="29" t="s">
        <v>16</v>
      </c>
      <c r="C15" s="82">
        <v>1.6914014300240747</v>
      </c>
      <c r="D15" s="110">
        <v>1.6754041527214292</v>
      </c>
      <c r="E15" s="83">
        <v>0.66013733395504648</v>
      </c>
      <c r="F15" s="111">
        <v>0.22508866783984974</v>
      </c>
      <c r="G15" s="82">
        <v>1.7493393114621845</v>
      </c>
      <c r="H15" s="110">
        <v>1.5538352109369487</v>
      </c>
      <c r="I15" s="83">
        <v>0.69597861233056102</v>
      </c>
      <c r="J15" s="111">
        <v>0.33136146760210938</v>
      </c>
      <c r="K15" s="82">
        <f t="shared" si="0"/>
        <v>5.793788143810974E-2</v>
      </c>
      <c r="L15" s="110">
        <f t="shared" si="0"/>
        <v>-0.12156894178448052</v>
      </c>
      <c r="M15" s="83">
        <f t="shared" si="0"/>
        <v>3.584127837551454E-2</v>
      </c>
      <c r="N15" s="111">
        <f t="shared" si="0"/>
        <v>0.10627279976225965</v>
      </c>
      <c r="O15" s="30"/>
      <c r="P15" s="17"/>
      <c r="Q15" s="17"/>
      <c r="R15" s="17"/>
      <c r="S15" s="17"/>
      <c r="T15" s="17"/>
    </row>
    <row r="16" spans="1:1024" s="34" customFormat="1" ht="18.75" customHeight="1" x14ac:dyDescent="0.2">
      <c r="A16" s="31">
        <v>425.15122939823806</v>
      </c>
      <c r="B16" s="89" t="s">
        <v>17</v>
      </c>
      <c r="C16" s="84">
        <v>1.7070454967489093</v>
      </c>
      <c r="D16" s="112">
        <v>1.6914054814598569</v>
      </c>
      <c r="E16" s="85">
        <v>0.66961371716129703</v>
      </c>
      <c r="F16" s="113">
        <v>0.23381516062233465</v>
      </c>
      <c r="G16" s="84">
        <v>1.7654662312017004</v>
      </c>
      <c r="H16" s="112">
        <v>1.5689422566536499</v>
      </c>
      <c r="I16" s="85">
        <v>0.70626882514252787</v>
      </c>
      <c r="J16" s="113">
        <v>0.34107157609369898</v>
      </c>
      <c r="K16" s="84">
        <f t="shared" si="0"/>
        <v>5.8420734452791168E-2</v>
      </c>
      <c r="L16" s="112">
        <f t="shared" si="0"/>
        <v>-0.12246322480620697</v>
      </c>
      <c r="M16" s="85">
        <f t="shared" si="0"/>
        <v>3.6655107981230839E-2</v>
      </c>
      <c r="N16" s="113">
        <f t="shared" si="0"/>
        <v>0.10725641547136433</v>
      </c>
      <c r="O16" s="35"/>
      <c r="P16" s="17"/>
      <c r="Q16" s="17"/>
    </row>
    <row r="17" spans="1:1024" s="13" customFormat="1" ht="18.75" customHeight="1" x14ac:dyDescent="0.2">
      <c r="A17" s="36">
        <v>16.210946698094233</v>
      </c>
      <c r="B17" s="37" t="s">
        <v>18</v>
      </c>
      <c r="C17" s="136">
        <v>0.79442316996378082</v>
      </c>
      <c r="D17" s="104">
        <v>3.6646861238040271</v>
      </c>
      <c r="E17" s="78">
        <v>-5.8164688118810108</v>
      </c>
      <c r="F17" s="114">
        <v>2.4173444695924258</v>
      </c>
      <c r="G17" s="136">
        <v>-0.3950870043821148</v>
      </c>
      <c r="H17" s="104">
        <v>3.0428251290789778</v>
      </c>
      <c r="I17" s="78">
        <v>-3.0531231682781597</v>
      </c>
      <c r="J17" s="114">
        <v>0.58561809276094945</v>
      </c>
      <c r="K17" s="136">
        <f t="shared" si="0"/>
        <v>-1.1895101743458956</v>
      </c>
      <c r="L17" s="104">
        <f t="shared" si="0"/>
        <v>-0.6218609947250493</v>
      </c>
      <c r="M17" s="78">
        <f t="shared" si="0"/>
        <v>2.7633456436028512</v>
      </c>
      <c r="N17" s="105">
        <f t="shared" si="0"/>
        <v>-1.8317263768314764</v>
      </c>
      <c r="O17" s="27"/>
      <c r="P17" s="13" t="s">
        <v>49</v>
      </c>
      <c r="Q17" s="17"/>
    </row>
    <row r="18" spans="1:1024" ht="18.75" customHeight="1" x14ac:dyDescent="0.2">
      <c r="A18" s="36">
        <v>57.624381326388338</v>
      </c>
      <c r="B18" s="37" t="s">
        <v>19</v>
      </c>
      <c r="C18" s="77">
        <v>-1.9360716391101169</v>
      </c>
      <c r="D18" s="104">
        <v>-1.8920501680483541</v>
      </c>
      <c r="E18" s="78">
        <v>-1.1604471092184589</v>
      </c>
      <c r="F18" s="114">
        <v>-0.73912011188469007</v>
      </c>
      <c r="G18" s="77">
        <v>-2.2513656594951872</v>
      </c>
      <c r="H18" s="104">
        <v>-1.5966504839992426</v>
      </c>
      <c r="I18" s="78">
        <v>-1.2354978731197608</v>
      </c>
      <c r="J18" s="114">
        <v>-0.73503670869937687</v>
      </c>
      <c r="K18" s="77">
        <f t="shared" si="0"/>
        <v>-0.31529402038507026</v>
      </c>
      <c r="L18" s="104">
        <f t="shared" si="0"/>
        <v>0.29539968404911154</v>
      </c>
      <c r="M18" s="78">
        <f t="shared" si="0"/>
        <v>-7.5050763901301831E-2</v>
      </c>
      <c r="N18" s="114">
        <f t="shared" si="0"/>
        <v>4.0834031853131947E-3</v>
      </c>
      <c r="O18" s="98"/>
      <c r="P18" s="17"/>
      <c r="Q18" s="17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ht="18.75" customHeight="1" x14ac:dyDescent="0.2">
      <c r="A19" s="36">
        <v>308.26301463561902</v>
      </c>
      <c r="B19" s="37" t="s">
        <v>20</v>
      </c>
      <c r="C19" s="77">
        <v>0.99957152526068627</v>
      </c>
      <c r="D19" s="104">
        <v>1.6375943141900053</v>
      </c>
      <c r="E19" s="78">
        <v>0.76639734451502994</v>
      </c>
      <c r="F19" s="114">
        <v>0.52728814516597444</v>
      </c>
      <c r="G19" s="77">
        <v>1.0178785952917135</v>
      </c>
      <c r="H19" s="104">
        <v>1.5243153835238556</v>
      </c>
      <c r="I19" s="78">
        <v>0.80217864441768094</v>
      </c>
      <c r="J19" s="114">
        <v>0.59815318601048129</v>
      </c>
      <c r="K19" s="77">
        <f t="shared" si="0"/>
        <v>1.8307070031027273E-2</v>
      </c>
      <c r="L19" s="104">
        <f t="shared" si="0"/>
        <v>-0.11327893066614969</v>
      </c>
      <c r="M19" s="78">
        <f t="shared" si="0"/>
        <v>3.5781299902650998E-2</v>
      </c>
      <c r="N19" s="114">
        <f t="shared" si="0"/>
        <v>7.0865040844506844E-2</v>
      </c>
      <c r="O19" s="27"/>
      <c r="P19" s="17"/>
      <c r="Q19" s="17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ht="18.75" customHeight="1" x14ac:dyDescent="0.2">
      <c r="A20" s="28">
        <v>133.78026479368077</v>
      </c>
      <c r="B20" s="29" t="s">
        <v>21</v>
      </c>
      <c r="C20" s="82">
        <v>1.6089033969822346</v>
      </c>
      <c r="D20" s="110">
        <v>2.8166074693335785</v>
      </c>
      <c r="E20" s="83">
        <v>2.0197489847215042</v>
      </c>
      <c r="F20" s="111">
        <v>0.81492075284357079</v>
      </c>
      <c r="G20" s="82">
        <v>1.7383817167034925</v>
      </c>
      <c r="H20" s="110">
        <v>2.5886675329175168</v>
      </c>
      <c r="I20" s="83">
        <v>1.869334544158219</v>
      </c>
      <c r="J20" s="111">
        <v>1.0606567568304983</v>
      </c>
      <c r="K20" s="82">
        <f t="shared" si="0"/>
        <v>0.1294783197212579</v>
      </c>
      <c r="L20" s="110">
        <f t="shared" si="0"/>
        <v>-0.22793993641606169</v>
      </c>
      <c r="M20" s="83">
        <f t="shared" si="0"/>
        <v>-0.15041444056328523</v>
      </c>
      <c r="N20" s="111">
        <f t="shared" si="0"/>
        <v>0.24573600398692752</v>
      </c>
      <c r="O20" s="30"/>
      <c r="P20" s="17"/>
      <c r="Q20" s="17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ht="18.75" customHeight="1" x14ac:dyDescent="0.2">
      <c r="A21" s="28">
        <v>63.940537066144508</v>
      </c>
      <c r="B21" s="29" t="s">
        <v>22</v>
      </c>
      <c r="C21" s="82">
        <v>0.72000840605889727</v>
      </c>
      <c r="D21" s="110">
        <v>-0.33478083444537976</v>
      </c>
      <c r="E21" s="83">
        <v>-1.5071064121926312</v>
      </c>
      <c r="F21" s="111">
        <v>-0.47078258798777095</v>
      </c>
      <c r="G21" s="82">
        <v>0.25554680479601916</v>
      </c>
      <c r="H21" s="110">
        <v>5.3352084481270816E-2</v>
      </c>
      <c r="I21" s="83">
        <v>-1.2824879255997153</v>
      </c>
      <c r="J21" s="111">
        <v>-0.55382142687810165</v>
      </c>
      <c r="K21" s="82">
        <f t="shared" si="0"/>
        <v>-0.46446160126287811</v>
      </c>
      <c r="L21" s="110">
        <f t="shared" si="0"/>
        <v>0.38813291892665058</v>
      </c>
      <c r="M21" s="83">
        <f t="shared" si="0"/>
        <v>0.22461848659291594</v>
      </c>
      <c r="N21" s="111">
        <f t="shared" si="0"/>
        <v>-8.3038838890330702E-2</v>
      </c>
      <c r="O21" s="99"/>
      <c r="P21" s="38"/>
      <c r="Q21" s="12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ht="18.75" customHeight="1" x14ac:dyDescent="0.2">
      <c r="A22" s="28">
        <v>110.54221277579374</v>
      </c>
      <c r="B22" s="29" t="s">
        <v>23</v>
      </c>
      <c r="C22" s="82">
        <v>0.4601440043279838</v>
      </c>
      <c r="D22" s="110">
        <v>1.4507952190333133</v>
      </c>
      <c r="E22" s="83">
        <v>0.63124234269245505</v>
      </c>
      <c r="F22" s="111">
        <v>0.76383793022597979</v>
      </c>
      <c r="G22" s="82">
        <v>0.6435685550427781</v>
      </c>
      <c r="H22" s="110">
        <v>1.1642828315803928</v>
      </c>
      <c r="I22" s="83">
        <v>0.77931553746005677</v>
      </c>
      <c r="J22" s="111">
        <v>0.71712066081465986</v>
      </c>
      <c r="K22" s="82">
        <f t="shared" si="0"/>
        <v>0.1834245507147943</v>
      </c>
      <c r="L22" s="110">
        <f t="shared" si="0"/>
        <v>-0.28651238745292051</v>
      </c>
      <c r="M22" s="83">
        <f t="shared" si="0"/>
        <v>0.14807319476760172</v>
      </c>
      <c r="N22" s="111">
        <f t="shared" si="0"/>
        <v>-4.6717269411319928E-2</v>
      </c>
      <c r="O22" s="30"/>
      <c r="P22" s="38"/>
      <c r="Q22" s="1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ht="18.75" customHeight="1" x14ac:dyDescent="0.2">
      <c r="A23" s="39">
        <v>212.87643130884396</v>
      </c>
      <c r="B23" s="40" t="s">
        <v>24</v>
      </c>
      <c r="C23" s="86">
        <v>-0.92993892277363366</v>
      </c>
      <c r="D23" s="115">
        <v>-9.7757911358938882E-2</v>
      </c>
      <c r="E23" s="87">
        <v>-1.4863461600699421</v>
      </c>
      <c r="F23" s="116">
        <v>-1.4633726247282035</v>
      </c>
      <c r="G23" s="86">
        <v>-0.61116746700398439</v>
      </c>
      <c r="H23" s="115">
        <v>-0.47107028910472332</v>
      </c>
      <c r="I23" s="87">
        <v>-1.310211356778102</v>
      </c>
      <c r="J23" s="116">
        <v>-1.3665678992236616</v>
      </c>
      <c r="K23" s="86">
        <f t="shared" si="0"/>
        <v>0.31877145576964927</v>
      </c>
      <c r="L23" s="115">
        <f t="shared" si="0"/>
        <v>-0.37331237774578441</v>
      </c>
      <c r="M23" s="87">
        <f t="shared" si="0"/>
        <v>0.17613480329184017</v>
      </c>
      <c r="N23" s="116">
        <f t="shared" si="0"/>
        <v>9.6804725504541889E-2</v>
      </c>
      <c r="O23" s="27"/>
      <c r="P23" s="41"/>
      <c r="Q23" s="42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s="2" customFormat="1" ht="11.25" x14ac:dyDescent="0.2">
      <c r="A24" s="1"/>
      <c r="C24" s="43"/>
      <c r="D24" s="43"/>
      <c r="E24" s="43"/>
      <c r="F24" s="43"/>
    </row>
  </sheetData>
  <mergeCells count="8">
    <mergeCell ref="A5:A6"/>
    <mergeCell ref="H1:N1"/>
    <mergeCell ref="C2:F2"/>
    <mergeCell ref="B3:B6"/>
    <mergeCell ref="C3:J3"/>
    <mergeCell ref="K3:N4"/>
    <mergeCell ref="C4:F4"/>
    <mergeCell ref="G4:J4"/>
  </mergeCells>
  <printOptions horizontalCentered="1" verticalCentered="1"/>
  <pageMargins left="0.196527777777778" right="0.15763888888888899" top="0.98402777777777795" bottom="0.9840277777777779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8FAC8"/>
  </sheetPr>
  <dimension ref="A1:AMK27"/>
  <sheetViews>
    <sheetView showGridLines="0" topLeftCell="A7" zoomScaleNormal="100" workbookViewId="0">
      <selection activeCell="P21" sqref="P21"/>
    </sheetView>
  </sheetViews>
  <sheetFormatPr baseColWidth="10" defaultColWidth="8.85546875" defaultRowHeight="12.75" x14ac:dyDescent="0.2"/>
  <cols>
    <col min="1" max="1" width="13.42578125" style="44" customWidth="1"/>
    <col min="2" max="2" width="48.7109375" style="45" customWidth="1"/>
    <col min="3" max="1025" width="8.85546875" style="44"/>
  </cols>
  <sheetData>
    <row r="1" spans="1:19" ht="28.5" customHeight="1" x14ac:dyDescent="0.2">
      <c r="A1" s="5" t="s">
        <v>25</v>
      </c>
      <c r="B1" s="46"/>
      <c r="C1" s="46"/>
      <c r="D1" s="46"/>
      <c r="E1" s="46"/>
      <c r="F1"/>
      <c r="G1"/>
      <c r="H1"/>
      <c r="I1"/>
      <c r="J1"/>
      <c r="K1"/>
      <c r="L1"/>
      <c r="M1"/>
      <c r="N1"/>
      <c r="O1"/>
      <c r="P1"/>
      <c r="Q1"/>
    </row>
    <row r="2" spans="1:19" ht="24.75" customHeight="1" x14ac:dyDescent="0.2">
      <c r="A2" s="127" t="str">
        <f>'Emploi salarié'!A3</f>
        <v>Publication au T3 2021</v>
      </c>
      <c r="B2" s="149"/>
      <c r="C2" s="142" t="str">
        <f>'Emploi salarié'!C3:J3</f>
        <v>Variations T/ T-1
(en %)</v>
      </c>
      <c r="D2" s="142"/>
      <c r="E2" s="142"/>
      <c r="F2" s="142"/>
      <c r="G2" s="142"/>
      <c r="H2" s="142"/>
      <c r="I2" s="142"/>
      <c r="J2" s="142"/>
      <c r="K2" s="144" t="s">
        <v>2</v>
      </c>
      <c r="L2" s="144"/>
      <c r="M2" s="144"/>
      <c r="N2" s="144"/>
      <c r="O2" s="45"/>
      <c r="P2" s="45"/>
      <c r="Q2"/>
    </row>
    <row r="3" spans="1:19" ht="24.75" customHeight="1" x14ac:dyDescent="0.2">
      <c r="A3" s="127" t="str">
        <f>'Emploi salarié'!A4</f>
        <v>Niveau en milliers</v>
      </c>
      <c r="B3" s="149"/>
      <c r="C3" s="147" t="str">
        <f>'Emploi salarié'!C4:F4</f>
        <v>Publication au T3 2021</v>
      </c>
      <c r="D3" s="147"/>
      <c r="E3" s="147"/>
      <c r="F3" s="147"/>
      <c r="G3" s="147" t="str">
        <f>'Emploi salarié'!G4:J4</f>
        <v>Publication au T4 2021</v>
      </c>
      <c r="H3" s="147"/>
      <c r="I3" s="147"/>
      <c r="J3" s="147"/>
      <c r="K3" s="146"/>
      <c r="L3" s="146"/>
      <c r="M3" s="146"/>
      <c r="N3" s="146"/>
      <c r="O3" s="45"/>
      <c r="P3" s="45"/>
      <c r="Q3"/>
    </row>
    <row r="4" spans="1:19" ht="12" customHeight="1" x14ac:dyDescent="0.2">
      <c r="A4" s="148" t="str">
        <f>'Emploi salarié'!A5</f>
        <v>2021 T3</v>
      </c>
      <c r="B4" s="149"/>
      <c r="C4" s="128">
        <v>2019</v>
      </c>
      <c r="D4" s="129"/>
      <c r="E4" s="129">
        <v>2020</v>
      </c>
      <c r="F4" s="130"/>
      <c r="G4" s="128">
        <v>2019</v>
      </c>
      <c r="H4" s="129"/>
      <c r="I4" s="129">
        <v>2020</v>
      </c>
      <c r="J4" s="130"/>
      <c r="K4" s="128">
        <v>2019</v>
      </c>
      <c r="L4" s="129"/>
      <c r="M4" s="129">
        <v>2020</v>
      </c>
      <c r="N4" s="130"/>
      <c r="O4" s="45"/>
      <c r="P4" s="45"/>
      <c r="Q4"/>
    </row>
    <row r="5" spans="1:19" ht="12" customHeight="1" x14ac:dyDescent="0.2">
      <c r="A5" s="148"/>
      <c r="B5" s="149"/>
      <c r="C5" s="15" t="s">
        <v>4</v>
      </c>
      <c r="D5" s="15" t="s">
        <v>5</v>
      </c>
      <c r="E5" s="14" t="s">
        <v>6</v>
      </c>
      <c r="F5" s="101" t="s">
        <v>7</v>
      </c>
      <c r="G5" s="15" t="s">
        <v>4</v>
      </c>
      <c r="H5" s="15" t="s">
        <v>5</v>
      </c>
      <c r="I5" s="14" t="s">
        <v>6</v>
      </c>
      <c r="J5" s="101" t="s">
        <v>7</v>
      </c>
      <c r="K5" s="15" t="s">
        <v>4</v>
      </c>
      <c r="L5" s="15" t="s">
        <v>5</v>
      </c>
      <c r="M5" s="14" t="s">
        <v>6</v>
      </c>
      <c r="N5" s="101" t="s">
        <v>7</v>
      </c>
      <c r="O5" s="45"/>
      <c r="P5" s="45"/>
      <c r="Q5"/>
      <c r="R5"/>
      <c r="S5"/>
    </row>
    <row r="6" spans="1:19" ht="27" customHeight="1" x14ac:dyDescent="0.2">
      <c r="A6" s="36">
        <v>595.46946110207341</v>
      </c>
      <c r="B6" s="47" t="s">
        <v>26</v>
      </c>
      <c r="C6" s="91">
        <v>-2.0117679343736761</v>
      </c>
      <c r="D6" s="102">
        <v>2.1452987999944724</v>
      </c>
      <c r="E6" s="92">
        <v>0.77036004651287504</v>
      </c>
      <c r="F6" s="118">
        <v>-0.77534382111029121</v>
      </c>
      <c r="G6" s="91">
        <v>-1.8019057417080437</v>
      </c>
      <c r="H6" s="102">
        <v>2.04229381357352</v>
      </c>
      <c r="I6" s="92">
        <v>0.63451136149733944</v>
      </c>
      <c r="J6" s="118">
        <v>-0.78045933424005731</v>
      </c>
      <c r="K6" s="91">
        <f t="shared" ref="K6:N9" si="0">G6-C6</f>
        <v>0.20986219266563233</v>
      </c>
      <c r="L6" s="102">
        <f t="shared" si="0"/>
        <v>-0.10300498642095235</v>
      </c>
      <c r="M6" s="92">
        <f t="shared" si="0"/>
        <v>-0.1358486850155356</v>
      </c>
      <c r="N6" s="118">
        <f t="shared" si="0"/>
        <v>-5.1155131297661027E-3</v>
      </c>
      <c r="O6" s="48"/>
      <c r="P6" s="126"/>
      <c r="Q6"/>
      <c r="R6"/>
      <c r="S6"/>
    </row>
    <row r="7" spans="1:19" ht="18.75" customHeight="1" x14ac:dyDescent="0.2">
      <c r="A7" s="28">
        <v>365.6345541489834</v>
      </c>
      <c r="B7" s="50" t="s">
        <v>27</v>
      </c>
      <c r="C7" s="93">
        <v>-5.4689199805798765</v>
      </c>
      <c r="D7" s="119">
        <v>1.0560465786144686</v>
      </c>
      <c r="E7" s="94">
        <v>0.13292383025362625</v>
      </c>
      <c r="F7" s="120">
        <v>-2.3958019736193039</v>
      </c>
      <c r="G7" s="93">
        <v>-5.1834307955360943</v>
      </c>
      <c r="H7" s="119">
        <v>0.91234454559288769</v>
      </c>
      <c r="I7" s="94">
        <v>-5.7363283736344049E-2</v>
      </c>
      <c r="J7" s="120">
        <v>-2.4097822203251567</v>
      </c>
      <c r="K7" s="93">
        <f t="shared" si="0"/>
        <v>0.28548918504378218</v>
      </c>
      <c r="L7" s="119">
        <f t="shared" si="0"/>
        <v>-0.14370203302158091</v>
      </c>
      <c r="M7" s="94">
        <f t="shared" si="0"/>
        <v>-0.19028711398997031</v>
      </c>
      <c r="N7" s="120">
        <f t="shared" si="0"/>
        <v>-1.3980246705852739E-2</v>
      </c>
      <c r="O7" s="48"/>
      <c r="P7" s="48"/>
      <c r="Q7"/>
      <c r="R7"/>
      <c r="S7"/>
    </row>
    <row r="8" spans="1:19" ht="18.75" customHeight="1" x14ac:dyDescent="0.2">
      <c r="A8" s="28">
        <v>64.764097213793335</v>
      </c>
      <c r="B8" s="50" t="s">
        <v>28</v>
      </c>
      <c r="C8" s="93">
        <v>-0.50450203213455347</v>
      </c>
      <c r="D8" s="119">
        <v>4.1659290721233955</v>
      </c>
      <c r="E8" s="94">
        <v>4.3900853760747687</v>
      </c>
      <c r="F8" s="120">
        <v>0.79429665143271455</v>
      </c>
      <c r="G8" s="93">
        <v>-0.44327178050076665</v>
      </c>
      <c r="H8" s="119">
        <v>4.0898157669675381</v>
      </c>
      <c r="I8" s="94">
        <v>4.2797129559899343</v>
      </c>
      <c r="J8" s="120">
        <v>0.91159017227790673</v>
      </c>
      <c r="K8" s="93">
        <f t="shared" si="0"/>
        <v>6.1230251633786814E-2</v>
      </c>
      <c r="L8" s="119">
        <f t="shared" si="0"/>
        <v>-7.6113305155857347E-2</v>
      </c>
      <c r="M8" s="94">
        <f t="shared" si="0"/>
        <v>-0.11037242008483439</v>
      </c>
      <c r="N8" s="120">
        <f t="shared" si="0"/>
        <v>0.11729352084519218</v>
      </c>
      <c r="O8" s="48"/>
      <c r="P8" s="48"/>
      <c r="Q8"/>
      <c r="R8"/>
      <c r="S8"/>
    </row>
    <row r="9" spans="1:19" ht="18.75" customHeight="1" x14ac:dyDescent="0.2">
      <c r="A9" s="28">
        <v>165.07080973929666</v>
      </c>
      <c r="B9" s="50" t="s">
        <v>29</v>
      </c>
      <c r="C9" s="93">
        <v>6.7693761864091124</v>
      </c>
      <c r="D9" s="119">
        <v>3.9916329453403629</v>
      </c>
      <c r="E9" s="94">
        <v>0.86839463365821679</v>
      </c>
      <c r="F9" s="120">
        <v>2.363599039238506</v>
      </c>
      <c r="G9" s="93">
        <v>6.826521376757916</v>
      </c>
      <c r="H9" s="119">
        <v>3.9802653273544624</v>
      </c>
      <c r="I9" s="94">
        <v>0.85078165768397229</v>
      </c>
      <c r="J9" s="120">
        <v>2.3255349175573152</v>
      </c>
      <c r="K9" s="93">
        <f t="shared" si="0"/>
        <v>5.7145190348803609E-2</v>
      </c>
      <c r="L9" s="119">
        <f t="shared" si="0"/>
        <v>-1.136761798590058E-2</v>
      </c>
      <c r="M9" s="94">
        <f t="shared" si="0"/>
        <v>-1.7612975974244494E-2</v>
      </c>
      <c r="N9" s="120">
        <f t="shared" si="0"/>
        <v>-3.8064121681190777E-2</v>
      </c>
      <c r="O9" s="48"/>
      <c r="P9" s="48"/>
      <c r="Q9"/>
      <c r="R9"/>
      <c r="S9"/>
    </row>
    <row r="10" spans="1:19" ht="23.1" customHeight="1" x14ac:dyDescent="0.2">
      <c r="A10" s="31"/>
      <c r="B10" s="47" t="s">
        <v>30</v>
      </c>
      <c r="C10" s="93"/>
      <c r="D10" s="121"/>
      <c r="E10" s="95"/>
      <c r="F10" s="122"/>
      <c r="G10" s="93"/>
      <c r="H10" s="121"/>
      <c r="I10" s="95"/>
      <c r="J10" s="122"/>
      <c r="K10" s="93"/>
      <c r="L10" s="121"/>
      <c r="M10" s="95"/>
      <c r="N10" s="122"/>
      <c r="O10" s="48"/>
      <c r="P10" s="126"/>
      <c r="Q10"/>
      <c r="R10"/>
      <c r="S10"/>
    </row>
    <row r="11" spans="1:19" ht="18.75" customHeight="1" x14ac:dyDescent="0.2">
      <c r="A11" s="28">
        <v>30.369108473373334</v>
      </c>
      <c r="B11" s="50" t="s">
        <v>31</v>
      </c>
      <c r="C11" s="93">
        <v>0.97682422715707951</v>
      </c>
      <c r="D11" s="119">
        <v>4.4369663153728256</v>
      </c>
      <c r="E11" s="94">
        <v>5.9719966965956415</v>
      </c>
      <c r="F11" s="120">
        <v>1.2054765612081728</v>
      </c>
      <c r="G11" s="93">
        <v>0.7240956831600539</v>
      </c>
      <c r="H11" s="119">
        <v>4.3257324453088044</v>
      </c>
      <c r="I11" s="94">
        <v>5.7350321842193637</v>
      </c>
      <c r="J11" s="120">
        <v>1.7582992134191</v>
      </c>
      <c r="K11" s="93">
        <f t="shared" ref="K11:N13" si="1">G11-C11</f>
        <v>-0.2527285439970256</v>
      </c>
      <c r="L11" s="119">
        <f t="shared" si="1"/>
        <v>-0.11123387006402119</v>
      </c>
      <c r="M11" s="94">
        <f t="shared" si="1"/>
        <v>-0.2369645123762778</v>
      </c>
      <c r="N11" s="120">
        <f t="shared" si="1"/>
        <v>0.55282265221092719</v>
      </c>
      <c r="O11" s="48"/>
      <c r="P11" s="48"/>
      <c r="Q11" s="49"/>
    </row>
    <row r="12" spans="1:19" ht="18.75" customHeight="1" x14ac:dyDescent="0.2">
      <c r="A12" s="28">
        <v>23.798922856443333</v>
      </c>
      <c r="B12" s="50" t="s">
        <v>32</v>
      </c>
      <c r="C12" s="93">
        <v>0.58969916223729268</v>
      </c>
      <c r="D12" s="119">
        <v>4.3628329726458537</v>
      </c>
      <c r="E12" s="94">
        <v>7.8874831021937908</v>
      </c>
      <c r="F12" s="120">
        <v>2.8937167830044821</v>
      </c>
      <c r="G12" s="93">
        <v>0.70651843695141558</v>
      </c>
      <c r="H12" s="119">
        <v>4.3089860021547617</v>
      </c>
      <c r="I12" s="94">
        <v>7.6898431126584104</v>
      </c>
      <c r="J12" s="120">
        <v>3.0084572227855184</v>
      </c>
      <c r="K12" s="93">
        <f t="shared" si="1"/>
        <v>0.1168192747141229</v>
      </c>
      <c r="L12" s="119">
        <f t="shared" si="1"/>
        <v>-5.3846970491091994E-2</v>
      </c>
      <c r="M12" s="94">
        <f t="shared" si="1"/>
        <v>-0.19763998953538042</v>
      </c>
      <c r="N12" s="120">
        <f t="shared" si="1"/>
        <v>0.11474043978103632</v>
      </c>
      <c r="O12" s="48"/>
      <c r="P12" s="48"/>
      <c r="Q12" s="49"/>
    </row>
    <row r="13" spans="1:19" ht="21" customHeight="1" x14ac:dyDescent="0.2">
      <c r="A13" s="51">
        <v>649.63749243189011</v>
      </c>
      <c r="B13" s="47" t="s">
        <v>33</v>
      </c>
      <c r="C13" s="96">
        <v>-1.8041077525956402</v>
      </c>
      <c r="D13" s="123">
        <v>2.3160474297053923</v>
      </c>
      <c r="E13" s="97">
        <v>1.2350703011747453</v>
      </c>
      <c r="F13" s="124">
        <v>-0.55444661601676692</v>
      </c>
      <c r="G13" s="96">
        <v>-1.616116874872513</v>
      </c>
      <c r="H13" s="123">
        <v>2.2141961577256377</v>
      </c>
      <c r="I13" s="97">
        <v>1.0925975795816727</v>
      </c>
      <c r="J13" s="124">
        <v>-0.5299105979965294</v>
      </c>
      <c r="K13" s="96">
        <f t="shared" si="1"/>
        <v>0.18799087772312717</v>
      </c>
      <c r="L13" s="123">
        <f t="shared" si="1"/>
        <v>-0.10185127197975463</v>
      </c>
      <c r="M13" s="97">
        <f t="shared" si="1"/>
        <v>-0.14247272159307256</v>
      </c>
      <c r="N13" s="124">
        <f t="shared" si="1"/>
        <v>2.4536018020237527E-2</v>
      </c>
      <c r="O13" s="150"/>
      <c r="P13" s="150"/>
      <c r="Q13" s="49"/>
    </row>
    <row r="14" spans="1:19" x14ac:dyDescent="0.2">
      <c r="A14" s="53"/>
      <c r="B14" s="54"/>
      <c r="C14" s="55"/>
      <c r="D14" s="20"/>
      <c r="E14" s="20"/>
      <c r="F14" s="20"/>
      <c r="G14" s="56"/>
      <c r="H14" s="20"/>
      <c r="I14" s="20"/>
      <c r="J14" s="20"/>
      <c r="K14" s="57"/>
      <c r="L14" s="58"/>
      <c r="M14" s="58"/>
      <c r="N14" s="58"/>
      <c r="O14" s="45"/>
      <c r="P14"/>
      <c r="Q14"/>
    </row>
    <row r="15" spans="1:19" ht="36.75" customHeight="1" x14ac:dyDescent="0.2">
      <c r="A15" s="5" t="s">
        <v>34</v>
      </c>
      <c r="B15" s="59"/>
      <c r="C15" s="60"/>
      <c r="D15" s="52"/>
      <c r="E15" s="52"/>
      <c r="F15" s="52"/>
      <c r="G15" s="61"/>
      <c r="H15" s="52"/>
      <c r="I15" s="52"/>
      <c r="J15" s="52"/>
      <c r="K15" s="62"/>
      <c r="L15" s="63"/>
      <c r="M15" s="63"/>
      <c r="N15" s="63"/>
      <c r="O15" s="45"/>
      <c r="P15"/>
      <c r="Q15"/>
    </row>
    <row r="16" spans="1:19" ht="23.25" customHeight="1" x14ac:dyDescent="0.2">
      <c r="A16" s="127" t="str">
        <f>A2</f>
        <v>Publication au T3 2021</v>
      </c>
      <c r="B16" s="64"/>
      <c r="C16" s="151" t="s">
        <v>47</v>
      </c>
      <c r="D16" s="152"/>
      <c r="E16" s="152"/>
      <c r="F16" s="152"/>
      <c r="G16" s="152"/>
      <c r="H16" s="152"/>
      <c r="I16" s="152"/>
      <c r="J16" s="153"/>
      <c r="K16" s="146" t="str">
        <f>K2</f>
        <v>Écart constaté entre publications (en points)</v>
      </c>
      <c r="L16" s="146"/>
      <c r="M16" s="146"/>
      <c r="N16" s="146"/>
      <c r="O16" s="45"/>
      <c r="P16"/>
      <c r="Q16"/>
    </row>
    <row r="17" spans="1:17" ht="23.25" customHeight="1" x14ac:dyDescent="0.2">
      <c r="A17" s="127" t="s">
        <v>35</v>
      </c>
      <c r="B17" s="47"/>
      <c r="C17" s="147" t="str">
        <f>C3</f>
        <v>Publication au T3 2021</v>
      </c>
      <c r="D17" s="147"/>
      <c r="E17" s="147"/>
      <c r="F17" s="147"/>
      <c r="G17" s="147" t="str">
        <f>G3</f>
        <v>Publication au T4 2021</v>
      </c>
      <c r="H17" s="147"/>
      <c r="I17" s="147"/>
      <c r="J17" s="147"/>
      <c r="K17" s="146"/>
      <c r="L17" s="146"/>
      <c r="M17" s="146"/>
      <c r="N17" s="146"/>
      <c r="O17" s="45"/>
      <c r="P17"/>
      <c r="Q17"/>
    </row>
    <row r="18" spans="1:17" ht="12" customHeight="1" x14ac:dyDescent="0.2">
      <c r="A18" s="148" t="str">
        <f>A4</f>
        <v>2021 T3</v>
      </c>
      <c r="B18" s="47"/>
      <c r="C18" s="128">
        <v>2019</v>
      </c>
      <c r="D18" s="129"/>
      <c r="E18" s="129">
        <v>2020</v>
      </c>
      <c r="F18" s="130"/>
      <c r="G18" s="128">
        <v>2019</v>
      </c>
      <c r="H18" s="129"/>
      <c r="I18" s="129">
        <v>2020</v>
      </c>
      <c r="J18" s="130"/>
      <c r="K18" s="128">
        <v>2019</v>
      </c>
      <c r="L18" s="129"/>
      <c r="M18" s="129">
        <v>2020</v>
      </c>
      <c r="N18" s="130"/>
      <c r="O18" s="45"/>
      <c r="P18"/>
      <c r="Q18"/>
    </row>
    <row r="19" spans="1:17" ht="12" customHeight="1" x14ac:dyDescent="0.2">
      <c r="A19" s="148"/>
      <c r="B19" s="65"/>
      <c r="C19" s="15" t="s">
        <v>4</v>
      </c>
      <c r="D19" s="15" t="s">
        <v>5</v>
      </c>
      <c r="E19" s="14" t="s">
        <v>6</v>
      </c>
      <c r="F19" s="101" t="s">
        <v>7</v>
      </c>
      <c r="G19" s="15" t="s">
        <v>4</v>
      </c>
      <c r="H19" s="15" t="s">
        <v>5</v>
      </c>
      <c r="I19" s="14" t="s">
        <v>6</v>
      </c>
      <c r="J19" s="101" t="s">
        <v>7</v>
      </c>
      <c r="K19" s="15" t="s">
        <v>4</v>
      </c>
      <c r="L19" s="15" t="s">
        <v>5</v>
      </c>
      <c r="M19" s="14" t="s">
        <v>6</v>
      </c>
      <c r="N19" s="101" t="s">
        <v>7</v>
      </c>
      <c r="O19" s="45"/>
      <c r="P19"/>
      <c r="Q19"/>
    </row>
    <row r="20" spans="1:17" ht="18.75" customHeight="1" x14ac:dyDescent="0.2">
      <c r="A20" s="66">
        <v>51.789464972363049</v>
      </c>
      <c r="B20" s="67" t="s">
        <v>36</v>
      </c>
      <c r="C20" s="91">
        <v>5.6108592440529179</v>
      </c>
      <c r="D20" s="102">
        <v>-0.74317151912030255</v>
      </c>
      <c r="E20" s="92">
        <v>6.8460389490971494</v>
      </c>
      <c r="F20" s="118">
        <v>1.6685143122606902</v>
      </c>
      <c r="G20" s="91">
        <v>5.3754941029326773</v>
      </c>
      <c r="H20" s="102">
        <v>-0.52897340813854044</v>
      </c>
      <c r="I20" s="92">
        <v>6.7162137721043749</v>
      </c>
      <c r="J20" s="118">
        <v>1.8700244320695845</v>
      </c>
      <c r="K20" s="91">
        <f t="shared" ref="K20:N27" si="2">G20-C20</f>
        <v>-0.23536514112024065</v>
      </c>
      <c r="L20" s="102">
        <f t="shared" si="2"/>
        <v>0.21419811098176211</v>
      </c>
      <c r="M20" s="92">
        <f t="shared" si="2"/>
        <v>-0.12982517699277452</v>
      </c>
      <c r="N20" s="118">
        <f t="shared" si="2"/>
        <v>0.20151011980889422</v>
      </c>
      <c r="O20" s="68"/>
      <c r="P20" s="69"/>
      <c r="Q20" s="68"/>
    </row>
    <row r="21" spans="1:17" ht="18.75" customHeight="1" x14ac:dyDescent="0.2">
      <c r="A21" s="70">
        <v>49.285503596175481</v>
      </c>
      <c r="B21" s="71" t="s">
        <v>37</v>
      </c>
      <c r="C21" s="93">
        <v>7.1504667515403355</v>
      </c>
      <c r="D21" s="119">
        <v>-3.5102241853481715</v>
      </c>
      <c r="E21" s="94">
        <v>5.1354708612944506</v>
      </c>
      <c r="F21" s="120">
        <v>1.05617706162856</v>
      </c>
      <c r="G21" s="93">
        <v>6.8587722580889903</v>
      </c>
      <c r="H21" s="119">
        <v>-3.4773661349098148</v>
      </c>
      <c r="I21" s="94">
        <v>5.08508349941836</v>
      </c>
      <c r="J21" s="120">
        <v>1.4026747727499185</v>
      </c>
      <c r="K21" s="93">
        <f t="shared" si="2"/>
        <v>-0.29169449345134524</v>
      </c>
      <c r="L21" s="119">
        <f t="shared" si="2"/>
        <v>3.2858050438356656E-2</v>
      </c>
      <c r="M21" s="94">
        <f t="shared" si="2"/>
        <v>-5.0387361876090608E-2</v>
      </c>
      <c r="N21" s="120">
        <f t="shared" si="2"/>
        <v>0.34649771112135852</v>
      </c>
      <c r="O21" s="72"/>
      <c r="P21" s="73"/>
      <c r="Q21" s="72"/>
    </row>
    <row r="22" spans="1:17" ht="18.75" customHeight="1" x14ac:dyDescent="0.2">
      <c r="A22" s="70">
        <v>36.467617527439678</v>
      </c>
      <c r="B22" s="71" t="s">
        <v>38</v>
      </c>
      <c r="C22" s="93">
        <v>0.92626259108753572</v>
      </c>
      <c r="D22" s="119">
        <v>-2.2526119641965394</v>
      </c>
      <c r="E22" s="94">
        <v>7.2383794794560679</v>
      </c>
      <c r="F22" s="120">
        <v>0.42481675230812499</v>
      </c>
      <c r="G22" s="93">
        <v>0.88604585166169514</v>
      </c>
      <c r="H22" s="119">
        <v>-1.6366515519950546</v>
      </c>
      <c r="I22" s="94">
        <v>6.8233713723967355</v>
      </c>
      <c r="J22" s="120">
        <v>0.28724696199170552</v>
      </c>
      <c r="K22" s="93">
        <f t="shared" si="2"/>
        <v>-4.0216739425840586E-2</v>
      </c>
      <c r="L22" s="119">
        <f t="shared" si="2"/>
        <v>0.61596041220148479</v>
      </c>
      <c r="M22" s="94">
        <f t="shared" si="2"/>
        <v>-0.41500810705933233</v>
      </c>
      <c r="N22" s="120">
        <f t="shared" si="2"/>
        <v>-0.13756979031641947</v>
      </c>
      <c r="O22" s="72"/>
      <c r="P22" s="73"/>
      <c r="Q22" s="72"/>
    </row>
    <row r="23" spans="1:17" ht="18.75" customHeight="1" x14ac:dyDescent="0.2">
      <c r="A23" s="70">
        <v>49.144685153493192</v>
      </c>
      <c r="B23" s="71" t="s">
        <v>39</v>
      </c>
      <c r="C23" s="93">
        <v>8.9390929454637096</v>
      </c>
      <c r="D23" s="119">
        <v>0.80027154350679908</v>
      </c>
      <c r="E23" s="94">
        <v>11.299035607239734</v>
      </c>
      <c r="F23" s="120">
        <v>5.9709086725124152</v>
      </c>
      <c r="G23" s="93">
        <v>8.6402739852683936</v>
      </c>
      <c r="H23" s="119">
        <v>0.81125225615332397</v>
      </c>
      <c r="I23" s="94">
        <v>11.060025845758577</v>
      </c>
      <c r="J23" s="120">
        <v>6.6272414572429881</v>
      </c>
      <c r="K23" s="93">
        <f t="shared" si="2"/>
        <v>-0.29881896019531595</v>
      </c>
      <c r="L23" s="119">
        <f t="shared" si="2"/>
        <v>1.0980712646524893E-2</v>
      </c>
      <c r="M23" s="94">
        <f t="shared" si="2"/>
        <v>-0.2390097614811566</v>
      </c>
      <c r="N23" s="120">
        <f t="shared" si="2"/>
        <v>0.65633278473057288</v>
      </c>
      <c r="O23" s="72"/>
      <c r="P23" s="73"/>
      <c r="Q23" s="72"/>
    </row>
    <row r="24" spans="1:17" ht="18.75" customHeight="1" x14ac:dyDescent="0.2">
      <c r="A24" s="70">
        <v>45.490701771676825</v>
      </c>
      <c r="B24" s="71" t="s">
        <v>40</v>
      </c>
      <c r="C24" s="93">
        <v>3.6276507184963336</v>
      </c>
      <c r="D24" s="121">
        <v>1.6110434254481163</v>
      </c>
      <c r="E24" s="95">
        <v>1.4037308813642611</v>
      </c>
      <c r="F24" s="122">
        <v>3.2958692202296263</v>
      </c>
      <c r="G24" s="93">
        <v>3.7094352657177723</v>
      </c>
      <c r="H24" s="121">
        <v>1.8190171064780998</v>
      </c>
      <c r="I24" s="95">
        <v>1.4004994726838405</v>
      </c>
      <c r="J24" s="122">
        <v>2.96730939282196</v>
      </c>
      <c r="K24" s="93">
        <f t="shared" si="2"/>
        <v>8.1784547221438686E-2</v>
      </c>
      <c r="L24" s="121">
        <f t="shared" si="2"/>
        <v>0.20797368102998348</v>
      </c>
      <c r="M24" s="95">
        <f t="shared" si="2"/>
        <v>-3.2314086804205999E-3</v>
      </c>
      <c r="N24" s="122">
        <f t="shared" si="2"/>
        <v>-0.32855982740766621</v>
      </c>
      <c r="O24" s="72"/>
      <c r="P24" s="73"/>
      <c r="Q24" s="72"/>
    </row>
    <row r="25" spans="1:17" ht="18.75" customHeight="1" x14ac:dyDescent="0.2">
      <c r="A25" s="70">
        <v>78.307689080899294</v>
      </c>
      <c r="B25" s="71" t="s">
        <v>41</v>
      </c>
      <c r="C25" s="93">
        <v>3.3858064243910633</v>
      </c>
      <c r="D25" s="119">
        <v>4.821563449843552</v>
      </c>
      <c r="E25" s="94">
        <v>4.5017063663829617</v>
      </c>
      <c r="F25" s="120">
        <v>-0.12210129418980387</v>
      </c>
      <c r="G25" s="93">
        <v>3.1470479568153564</v>
      </c>
      <c r="H25" s="119">
        <v>5.0407595627237498</v>
      </c>
      <c r="I25" s="94">
        <v>4.4420555299751214</v>
      </c>
      <c r="J25" s="120">
        <v>-5.4656564591368806E-3</v>
      </c>
      <c r="K25" s="93">
        <f t="shared" si="2"/>
        <v>-0.23875846757570685</v>
      </c>
      <c r="L25" s="119">
        <f t="shared" si="2"/>
        <v>0.2191961128801978</v>
      </c>
      <c r="M25" s="94">
        <f t="shared" si="2"/>
        <v>-5.9650836407840302E-2</v>
      </c>
      <c r="N25" s="120">
        <f t="shared" si="2"/>
        <v>0.11663563773066699</v>
      </c>
      <c r="O25" s="72"/>
      <c r="P25" s="73"/>
      <c r="Q25" s="72"/>
    </row>
    <row r="26" spans="1:17" ht="18.75" customHeight="1" x14ac:dyDescent="0.2">
      <c r="A26" s="70">
        <v>76.325031638609616</v>
      </c>
      <c r="B26" s="71" t="s">
        <v>42</v>
      </c>
      <c r="C26" s="93">
        <v>1.3407154840605813</v>
      </c>
      <c r="D26" s="119">
        <v>-4.3048486493448195</v>
      </c>
      <c r="E26" s="94">
        <v>8.4791010237144775</v>
      </c>
      <c r="F26" s="120">
        <v>6.6998559395995585</v>
      </c>
      <c r="G26" s="93">
        <v>1.0447209049327881</v>
      </c>
      <c r="H26" s="119">
        <v>-3.9546771024184011</v>
      </c>
      <c r="I26" s="94">
        <v>8.5640273346483582</v>
      </c>
      <c r="J26" s="120">
        <v>6.5271449494671856</v>
      </c>
      <c r="K26" s="93">
        <f t="shared" si="2"/>
        <v>-0.29599457912779314</v>
      </c>
      <c r="L26" s="119">
        <f t="shared" si="2"/>
        <v>0.35017154692641839</v>
      </c>
      <c r="M26" s="94">
        <f t="shared" si="2"/>
        <v>8.49263109338807E-2</v>
      </c>
      <c r="N26" s="120">
        <f t="shared" si="2"/>
        <v>-0.1727109901323729</v>
      </c>
      <c r="O26" s="72"/>
      <c r="P26" s="73"/>
      <c r="Q26" s="72"/>
    </row>
    <row r="27" spans="1:17" ht="18.75" customHeight="1" x14ac:dyDescent="0.2">
      <c r="A27" s="74">
        <v>53.626610599291411</v>
      </c>
      <c r="B27" s="75" t="s">
        <v>43</v>
      </c>
      <c r="C27" s="131">
        <v>5.7490343199155234</v>
      </c>
      <c r="D27" s="132">
        <v>0.30988740487377697</v>
      </c>
      <c r="E27" s="133">
        <v>10.750538132223468</v>
      </c>
      <c r="F27" s="134">
        <v>0.81332162848082135</v>
      </c>
      <c r="G27" s="131">
        <v>5.3933027861047691</v>
      </c>
      <c r="H27" s="132">
        <v>0.57908914023204261</v>
      </c>
      <c r="I27" s="133">
        <v>10.738413147631171</v>
      </c>
      <c r="J27" s="134">
        <v>1.0481419347048586</v>
      </c>
      <c r="K27" s="131">
        <f t="shared" si="2"/>
        <v>-0.35573153381075429</v>
      </c>
      <c r="L27" s="132">
        <f t="shared" si="2"/>
        <v>0.26920173535826564</v>
      </c>
      <c r="M27" s="133">
        <f t="shared" si="2"/>
        <v>-1.2124984592297494E-2</v>
      </c>
      <c r="N27" s="134">
        <f t="shared" si="2"/>
        <v>0.23482030622403727</v>
      </c>
      <c r="O27" s="76"/>
      <c r="P27" s="73"/>
      <c r="Q27" s="72"/>
    </row>
  </sheetData>
  <mergeCells count="12">
    <mergeCell ref="O13:P13"/>
    <mergeCell ref="C16:J16"/>
    <mergeCell ref="K16:N17"/>
    <mergeCell ref="C17:F17"/>
    <mergeCell ref="G17:J17"/>
    <mergeCell ref="A18:A19"/>
    <mergeCell ref="A4:A5"/>
    <mergeCell ref="B2:B5"/>
    <mergeCell ref="C2:J2"/>
    <mergeCell ref="K2:N3"/>
    <mergeCell ref="C3:F3"/>
    <mergeCell ref="G3:J3"/>
  </mergeCells>
  <printOptions horizontalCentered="1" verticalCentered="1"/>
  <pageMargins left="0" right="0" top="0.23611111111111099" bottom="0.23611111111111099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Emploi salarié</vt:lpstr>
      <vt:lpstr>Marché du travail</vt:lpstr>
      <vt:lpstr>'Emploi salarié'!Print_Area_0</vt:lpstr>
      <vt:lpstr>'Marché du travail'!Print_Area_0</vt:lpstr>
      <vt:lpstr>'Emploi salarié'!Zone_d_impression</vt:lpstr>
      <vt:lpstr>'Marché du travail'!Zone_d_impression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Emploi salarié et marché du travail dans les transports</dc:title>
  <dc:subject>L'emploi dans les transports - T3 2021</dc:subject>
  <dc:creator>SDES; LAMBREY Serge</dc:creator>
  <cp:keywords>emploi, marché du travail, transport</cp:keywords>
  <dc:description/>
  <cp:lastModifiedBy>Serge LAMBREY</cp:lastModifiedBy>
  <cp:revision>9</cp:revision>
  <dcterms:created xsi:type="dcterms:W3CDTF">2018-01-03T09:28:51Z</dcterms:created>
  <dcterms:modified xsi:type="dcterms:W3CDTF">2022-03-18T09:12:39Z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