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mte_cgdd_sdsed_bev\traitement_en_cours_a_boucler\bilan_env_2021\"/>
    </mc:Choice>
  </mc:AlternateContent>
  <bookViews>
    <workbookView xWindow="0" yWindow="0" windowWidth="25200" windowHeight="11250"/>
  </bookViews>
  <sheets>
    <sheet name="Graphique 1" sheetId="14" r:id="rId1"/>
    <sheet name="Graphique 2" sheetId="10" r:id="rId2"/>
    <sheet name="Graphique 3" sheetId="11" r:id="rId3"/>
    <sheet name="Graphique 4" sheetId="13" r:id="rId4"/>
  </sheets>
  <definedNames>
    <definedName name="_016" localSheetId="0">#REF!</definedName>
    <definedName name="_016">#REF!</definedName>
  </definedNames>
  <calcPr calcId="162913"/>
</workbook>
</file>

<file path=xl/calcChain.xml><?xml version="1.0" encoding="utf-8"?>
<calcChain xmlns="http://schemas.openxmlformats.org/spreadsheetml/2006/main">
  <c r="D14" i="11" l="1"/>
  <c r="E14" i="11"/>
  <c r="F14" i="11"/>
  <c r="G14" i="11"/>
  <c r="L14" i="11"/>
  <c r="M14" i="11"/>
  <c r="N14" i="11"/>
  <c r="O14" i="11"/>
  <c r="T14" i="11"/>
  <c r="U14" i="11"/>
  <c r="V14" i="11"/>
  <c r="W14" i="11"/>
  <c r="AB14" i="11"/>
  <c r="AD13" i="11"/>
  <c r="Q13" i="11"/>
  <c r="R13" i="11"/>
  <c r="Y13" i="11"/>
  <c r="Z13" i="11"/>
  <c r="AE12"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C12" i="11"/>
  <c r="AE7" i="11"/>
  <c r="AE14" i="11" s="1"/>
  <c r="AD7" i="11"/>
  <c r="AD14" i="11" s="1"/>
  <c r="Z7" i="11"/>
  <c r="Z14" i="11" s="1"/>
  <c r="AA7" i="11"/>
  <c r="AA14" i="11" s="1"/>
  <c r="AB7" i="11"/>
  <c r="AC7" i="11"/>
  <c r="AC14" i="11" s="1"/>
  <c r="M7" i="11"/>
  <c r="N7" i="11"/>
  <c r="O7" i="11"/>
  <c r="P7" i="11"/>
  <c r="P14" i="11" s="1"/>
  <c r="Q7" i="11"/>
  <c r="Q14" i="11" s="1"/>
  <c r="R7" i="11"/>
  <c r="R14" i="11" s="1"/>
  <c r="S7" i="11"/>
  <c r="S14" i="11" s="1"/>
  <c r="T7" i="11"/>
  <c r="U7" i="11"/>
  <c r="V7" i="11"/>
  <c r="W7" i="11"/>
  <c r="X7" i="11"/>
  <c r="X14" i="11" s="1"/>
  <c r="Y7" i="11"/>
  <c r="Y14" i="11" s="1"/>
  <c r="C7" i="11"/>
  <c r="C14" i="11" s="1"/>
  <c r="D7" i="11"/>
  <c r="E7" i="11"/>
  <c r="F7" i="11"/>
  <c r="G7" i="11"/>
  <c r="H7" i="11"/>
  <c r="H14" i="11" s="1"/>
  <c r="I7" i="11"/>
  <c r="I14" i="11" s="1"/>
  <c r="J7" i="11"/>
  <c r="J14" i="11" s="1"/>
  <c r="K7" i="11"/>
  <c r="K14" i="11" s="1"/>
  <c r="L7" i="11"/>
  <c r="B7" i="11"/>
  <c r="AE6" i="11"/>
  <c r="AD6" i="11"/>
  <c r="AC6" i="11"/>
  <c r="AC13" i="11" s="1"/>
  <c r="G6" i="11"/>
  <c r="G13" i="11" s="1"/>
  <c r="H6" i="11"/>
  <c r="H13" i="11" s="1"/>
  <c r="I6" i="11"/>
  <c r="I13" i="11" s="1"/>
  <c r="J6" i="11"/>
  <c r="J13" i="11" s="1"/>
  <c r="K6" i="11"/>
  <c r="K13" i="11" s="1"/>
  <c r="L6" i="11"/>
  <c r="L13" i="11" s="1"/>
  <c r="M6" i="11"/>
  <c r="M13" i="11" s="1"/>
  <c r="N6" i="11"/>
  <c r="N13" i="11" s="1"/>
  <c r="O6" i="11"/>
  <c r="O13" i="11" s="1"/>
  <c r="P6" i="11"/>
  <c r="P13" i="11" s="1"/>
  <c r="Q6" i="11"/>
  <c r="R6" i="11"/>
  <c r="S6" i="11"/>
  <c r="T6" i="11"/>
  <c r="T13" i="11" s="1"/>
  <c r="U6" i="11"/>
  <c r="U13" i="11" s="1"/>
  <c r="V6" i="11"/>
  <c r="V13" i="11" s="1"/>
  <c r="W6" i="11"/>
  <c r="W13" i="11" s="1"/>
  <c r="X6" i="11"/>
  <c r="X13" i="11" s="1"/>
  <c r="Y6" i="11"/>
  <c r="Z6" i="11"/>
  <c r="AA6" i="11"/>
  <c r="AB6" i="11"/>
  <c r="AB13" i="11" s="1"/>
  <c r="C6" i="11"/>
  <c r="C13" i="11" s="1"/>
  <c r="D6" i="11"/>
  <c r="D13" i="11" s="1"/>
  <c r="E6" i="11"/>
  <c r="E13" i="11" s="1"/>
  <c r="F6" i="11"/>
  <c r="F13" i="11" s="1"/>
  <c r="B6" i="11"/>
  <c r="S13" i="11" s="1"/>
  <c r="X18" i="10"/>
  <c r="Y18" i="10"/>
  <c r="Z18" i="10"/>
  <c r="AA18" i="10"/>
  <c r="AB18" i="10"/>
  <c r="AC18" i="10"/>
  <c r="AD18" i="10"/>
  <c r="AE18" i="10"/>
  <c r="Y17" i="10"/>
  <c r="Z17" i="10"/>
  <c r="AA17" i="10"/>
  <c r="AB17" i="10"/>
  <c r="AC17" i="10"/>
  <c r="AD17" i="10"/>
  <c r="AE17" i="10"/>
  <c r="X16" i="10"/>
  <c r="Y16" i="10"/>
  <c r="Z16" i="10"/>
  <c r="AA16" i="10"/>
  <c r="AB16" i="10"/>
  <c r="AC16" i="10"/>
  <c r="AD16" i="10"/>
  <c r="AE16" i="10"/>
  <c r="Y15" i="10"/>
  <c r="Z15" i="10"/>
  <c r="AA15" i="10"/>
  <c r="AB15" i="10"/>
  <c r="AC15" i="10"/>
  <c r="AD15" i="10"/>
  <c r="AE15" i="10"/>
  <c r="X14" i="10"/>
  <c r="Y14" i="10"/>
  <c r="Z14" i="10"/>
  <c r="AA14" i="10"/>
  <c r="AB14" i="10"/>
  <c r="AC14" i="10"/>
  <c r="AD14" i="10"/>
  <c r="AE14" i="10"/>
  <c r="V13" i="10"/>
  <c r="W13" i="10"/>
  <c r="X13" i="10"/>
  <c r="Y13" i="10"/>
  <c r="Z13" i="10"/>
  <c r="AA13" i="10"/>
  <c r="AB13" i="10"/>
  <c r="AC13" i="10"/>
  <c r="AD13" i="10"/>
  <c r="AE13" i="10"/>
  <c r="AE13" i="11" l="1"/>
  <c r="AA13" i="11"/>
  <c r="D18" i="10" l="1"/>
  <c r="E18" i="10"/>
  <c r="F18" i="10"/>
  <c r="G18" i="10"/>
  <c r="H18" i="10"/>
  <c r="I18" i="10"/>
  <c r="J18" i="10"/>
  <c r="K18" i="10"/>
  <c r="L18" i="10"/>
  <c r="M18" i="10"/>
  <c r="N18" i="10"/>
  <c r="O18" i="10"/>
  <c r="P18" i="10"/>
  <c r="Q18" i="10"/>
  <c r="R18" i="10"/>
  <c r="S18" i="10"/>
  <c r="T18" i="10"/>
  <c r="U18" i="10"/>
  <c r="V18" i="10"/>
  <c r="W18" i="10"/>
  <c r="D17" i="10"/>
  <c r="E17" i="10"/>
  <c r="F17" i="10"/>
  <c r="G17" i="10"/>
  <c r="H17" i="10"/>
  <c r="I17" i="10"/>
  <c r="J17" i="10"/>
  <c r="K17" i="10"/>
  <c r="L17" i="10"/>
  <c r="M17" i="10"/>
  <c r="N17" i="10"/>
  <c r="O17" i="10"/>
  <c r="P17" i="10"/>
  <c r="Q17" i="10"/>
  <c r="R17" i="10"/>
  <c r="S17" i="10"/>
  <c r="T17" i="10"/>
  <c r="U17" i="10"/>
  <c r="V17" i="10"/>
  <c r="W17" i="10"/>
  <c r="X17" i="10"/>
  <c r="D16" i="10"/>
  <c r="E16" i="10"/>
  <c r="F16" i="10"/>
  <c r="G16" i="10"/>
  <c r="H16" i="10"/>
  <c r="I16" i="10"/>
  <c r="J16" i="10"/>
  <c r="K16" i="10"/>
  <c r="L16" i="10"/>
  <c r="M16" i="10"/>
  <c r="N16" i="10"/>
  <c r="O16" i="10"/>
  <c r="P16" i="10"/>
  <c r="Q16" i="10"/>
  <c r="R16" i="10"/>
  <c r="S16" i="10"/>
  <c r="T16" i="10"/>
  <c r="U16" i="10"/>
  <c r="V16" i="10"/>
  <c r="W16" i="10"/>
  <c r="D15" i="10"/>
  <c r="E15" i="10"/>
  <c r="F15" i="10"/>
  <c r="G15" i="10"/>
  <c r="H15" i="10"/>
  <c r="I15" i="10"/>
  <c r="J15" i="10"/>
  <c r="K15" i="10"/>
  <c r="L15" i="10"/>
  <c r="M15" i="10"/>
  <c r="N15" i="10"/>
  <c r="O15" i="10"/>
  <c r="P15" i="10"/>
  <c r="Q15" i="10"/>
  <c r="R15" i="10"/>
  <c r="S15" i="10"/>
  <c r="T15" i="10"/>
  <c r="U15" i="10"/>
  <c r="V15" i="10"/>
  <c r="W15" i="10"/>
  <c r="X15" i="10"/>
  <c r="D14" i="10"/>
  <c r="E14" i="10"/>
  <c r="F14" i="10"/>
  <c r="G14" i="10"/>
  <c r="H14" i="10"/>
  <c r="I14" i="10"/>
  <c r="J14" i="10"/>
  <c r="K14" i="10"/>
  <c r="L14" i="10"/>
  <c r="M14" i="10"/>
  <c r="N14" i="10"/>
  <c r="O14" i="10"/>
  <c r="P14" i="10"/>
  <c r="Q14" i="10"/>
  <c r="R14" i="10"/>
  <c r="S14" i="10"/>
  <c r="T14" i="10"/>
  <c r="U14" i="10"/>
  <c r="V14" i="10"/>
  <c r="W14" i="10"/>
  <c r="C15" i="10"/>
  <c r="C16" i="10"/>
  <c r="C17" i="10"/>
  <c r="C18" i="10"/>
  <c r="C14" i="10"/>
  <c r="E13" i="10"/>
  <c r="F13" i="10"/>
  <c r="G13" i="10"/>
  <c r="H13" i="10"/>
  <c r="I13" i="10"/>
  <c r="J13" i="10"/>
  <c r="K13" i="10"/>
  <c r="L13" i="10"/>
  <c r="M13" i="10"/>
  <c r="N13" i="10"/>
  <c r="O13" i="10"/>
  <c r="P13" i="10"/>
  <c r="Q13" i="10"/>
  <c r="R13" i="10"/>
  <c r="S13" i="10"/>
  <c r="T13" i="10"/>
  <c r="U13" i="10"/>
  <c r="D13" i="10"/>
  <c r="C13" i="10"/>
  <c r="A14" i="11" l="1"/>
  <c r="A13" i="11"/>
  <c r="A12" i="11"/>
  <c r="C11" i="11"/>
  <c r="D11" i="11" s="1"/>
  <c r="E11" i="11" s="1"/>
  <c r="F11" i="11" s="1"/>
  <c r="G11" i="11" s="1"/>
  <c r="H11" i="11" s="1"/>
  <c r="I11" i="11" s="1"/>
  <c r="J11" i="11" s="1"/>
  <c r="K11" i="11" s="1"/>
  <c r="L11" i="11" s="1"/>
  <c r="M11" i="11" s="1"/>
  <c r="N11" i="11" s="1"/>
  <c r="O11" i="11" s="1"/>
  <c r="P11" i="11" s="1"/>
  <c r="Q11" i="11" s="1"/>
  <c r="R11" i="11" s="1"/>
  <c r="S11" i="11" s="1"/>
  <c r="T11" i="11" s="1"/>
  <c r="U11" i="11" s="1"/>
  <c r="V11" i="11" s="1"/>
  <c r="W11" i="11" s="1"/>
  <c r="X11" i="11" s="1"/>
  <c r="Y11" i="11" s="1"/>
  <c r="Z11" i="11" s="1"/>
  <c r="AA11" i="11" s="1"/>
  <c r="AB11" i="11" s="1"/>
  <c r="AC11" i="11" s="1"/>
  <c r="C12" i="10"/>
  <c r="D12" i="10" s="1"/>
  <c r="E12" i="10" s="1"/>
  <c r="F12" i="10" s="1"/>
  <c r="G12" i="10" s="1"/>
  <c r="H12" i="10" s="1"/>
  <c r="I12" i="10" s="1"/>
  <c r="J12" i="10" s="1"/>
  <c r="K12" i="10" s="1"/>
  <c r="L12" i="10" s="1"/>
  <c r="M12" i="10" s="1"/>
  <c r="N12" i="10" s="1"/>
  <c r="O12" i="10" s="1"/>
  <c r="P12" i="10" s="1"/>
  <c r="Q12" i="10" s="1"/>
  <c r="R12" i="10" s="1"/>
  <c r="S12" i="10" s="1"/>
  <c r="T12" i="10" s="1"/>
  <c r="U12" i="10" s="1"/>
  <c r="C3" i="10"/>
  <c r="D3" i="10" s="1"/>
  <c r="E3" i="10" s="1"/>
  <c r="F3" i="10" s="1"/>
  <c r="G3" i="10" s="1"/>
  <c r="H3" i="10" s="1"/>
  <c r="I3" i="10" s="1"/>
  <c r="J3" i="10" s="1"/>
  <c r="K3" i="10" s="1"/>
  <c r="L3" i="10" s="1"/>
  <c r="M3" i="10" s="1"/>
  <c r="N3" i="10" s="1"/>
  <c r="O3" i="10" s="1"/>
  <c r="P3" i="10" s="1"/>
  <c r="Q3" i="10" s="1"/>
  <c r="R3" i="10" s="1"/>
  <c r="S3" i="10" s="1"/>
  <c r="T3" i="10" s="1"/>
  <c r="U3" i="10" s="1"/>
</calcChain>
</file>

<file path=xl/sharedStrings.xml><?xml version="1.0" encoding="utf-8"?>
<sst xmlns="http://schemas.openxmlformats.org/spreadsheetml/2006/main" count="93" uniqueCount="77">
  <si>
    <t>Consommation intérieure apparente de matière (Direct Material Consumption)</t>
  </si>
  <si>
    <t>En millions de tonnes</t>
  </si>
  <si>
    <t>Biomasse issue de l'agriculture et de la pêche</t>
  </si>
  <si>
    <t>Bois et produits dérivés</t>
  </si>
  <si>
    <t>Minerais métalliques et produits à base dominante de métal</t>
  </si>
  <si>
    <t>Minéraux utilisés principalement dans la construction</t>
  </si>
  <si>
    <t>Minéraux industriels et produits à dominante non métallique</t>
  </si>
  <si>
    <t>Charbons et produits dérivés</t>
  </si>
  <si>
    <t>Pétrole (dont pétrole raffiné)</t>
  </si>
  <si>
    <t>Gaz naturels et produits dérivés</t>
  </si>
  <si>
    <t>Produits à base dominante de combustibles fossiles</t>
  </si>
  <si>
    <t>Autres produits</t>
  </si>
  <si>
    <t>Total (consommation intérieure apparente de matière DMC)</t>
  </si>
  <si>
    <t>Consommation de matières par personne (t/hab.)</t>
  </si>
  <si>
    <t xml:space="preserve">Extraction intérieure </t>
  </si>
  <si>
    <t>Importation apparente (matériaux et produits)</t>
  </si>
  <si>
    <t>Exportation apparente (matériaux et produits)</t>
  </si>
  <si>
    <t>Total (consommation intérieure de matières, DMC)</t>
  </si>
  <si>
    <t>Biomasse</t>
  </si>
  <si>
    <t xml:space="preserve">Minerais métalliques et produits principalement métalliques </t>
  </si>
  <si>
    <t>Minéraux non métalliques</t>
  </si>
  <si>
    <t>Combustibles fossiles (charbon, pétrole, gaz naturel)</t>
  </si>
  <si>
    <t>PIB</t>
  </si>
  <si>
    <t>Consommation intérieure Totale (DMC), (Mt)</t>
  </si>
  <si>
    <t>Population</t>
  </si>
  <si>
    <t>Indice 100 en 1990</t>
  </si>
  <si>
    <t xml:space="preserve">DMC </t>
  </si>
  <si>
    <t>Définition</t>
  </si>
  <si>
    <t xml:space="preserve">DMC (consommation intérieure apparente de matières au sens de la comptabilité de flux de matières – règlement 691/2011 CE) : évalue en terme physiques la quantité de matières consommées par la population d’un territoire. 
</t>
  </si>
  <si>
    <t>Pays</t>
  </si>
  <si>
    <t>DMC/hab</t>
  </si>
  <si>
    <t>Chili</t>
  </si>
  <si>
    <t>Australie</t>
  </si>
  <si>
    <t>Chine</t>
  </si>
  <si>
    <t>Russie</t>
  </si>
  <si>
    <t>Japon</t>
  </si>
  <si>
    <t>Inde</t>
  </si>
  <si>
    <t>Royaume-Uni</t>
  </si>
  <si>
    <t>Espagne</t>
  </si>
  <si>
    <t>France</t>
  </si>
  <si>
    <t>Allemagne</t>
  </si>
  <si>
    <t>Finlande</t>
  </si>
  <si>
    <t>Graphique</t>
  </si>
  <si>
    <t>PIB (milliards d'euros, prix chaînés, base 2014)</t>
  </si>
  <si>
    <t>En tonne par habitant</t>
  </si>
  <si>
    <t>Graphique 3 : évolution de la consommation et de la productivité matières de l’économie française</t>
  </si>
  <si>
    <r>
      <t>Sources :</t>
    </r>
    <r>
      <rPr>
        <i/>
        <sz val="11"/>
        <color theme="1"/>
        <rFont val="Calibri"/>
        <family val="2"/>
        <scheme val="minor"/>
      </rPr>
      <t xml:space="preserve"> Eurostat ; OCDE ; SDES, 2021</t>
    </r>
  </si>
  <si>
    <t>Source : Agreste, Douanes françaises, Insee, SDES . Traitements : SDES 2021</t>
  </si>
  <si>
    <r>
      <rPr>
        <b/>
        <i/>
        <sz val="10"/>
        <rFont val="Arial"/>
        <family val="2"/>
      </rPr>
      <t>Source</t>
    </r>
    <r>
      <rPr>
        <i/>
        <sz val="10"/>
        <rFont val="Arial"/>
        <family val="2"/>
      </rPr>
      <t xml:space="preserve"> : Agreste - Douanes françaises - Insee - SDES, 2020. Traitements : SDES, 2021</t>
    </r>
  </si>
  <si>
    <t>1990 //</t>
  </si>
  <si>
    <t>// 2000 //</t>
  </si>
  <si>
    <t>// 2007</t>
  </si>
  <si>
    <t xml:space="preserve"> de l'économie est donné par la somme des valeurs positives (extraction intérieure + importations).</t>
  </si>
  <si>
    <t xml:space="preserve">Note : les exportations sont indiquées en valeurs négatives, de telle sorte que le besoin apparent en matières </t>
  </si>
  <si>
    <t>* PIB/DMC en volume (prix constants) base 2014</t>
  </si>
  <si>
    <t>Graphique 2 : extraction intérieure, importations et exportations de matières de la France</t>
  </si>
  <si>
    <t>Biomasse : produits issus de l'agriculture et de la pêche</t>
  </si>
  <si>
    <t>Minéraux non métalliques et produits à dominante non métallique</t>
  </si>
  <si>
    <t>Total</t>
  </si>
  <si>
    <t>UE15</t>
  </si>
  <si>
    <t>UE28</t>
  </si>
  <si>
    <t>PECO*</t>
  </si>
  <si>
    <t>En %</t>
  </si>
  <si>
    <r>
      <t>Sources</t>
    </r>
    <r>
      <rPr>
        <i/>
        <sz val="10"/>
        <color theme="1"/>
        <rFont val="Calibri"/>
        <family val="2"/>
        <scheme val="minor"/>
      </rPr>
      <t> : Agreste ; Douanes françaises ; Insee. Traitements : SDES, 2021</t>
    </r>
  </si>
  <si>
    <t xml:space="preserve">Graphique 2 : PIB et Consommation intérieure apparente de matières (DMC) </t>
  </si>
  <si>
    <t>Consommation intérieure de matières (DMC, Mt)*</t>
  </si>
  <si>
    <t>Productivité matières (PIB/DMC, en €/kg)**</t>
  </si>
  <si>
    <t>Consommation intérieure de matières par personne (DMC/population, t/habitant)*</t>
  </si>
  <si>
    <t>*PECO : Pays d’Europe Centrale et Orientale.</t>
  </si>
  <si>
    <t>Graphique 4 :  comparaison internationale de la consommation de matières par habitant en 2019</t>
  </si>
  <si>
    <t>États-Unis</t>
  </si>
  <si>
    <t>Graphique 1 : répartition des extractions intérieures, importations et exportations de matières de la France par catégorie de matériaux, en 2019</t>
  </si>
  <si>
    <r>
      <t>Productivité matières = PIB/DMC (</t>
    </r>
    <r>
      <rPr>
        <i/>
        <sz val="12"/>
        <rFont val="Arial"/>
        <family val="2"/>
      </rPr>
      <t>en €/kg</t>
    </r>
    <r>
      <rPr>
        <sz val="12"/>
        <rFont val="Arial"/>
        <family val="2"/>
      </rPr>
      <t>)</t>
    </r>
  </si>
  <si>
    <r>
      <t xml:space="preserve">Note </t>
    </r>
    <r>
      <rPr>
        <sz val="12"/>
        <rFont val="Arial"/>
        <family val="2"/>
      </rPr>
      <t>: La consommation intérieure apparente de matières (</t>
    </r>
    <r>
      <rPr>
        <i/>
        <sz val="12"/>
        <rFont val="Arial"/>
        <family val="2"/>
      </rPr>
      <t>DMC, Domestic Material Consumption</t>
    </r>
    <r>
      <rPr>
        <sz val="12"/>
        <rFont val="Arial"/>
        <family val="2"/>
      </rPr>
      <t>) agrège, en tonnes, les combustibles fossiles, les produits minéraux et agricoles, extraits du territoire national (métropole et Dom) ou importés sous forme de matières premières ou de produits finis, moins les exportations. 
N.B. Elle ne prend pas en compte les flux dits « cachés » : ces derniers correspondent d’une part à des quantités de matières extraites qui ne sont pas utilisées (excavation de terres dans les activités extractives ou de construction, érosion des sols liée à l’agriculture). D’autre part, dans le cas des importations/exportations, les flux cachés incluent également des flux indirects associés (utilisation de combustibles ou d’autres produits qui ne franchissent pas la frontière avec les matériaux/produits concernés). L’estimation des flux cachés est réalisée sur la base de coefficients internationaux. PIB en volume, prix chaïnés, base 2014.</t>
    </r>
  </si>
  <si>
    <t>* la consommation intérieure apparente de matières agrège, en tonnes, les combustibles fossiles, les produits minéraux et agricoles extraits du territoire national (métropole et DOM) ou importés sous forme de matières premières ou de produits finis, moins les exportations ; ** en volume, prix chaînés base 2014.</t>
  </si>
  <si>
    <r>
      <t xml:space="preserve">Note </t>
    </r>
    <r>
      <rPr>
        <i/>
        <sz val="10"/>
        <rFont val="Arial"/>
        <family val="2"/>
      </rPr>
      <t>: La consommation intérieure apparente de matières agrège, en tonnes, les combustibles fossiles, les produits minéraux et agricoles, extraits du territoire national (métropole et Dom) ou importés sous forme de matières premières ou de produits finis, moins les exportations. 
N.B. Elle ne prend pas en compte les flux dits « cachés » : ces derniers correspondent d’une part à des quantités de matières extraites qui ne sont pas utilisées (excavation de terres dans les activités extractives ou de construction, érosion des sols liée à l’agriculture). D’autre part, dans le cas des importations/exportations, les flux cachés incluent également des flux indirects associés (utilisation de combustibles ou d’autres produits qui ne franchissent pas la frontière avec les matériaux/produits concernés). L’estimation des flux cachés est réalisée sur la base de coefficients internationaux ; le SDES a engagé des travaux pour affiner ces coefficients et les adapter au cas de la France.</t>
    </r>
  </si>
  <si>
    <r>
      <t>Sources</t>
    </r>
    <r>
      <rPr>
        <i/>
        <sz val="10"/>
        <rFont val="Arial"/>
        <family val="2"/>
      </rPr>
      <t xml:space="preserve"> : Agreste/SSP ; douanes françaises ; Insee. Traitements : SDES,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</si>
</sst>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0\ _€_-;\-* #,##0.00\ _€_-;_-* &quot;-&quot;??\ _€_-;_-@_-"/>
    <numFmt numFmtId="165" formatCode="0.0"/>
    <numFmt numFmtId="166" formatCode="_-* #,##0_-;\-* #,##0_-;_-* &quot;-&quot;??_-;_-@_-"/>
  </numFmts>
  <fonts count="4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name val="Arial"/>
      <family val="2"/>
    </font>
    <font>
      <b/>
      <sz val="10"/>
      <name val="Arial"/>
      <family val="2"/>
    </font>
    <font>
      <sz val="8"/>
      <name val="Arial"/>
      <family val="2"/>
    </font>
    <font>
      <sz val="12"/>
      <name val="Arial"/>
      <family val="2"/>
    </font>
    <font>
      <sz val="11"/>
      <name val="Arial"/>
      <family val="2"/>
    </font>
    <font>
      <b/>
      <sz val="18"/>
      <color indexed="56"/>
      <name val="Cambria"/>
      <family val="2"/>
    </font>
    <font>
      <sz val="10"/>
      <color rgb="FFFF0000"/>
      <name val="Arial"/>
      <family val="2"/>
    </font>
    <font>
      <i/>
      <sz val="12"/>
      <name val="Arial"/>
      <family val="2"/>
    </font>
    <font>
      <i/>
      <sz val="10"/>
      <name val="Arial"/>
      <family val="2"/>
    </font>
    <font>
      <b/>
      <i/>
      <sz val="10"/>
      <name val="Arial"/>
      <family val="2"/>
    </font>
    <font>
      <i/>
      <sz val="11"/>
      <name val="Arial"/>
      <family val="2"/>
    </font>
    <font>
      <sz val="12"/>
      <color rgb="FFFF0000"/>
      <name val="Arial"/>
      <family val="2"/>
    </font>
    <font>
      <sz val="10"/>
      <name val="MS Sans Serif"/>
      <family val="2"/>
    </font>
    <font>
      <sz val="10"/>
      <color indexed="8"/>
      <name val="Arial"/>
      <family val="2"/>
    </font>
    <font>
      <b/>
      <sz val="11"/>
      <name val="Calibri"/>
      <family val="2"/>
      <scheme val="minor"/>
    </font>
    <font>
      <sz val="10"/>
      <color theme="1"/>
      <name val="Calibri"/>
      <family val="2"/>
      <scheme val="minor"/>
    </font>
    <font>
      <i/>
      <sz val="11"/>
      <color theme="1"/>
      <name val="Calibri"/>
      <family val="2"/>
      <scheme val="minor"/>
    </font>
    <font>
      <sz val="9"/>
      <name val="Arial"/>
      <family val="2"/>
    </font>
    <font>
      <b/>
      <sz val="9"/>
      <name val="Arial"/>
      <family val="2"/>
    </font>
    <font>
      <i/>
      <sz val="9"/>
      <name val="Arial"/>
      <family val="2"/>
    </font>
    <font>
      <sz val="9"/>
      <color rgb="FFFF0000"/>
      <name val="Arial"/>
      <family val="2"/>
    </font>
    <font>
      <b/>
      <sz val="18"/>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b/>
      <sz val="18"/>
      <color theme="3"/>
      <name val="Cambria"/>
      <family val="2"/>
      <scheme val="major"/>
    </font>
    <font>
      <sz val="11"/>
      <name val="Arial"/>
      <family val="2"/>
    </font>
    <font>
      <u/>
      <sz val="10"/>
      <color indexed="12"/>
      <name val="Arial"/>
      <family val="2"/>
    </font>
    <font>
      <sz val="10"/>
      <name val="Arial"/>
      <family val="2"/>
    </font>
    <font>
      <b/>
      <i/>
      <sz val="10"/>
      <color theme="1"/>
      <name val="Calibri"/>
      <family val="2"/>
      <scheme val="minor"/>
    </font>
    <font>
      <i/>
      <sz val="10"/>
      <color theme="1"/>
      <name val="Calibri"/>
      <family val="2"/>
      <scheme val="minor"/>
    </font>
    <font>
      <b/>
      <sz val="12"/>
      <color theme="1"/>
      <name val="Arial"/>
      <family val="2"/>
    </font>
    <font>
      <sz val="11"/>
      <name val="Calibri"/>
      <family val="2"/>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s>
  <cellStyleXfs count="64">
    <xf numFmtId="0" fontId="0" fillId="0" borderId="0"/>
    <xf numFmtId="0" fontId="3" fillId="0" borderId="0"/>
    <xf numFmtId="0" fontId="8" fillId="0" borderId="0"/>
    <xf numFmtId="9" fontId="3" fillId="0" borderId="0" applyFill="0" applyBorder="0" applyAlignment="0" applyProtection="0"/>
    <xf numFmtId="0" fontId="9" fillId="0" borderId="0" applyNumberFormat="0" applyFill="0" applyBorder="0" applyAlignment="0" applyProtection="0"/>
    <xf numFmtId="0" fontId="3" fillId="4" borderId="13" applyNumberFormat="0" applyFont="0" applyAlignment="0" applyProtection="0"/>
    <xf numFmtId="44" fontId="3" fillId="0" borderId="0" applyFont="0" applyFill="0" applyBorder="0" applyAlignment="0" applyProtection="0"/>
    <xf numFmtId="0" fontId="16" fillId="0" borderId="0"/>
    <xf numFmtId="164" fontId="19" fillId="0" borderId="0" applyFont="0" applyFill="0" applyBorder="0" applyAlignment="0" applyProtection="0"/>
    <xf numFmtId="0" fontId="3" fillId="0" borderId="0"/>
    <xf numFmtId="0" fontId="1" fillId="0" borderId="0"/>
    <xf numFmtId="0" fontId="19" fillId="0" borderId="0"/>
    <xf numFmtId="0" fontId="3" fillId="0" borderId="0"/>
    <xf numFmtId="9" fontId="19" fillId="0" borderId="0" applyFont="0" applyFill="0" applyBorder="0" applyAlignment="0" applyProtection="0"/>
    <xf numFmtId="0" fontId="3" fillId="0" borderId="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17" applyNumberFormat="0" applyAlignment="0" applyProtection="0"/>
    <xf numFmtId="0" fontId="33" fillId="9" borderId="18" applyNumberFormat="0" applyAlignment="0" applyProtection="0"/>
    <xf numFmtId="0" fontId="34" fillId="9" borderId="17" applyNumberFormat="0" applyAlignment="0" applyProtection="0"/>
    <xf numFmtId="0" fontId="35" fillId="0" borderId="19" applyNumberFormat="0" applyFill="0" applyAlignment="0" applyProtection="0"/>
    <xf numFmtId="0" fontId="36" fillId="10" borderId="20" applyNumberFormat="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35" borderId="0" applyNumberFormat="0" applyBorder="0" applyAlignment="0" applyProtection="0"/>
    <xf numFmtId="0" fontId="41" fillId="0" borderId="0" applyNumberFormat="0" applyFill="0" applyBorder="0" applyAlignment="0" applyProtection="0"/>
    <xf numFmtId="0" fontId="44" fillId="0" borderId="0"/>
    <xf numFmtId="0" fontId="42" fillId="0" borderId="0"/>
    <xf numFmtId="43" fontId="3" fillId="0" borderId="0" applyFont="0" applyFill="0" applyBorder="0" applyAlignment="0" applyProtection="0"/>
    <xf numFmtId="0" fontId="3" fillId="0" borderId="0"/>
    <xf numFmtId="0" fontId="43" fillId="0" borderId="0" applyNumberFormat="0" applyFill="0" applyBorder="0" applyAlignment="0" applyProtection="0">
      <alignment vertical="top"/>
      <protection locked="0"/>
    </xf>
    <xf numFmtId="0" fontId="3" fillId="0" borderId="0"/>
    <xf numFmtId="0" fontId="1" fillId="0" borderId="0"/>
    <xf numFmtId="0" fontId="1" fillId="11" borderId="21" applyNumberFormat="0" applyFont="0" applyAlignment="0" applyProtection="0"/>
    <xf numFmtId="43" fontId="1" fillId="0" borderId="0" applyFont="0" applyFill="0" applyBorder="0" applyAlignment="0" applyProtection="0"/>
  </cellStyleXfs>
  <cellXfs count="102">
    <xf numFmtId="0" fontId="0" fillId="0" borderId="0" xfId="0"/>
    <xf numFmtId="1" fontId="3" fillId="2" borderId="1" xfId="1" applyNumberFormat="1" applyFont="1" applyFill="1" applyBorder="1"/>
    <xf numFmtId="0" fontId="3" fillId="2" borderId="1" xfId="1" applyFont="1" applyFill="1" applyBorder="1"/>
    <xf numFmtId="0" fontId="3" fillId="2" borderId="0" xfId="1" applyFont="1" applyFill="1"/>
    <xf numFmtId="0" fontId="5" fillId="2" borderId="1" xfId="1" applyFont="1" applyFill="1" applyBorder="1"/>
    <xf numFmtId="0" fontId="3" fillId="2" borderId="4" xfId="1" applyFont="1" applyFill="1" applyBorder="1"/>
    <xf numFmtId="0" fontId="4" fillId="0" borderId="0" xfId="2" applyFont="1"/>
    <xf numFmtId="0" fontId="5" fillId="0" borderId="1" xfId="2" applyFont="1" applyBorder="1"/>
    <xf numFmtId="0" fontId="8" fillId="0" borderId="0" xfId="2"/>
    <xf numFmtId="0" fontId="3" fillId="0" borderId="1" xfId="2" applyFont="1" applyBorder="1"/>
    <xf numFmtId="165" fontId="17" fillId="3" borderId="1" xfId="2" applyNumberFormat="1" applyFont="1" applyFill="1" applyBorder="1" applyAlignment="1">
      <alignment horizontal="right"/>
    </xf>
    <xf numFmtId="0" fontId="3" fillId="0" borderId="1" xfId="2" applyFont="1" applyFill="1" applyBorder="1"/>
    <xf numFmtId="165" fontId="3" fillId="0" borderId="1" xfId="2" applyNumberFormat="1" applyFont="1" applyBorder="1"/>
    <xf numFmtId="0" fontId="3" fillId="0" borderId="0" xfId="2" applyFont="1" applyBorder="1"/>
    <xf numFmtId="165" fontId="17" fillId="3" borderId="0" xfId="2" applyNumberFormat="1" applyFont="1" applyFill="1" applyBorder="1" applyAlignment="1">
      <alignment horizontal="right"/>
    </xf>
    <xf numFmtId="0" fontId="3" fillId="0" borderId="0" xfId="2" applyFont="1"/>
    <xf numFmtId="0" fontId="8" fillId="0" borderId="0" xfId="2" applyBorder="1"/>
    <xf numFmtId="165" fontId="3" fillId="0" borderId="0" xfId="2" applyNumberFormat="1" applyFont="1" applyBorder="1"/>
    <xf numFmtId="0" fontId="13" fillId="0" borderId="0" xfId="2" applyFont="1"/>
    <xf numFmtId="0" fontId="5" fillId="0" borderId="0" xfId="2" applyFont="1" applyBorder="1"/>
    <xf numFmtId="165" fontId="3" fillId="2" borderId="1" xfId="1" applyNumberFormat="1" applyFont="1" applyFill="1" applyBorder="1"/>
    <xf numFmtId="0" fontId="5" fillId="0" borderId="1" xfId="2" applyNumberFormat="1" applyFont="1" applyFill="1" applyBorder="1" applyAlignment="1"/>
    <xf numFmtId="0" fontId="8" fillId="0" borderId="0" xfId="2" applyFill="1"/>
    <xf numFmtId="0" fontId="46" fillId="0" borderId="0" xfId="0" applyFont="1" applyAlignment="1">
      <alignment horizontal="left" vertical="top"/>
    </xf>
    <xf numFmtId="0" fontId="18" fillId="2" borderId="0" xfId="1" applyFont="1" applyFill="1" applyAlignment="1"/>
    <xf numFmtId="0" fontId="3" fillId="2" borderId="0" xfId="1" applyFill="1"/>
    <xf numFmtId="0" fontId="0" fillId="2" borderId="0" xfId="0" applyFill="1"/>
    <xf numFmtId="0" fontId="4" fillId="2" borderId="0" xfId="1" applyFont="1" applyFill="1" applyAlignment="1"/>
    <xf numFmtId="0" fontId="5" fillId="2" borderId="0" xfId="1" applyFont="1" applyFill="1"/>
    <xf numFmtId="0" fontId="40" fillId="2" borderId="23" xfId="0" applyFont="1" applyFill="1" applyBorder="1" applyAlignment="1">
      <alignment horizontal="left" vertical="center"/>
    </xf>
    <xf numFmtId="0" fontId="3" fillId="2" borderId="0" xfId="1" applyFill="1" applyBorder="1"/>
    <xf numFmtId="0" fontId="6" fillId="2" borderId="0" xfId="1" applyFont="1" applyFill="1"/>
    <xf numFmtId="165" fontId="3" fillId="2" borderId="0" xfId="1" applyNumberFormat="1" applyFill="1" applyBorder="1"/>
    <xf numFmtId="1" fontId="5" fillId="2" borderId="1" xfId="1" applyNumberFormat="1" applyFont="1" applyFill="1" applyBorder="1"/>
    <xf numFmtId="0" fontId="3" fillId="2" borderId="24" xfId="0" applyFont="1" applyFill="1" applyBorder="1" applyAlignment="1">
      <alignment horizontal="left" vertical="center"/>
    </xf>
    <xf numFmtId="0" fontId="3" fillId="2" borderId="1" xfId="1" applyFill="1" applyBorder="1"/>
    <xf numFmtId="165" fontId="3" fillId="2" borderId="1" xfId="1" applyNumberFormat="1" applyFill="1" applyBorder="1"/>
    <xf numFmtId="1" fontId="3" fillId="2" borderId="2" xfId="1" applyNumberFormat="1" applyFill="1" applyBorder="1"/>
    <xf numFmtId="1" fontId="3" fillId="2" borderId="1" xfId="1" applyNumberFormat="1" applyFill="1" applyBorder="1"/>
    <xf numFmtId="0" fontId="5" fillId="2" borderId="24" xfId="0" applyFont="1" applyFill="1" applyBorder="1" applyAlignment="1">
      <alignment horizontal="left" vertical="center"/>
    </xf>
    <xf numFmtId="165" fontId="5" fillId="2" borderId="1" xfId="1" applyNumberFormat="1" applyFont="1" applyFill="1" applyBorder="1"/>
    <xf numFmtId="1" fontId="5" fillId="2" borderId="2" xfId="1" applyNumberFormat="1" applyFont="1" applyFill="1" applyBorder="1"/>
    <xf numFmtId="0" fontId="45" fillId="2" borderId="0" xfId="0" applyFont="1" applyFill="1" applyAlignment="1">
      <alignment horizontal="left" vertical="top"/>
    </xf>
    <xf numFmtId="165" fontId="3" fillId="2" borderId="2" xfId="1" applyNumberFormat="1" applyFont="1" applyFill="1" applyBorder="1"/>
    <xf numFmtId="0" fontId="7" fillId="2" borderId="0" xfId="1" applyFont="1" applyFill="1" applyBorder="1"/>
    <xf numFmtId="0" fontId="3" fillId="2" borderId="0" xfId="1" applyFill="1" applyAlignment="1">
      <alignment horizontal="center"/>
    </xf>
    <xf numFmtId="0" fontId="3" fillId="2" borderId="3" xfId="1" applyFill="1" applyBorder="1"/>
    <xf numFmtId="1" fontId="3" fillId="2" borderId="0" xfId="1" applyNumberFormat="1" applyFill="1"/>
    <xf numFmtId="0" fontId="12" fillId="2" borderId="0" xfId="1" applyFont="1" applyFill="1" applyBorder="1"/>
    <xf numFmtId="0" fontId="7" fillId="2" borderId="0" xfId="1" applyFont="1" applyFill="1"/>
    <xf numFmtId="0" fontId="10" fillId="2" borderId="0" xfId="1" applyFont="1" applyFill="1"/>
    <xf numFmtId="0" fontId="4" fillId="2" borderId="0" xfId="1" applyFont="1" applyFill="1"/>
    <xf numFmtId="0" fontId="4" fillId="2" borderId="1" xfId="1" applyFont="1" applyFill="1" applyBorder="1"/>
    <xf numFmtId="165" fontId="7" fillId="2" borderId="0" xfId="1" applyNumberFormat="1" applyFont="1" applyFill="1"/>
    <xf numFmtId="0" fontId="7" fillId="2" borderId="0" xfId="1" applyFont="1" applyFill="1" applyAlignment="1">
      <alignment vertical="top"/>
    </xf>
    <xf numFmtId="0" fontId="7" fillId="2" borderId="0" xfId="1" applyFont="1" applyFill="1" applyAlignment="1"/>
    <xf numFmtId="0" fontId="11" fillId="2" borderId="0" xfId="1" applyFont="1" applyFill="1"/>
    <xf numFmtId="0" fontId="15" fillId="2" borderId="0" xfId="1" applyFont="1" applyFill="1"/>
    <xf numFmtId="0" fontId="25" fillId="2" borderId="0" xfId="0" applyFont="1" applyFill="1" applyAlignment="1">
      <alignment vertical="center"/>
    </xf>
    <xf numFmtId="0" fontId="21" fillId="2" borderId="0" xfId="1" applyFont="1" applyFill="1"/>
    <xf numFmtId="0" fontId="4" fillId="2" borderId="5" xfId="1" applyFont="1" applyFill="1" applyBorder="1"/>
    <xf numFmtId="0" fontId="7" fillId="2" borderId="6" xfId="1" applyFont="1" applyFill="1" applyBorder="1"/>
    <xf numFmtId="0" fontId="7" fillId="2" borderId="7" xfId="1" applyFont="1" applyFill="1" applyBorder="1"/>
    <xf numFmtId="0" fontId="7" fillId="2" borderId="8" xfId="1" applyFont="1" applyFill="1" applyBorder="1" applyAlignment="1"/>
    <xf numFmtId="0" fontId="7" fillId="2" borderId="9" xfId="1" applyFont="1" applyFill="1" applyBorder="1"/>
    <xf numFmtId="0" fontId="7" fillId="2" borderId="10" xfId="1" applyFont="1" applyFill="1" applyBorder="1"/>
    <xf numFmtId="0" fontId="7" fillId="2" borderId="11" xfId="1" applyFont="1" applyFill="1" applyBorder="1"/>
    <xf numFmtId="0" fontId="7" fillId="2" borderId="12" xfId="1" applyFont="1" applyFill="1" applyBorder="1"/>
    <xf numFmtId="165" fontId="3" fillId="2" borderId="1" xfId="1" applyNumberFormat="1" applyFont="1" applyFill="1" applyBorder="1" applyAlignment="1"/>
    <xf numFmtId="3" fontId="3" fillId="2" borderId="1" xfId="14" applyNumberFormat="1" applyFill="1" applyBorder="1" applyAlignment="1">
      <alignment horizontal="right"/>
    </xf>
    <xf numFmtId="0" fontId="3" fillId="2" borderId="0" xfId="1" applyFont="1" applyFill="1" applyAlignment="1">
      <alignment horizontal="center"/>
    </xf>
    <xf numFmtId="0" fontId="5" fillId="2" borderId="1" xfId="1" applyFont="1" applyFill="1" applyBorder="1" applyAlignment="1">
      <alignment horizontal="center" vertical="center"/>
    </xf>
    <xf numFmtId="0" fontId="3" fillId="2" borderId="1" xfId="1" applyFont="1" applyFill="1" applyBorder="1" applyAlignment="1">
      <alignment horizontal="left" vertical="center" wrapText="1"/>
    </xf>
    <xf numFmtId="3" fontId="3" fillId="2" borderId="1" xfId="1" applyNumberFormat="1" applyFont="1" applyFill="1" applyBorder="1" applyAlignment="1">
      <alignment horizontal="right"/>
    </xf>
    <xf numFmtId="1" fontId="3" fillId="2" borderId="1" xfId="1" applyNumberFormat="1" applyFont="1" applyFill="1" applyBorder="1" applyAlignment="1">
      <alignment vertical="center"/>
    </xf>
    <xf numFmtId="165" fontId="3" fillId="2" borderId="1" xfId="1" applyNumberFormat="1" applyFont="1" applyFill="1" applyBorder="1" applyAlignment="1">
      <alignment vertical="center"/>
    </xf>
    <xf numFmtId="2" fontId="3" fillId="2" borderId="1" xfId="1" applyNumberFormat="1" applyFont="1" applyFill="1" applyBorder="1"/>
    <xf numFmtId="2" fontId="3" fillId="2" borderId="0" xfId="1" applyNumberFormat="1" applyFont="1" applyFill="1"/>
    <xf numFmtId="0" fontId="3" fillId="2" borderId="0" xfId="1" applyFont="1" applyFill="1" applyAlignment="1"/>
    <xf numFmtId="0" fontId="6" fillId="2" borderId="0" xfId="1" applyFont="1" applyFill="1" applyAlignment="1"/>
    <xf numFmtId="3" fontId="3" fillId="2" borderId="1" xfId="1" applyNumberFormat="1" applyFont="1" applyFill="1" applyBorder="1"/>
    <xf numFmtId="0" fontId="3" fillId="2" borderId="0" xfId="1" applyFont="1" applyFill="1" applyAlignment="1">
      <alignment vertical="top"/>
    </xf>
    <xf numFmtId="0" fontId="14" fillId="2" borderId="0" xfId="1" applyFont="1" applyFill="1"/>
    <xf numFmtId="0" fontId="24" fillId="2" borderId="0" xfId="1" applyFont="1" applyFill="1"/>
    <xf numFmtId="0" fontId="23" fillId="2" borderId="0" xfId="1" applyFont="1" applyFill="1"/>
    <xf numFmtId="0" fontId="3" fillId="2" borderId="1" xfId="1" applyFont="1" applyFill="1" applyBorder="1" applyAlignment="1">
      <alignment horizontal="left" vertical="center"/>
    </xf>
    <xf numFmtId="166" fontId="3" fillId="2" borderId="1" xfId="63" applyNumberFormat="1" applyFont="1" applyFill="1" applyBorder="1"/>
    <xf numFmtId="0" fontId="12" fillId="2" borderId="0" xfId="1" applyFont="1" applyFill="1"/>
    <xf numFmtId="0" fontId="3" fillId="2" borderId="25" xfId="1" applyFont="1" applyFill="1" applyBorder="1"/>
    <xf numFmtId="0" fontId="3" fillId="2" borderId="0" xfId="1" applyFont="1" applyFill="1" applyBorder="1" applyAlignment="1">
      <alignment horizontal="center"/>
    </xf>
    <xf numFmtId="0" fontId="47" fillId="2" borderId="0" xfId="0" applyFont="1" applyFill="1" applyAlignment="1">
      <alignment vertical="center"/>
    </xf>
    <xf numFmtId="0" fontId="48" fillId="0" borderId="0" xfId="2" applyFont="1" applyBorder="1"/>
    <xf numFmtId="0" fontId="4" fillId="2" borderId="0" xfId="1" applyFont="1" applyFill="1" applyBorder="1" applyAlignment="1">
      <alignment vertical="top" wrapText="1"/>
    </xf>
    <xf numFmtId="0" fontId="7" fillId="2" borderId="0" xfId="1" applyFont="1" applyFill="1" applyAlignment="1">
      <alignment vertical="top"/>
    </xf>
    <xf numFmtId="0" fontId="5" fillId="2" borderId="0" xfId="1" applyFont="1" applyFill="1" applyAlignment="1"/>
    <xf numFmtId="0" fontId="3" fillId="2" borderId="0" xfId="1" applyFont="1" applyFill="1" applyAlignment="1"/>
    <xf numFmtId="0" fontId="13" fillId="2" borderId="0" xfId="1" applyFont="1" applyFill="1" applyBorder="1" applyAlignment="1">
      <alignment vertical="top" wrapText="1"/>
    </xf>
    <xf numFmtId="0" fontId="12" fillId="2" borderId="0" xfId="1" applyFont="1" applyFill="1" applyAlignment="1">
      <alignment vertical="top"/>
    </xf>
    <xf numFmtId="0" fontId="13" fillId="2" borderId="0" xfId="1" applyFont="1" applyFill="1" applyAlignment="1"/>
    <xf numFmtId="0" fontId="12" fillId="2" borderId="0" xfId="1" applyFont="1" applyFill="1" applyAlignment="1"/>
    <xf numFmtId="0" fontId="22" fillId="2" borderId="0" xfId="1" applyFont="1" applyFill="1" applyAlignment="1"/>
    <xf numFmtId="0" fontId="21" fillId="2" borderId="0" xfId="1" applyFont="1" applyFill="1" applyAlignment="1"/>
  </cellXfs>
  <cellStyles count="6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7" builtinId="11" customBuiltin="1"/>
    <cellStyle name="Calcul" xfId="24" builtinId="22" customBuiltin="1"/>
    <cellStyle name="Cellule liée" xfId="25" builtinId="24" customBuiltin="1"/>
    <cellStyle name="Commentaire 2" xfId="5"/>
    <cellStyle name="Commentaire 2 2" xfId="62"/>
    <cellStyle name="Entrée" xfId="22" builtinId="20" customBuiltin="1"/>
    <cellStyle name="Euro" xfId="6"/>
    <cellStyle name="Hyperlink 2" xfId="59"/>
    <cellStyle name="Insatisfaisant" xfId="20" builtinId="27" customBuiltin="1"/>
    <cellStyle name="Milliers" xfId="63" builtinId="3"/>
    <cellStyle name="Milliers 2" xfId="8"/>
    <cellStyle name="Milliers 2 2" xfId="57"/>
    <cellStyle name="Neutre" xfId="21" builtinId="28" customBuiltin="1"/>
    <cellStyle name="Normal" xfId="0" builtinId="0"/>
    <cellStyle name="Normal 2" xfId="1"/>
    <cellStyle name="Normal 2 2" xfId="61"/>
    <cellStyle name="Normal 2 2 2" xfId="58"/>
    <cellStyle name="Normal 2 3" xfId="14"/>
    <cellStyle name="Normal 3" xfId="2"/>
    <cellStyle name="Normal 3 2" xfId="9"/>
    <cellStyle name="Normal 3 3" xfId="56"/>
    <cellStyle name="Normal 3 4" xfId="55"/>
    <cellStyle name="Normal 39" xfId="60"/>
    <cellStyle name="Normal 4" xfId="10"/>
    <cellStyle name="Normal 5" xfId="11"/>
    <cellStyle name="Normal 7" xfId="12"/>
    <cellStyle name="Normale_cpa_2002_en" xfId="7"/>
    <cellStyle name="Pourcentage 2" xfId="3"/>
    <cellStyle name="Pourcentage 3" xfId="13"/>
    <cellStyle name="Satisfaisant" xfId="19" builtinId="26" customBuiltin="1"/>
    <cellStyle name="Sortie" xfId="23" builtinId="21" customBuiltin="1"/>
    <cellStyle name="Texte explicatif" xfId="28" builtinId="53" customBuiltin="1"/>
    <cellStyle name="Titre 1" xfId="4"/>
    <cellStyle name="Titre 2" xfId="54"/>
    <cellStyle name="Titre 1" xfId="15" builtinId="16" customBuiltin="1"/>
    <cellStyle name="Titre 2" xfId="16" builtinId="17" customBuiltin="1"/>
    <cellStyle name="Titre 3" xfId="17" builtinId="18" customBuiltin="1"/>
    <cellStyle name="Titre 4" xfId="18" builtinId="19" customBuiltin="1"/>
    <cellStyle name="Total" xfId="29" builtinId="25" customBuiltin="1"/>
    <cellStyle name="Vérification" xfId="26" builtinId="23" customBuiltin="1"/>
  </cellStyles>
  <dxfs count="0"/>
  <tableStyles count="0" defaultTableStyle="TableStyleMedium2" defaultPivotStyle="PivotStyleLight16"/>
  <colors>
    <mruColors>
      <color rgb="FF009900"/>
      <color rgb="FF6699FF"/>
      <color rgb="FF62A6D9"/>
      <color rgb="FFD492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96028989826053"/>
          <c:y val="5.0078234919661645E-2"/>
          <c:w val="0.58687526504601772"/>
          <c:h val="0.5998415527736094"/>
        </c:manualLayout>
      </c:layout>
      <c:barChart>
        <c:barDir val="bar"/>
        <c:grouping val="percentStacked"/>
        <c:varyColors val="0"/>
        <c:ser>
          <c:idx val="0"/>
          <c:order val="0"/>
          <c:tx>
            <c:strRef>
              <c:f>'Graphique 1'!$P$5</c:f>
              <c:strCache>
                <c:ptCount val="1"/>
                <c:pt idx="0">
                  <c:v>Biomasse : produits issus de l'agriculture et de la pêche</c:v>
                </c:pt>
              </c:strCache>
            </c:strRef>
          </c:tx>
          <c:spPr>
            <a:solidFill>
              <a:schemeClr val="accent1"/>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1'!$Q$5:$T$5</c:f>
              <c:numCache>
                <c:formatCode>General</c:formatCode>
                <c:ptCount val="4"/>
                <c:pt idx="0">
                  <c:v>231.8</c:v>
                </c:pt>
                <c:pt idx="1">
                  <c:v>231.85300000000001</c:v>
                </c:pt>
                <c:pt idx="2">
                  <c:v>39.700000000000003</c:v>
                </c:pt>
                <c:pt idx="3">
                  <c:v>66.5</c:v>
                </c:pt>
              </c:numCache>
            </c:numRef>
          </c:val>
          <c:extLst>
            <c:ext xmlns:c16="http://schemas.microsoft.com/office/drawing/2014/chart" uri="{C3380CC4-5D6E-409C-BE32-E72D297353CC}">
              <c16:uniqueId val="{00000000-9D3A-4765-B176-7C8B80E9DD15}"/>
            </c:ext>
          </c:extLst>
        </c:ser>
        <c:ser>
          <c:idx val="1"/>
          <c:order val="1"/>
          <c:tx>
            <c:strRef>
              <c:f>'Graphique 1'!$P$6</c:f>
              <c:strCache>
                <c:ptCount val="1"/>
                <c:pt idx="0">
                  <c:v>Bois et produits dérivés</c:v>
                </c:pt>
              </c:strCache>
            </c:strRef>
          </c:tx>
          <c:spPr>
            <a:solidFill>
              <a:schemeClr val="accent2"/>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1'!$Q$6:$T$6</c:f>
              <c:numCache>
                <c:formatCode>General</c:formatCode>
                <c:ptCount val="4"/>
                <c:pt idx="0">
                  <c:v>26.3</c:v>
                </c:pt>
                <c:pt idx="1">
                  <c:v>26.295000000000002</c:v>
                </c:pt>
                <c:pt idx="2">
                  <c:v>16.899999999999999</c:v>
                </c:pt>
                <c:pt idx="3">
                  <c:v>16.7</c:v>
                </c:pt>
              </c:numCache>
            </c:numRef>
          </c:val>
          <c:extLst>
            <c:ext xmlns:c16="http://schemas.microsoft.com/office/drawing/2014/chart" uri="{C3380CC4-5D6E-409C-BE32-E72D297353CC}">
              <c16:uniqueId val="{00000001-9D3A-4765-B176-7C8B80E9DD15}"/>
            </c:ext>
          </c:extLst>
        </c:ser>
        <c:ser>
          <c:idx val="2"/>
          <c:order val="2"/>
          <c:tx>
            <c:strRef>
              <c:f>'Graphique 1'!$P$7</c:f>
              <c:strCache>
                <c:ptCount val="1"/>
                <c:pt idx="0">
                  <c:v>Minerais métalliques et produits à base dominante de métal</c:v>
                </c:pt>
              </c:strCache>
            </c:strRef>
          </c:tx>
          <c:spPr>
            <a:solidFill>
              <a:schemeClr val="accent3"/>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1'!$Q$7:$T$7</c:f>
              <c:numCache>
                <c:formatCode>General</c:formatCode>
                <c:ptCount val="4"/>
                <c:pt idx="0">
                  <c:v>20.9</c:v>
                </c:pt>
                <c:pt idx="1">
                  <c:v>0.193</c:v>
                </c:pt>
                <c:pt idx="2">
                  <c:v>55</c:v>
                </c:pt>
                <c:pt idx="3">
                  <c:v>36</c:v>
                </c:pt>
              </c:numCache>
            </c:numRef>
          </c:val>
          <c:extLst>
            <c:ext xmlns:c16="http://schemas.microsoft.com/office/drawing/2014/chart" uri="{C3380CC4-5D6E-409C-BE32-E72D297353CC}">
              <c16:uniqueId val="{00000002-9D3A-4765-B176-7C8B80E9DD15}"/>
            </c:ext>
          </c:extLst>
        </c:ser>
        <c:ser>
          <c:idx val="3"/>
          <c:order val="3"/>
          <c:tx>
            <c:strRef>
              <c:f>'Graphique 1'!$P$8</c:f>
              <c:strCache>
                <c:ptCount val="1"/>
                <c:pt idx="0">
                  <c:v>Minéraux non métalliques et produits à dominante non métallique</c:v>
                </c:pt>
              </c:strCache>
            </c:strRef>
          </c:tx>
          <c:spPr>
            <a:solidFill>
              <a:schemeClr val="accent4"/>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1'!$Q$8:$T$8</c:f>
              <c:numCache>
                <c:formatCode>General</c:formatCode>
                <c:ptCount val="4"/>
                <c:pt idx="0">
                  <c:v>398.09999999999997</c:v>
                </c:pt>
                <c:pt idx="1">
                  <c:v>373.983</c:v>
                </c:pt>
                <c:pt idx="2">
                  <c:v>42.4</c:v>
                </c:pt>
                <c:pt idx="3">
                  <c:v>24.9</c:v>
                </c:pt>
              </c:numCache>
            </c:numRef>
          </c:val>
          <c:extLst>
            <c:ext xmlns:c16="http://schemas.microsoft.com/office/drawing/2014/chart" uri="{C3380CC4-5D6E-409C-BE32-E72D297353CC}">
              <c16:uniqueId val="{00000003-9D3A-4765-B176-7C8B80E9DD15}"/>
            </c:ext>
          </c:extLst>
        </c:ser>
        <c:ser>
          <c:idx val="4"/>
          <c:order val="4"/>
          <c:tx>
            <c:strRef>
              <c:f>'Graphique 1'!$P$9</c:f>
              <c:strCache>
                <c:ptCount val="1"/>
                <c:pt idx="0">
                  <c:v>Charbons et produits dérivés</c:v>
                </c:pt>
              </c:strCache>
            </c:strRef>
          </c:tx>
          <c:spPr>
            <a:solidFill>
              <a:schemeClr val="accent5"/>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1'!$Q$9:$T$9</c:f>
              <c:numCache>
                <c:formatCode>General</c:formatCode>
                <c:ptCount val="4"/>
                <c:pt idx="0">
                  <c:v>14.1</c:v>
                </c:pt>
                <c:pt idx="1">
                  <c:v>0</c:v>
                </c:pt>
                <c:pt idx="2">
                  <c:v>11.1</c:v>
                </c:pt>
                <c:pt idx="3">
                  <c:v>2.5999999999999999E-2</c:v>
                </c:pt>
              </c:numCache>
            </c:numRef>
          </c:val>
          <c:extLst>
            <c:ext xmlns:c16="http://schemas.microsoft.com/office/drawing/2014/chart" uri="{C3380CC4-5D6E-409C-BE32-E72D297353CC}">
              <c16:uniqueId val="{00000004-9D3A-4765-B176-7C8B80E9DD15}"/>
            </c:ext>
          </c:extLst>
        </c:ser>
        <c:ser>
          <c:idx val="5"/>
          <c:order val="5"/>
          <c:tx>
            <c:strRef>
              <c:f>'Graphique 1'!$P$10</c:f>
              <c:strCache>
                <c:ptCount val="1"/>
                <c:pt idx="0">
                  <c:v>Pétrole (dont pétrole raffiné)</c:v>
                </c:pt>
              </c:strCache>
            </c:strRef>
          </c:tx>
          <c:spPr>
            <a:solidFill>
              <a:schemeClr val="accent6"/>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1'!$Q$10:$T$10</c:f>
              <c:numCache>
                <c:formatCode>General</c:formatCode>
                <c:ptCount val="4"/>
                <c:pt idx="0">
                  <c:v>79.099999999999994</c:v>
                </c:pt>
                <c:pt idx="1">
                  <c:v>0.72</c:v>
                </c:pt>
                <c:pt idx="2">
                  <c:v>98.3</c:v>
                </c:pt>
                <c:pt idx="3">
                  <c:v>18.2</c:v>
                </c:pt>
              </c:numCache>
            </c:numRef>
          </c:val>
          <c:extLst>
            <c:ext xmlns:c16="http://schemas.microsoft.com/office/drawing/2014/chart" uri="{C3380CC4-5D6E-409C-BE32-E72D297353CC}">
              <c16:uniqueId val="{00000005-9D3A-4765-B176-7C8B80E9DD15}"/>
            </c:ext>
          </c:extLst>
        </c:ser>
        <c:ser>
          <c:idx val="6"/>
          <c:order val="6"/>
          <c:tx>
            <c:strRef>
              <c:f>'Graphique 1'!$P$11</c:f>
              <c:strCache>
                <c:ptCount val="1"/>
                <c:pt idx="0">
                  <c:v>Gaz naturels et produits dérivés</c:v>
                </c:pt>
              </c:strCache>
            </c:strRef>
          </c:tx>
          <c:spPr>
            <a:solidFill>
              <a:schemeClr val="accent1">
                <a:lumMod val="60000"/>
              </a:schemeClr>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1'!$Q$11:$T$11</c:f>
              <c:numCache>
                <c:formatCode>General</c:formatCode>
                <c:ptCount val="4"/>
                <c:pt idx="0">
                  <c:v>26.4</c:v>
                </c:pt>
                <c:pt idx="1">
                  <c:v>8.5999999999999993E-2</c:v>
                </c:pt>
                <c:pt idx="2">
                  <c:v>32.299999999999997</c:v>
                </c:pt>
                <c:pt idx="3">
                  <c:v>3.6</c:v>
                </c:pt>
              </c:numCache>
            </c:numRef>
          </c:val>
          <c:extLst>
            <c:ext xmlns:c16="http://schemas.microsoft.com/office/drawing/2014/chart" uri="{C3380CC4-5D6E-409C-BE32-E72D297353CC}">
              <c16:uniqueId val="{00000006-9D3A-4765-B176-7C8B80E9DD15}"/>
            </c:ext>
          </c:extLst>
        </c:ser>
        <c:ser>
          <c:idx val="7"/>
          <c:order val="7"/>
          <c:tx>
            <c:strRef>
              <c:f>'Graphique 1'!$P$12</c:f>
              <c:strCache>
                <c:ptCount val="1"/>
                <c:pt idx="0">
                  <c:v>Produits à base dominante de combustibles fossiles</c:v>
                </c:pt>
              </c:strCache>
            </c:strRef>
          </c:tx>
          <c:spPr>
            <a:solidFill>
              <a:schemeClr val="accent2">
                <a:lumMod val="60000"/>
              </a:schemeClr>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1'!$Q$12:$T$12</c:f>
              <c:numCache>
                <c:formatCode>General</c:formatCode>
                <c:ptCount val="4"/>
                <c:pt idx="0">
                  <c:v>4</c:v>
                </c:pt>
                <c:pt idx="1">
                  <c:v>0</c:v>
                </c:pt>
                <c:pt idx="2">
                  <c:v>22.8</c:v>
                </c:pt>
                <c:pt idx="3">
                  <c:v>18.3</c:v>
                </c:pt>
              </c:numCache>
            </c:numRef>
          </c:val>
          <c:extLst>
            <c:ext xmlns:c16="http://schemas.microsoft.com/office/drawing/2014/chart" uri="{C3380CC4-5D6E-409C-BE32-E72D297353CC}">
              <c16:uniqueId val="{00000007-9D3A-4765-B176-7C8B80E9DD15}"/>
            </c:ext>
          </c:extLst>
        </c:ser>
        <c:ser>
          <c:idx val="8"/>
          <c:order val="8"/>
          <c:tx>
            <c:strRef>
              <c:f>'Graphique 1'!$P$13</c:f>
              <c:strCache>
                <c:ptCount val="1"/>
                <c:pt idx="0">
                  <c:v>Autres produits</c:v>
                </c:pt>
              </c:strCache>
            </c:strRef>
          </c:tx>
          <c:spPr>
            <a:solidFill>
              <a:schemeClr val="accent3">
                <a:lumMod val="60000"/>
              </a:schemeClr>
            </a:solidFill>
            <a:ln>
              <a:noFill/>
            </a:ln>
            <a:effectLst/>
          </c:spPr>
          <c:invertIfNegative val="0"/>
          <c:cat>
            <c:strRef>
              <c:f>'Graphique 1'!$Q$4:$T$4</c:f>
              <c:strCache>
                <c:ptCount val="4"/>
                <c:pt idx="0">
                  <c:v>Total (consommation intérieure de matières, DMC)</c:v>
                </c:pt>
                <c:pt idx="1">
                  <c:v>Extraction intérieure </c:v>
                </c:pt>
                <c:pt idx="2">
                  <c:v>Importation apparente (matériaux et produits)</c:v>
                </c:pt>
                <c:pt idx="3">
                  <c:v>Exportation apparente (matériaux et produits)</c:v>
                </c:pt>
              </c:strCache>
            </c:strRef>
          </c:cat>
          <c:val>
            <c:numRef>
              <c:f>'Graphique 1'!$Q$13:$T$13</c:f>
              <c:numCache>
                <c:formatCode>General</c:formatCode>
                <c:ptCount val="4"/>
                <c:pt idx="0">
                  <c:v>6.6</c:v>
                </c:pt>
                <c:pt idx="1">
                  <c:v>0</c:v>
                </c:pt>
                <c:pt idx="2">
                  <c:v>23</c:v>
                </c:pt>
                <c:pt idx="3">
                  <c:v>18</c:v>
                </c:pt>
              </c:numCache>
            </c:numRef>
          </c:val>
          <c:extLst>
            <c:ext xmlns:c16="http://schemas.microsoft.com/office/drawing/2014/chart" uri="{C3380CC4-5D6E-409C-BE32-E72D297353CC}">
              <c16:uniqueId val="{00000008-9D3A-4765-B176-7C8B80E9DD15}"/>
            </c:ext>
          </c:extLst>
        </c:ser>
        <c:dLbls>
          <c:showLegendKey val="0"/>
          <c:showVal val="0"/>
          <c:showCatName val="0"/>
          <c:showSerName val="0"/>
          <c:showPercent val="0"/>
          <c:showBubbleSize val="0"/>
        </c:dLbls>
        <c:gapWidth val="150"/>
        <c:overlap val="100"/>
        <c:axId val="756872543"/>
        <c:axId val="756873791"/>
      </c:barChart>
      <c:catAx>
        <c:axId val="7568725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6873791"/>
        <c:crosses val="autoZero"/>
        <c:auto val="1"/>
        <c:lblAlgn val="ctr"/>
        <c:lblOffset val="100"/>
        <c:noMultiLvlLbl val="0"/>
      </c:catAx>
      <c:valAx>
        <c:axId val="75687379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6872543"/>
        <c:crosses val="autoZero"/>
        <c:crossBetween val="between"/>
      </c:valAx>
      <c:spPr>
        <a:noFill/>
        <a:ln>
          <a:noFill/>
        </a:ln>
        <a:effectLst/>
      </c:spPr>
    </c:plotArea>
    <c:legend>
      <c:legendPos val="b"/>
      <c:layout>
        <c:manualLayout>
          <c:xMode val="edge"/>
          <c:yMode val="edge"/>
          <c:x val="9.1533180778032033E-2"/>
          <c:y val="0.72112275124430114"/>
          <c:w val="0.90508888448440528"/>
          <c:h val="0.2701053229703351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44114908692398E-2"/>
          <c:y val="5.1540088579233888E-2"/>
          <c:w val="0.90525998678746911"/>
          <c:h val="0.69335466769420673"/>
        </c:manualLayout>
      </c:layout>
      <c:lineChart>
        <c:grouping val="standard"/>
        <c:varyColors val="0"/>
        <c:ser>
          <c:idx val="4"/>
          <c:order val="0"/>
          <c:tx>
            <c:strRef>
              <c:f>'Graphique 2'!$A$17</c:f>
              <c:strCache>
                <c:ptCount val="1"/>
                <c:pt idx="0">
                  <c:v>PIB</c:v>
                </c:pt>
              </c:strCache>
            </c:strRef>
          </c:tx>
          <c:spPr>
            <a:ln w="19050">
              <a:solidFill>
                <a:schemeClr val="accent6">
                  <a:lumMod val="75000"/>
                </a:schemeClr>
              </a:solidFill>
              <a:prstDash val="dash"/>
            </a:ln>
          </c:spPr>
          <c:marker>
            <c:symbol val="none"/>
          </c:marker>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2'!$B$17:$AE$17</c:f>
              <c:numCache>
                <c:formatCode>General</c:formatCode>
                <c:ptCount val="30"/>
                <c:pt idx="0">
                  <c:v>100</c:v>
                </c:pt>
                <c:pt idx="1">
                  <c:v>101.04818022230575</c:v>
                </c:pt>
                <c:pt idx="2">
                  <c:v>102.66429075577545</c:v>
                </c:pt>
                <c:pt idx="3">
                  <c:v>102.01888260932286</c:v>
                </c:pt>
                <c:pt idx="4">
                  <c:v>104.42486711022741</c:v>
                </c:pt>
                <c:pt idx="5">
                  <c:v>106.6247350406734</c:v>
                </c:pt>
                <c:pt idx="6">
                  <c:v>108.13133829812358</c:v>
                </c:pt>
                <c:pt idx="7">
                  <c:v>110.65764250944265</c:v>
                </c:pt>
                <c:pt idx="8">
                  <c:v>114.62873513322252</c:v>
                </c:pt>
                <c:pt idx="9">
                  <c:v>118.55058806771174</c:v>
                </c:pt>
                <c:pt idx="10">
                  <c:v>123.20217225810337</c:v>
                </c:pt>
                <c:pt idx="11">
                  <c:v>125.64614867467454</c:v>
                </c:pt>
                <c:pt idx="12">
                  <c:v>127.07291314221703</c:v>
                </c:pt>
                <c:pt idx="13">
                  <c:v>128.11887951375078</c:v>
                </c:pt>
                <c:pt idx="14">
                  <c:v>131.7443831903451</c:v>
                </c:pt>
                <c:pt idx="15">
                  <c:v>133.93553222893431</c:v>
                </c:pt>
                <c:pt idx="16">
                  <c:v>137.21607602841627</c:v>
                </c:pt>
                <c:pt idx="17">
                  <c:v>140.54320881614049</c:v>
                </c:pt>
                <c:pt idx="18">
                  <c:v>140.9015051299634</c:v>
                </c:pt>
                <c:pt idx="19">
                  <c:v>136.8529463840012</c:v>
                </c:pt>
                <c:pt idx="20">
                  <c:v>139.5208383319175</c:v>
                </c:pt>
                <c:pt idx="21">
                  <c:v>142.5800834533932</c:v>
                </c:pt>
                <c:pt idx="22">
                  <c:v>143.02659361606837</c:v>
                </c:pt>
                <c:pt idx="23">
                  <c:v>143.85088958670741</c:v>
                </c:pt>
                <c:pt idx="24">
                  <c:v>145.22634680198587</c:v>
                </c:pt>
                <c:pt idx="25">
                  <c:v>146.84258873877317</c:v>
                </c:pt>
                <c:pt idx="26">
                  <c:v>148.45119435613881</c:v>
                </c:pt>
                <c:pt idx="27">
                  <c:v>151.85281619295876</c:v>
                </c:pt>
                <c:pt idx="28">
                  <c:v>154.68502085057327</c:v>
                </c:pt>
                <c:pt idx="29">
                  <c:v>157.53581803178722</c:v>
                </c:pt>
              </c:numCache>
            </c:numRef>
          </c:val>
          <c:smooth val="0"/>
          <c:extLst>
            <c:ext xmlns:c16="http://schemas.microsoft.com/office/drawing/2014/chart" uri="{C3380CC4-5D6E-409C-BE32-E72D297353CC}">
              <c16:uniqueId val="{00000000-DEEC-4466-A5E1-E7E41BD219C1}"/>
            </c:ext>
          </c:extLst>
        </c:ser>
        <c:ser>
          <c:idx val="0"/>
          <c:order val="1"/>
          <c:tx>
            <c:strRef>
              <c:f>'Graphique 2'!$A$13</c:f>
              <c:strCache>
                <c:ptCount val="1"/>
                <c:pt idx="0">
                  <c:v>Biomasse</c:v>
                </c:pt>
              </c:strCache>
            </c:strRef>
          </c:tx>
          <c:spPr>
            <a:ln w="19050">
              <a:solidFill>
                <a:srgbClr val="009900"/>
              </a:solidFill>
            </a:ln>
          </c:spPr>
          <c:marker>
            <c:symbol val="none"/>
          </c:marker>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2'!$B$13:$AE$13</c:f>
              <c:numCache>
                <c:formatCode>General</c:formatCode>
                <c:ptCount val="30"/>
                <c:pt idx="0">
                  <c:v>100</c:v>
                </c:pt>
                <c:pt idx="1">
                  <c:v>104.83721355233322</c:v>
                </c:pt>
                <c:pt idx="2">
                  <c:v>114.66939730607398</c:v>
                </c:pt>
                <c:pt idx="3">
                  <c:v>108.1654537205615</c:v>
                </c:pt>
                <c:pt idx="4">
                  <c:v>110.83428562749506</c:v>
                </c:pt>
                <c:pt idx="5">
                  <c:v>106.21482619610825</c:v>
                </c:pt>
                <c:pt idx="6">
                  <c:v>107.990648866556</c:v>
                </c:pt>
                <c:pt idx="7">
                  <c:v>112.90073668470325</c:v>
                </c:pt>
                <c:pt idx="8">
                  <c:v>115.38377324064837</c:v>
                </c:pt>
                <c:pt idx="9">
                  <c:v>116.77922584413014</c:v>
                </c:pt>
                <c:pt idx="10">
                  <c:v>122.07657630732629</c:v>
                </c:pt>
                <c:pt idx="11">
                  <c:v>112.3882650771471</c:v>
                </c:pt>
                <c:pt idx="12">
                  <c:v>120.93164255799506</c:v>
                </c:pt>
                <c:pt idx="13">
                  <c:v>95.000757948414432</c:v>
                </c:pt>
                <c:pt idx="14">
                  <c:v>124.5311385982413</c:v>
                </c:pt>
                <c:pt idx="15">
                  <c:v>111.73004738769919</c:v>
                </c:pt>
                <c:pt idx="16">
                  <c:v>112.3519433268203</c:v>
                </c:pt>
                <c:pt idx="17">
                  <c:v>123.2491293637153</c:v>
                </c:pt>
                <c:pt idx="18">
                  <c:v>126.46639206755785</c:v>
                </c:pt>
                <c:pt idx="19">
                  <c:v>123.5974421813236</c:v>
                </c:pt>
                <c:pt idx="20">
                  <c:v>111.03112242998165</c:v>
                </c:pt>
                <c:pt idx="21">
                  <c:v>112.45115274791821</c:v>
                </c:pt>
                <c:pt idx="22">
                  <c:v>117.23233103188772</c:v>
                </c:pt>
                <c:pt idx="23">
                  <c:v>115.3962453381518</c:v>
                </c:pt>
                <c:pt idx="24">
                  <c:v>126.99380020734567</c:v>
                </c:pt>
                <c:pt idx="25">
                  <c:v>113.44734046827199</c:v>
                </c:pt>
                <c:pt idx="26">
                  <c:v>106.36755059685375</c:v>
                </c:pt>
                <c:pt idx="27">
                  <c:v>124.78956765093805</c:v>
                </c:pt>
                <c:pt idx="28">
                  <c:v>110.14014451484442</c:v>
                </c:pt>
                <c:pt idx="29">
                  <c:v>113.47178589696605</c:v>
                </c:pt>
              </c:numCache>
            </c:numRef>
          </c:val>
          <c:smooth val="0"/>
          <c:extLst>
            <c:ext xmlns:c16="http://schemas.microsoft.com/office/drawing/2014/chart" uri="{C3380CC4-5D6E-409C-BE32-E72D297353CC}">
              <c16:uniqueId val="{00000001-DEEC-4466-A5E1-E7E41BD219C1}"/>
            </c:ext>
          </c:extLst>
        </c:ser>
        <c:ser>
          <c:idx val="5"/>
          <c:order val="2"/>
          <c:tx>
            <c:strRef>
              <c:f>'Graphique 2'!$A$18</c:f>
              <c:strCache>
                <c:ptCount val="1"/>
                <c:pt idx="0">
                  <c:v>DMC </c:v>
                </c:pt>
              </c:strCache>
            </c:strRef>
          </c:tx>
          <c:spPr>
            <a:ln w="19050">
              <a:solidFill>
                <a:schemeClr val="accent4">
                  <a:lumMod val="75000"/>
                </a:schemeClr>
              </a:solidFill>
              <a:prstDash val="solid"/>
            </a:ln>
          </c:spPr>
          <c:marker>
            <c:symbol val="none"/>
          </c:marker>
          <c:dPt>
            <c:idx val="18"/>
            <c:bubble3D val="0"/>
            <c:extLst>
              <c:ext xmlns:c16="http://schemas.microsoft.com/office/drawing/2014/chart" uri="{C3380CC4-5D6E-409C-BE32-E72D297353CC}">
                <c16:uniqueId val="{00000002-DEEC-4466-A5E1-E7E41BD219C1}"/>
              </c:ext>
            </c:extLst>
          </c:dPt>
          <c:dPt>
            <c:idx val="28"/>
            <c:bubble3D val="0"/>
            <c:spPr>
              <a:ln w="19050" cmpd="sng">
                <a:solidFill>
                  <a:schemeClr val="accent4">
                    <a:lumMod val="75000"/>
                  </a:schemeClr>
                </a:solidFill>
                <a:prstDash val="solid"/>
              </a:ln>
            </c:spPr>
            <c:extLst>
              <c:ext xmlns:c16="http://schemas.microsoft.com/office/drawing/2014/chart" uri="{C3380CC4-5D6E-409C-BE32-E72D297353CC}">
                <c16:uniqueId val="{00000004-DEEC-4466-A5E1-E7E41BD219C1}"/>
              </c:ext>
            </c:extLst>
          </c:dPt>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2'!$B$18:$AE$18</c:f>
              <c:numCache>
                <c:formatCode>General</c:formatCode>
                <c:ptCount val="30"/>
                <c:pt idx="0">
                  <c:v>100</c:v>
                </c:pt>
                <c:pt idx="1">
                  <c:v>102.21366698748797</c:v>
                </c:pt>
                <c:pt idx="2">
                  <c:v>100.22858517805582</c:v>
                </c:pt>
                <c:pt idx="3">
                  <c:v>92.336381135707398</c:v>
                </c:pt>
                <c:pt idx="4">
                  <c:v>96.980269489894127</c:v>
                </c:pt>
                <c:pt idx="5">
                  <c:v>96.114051973051005</c:v>
                </c:pt>
                <c:pt idx="6">
                  <c:v>93.443214629451404</c:v>
                </c:pt>
                <c:pt idx="7">
                  <c:v>95.404234841193443</c:v>
                </c:pt>
                <c:pt idx="8">
                  <c:v>98.363811357074098</c:v>
                </c:pt>
                <c:pt idx="9">
                  <c:v>101.4196342637151</c:v>
                </c:pt>
                <c:pt idx="10">
                  <c:v>106.36539424927814</c:v>
                </c:pt>
                <c:pt idx="11">
                  <c:v>102.29264304619825</c:v>
                </c:pt>
                <c:pt idx="12">
                  <c:v>102.90496294513956</c:v>
                </c:pt>
                <c:pt idx="13">
                  <c:v>96.725315808469674</c:v>
                </c:pt>
                <c:pt idx="14">
                  <c:v>106.42856183830605</c:v>
                </c:pt>
                <c:pt idx="15">
                  <c:v>103.10427514436959</c:v>
                </c:pt>
                <c:pt idx="16">
                  <c:v>105.38765904716072</c:v>
                </c:pt>
                <c:pt idx="17">
                  <c:v>109.66752105389799</c:v>
                </c:pt>
                <c:pt idx="18">
                  <c:v>107.3763083493744</c:v>
                </c:pt>
                <c:pt idx="19">
                  <c:v>96.07110141963426</c:v>
                </c:pt>
                <c:pt idx="20">
                  <c:v>94.356365255052935</c:v>
                </c:pt>
                <c:pt idx="21">
                  <c:v>97.170689485081809</c:v>
                </c:pt>
                <c:pt idx="22">
                  <c:v>94.457892204042352</c:v>
                </c:pt>
                <c:pt idx="23">
                  <c:v>94.648219441770934</c:v>
                </c:pt>
                <c:pt idx="24">
                  <c:v>93.514076034648696</c:v>
                </c:pt>
                <c:pt idx="25">
                  <c:v>89.041506256015396</c:v>
                </c:pt>
                <c:pt idx="26">
                  <c:v>87.266963426371518</c:v>
                </c:pt>
                <c:pt idx="27">
                  <c:v>94.181304138594797</c:v>
                </c:pt>
                <c:pt idx="28">
                  <c:v>92.243383060635225</c:v>
                </c:pt>
                <c:pt idx="29">
                  <c:v>92.93334937439846</c:v>
                </c:pt>
              </c:numCache>
            </c:numRef>
          </c:val>
          <c:smooth val="0"/>
          <c:extLst>
            <c:ext xmlns:c16="http://schemas.microsoft.com/office/drawing/2014/chart" uri="{C3380CC4-5D6E-409C-BE32-E72D297353CC}">
              <c16:uniqueId val="{00000005-DEEC-4466-A5E1-E7E41BD219C1}"/>
            </c:ext>
          </c:extLst>
        </c:ser>
        <c:ser>
          <c:idx val="3"/>
          <c:order val="3"/>
          <c:tx>
            <c:strRef>
              <c:f>'Graphique 2'!$A$16</c:f>
              <c:strCache>
                <c:ptCount val="1"/>
                <c:pt idx="0">
                  <c:v>Combustibles fossiles (charbon, pétrole, gaz naturel)</c:v>
                </c:pt>
              </c:strCache>
            </c:strRef>
          </c:tx>
          <c:spPr>
            <a:ln w="19050">
              <a:solidFill>
                <a:srgbClr val="0070C0"/>
              </a:solidFill>
            </a:ln>
          </c:spPr>
          <c:marker>
            <c:symbol val="none"/>
          </c:marker>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2'!$B$16:$AE$16</c:f>
              <c:numCache>
                <c:formatCode>General</c:formatCode>
                <c:ptCount val="30"/>
                <c:pt idx="0">
                  <c:v>100</c:v>
                </c:pt>
                <c:pt idx="1">
                  <c:v>104.80048228002605</c:v>
                </c:pt>
                <c:pt idx="2">
                  <c:v>104.7156003429438</c:v>
                </c:pt>
                <c:pt idx="3">
                  <c:v>94.813733041081704</c:v>
                </c:pt>
                <c:pt idx="4">
                  <c:v>95.243558068376544</c:v>
                </c:pt>
                <c:pt idx="5">
                  <c:v>95.345753883616098</c:v>
                </c:pt>
                <c:pt idx="6">
                  <c:v>101.45590037481693</c:v>
                </c:pt>
                <c:pt idx="7">
                  <c:v>98.136985997540691</c:v>
                </c:pt>
                <c:pt idx="8">
                  <c:v>99.810114851101176</c:v>
                </c:pt>
                <c:pt idx="9">
                  <c:v>101.6348698504038</c:v>
                </c:pt>
                <c:pt idx="10">
                  <c:v>102.16081325508458</c:v>
                </c:pt>
                <c:pt idx="11">
                  <c:v>99.520441010199718</c:v>
                </c:pt>
                <c:pt idx="12">
                  <c:v>100.26613105158886</c:v>
                </c:pt>
                <c:pt idx="13">
                  <c:v>100.34108634691694</c:v>
                </c:pt>
                <c:pt idx="14">
                  <c:v>105.17346986382805</c:v>
                </c:pt>
                <c:pt idx="15">
                  <c:v>105.22849374009853</c:v>
                </c:pt>
                <c:pt idx="16">
                  <c:v>104.82583520956321</c:v>
                </c:pt>
                <c:pt idx="17">
                  <c:v>99.588920650532742</c:v>
                </c:pt>
                <c:pt idx="18">
                  <c:v>100.1502752232194</c:v>
                </c:pt>
                <c:pt idx="19">
                  <c:v>91.425488442624768</c:v>
                </c:pt>
                <c:pt idx="20">
                  <c:v>97.302010326928794</c:v>
                </c:pt>
                <c:pt idx="21">
                  <c:v>95.666707989405836</c:v>
                </c:pt>
                <c:pt idx="22">
                  <c:v>93.692748360988631</c:v>
                </c:pt>
                <c:pt idx="23">
                  <c:v>94.846961211505132</c:v>
                </c:pt>
                <c:pt idx="24">
                  <c:v>85.728405532602793</c:v>
                </c:pt>
                <c:pt idx="25">
                  <c:v>89.489878290105494</c:v>
                </c:pt>
                <c:pt idx="26">
                  <c:v>87.498107183454096</c:v>
                </c:pt>
                <c:pt idx="27">
                  <c:v>88.779804351189171</c:v>
                </c:pt>
                <c:pt idx="28">
                  <c:v>85.138961915355651</c:v>
                </c:pt>
                <c:pt idx="29">
                  <c:v>85.827103068513935</c:v>
                </c:pt>
              </c:numCache>
            </c:numRef>
          </c:val>
          <c:smooth val="0"/>
          <c:extLst>
            <c:ext xmlns:c16="http://schemas.microsoft.com/office/drawing/2014/chart" uri="{C3380CC4-5D6E-409C-BE32-E72D297353CC}">
              <c16:uniqueId val="{00000006-DEEC-4466-A5E1-E7E41BD219C1}"/>
            </c:ext>
          </c:extLst>
        </c:ser>
        <c:ser>
          <c:idx val="2"/>
          <c:order val="4"/>
          <c:tx>
            <c:strRef>
              <c:f>'Graphique 2'!$A$15</c:f>
              <c:strCache>
                <c:ptCount val="1"/>
                <c:pt idx="0">
                  <c:v>Minéraux non métalliques</c:v>
                </c:pt>
              </c:strCache>
            </c:strRef>
          </c:tx>
          <c:spPr>
            <a:ln w="19050">
              <a:solidFill>
                <a:srgbClr val="FFFF00"/>
              </a:solidFill>
            </a:ln>
          </c:spPr>
          <c:marker>
            <c:symbol val="none"/>
          </c:marker>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2'!$B$15:$AE$15</c:f>
              <c:numCache>
                <c:formatCode>General</c:formatCode>
                <c:ptCount val="30"/>
                <c:pt idx="0">
                  <c:v>100</c:v>
                </c:pt>
                <c:pt idx="1">
                  <c:v>101.34623257678119</c:v>
                </c:pt>
                <c:pt idx="2">
                  <c:v>94.046537753100694</c:v>
                </c:pt>
                <c:pt idx="3">
                  <c:v>87.495414647602971</c:v>
                </c:pt>
                <c:pt idx="4">
                  <c:v>93.476724872224054</c:v>
                </c:pt>
                <c:pt idx="5">
                  <c:v>93.378134530318306</c:v>
                </c:pt>
                <c:pt idx="6">
                  <c:v>86.939956059485496</c:v>
                </c:pt>
                <c:pt idx="7">
                  <c:v>89.231694126052673</c:v>
                </c:pt>
                <c:pt idx="8">
                  <c:v>92.391241894020084</c:v>
                </c:pt>
                <c:pt idx="9">
                  <c:v>96.947704666470457</c:v>
                </c:pt>
                <c:pt idx="10">
                  <c:v>102.94458156312368</c:v>
                </c:pt>
                <c:pt idx="11">
                  <c:v>101.71237156532122</c:v>
                </c:pt>
                <c:pt idx="12">
                  <c:v>98.737456994256576</c:v>
                </c:pt>
                <c:pt idx="13">
                  <c:v>98.939876160308131</c:v>
                </c:pt>
                <c:pt idx="14">
                  <c:v>101.29553132818513</c:v>
                </c:pt>
                <c:pt idx="15">
                  <c:v>101.20202464425823</c:v>
                </c:pt>
                <c:pt idx="16">
                  <c:v>104.84283612235087</c:v>
                </c:pt>
                <c:pt idx="17">
                  <c:v>108.95605966474432</c:v>
                </c:pt>
                <c:pt idx="18">
                  <c:v>103.97076774550422</c:v>
                </c:pt>
                <c:pt idx="19">
                  <c:v>89.927099506605785</c:v>
                </c:pt>
                <c:pt idx="20">
                  <c:v>88.407168672495999</c:v>
                </c:pt>
                <c:pt idx="21">
                  <c:v>93.009958179972912</c:v>
                </c:pt>
                <c:pt idx="22">
                  <c:v>87.122005864590662</c:v>
                </c:pt>
                <c:pt idx="23">
                  <c:v>87.510751883971523</c:v>
                </c:pt>
                <c:pt idx="24">
                  <c:v>82.812088965112522</c:v>
                </c:pt>
                <c:pt idx="25">
                  <c:v>79.024330890321508</c:v>
                </c:pt>
                <c:pt idx="26">
                  <c:v>79.495872488262037</c:v>
                </c:pt>
                <c:pt idx="27">
                  <c:v>83.43929795554898</c:v>
                </c:pt>
                <c:pt idx="28">
                  <c:v>87.472346728910651</c:v>
                </c:pt>
                <c:pt idx="29">
                  <c:v>87.718810820616085</c:v>
                </c:pt>
              </c:numCache>
            </c:numRef>
          </c:val>
          <c:smooth val="0"/>
          <c:extLst>
            <c:ext xmlns:c16="http://schemas.microsoft.com/office/drawing/2014/chart" uri="{C3380CC4-5D6E-409C-BE32-E72D297353CC}">
              <c16:uniqueId val="{00000007-DEEC-4466-A5E1-E7E41BD219C1}"/>
            </c:ext>
          </c:extLst>
        </c:ser>
        <c:ser>
          <c:idx val="1"/>
          <c:order val="5"/>
          <c:tx>
            <c:strRef>
              <c:f>'Graphique 2'!$A$14</c:f>
              <c:strCache>
                <c:ptCount val="1"/>
                <c:pt idx="0">
                  <c:v>Minerais métalliques et produits principalement métalliques </c:v>
                </c:pt>
              </c:strCache>
            </c:strRef>
          </c:tx>
          <c:spPr>
            <a:ln w="19050">
              <a:solidFill>
                <a:schemeClr val="tx2">
                  <a:lumMod val="40000"/>
                  <a:lumOff val="60000"/>
                </a:schemeClr>
              </a:solidFill>
            </a:ln>
          </c:spPr>
          <c:marker>
            <c:symbol val="none"/>
          </c:marker>
          <c:cat>
            <c:numRef>
              <c:f>'Graphique 2'!$B$12:$AE$12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2'!$B$14:$AE$14</c:f>
              <c:numCache>
                <c:formatCode>General</c:formatCode>
                <c:ptCount val="30"/>
                <c:pt idx="0">
                  <c:v>100</c:v>
                </c:pt>
                <c:pt idx="1">
                  <c:v>86.380218133267647</c:v>
                </c:pt>
                <c:pt idx="2">
                  <c:v>76.207264212410223</c:v>
                </c:pt>
                <c:pt idx="3">
                  <c:v>52.164108824255287</c:v>
                </c:pt>
                <c:pt idx="4">
                  <c:v>68.71416496831354</c:v>
                </c:pt>
                <c:pt idx="5">
                  <c:v>76.859972829722921</c:v>
                </c:pt>
                <c:pt idx="6">
                  <c:v>60.835968516963405</c:v>
                </c:pt>
                <c:pt idx="7">
                  <c:v>63.492330756383289</c:v>
                </c:pt>
                <c:pt idx="8">
                  <c:v>70.828531549972325</c:v>
                </c:pt>
                <c:pt idx="9">
                  <c:v>70.004579423141095</c:v>
                </c:pt>
                <c:pt idx="10">
                  <c:v>78.61393540352131</c:v>
                </c:pt>
                <c:pt idx="11">
                  <c:v>62.446979693865714</c:v>
                </c:pt>
                <c:pt idx="12">
                  <c:v>61.757236336854106</c:v>
                </c:pt>
                <c:pt idx="13">
                  <c:v>59.693116250395171</c:v>
                </c:pt>
                <c:pt idx="14">
                  <c:v>67.494646068470615</c:v>
                </c:pt>
                <c:pt idx="15">
                  <c:v>63.014636581101236</c:v>
                </c:pt>
                <c:pt idx="16">
                  <c:v>69.118612658413312</c:v>
                </c:pt>
                <c:pt idx="17">
                  <c:v>72.52854078167384</c:v>
                </c:pt>
                <c:pt idx="18">
                  <c:v>60.275850121825073</c:v>
                </c:pt>
                <c:pt idx="19">
                  <c:v>22.009256728627001</c:v>
                </c:pt>
                <c:pt idx="20">
                  <c:v>50.672229432978234</c:v>
                </c:pt>
                <c:pt idx="21">
                  <c:v>57.388030878068385</c:v>
                </c:pt>
                <c:pt idx="22">
                  <c:v>48.973424336256009</c:v>
                </c:pt>
                <c:pt idx="23">
                  <c:v>56.943560034847728</c:v>
                </c:pt>
                <c:pt idx="24">
                  <c:v>61.458759270785301</c:v>
                </c:pt>
                <c:pt idx="25">
                  <c:v>66.122694473617443</c:v>
                </c:pt>
                <c:pt idx="26">
                  <c:v>63.083464531765706</c:v>
                </c:pt>
                <c:pt idx="27">
                  <c:v>67.458542256654866</c:v>
                </c:pt>
                <c:pt idx="28">
                  <c:v>70.494176658204324</c:v>
                </c:pt>
                <c:pt idx="29">
                  <c:v>64.760200566388662</c:v>
                </c:pt>
              </c:numCache>
            </c:numRef>
          </c:val>
          <c:smooth val="0"/>
          <c:extLst>
            <c:ext xmlns:c16="http://schemas.microsoft.com/office/drawing/2014/chart" uri="{C3380CC4-5D6E-409C-BE32-E72D297353CC}">
              <c16:uniqueId val="{00000008-DEEC-4466-A5E1-E7E41BD219C1}"/>
            </c:ext>
          </c:extLst>
        </c:ser>
        <c:dLbls>
          <c:showLegendKey val="0"/>
          <c:showVal val="0"/>
          <c:showCatName val="0"/>
          <c:showSerName val="0"/>
          <c:showPercent val="0"/>
          <c:showBubbleSize val="0"/>
        </c:dLbls>
        <c:smooth val="0"/>
        <c:axId val="201551872"/>
        <c:axId val="145715712"/>
      </c:lineChart>
      <c:catAx>
        <c:axId val="201551872"/>
        <c:scaling>
          <c:orientation val="minMax"/>
        </c:scaling>
        <c:delete val="0"/>
        <c:axPos val="b"/>
        <c:numFmt formatCode="General" sourceLinked="1"/>
        <c:majorTickMark val="in"/>
        <c:minorTickMark val="none"/>
        <c:tickLblPos val="nextTo"/>
        <c:txPr>
          <a:bodyPr rot="-2400000" vert="horz"/>
          <a:lstStyle/>
          <a:p>
            <a:pPr>
              <a:defRPr sz="1000">
                <a:latin typeface="Arial" panose="020B0604020202020204" pitchFamily="34" charset="0"/>
                <a:cs typeface="Arial" panose="020B0604020202020204" pitchFamily="34" charset="0"/>
              </a:defRPr>
            </a:pPr>
            <a:endParaRPr lang="fr-FR"/>
          </a:p>
        </c:txPr>
        <c:crossAx val="145715712"/>
        <c:crosses val="autoZero"/>
        <c:auto val="1"/>
        <c:lblAlgn val="ctr"/>
        <c:lblOffset val="100"/>
        <c:tickLblSkip val="1"/>
        <c:tickMarkSkip val="3"/>
        <c:noMultiLvlLbl val="0"/>
      </c:catAx>
      <c:valAx>
        <c:axId val="145715712"/>
        <c:scaling>
          <c:orientation val="minMax"/>
        </c:scaling>
        <c:delete val="0"/>
        <c:axPos val="l"/>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fr-FR"/>
          </a:p>
        </c:txPr>
        <c:crossAx val="201551872"/>
        <c:crosses val="autoZero"/>
        <c:crossBetween val="midCat"/>
      </c:valAx>
    </c:plotArea>
    <c:legend>
      <c:legendPos val="b"/>
      <c:layout>
        <c:manualLayout>
          <c:xMode val="edge"/>
          <c:yMode val="edge"/>
          <c:x val="4.220680101383046E-2"/>
          <c:y val="0.86633018988781874"/>
          <c:w val="0.91859894987659207"/>
          <c:h val="0.13063439663628384"/>
        </c:manualLayout>
      </c:layout>
      <c:overlay val="0"/>
      <c:txPr>
        <a:bodyPr/>
        <a:lstStyle/>
        <a:p>
          <a:pPr>
            <a:defRPr sz="1000" b="0" i="0" u="none" strike="noStrike" baseline="0">
              <a:solidFill>
                <a:sysClr val="windowText" lastClr="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866155818179257E-2"/>
          <c:y val="5.2349159017844663E-2"/>
          <c:w val="0.92190336435218312"/>
          <c:h val="0.71699168825616255"/>
        </c:manualLayout>
      </c:layout>
      <c:lineChart>
        <c:grouping val="standard"/>
        <c:varyColors val="0"/>
        <c:ser>
          <c:idx val="1"/>
          <c:order val="0"/>
          <c:tx>
            <c:strRef>
              <c:f>'Graphique 3'!$A$12</c:f>
              <c:strCache>
                <c:ptCount val="1"/>
                <c:pt idx="0">
                  <c:v>Consommation intérieure de matières (DMC, Mt)*</c:v>
                </c:pt>
              </c:strCache>
            </c:strRef>
          </c:tx>
          <c:spPr>
            <a:ln w="19050">
              <a:solidFill>
                <a:schemeClr val="accent1"/>
              </a:solidFill>
              <a:prstDash val="solid"/>
            </a:ln>
          </c:spPr>
          <c:marker>
            <c:symbol val="none"/>
          </c:marker>
          <c:cat>
            <c:numRef>
              <c:f>'Graphique 3'!$B$11:$AE$11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3'!$B$12:$AE$12</c:f>
              <c:numCache>
                <c:formatCode>#,##0</c:formatCode>
                <c:ptCount val="30"/>
                <c:pt idx="0">
                  <c:v>100</c:v>
                </c:pt>
                <c:pt idx="1">
                  <c:v>102.21366698748797</c:v>
                </c:pt>
                <c:pt idx="2">
                  <c:v>100.22858517805582</c:v>
                </c:pt>
                <c:pt idx="3">
                  <c:v>92.336381135707398</c:v>
                </c:pt>
                <c:pt idx="4">
                  <c:v>96.980269489894127</c:v>
                </c:pt>
                <c:pt idx="5">
                  <c:v>96.114051973051005</c:v>
                </c:pt>
                <c:pt idx="6">
                  <c:v>93.443214629451404</c:v>
                </c:pt>
                <c:pt idx="7">
                  <c:v>95.404234841193443</c:v>
                </c:pt>
                <c:pt idx="8">
                  <c:v>98.363811357074098</c:v>
                </c:pt>
                <c:pt idx="9">
                  <c:v>101.4196342637151</c:v>
                </c:pt>
                <c:pt idx="10">
                  <c:v>106.36539424927814</c:v>
                </c:pt>
                <c:pt idx="11">
                  <c:v>102.29264304619825</c:v>
                </c:pt>
                <c:pt idx="12">
                  <c:v>102.90496294513956</c:v>
                </c:pt>
                <c:pt idx="13">
                  <c:v>96.725315808469674</c:v>
                </c:pt>
                <c:pt idx="14">
                  <c:v>106.42856183830605</c:v>
                </c:pt>
                <c:pt idx="15">
                  <c:v>103.10427514436959</c:v>
                </c:pt>
                <c:pt idx="16">
                  <c:v>105.38765904716072</c:v>
                </c:pt>
                <c:pt idx="17">
                  <c:v>109.66752105389799</c:v>
                </c:pt>
                <c:pt idx="18">
                  <c:v>107.3763083493744</c:v>
                </c:pt>
                <c:pt idx="19">
                  <c:v>96.07110141963426</c:v>
                </c:pt>
                <c:pt idx="20">
                  <c:v>94.356365255052935</c:v>
                </c:pt>
                <c:pt idx="21">
                  <c:v>97.170689485081809</c:v>
                </c:pt>
                <c:pt idx="22">
                  <c:v>94.457892204042352</c:v>
                </c:pt>
                <c:pt idx="23">
                  <c:v>94.648219441770934</c:v>
                </c:pt>
                <c:pt idx="24">
                  <c:v>93.514076034648696</c:v>
                </c:pt>
                <c:pt idx="25">
                  <c:v>89.041506256015396</c:v>
                </c:pt>
                <c:pt idx="26">
                  <c:v>87.266963426371518</c:v>
                </c:pt>
                <c:pt idx="27">
                  <c:v>94.181304138594797</c:v>
                </c:pt>
                <c:pt idx="28">
                  <c:v>92.243383060635225</c:v>
                </c:pt>
                <c:pt idx="29">
                  <c:v>92.93334937439846</c:v>
                </c:pt>
              </c:numCache>
            </c:numRef>
          </c:val>
          <c:smooth val="0"/>
          <c:extLst>
            <c:ext xmlns:c16="http://schemas.microsoft.com/office/drawing/2014/chart" uri="{C3380CC4-5D6E-409C-BE32-E72D297353CC}">
              <c16:uniqueId val="{00000000-D743-4A17-A6C3-0D56F58B8019}"/>
            </c:ext>
          </c:extLst>
        </c:ser>
        <c:ser>
          <c:idx val="2"/>
          <c:order val="1"/>
          <c:tx>
            <c:strRef>
              <c:f>'Graphique 3'!$A$13</c:f>
              <c:strCache>
                <c:ptCount val="1"/>
                <c:pt idx="0">
                  <c:v>Consommation intérieure de matières par personne (DMC/population, t/habitant)*</c:v>
                </c:pt>
              </c:strCache>
            </c:strRef>
          </c:tx>
          <c:spPr>
            <a:ln w="19050">
              <a:solidFill>
                <a:srgbClr val="009900"/>
              </a:solidFill>
              <a:prstDash val="solid"/>
            </a:ln>
          </c:spPr>
          <c:marker>
            <c:symbol val="none"/>
          </c:marker>
          <c:cat>
            <c:numRef>
              <c:f>'Graphique 3'!$B$11:$AE$11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3'!$B$13:$AE$13</c:f>
              <c:numCache>
                <c:formatCode>#,##0</c:formatCode>
                <c:ptCount val="30"/>
                <c:pt idx="0">
                  <c:v>100</c:v>
                </c:pt>
                <c:pt idx="1">
                  <c:v>101.71604472581977</c:v>
                </c:pt>
                <c:pt idx="2">
                  <c:v>99.244911246268899</c:v>
                </c:pt>
                <c:pt idx="3">
                  <c:v>90.993978203754594</c:v>
                </c:pt>
                <c:pt idx="4">
                  <c:v>95.217526099110458</c:v>
                </c:pt>
                <c:pt idx="5">
                  <c:v>94.031964296904647</c:v>
                </c:pt>
                <c:pt idx="6">
                  <c:v>91.101123297776098</c:v>
                </c:pt>
                <c:pt idx="7">
                  <c:v>92.695479282441127</c:v>
                </c:pt>
                <c:pt idx="8">
                  <c:v>95.238885448170635</c:v>
                </c:pt>
                <c:pt idx="9">
                  <c:v>97.832885119642654</c:v>
                </c:pt>
                <c:pt idx="10">
                  <c:v>101.88798110279369</c:v>
                </c:pt>
                <c:pt idx="11">
                  <c:v>97.288812533515241</c:v>
                </c:pt>
                <c:pt idx="12">
                  <c:v>97.16257485679472</c:v>
                </c:pt>
                <c:pt idx="13">
                  <c:v>90.678136279640071</c:v>
                </c:pt>
                <c:pt idx="14">
                  <c:v>99.088962784750251</c:v>
                </c:pt>
                <c:pt idx="15">
                  <c:v>95.258937277954487</c:v>
                </c:pt>
                <c:pt idx="16">
                  <c:v>96.665194011485454</c:v>
                </c:pt>
                <c:pt idx="17">
                  <c:v>99.934245140888919</c:v>
                </c:pt>
                <c:pt idx="18">
                  <c:v>97.292806402711093</c:v>
                </c:pt>
                <c:pt idx="19">
                  <c:v>86.585214517269563</c:v>
                </c:pt>
                <c:pt idx="20">
                  <c:v>84.633875926207494</c:v>
                </c:pt>
                <c:pt idx="21">
                  <c:v>86.729165888372705</c:v>
                </c:pt>
                <c:pt idx="22">
                  <c:v>83.922656074353384</c:v>
                </c:pt>
                <c:pt idx="23">
                  <c:v>83.677237829995448</c:v>
                </c:pt>
                <c:pt idx="24">
                  <c:v>81.967800565335466</c:v>
                </c:pt>
                <c:pt idx="25">
                  <c:v>77.704339789098213</c:v>
                </c:pt>
                <c:pt idx="26">
                  <c:v>75.949760025390987</c:v>
                </c:pt>
                <c:pt idx="27">
                  <c:v>81.757098111524556</c:v>
                </c:pt>
                <c:pt idx="28">
                  <c:v>79.816285541927684</c:v>
                </c:pt>
                <c:pt idx="29">
                  <c:v>80.232055152859374</c:v>
                </c:pt>
              </c:numCache>
            </c:numRef>
          </c:val>
          <c:smooth val="0"/>
          <c:extLst>
            <c:ext xmlns:c16="http://schemas.microsoft.com/office/drawing/2014/chart" uri="{C3380CC4-5D6E-409C-BE32-E72D297353CC}">
              <c16:uniqueId val="{00000001-D743-4A17-A6C3-0D56F58B8019}"/>
            </c:ext>
          </c:extLst>
        </c:ser>
        <c:ser>
          <c:idx val="3"/>
          <c:order val="2"/>
          <c:tx>
            <c:strRef>
              <c:f>'Graphique 3'!$A$14</c:f>
              <c:strCache>
                <c:ptCount val="1"/>
                <c:pt idx="0">
                  <c:v>Productivité matières (PIB/DMC, en €/kg)**</c:v>
                </c:pt>
              </c:strCache>
            </c:strRef>
          </c:tx>
          <c:spPr>
            <a:ln w="19050">
              <a:solidFill>
                <a:schemeClr val="accent2">
                  <a:lumMod val="75000"/>
                </a:schemeClr>
              </a:solidFill>
            </a:ln>
          </c:spPr>
          <c:marker>
            <c:symbol val="none"/>
          </c:marker>
          <c:cat>
            <c:numRef>
              <c:f>'Graphique 3'!$B$11:$AE$11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'Graphique 3'!$B$14:$AE$14</c:f>
              <c:numCache>
                <c:formatCode>#,##0</c:formatCode>
                <c:ptCount val="30"/>
                <c:pt idx="0">
                  <c:v>100</c:v>
                </c:pt>
                <c:pt idx="1">
                  <c:v>98.859754473611744</c:v>
                </c:pt>
                <c:pt idx="2">
                  <c:v>102.4301506136125</c:v>
                </c:pt>
                <c:pt idx="3">
                  <c:v>110.4861175568328</c:v>
                </c:pt>
                <c:pt idx="4">
                  <c:v>107.67640434440023</c:v>
                </c:pt>
                <c:pt idx="5">
                  <c:v>110.93563620704437</c:v>
                </c:pt>
                <c:pt idx="6">
                  <c:v>115.71876965804084</c:v>
                </c:pt>
                <c:pt idx="7">
                  <c:v>115.98818720535782</c:v>
                </c:pt>
                <c:pt idx="8">
                  <c:v>116.53547534581037</c:v>
                </c:pt>
                <c:pt idx="9">
                  <c:v>116.89116109357298</c:v>
                </c:pt>
                <c:pt idx="10">
                  <c:v>115.82918779896264</c:v>
                </c:pt>
                <c:pt idx="11">
                  <c:v>122.83009308687936</c:v>
                </c:pt>
                <c:pt idx="12">
                  <c:v>123.48569933401738</c:v>
                </c:pt>
                <c:pt idx="13">
                  <c:v>132.4564085863984</c:v>
                </c:pt>
                <c:pt idx="14">
                  <c:v>123.78667992385417</c:v>
                </c:pt>
                <c:pt idx="15">
                  <c:v>129.90298611904686</c:v>
                </c:pt>
                <c:pt idx="16">
                  <c:v>130.20127524325446</c:v>
                </c:pt>
                <c:pt idx="17">
                  <c:v>128.15390323910771</c:v>
                </c:pt>
                <c:pt idx="18">
                  <c:v>131.22215439881467</c:v>
                </c:pt>
                <c:pt idx="19">
                  <c:v>142.44964860581092</c:v>
                </c:pt>
                <c:pt idx="20">
                  <c:v>147.86584662813297</c:v>
                </c:pt>
                <c:pt idx="21">
                  <c:v>146.73157534328593</c:v>
                </c:pt>
                <c:pt idx="22">
                  <c:v>151.41836248802886</c:v>
                </c:pt>
                <c:pt idx="23">
                  <c:v>151.98478157870338</c:v>
                </c:pt>
                <c:pt idx="24">
                  <c:v>155.29891644138883</c:v>
                </c:pt>
                <c:pt idx="25">
                  <c:v>164.9147626911948</c:v>
                </c:pt>
                <c:pt idx="26">
                  <c:v>170.11156172678037</c:v>
                </c:pt>
                <c:pt idx="27">
                  <c:v>161.23456516326854</c:v>
                </c:pt>
                <c:pt idx="28">
                  <c:v>167.69226769240751</c:v>
                </c:pt>
                <c:pt idx="29">
                  <c:v>169.51483949763423</c:v>
                </c:pt>
              </c:numCache>
            </c:numRef>
          </c:val>
          <c:smooth val="0"/>
          <c:extLst>
            <c:ext xmlns:c16="http://schemas.microsoft.com/office/drawing/2014/chart" uri="{C3380CC4-5D6E-409C-BE32-E72D297353CC}">
              <c16:uniqueId val="{00000002-D743-4A17-A6C3-0D56F58B8019}"/>
            </c:ext>
          </c:extLst>
        </c:ser>
        <c:dLbls>
          <c:showLegendKey val="0"/>
          <c:showVal val="0"/>
          <c:showCatName val="0"/>
          <c:showSerName val="0"/>
          <c:showPercent val="0"/>
          <c:showBubbleSize val="0"/>
        </c:dLbls>
        <c:smooth val="0"/>
        <c:axId val="202173952"/>
        <c:axId val="202313664"/>
      </c:lineChart>
      <c:catAx>
        <c:axId val="20217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400000" vert="horz"/>
          <a:lstStyle/>
          <a:p>
            <a:pPr>
              <a:defRPr sz="900" b="0" i="1" u="none" strike="noStrike" baseline="0">
                <a:solidFill>
                  <a:srgbClr val="000000"/>
                </a:solidFill>
                <a:latin typeface="Arial"/>
                <a:ea typeface="Arial"/>
                <a:cs typeface="Arial"/>
              </a:defRPr>
            </a:pPr>
            <a:endParaRPr lang="fr-FR"/>
          </a:p>
        </c:txPr>
        <c:crossAx val="202313664"/>
        <c:crosses val="autoZero"/>
        <c:auto val="1"/>
        <c:lblAlgn val="ctr"/>
        <c:lblOffset val="100"/>
        <c:tickLblSkip val="1"/>
        <c:tickMarkSkip val="2"/>
        <c:noMultiLvlLbl val="0"/>
      </c:catAx>
      <c:valAx>
        <c:axId val="202313664"/>
        <c:scaling>
          <c:orientation val="minMax"/>
          <c:max val="200"/>
          <c:min val="0"/>
        </c:scaling>
        <c:delete val="0"/>
        <c:axPos val="l"/>
        <c:majorGridlines>
          <c:spPr>
            <a:ln w="3175">
              <a:solidFill>
                <a:schemeClr val="bg1">
                  <a:lumMod val="75000"/>
                </a:schemeClr>
              </a:solidFill>
              <a:prstDash val="sysDot"/>
            </a:ln>
          </c:spPr>
        </c:majorGridlines>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fr-FR"/>
          </a:p>
        </c:txPr>
        <c:crossAx val="202173952"/>
        <c:crosses val="autoZero"/>
        <c:crossBetween val="midCat"/>
      </c:valAx>
      <c:spPr>
        <a:noFill/>
        <a:ln w="25400">
          <a:noFill/>
        </a:ln>
      </c:spPr>
    </c:plotArea>
    <c:legend>
      <c:legendPos val="b"/>
      <c:layout>
        <c:manualLayout>
          <c:xMode val="edge"/>
          <c:yMode val="edge"/>
          <c:x val="0.2336340157480315"/>
          <c:y val="0.86897322203462046"/>
          <c:w val="0.56153184251968502"/>
          <c:h val="0.11499471383712306"/>
        </c:manualLayout>
      </c:layout>
      <c:overlay val="0"/>
      <c:txPr>
        <a:bodyPr/>
        <a:lstStyle/>
        <a:p>
          <a:pPr>
            <a:defRPr sz="900" b="0" i="0">
              <a:solidFill>
                <a:sysClr val="windowText" lastClr="000000"/>
              </a:solidFill>
            </a:defRPr>
          </a:pPr>
          <a:endParaRPr lang="fr-FR"/>
        </a:p>
      </c:txPr>
    </c:legend>
    <c:plotVisOnly val="1"/>
    <c:dispBlanksAs val="gap"/>
    <c:showDLblsOverMax val="0"/>
  </c:chart>
  <c:spPr>
    <a:noFill/>
    <a:ln w="9525">
      <a:noFill/>
    </a:ln>
  </c:spPr>
  <c:txPr>
    <a:bodyPr/>
    <a:lstStyle/>
    <a:p>
      <a:pPr>
        <a:defRPr sz="800" b="0" i="1"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9553053565336"/>
          <c:y val="2.8213166144200628E-2"/>
          <c:w val="0.84476287956328888"/>
          <c:h val="0.90804597701149425"/>
        </c:manualLayout>
      </c:layout>
      <c:barChart>
        <c:barDir val="bar"/>
        <c:grouping val="clustered"/>
        <c:varyColors val="0"/>
        <c:ser>
          <c:idx val="0"/>
          <c:order val="0"/>
          <c:spPr>
            <a:solidFill>
              <a:srgbClr val="62A6D9"/>
            </a:solidFill>
            <a:ln w="9525">
              <a:noFill/>
              <a:prstDash val="solid"/>
            </a:ln>
          </c:spPr>
          <c:invertIfNegative val="0"/>
          <c:dPt>
            <c:idx val="4"/>
            <c:invertIfNegative val="0"/>
            <c:bubble3D val="0"/>
            <c:spPr>
              <a:solidFill>
                <a:srgbClr val="D4925D"/>
              </a:solidFill>
              <a:ln w="9525">
                <a:noFill/>
                <a:prstDash val="solid"/>
              </a:ln>
            </c:spPr>
            <c:extLst>
              <c:ext xmlns:c16="http://schemas.microsoft.com/office/drawing/2014/chart" uri="{C3380CC4-5D6E-409C-BE32-E72D297353CC}">
                <c16:uniqueId val="{00000001-C11A-4D55-AE60-43B7D09CD7A1}"/>
              </c:ext>
            </c:extLst>
          </c:dPt>
          <c:dPt>
            <c:idx val="5"/>
            <c:invertIfNegative val="0"/>
            <c:bubble3D val="0"/>
            <c:extLst>
              <c:ext xmlns:c16="http://schemas.microsoft.com/office/drawing/2014/chart" uri="{C3380CC4-5D6E-409C-BE32-E72D297353CC}">
                <c16:uniqueId val="{00000003-C11A-4D55-AE60-43B7D09CD7A1}"/>
              </c:ext>
            </c:extLst>
          </c:dPt>
          <c:dPt>
            <c:idx val="6"/>
            <c:invertIfNegative val="0"/>
            <c:bubble3D val="0"/>
            <c:spPr>
              <a:solidFill>
                <a:schemeClr val="accent4">
                  <a:lumMod val="60000"/>
                  <a:lumOff val="40000"/>
                </a:schemeClr>
              </a:solidFill>
              <a:ln w="9525">
                <a:noFill/>
                <a:prstDash val="solid"/>
              </a:ln>
            </c:spPr>
            <c:extLst>
              <c:ext xmlns:c16="http://schemas.microsoft.com/office/drawing/2014/chart" uri="{C3380CC4-5D6E-409C-BE32-E72D297353CC}">
                <c16:uniqueId val="{00000009-A34B-47B0-BF97-B085D1A5CD85}"/>
              </c:ext>
            </c:extLst>
          </c:dPt>
          <c:dPt>
            <c:idx val="7"/>
            <c:invertIfNegative val="0"/>
            <c:bubble3D val="0"/>
            <c:extLst>
              <c:ext xmlns:c16="http://schemas.microsoft.com/office/drawing/2014/chart" uri="{C3380CC4-5D6E-409C-BE32-E72D297353CC}">
                <c16:uniqueId val="{00000004-C11A-4D55-AE60-43B7D09CD7A1}"/>
              </c:ext>
            </c:extLst>
          </c:dPt>
          <c:dPt>
            <c:idx val="8"/>
            <c:invertIfNegative val="0"/>
            <c:bubble3D val="0"/>
            <c:extLst>
              <c:ext xmlns:c16="http://schemas.microsoft.com/office/drawing/2014/chart" uri="{C3380CC4-5D6E-409C-BE32-E72D297353CC}">
                <c16:uniqueId val="{00000005-C11A-4D55-AE60-43B7D09CD7A1}"/>
              </c:ext>
            </c:extLst>
          </c:dPt>
          <c:dPt>
            <c:idx val="10"/>
            <c:invertIfNegative val="0"/>
            <c:bubble3D val="0"/>
            <c:extLst>
              <c:ext xmlns:c16="http://schemas.microsoft.com/office/drawing/2014/chart" uri="{C3380CC4-5D6E-409C-BE32-E72D297353CC}">
                <c16:uniqueId val="{00000006-C11A-4D55-AE60-43B7D09CD7A1}"/>
              </c:ext>
            </c:extLst>
          </c:dPt>
          <c:dPt>
            <c:idx val="11"/>
            <c:invertIfNegative val="0"/>
            <c:bubble3D val="0"/>
            <c:extLst>
              <c:ext xmlns:c16="http://schemas.microsoft.com/office/drawing/2014/chart" uri="{C3380CC4-5D6E-409C-BE32-E72D297353CC}">
                <c16:uniqueId val="{00000008-C11A-4D55-AE60-43B7D09CD7A1}"/>
              </c:ext>
            </c:extLst>
          </c:dPt>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4'!$B$4:$B$18</c:f>
              <c:numCache>
                <c:formatCode>0.0</c:formatCode>
                <c:ptCount val="15"/>
                <c:pt idx="0">
                  <c:v>5.5</c:v>
                </c:pt>
                <c:pt idx="1">
                  <c:v>8.1999999999999993</c:v>
                </c:pt>
                <c:pt idx="2">
                  <c:v>8.9</c:v>
                </c:pt>
                <c:pt idx="3">
                  <c:v>9</c:v>
                </c:pt>
                <c:pt idx="4">
                  <c:v>11.5</c:v>
                </c:pt>
                <c:pt idx="5">
                  <c:v>12</c:v>
                </c:pt>
                <c:pt idx="6">
                  <c:v>13.4</c:v>
                </c:pt>
                <c:pt idx="7">
                  <c:v>13.9</c:v>
                </c:pt>
                <c:pt idx="8">
                  <c:v>16.100000000000001</c:v>
                </c:pt>
                <c:pt idx="9">
                  <c:v>18.600000000000001</c:v>
                </c:pt>
                <c:pt idx="10">
                  <c:v>18.899999999999999</c:v>
                </c:pt>
                <c:pt idx="11">
                  <c:v>24.7</c:v>
                </c:pt>
                <c:pt idx="12">
                  <c:v>31.3</c:v>
                </c:pt>
                <c:pt idx="13">
                  <c:v>37.700000000000003</c:v>
                </c:pt>
                <c:pt idx="14">
                  <c:v>40.4</c:v>
                </c:pt>
              </c:numCache>
            </c:numRef>
          </c:val>
          <c:extLst>
            <c:ext xmlns:c16="http://schemas.microsoft.com/office/drawing/2014/chart" uri="{C3380CC4-5D6E-409C-BE32-E72D297353CC}">
              <c16:uniqueId val="{00000009-C11A-4D55-AE60-43B7D09CD7A1}"/>
            </c:ext>
          </c:extLst>
        </c:ser>
        <c:ser>
          <c:idx val="1"/>
          <c:order val="1"/>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4'!$B$19</c:f>
              <c:numCache>
                <c:formatCode>General</c:formatCode>
                <c:ptCount val="1"/>
              </c:numCache>
            </c:numRef>
          </c:val>
          <c:extLst>
            <c:ext xmlns:c16="http://schemas.microsoft.com/office/drawing/2014/chart" uri="{C3380CC4-5D6E-409C-BE32-E72D297353CC}">
              <c16:uniqueId val="{0000000A-C11A-4D55-AE60-43B7D09CD7A1}"/>
            </c:ext>
          </c:extLst>
        </c:ser>
        <c:ser>
          <c:idx val="2"/>
          <c:order val="2"/>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4'!$D$19</c:f>
              <c:numCache>
                <c:formatCode>General</c:formatCode>
                <c:ptCount val="1"/>
              </c:numCache>
            </c:numRef>
          </c:val>
          <c:extLst>
            <c:ext xmlns:c16="http://schemas.microsoft.com/office/drawing/2014/chart" uri="{C3380CC4-5D6E-409C-BE32-E72D297353CC}">
              <c16:uniqueId val="{0000000B-C11A-4D55-AE60-43B7D09CD7A1}"/>
            </c:ext>
          </c:extLst>
        </c:ser>
        <c:ser>
          <c:idx val="3"/>
          <c:order val="3"/>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4'!$E$19</c:f>
              <c:numCache>
                <c:formatCode>General</c:formatCode>
                <c:ptCount val="1"/>
              </c:numCache>
            </c:numRef>
          </c:val>
          <c:extLst>
            <c:ext xmlns:c16="http://schemas.microsoft.com/office/drawing/2014/chart" uri="{C3380CC4-5D6E-409C-BE32-E72D297353CC}">
              <c16:uniqueId val="{0000000C-C11A-4D55-AE60-43B7D09CD7A1}"/>
            </c:ext>
          </c:extLst>
        </c:ser>
        <c:ser>
          <c:idx val="4"/>
          <c:order val="4"/>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4'!$B$19</c:f>
              <c:numCache>
                <c:formatCode>General</c:formatCode>
                <c:ptCount val="1"/>
              </c:numCache>
            </c:numRef>
          </c:val>
          <c:extLst>
            <c:ext xmlns:c16="http://schemas.microsoft.com/office/drawing/2014/chart" uri="{C3380CC4-5D6E-409C-BE32-E72D297353CC}">
              <c16:uniqueId val="{0000000D-C11A-4D55-AE60-43B7D09CD7A1}"/>
            </c:ext>
          </c:extLst>
        </c:ser>
        <c:ser>
          <c:idx val="5"/>
          <c:order val="5"/>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4'!$D$19</c:f>
              <c:numCache>
                <c:formatCode>General</c:formatCode>
                <c:ptCount val="1"/>
              </c:numCache>
            </c:numRef>
          </c:val>
          <c:extLst>
            <c:ext xmlns:c16="http://schemas.microsoft.com/office/drawing/2014/chart" uri="{C3380CC4-5D6E-409C-BE32-E72D297353CC}">
              <c16:uniqueId val="{0000000E-C11A-4D55-AE60-43B7D09CD7A1}"/>
            </c:ext>
          </c:extLst>
        </c:ser>
        <c:ser>
          <c:idx val="6"/>
          <c:order val="6"/>
          <c:invertIfNegative val="0"/>
          <c:cat>
            <c:strRef>
              <c:f>'Graphique 4'!$A$4:$A$18</c:f>
              <c:strCache>
                <c:ptCount val="15"/>
                <c:pt idx="0">
                  <c:v>Inde</c:v>
                </c:pt>
                <c:pt idx="1">
                  <c:v>Royaume-Uni</c:v>
                </c:pt>
                <c:pt idx="2">
                  <c:v>Japon</c:v>
                </c:pt>
                <c:pt idx="3">
                  <c:v>Espagne</c:v>
                </c:pt>
                <c:pt idx="4">
                  <c:v>France</c:v>
                </c:pt>
                <c:pt idx="5">
                  <c:v>UE15</c:v>
                </c:pt>
                <c:pt idx="6">
                  <c:v>UE28</c:v>
                </c:pt>
                <c:pt idx="7">
                  <c:v>Allemagne</c:v>
                </c:pt>
                <c:pt idx="8">
                  <c:v>Russie</c:v>
                </c:pt>
                <c:pt idx="9">
                  <c:v>États-Unis</c:v>
                </c:pt>
                <c:pt idx="10">
                  <c:v>PECO*</c:v>
                </c:pt>
                <c:pt idx="11">
                  <c:v>Chine</c:v>
                </c:pt>
                <c:pt idx="12">
                  <c:v>Finlande</c:v>
                </c:pt>
                <c:pt idx="13">
                  <c:v>Australie</c:v>
                </c:pt>
                <c:pt idx="14">
                  <c:v>Chili</c:v>
                </c:pt>
              </c:strCache>
            </c:strRef>
          </c:cat>
          <c:val>
            <c:numRef>
              <c:f>'Graphique 4'!$E$19</c:f>
              <c:numCache>
                <c:formatCode>General</c:formatCode>
                <c:ptCount val="1"/>
              </c:numCache>
            </c:numRef>
          </c:val>
          <c:extLst>
            <c:ext xmlns:c16="http://schemas.microsoft.com/office/drawing/2014/chart" uri="{C3380CC4-5D6E-409C-BE32-E72D297353CC}">
              <c16:uniqueId val="{0000000F-C11A-4D55-AE60-43B7D09CD7A1}"/>
            </c:ext>
          </c:extLst>
        </c:ser>
        <c:dLbls>
          <c:showLegendKey val="0"/>
          <c:showVal val="0"/>
          <c:showCatName val="0"/>
          <c:showSerName val="0"/>
          <c:showPercent val="0"/>
          <c:showBubbleSize val="0"/>
        </c:dLbls>
        <c:gapWidth val="150"/>
        <c:overlap val="95"/>
        <c:axId val="204542464"/>
        <c:axId val="202315968"/>
      </c:barChart>
      <c:catAx>
        <c:axId val="20454246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02315968"/>
        <c:crossesAt val="0"/>
        <c:auto val="1"/>
        <c:lblAlgn val="ctr"/>
        <c:lblOffset val="100"/>
        <c:noMultiLvlLbl val="0"/>
      </c:catAx>
      <c:valAx>
        <c:axId val="202315968"/>
        <c:scaling>
          <c:orientation val="minMax"/>
          <c:max val="50"/>
          <c:min val="0"/>
        </c:scaling>
        <c:delete val="0"/>
        <c:axPos val="b"/>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04542464"/>
        <c:crosses val="autoZero"/>
        <c:crossBetween val="between"/>
        <c:majorUnit val="5"/>
        <c:minorUnit val="1"/>
      </c:valAx>
      <c:spPr>
        <a:ln w="0"/>
      </c:spPr>
    </c:plotArea>
    <c:plotVisOnly val="1"/>
    <c:dispBlanksAs val="gap"/>
    <c:showDLblsOverMax val="0"/>
  </c:chart>
  <c:spPr>
    <a:ln w="76200">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504825</xdr:colOff>
      <xdr:row>16</xdr:row>
      <xdr:rowOff>34925</xdr:rowOff>
    </xdr:from>
    <xdr:to>
      <xdr:col>17</xdr:col>
      <xdr:colOff>1682750</xdr:colOff>
      <xdr:row>31</xdr:row>
      <xdr:rowOff>63500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589138</xdr:colOff>
      <xdr:row>25</xdr:row>
      <xdr:rowOff>155224</xdr:rowOff>
    </xdr:from>
    <xdr:to>
      <xdr:col>12</xdr:col>
      <xdr:colOff>17639</xdr:colOff>
      <xdr:row>47</xdr:row>
      <xdr:rowOff>42335</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0.01035</cdr:x>
      <cdr:y>0.94118</cdr:y>
    </cdr:from>
    <cdr:to>
      <cdr:x>0.99039</cdr:x>
      <cdr:y>0.99505</cdr:y>
    </cdr:to>
    <cdr:sp macro="" textlink="">
      <cdr:nvSpPr>
        <cdr:cNvPr id="2" name="ZoneTexte 1"/>
        <cdr:cNvSpPr txBox="1"/>
      </cdr:nvSpPr>
      <cdr:spPr>
        <a:xfrm xmlns:a="http://schemas.openxmlformats.org/drawingml/2006/main">
          <a:off x="96212" y="5715000"/>
          <a:ext cx="9111288" cy="327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504825</xdr:colOff>
      <xdr:row>20</xdr:row>
      <xdr:rowOff>28574</xdr:rowOff>
    </xdr:from>
    <xdr:to>
      <xdr:col>10</xdr:col>
      <xdr:colOff>384175</xdr:colOff>
      <xdr:row>45</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0.90507</cdr:x>
      <cdr:y>0.3903</cdr:y>
    </cdr:from>
    <cdr:to>
      <cdr:x>0.972</cdr:x>
      <cdr:y>0.44689</cdr:y>
    </cdr:to>
    <cdr:sp macro="" textlink="">
      <cdr:nvSpPr>
        <cdr:cNvPr id="29697" name="Text Box 1"/>
        <cdr:cNvSpPr txBox="1">
          <a:spLocks xmlns:a="http://schemas.openxmlformats.org/drawingml/2006/main" noChangeArrowheads="1"/>
        </cdr:cNvSpPr>
      </cdr:nvSpPr>
      <cdr:spPr bwMode="auto">
        <a:xfrm xmlns:a="http://schemas.openxmlformats.org/drawingml/2006/main">
          <a:off x="7183993" y="1855095"/>
          <a:ext cx="531257" cy="268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chemeClr val="accent1"/>
              </a:solidFill>
              <a:latin typeface="Arial"/>
              <a:cs typeface="Arial"/>
            </a:rPr>
            <a:t>772 Mt</a:t>
          </a:r>
        </a:p>
      </cdr:txBody>
    </cdr:sp>
  </cdr:relSizeAnchor>
  <cdr:relSizeAnchor xmlns:cdr="http://schemas.openxmlformats.org/drawingml/2006/chartDrawing">
    <cdr:from>
      <cdr:x>0.894</cdr:x>
      <cdr:y>0.52888</cdr:y>
    </cdr:from>
    <cdr:to>
      <cdr:x>0.98219</cdr:x>
      <cdr:y>0.57916</cdr:y>
    </cdr:to>
    <cdr:sp macro="" textlink="">
      <cdr:nvSpPr>
        <cdr:cNvPr id="29698" name="Text Box 2"/>
        <cdr:cNvSpPr txBox="1">
          <a:spLocks xmlns:a="http://schemas.openxmlformats.org/drawingml/2006/main" noChangeArrowheads="1"/>
        </cdr:cNvSpPr>
      </cdr:nvSpPr>
      <cdr:spPr bwMode="auto">
        <a:xfrm xmlns:a="http://schemas.openxmlformats.org/drawingml/2006/main">
          <a:off x="7096125" y="2513742"/>
          <a:ext cx="700008" cy="238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1000" b="1" i="0" u="none" strike="noStrike" baseline="0">
              <a:solidFill>
                <a:srgbClr val="009900"/>
              </a:solidFill>
              <a:latin typeface="Arial"/>
              <a:cs typeface="Arial"/>
            </a:rPr>
            <a:t>  11,5 t/hab</a:t>
          </a:r>
        </a:p>
      </cdr:txBody>
    </cdr:sp>
  </cdr:relSizeAnchor>
  <cdr:relSizeAnchor xmlns:cdr="http://schemas.openxmlformats.org/drawingml/2006/chartDrawing">
    <cdr:from>
      <cdr:x>0.8964</cdr:x>
      <cdr:y>0.10794</cdr:y>
    </cdr:from>
    <cdr:to>
      <cdr:x>0.97208</cdr:x>
      <cdr:y>0.15631</cdr:y>
    </cdr:to>
    <cdr:sp macro="" textlink="">
      <cdr:nvSpPr>
        <cdr:cNvPr id="29699" name="Text Box 3"/>
        <cdr:cNvSpPr txBox="1">
          <a:spLocks xmlns:a="http://schemas.openxmlformats.org/drawingml/2006/main" noChangeArrowheads="1"/>
        </cdr:cNvSpPr>
      </cdr:nvSpPr>
      <cdr:spPr bwMode="auto">
        <a:xfrm xmlns:a="http://schemas.openxmlformats.org/drawingml/2006/main">
          <a:off x="7115175" y="513027"/>
          <a:ext cx="600710" cy="229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1000" b="1" i="0" u="none" strike="noStrike" baseline="0">
              <a:solidFill>
                <a:schemeClr val="accent2">
                  <a:lumMod val="75000"/>
                </a:schemeClr>
              </a:solidFill>
              <a:latin typeface="Arial"/>
              <a:cs typeface="Arial"/>
            </a:rPr>
            <a:t>3,0 €/kg</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4</xdr:col>
      <xdr:colOff>107951</xdr:colOff>
      <xdr:row>4</xdr:row>
      <xdr:rowOff>146050</xdr:rowOff>
    </xdr:from>
    <xdr:to>
      <xdr:col>13</xdr:col>
      <xdr:colOff>596901</xdr:colOff>
      <xdr:row>26</xdr:row>
      <xdr:rowOff>47625</xdr:rowOff>
    </xdr:to>
    <xdr:graphicFrame macro="">
      <xdr:nvGraphicFramePr>
        <xdr:cNvPr id="2" name="Graphique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cdr:x>
      <cdr:y>0.96075</cdr:y>
    </cdr:from>
    <cdr:to>
      <cdr:x>0.05025</cdr:x>
      <cdr:y>0.99375</cdr:y>
    </cdr:to>
    <cdr:sp macro="" textlink="">
      <cdr:nvSpPr>
        <cdr:cNvPr id="17410" name="Text Box 2"/>
        <cdr:cNvSpPr txBox="1">
          <a:spLocks xmlns:a="http://schemas.openxmlformats.org/drawingml/2006/main" noChangeArrowheads="1"/>
        </cdr:cNvSpPr>
      </cdr:nvSpPr>
      <cdr:spPr bwMode="auto">
        <a:xfrm xmlns:a="http://schemas.openxmlformats.org/drawingml/2006/main">
          <a:off x="390849" y="5838430"/>
          <a:ext cx="76774" cy="200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0.01236</cdr:x>
      <cdr:y>0.02868</cdr:y>
    </cdr:from>
    <cdr:to>
      <cdr:x>0.10602</cdr:x>
      <cdr:y>0.18163</cdr:y>
    </cdr:to>
    <cdr:sp macro="" textlink="">
      <cdr:nvSpPr>
        <cdr:cNvPr id="2" name="ZoneTexte 1"/>
        <cdr:cNvSpPr txBox="1"/>
      </cdr:nvSpPr>
      <cdr:spPr>
        <a:xfrm xmlns:a="http://schemas.openxmlformats.org/drawingml/2006/main">
          <a:off x="120650" y="171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tabSelected="1" topLeftCell="P1" workbookViewId="0">
      <selection activeCell="P40" sqref="P40"/>
    </sheetView>
  </sheetViews>
  <sheetFormatPr baseColWidth="10" defaultColWidth="11.42578125" defaultRowHeight="15" x14ac:dyDescent="0.25"/>
  <cols>
    <col min="1" max="1" width="50.7109375" style="25" customWidth="1"/>
    <col min="2" max="2" width="6.28515625" style="25" customWidth="1"/>
    <col min="3" max="3" width="5.85546875" style="25" customWidth="1"/>
    <col min="4" max="4" width="6" style="25" customWidth="1"/>
    <col min="5" max="5" width="6.140625" style="25" customWidth="1"/>
    <col min="6" max="6" width="6" style="25" customWidth="1"/>
    <col min="7" max="7" width="5.7109375" style="25" customWidth="1"/>
    <col min="8" max="8" width="6" style="25" customWidth="1"/>
    <col min="9" max="9" width="6.42578125" style="25" customWidth="1"/>
    <col min="10" max="10" width="6.28515625" style="25" customWidth="1"/>
    <col min="11" max="11" width="7.85546875" style="25" customWidth="1"/>
    <col min="12" max="12" width="8" style="25" customWidth="1"/>
    <col min="13" max="13" width="8.42578125" style="25" customWidth="1"/>
    <col min="14" max="14" width="7.85546875" style="25" customWidth="1"/>
    <col min="15" max="15" width="7.140625" style="25" customWidth="1"/>
    <col min="16" max="16" width="55.85546875" style="25" customWidth="1"/>
    <col min="17" max="17" width="47.7109375" style="26" customWidth="1"/>
    <col min="18" max="18" width="24.7109375" style="25" customWidth="1"/>
    <col min="19" max="19" width="40" style="25" customWidth="1"/>
    <col min="20" max="20" width="39.85546875" style="25" customWidth="1"/>
    <col min="21" max="16384" width="11.42578125" style="25"/>
  </cols>
  <sheetData>
    <row r="1" spans="1:20" ht="15.75" x14ac:dyDescent="0.25">
      <c r="A1" s="24" t="s">
        <v>55</v>
      </c>
      <c r="P1" s="90" t="s">
        <v>71</v>
      </c>
    </row>
    <row r="2" spans="1:20" ht="15.75" x14ac:dyDescent="0.25">
      <c r="A2" s="27"/>
      <c r="P2" s="25" t="s">
        <v>62</v>
      </c>
    </row>
    <row r="3" spans="1:20" ht="12.75" x14ac:dyDescent="0.2">
      <c r="A3" s="28" t="s">
        <v>0</v>
      </c>
      <c r="P3" s="29"/>
      <c r="Q3" s="30"/>
    </row>
    <row r="4" spans="1:20" ht="12.75" x14ac:dyDescent="0.2">
      <c r="A4" s="31" t="s">
        <v>1</v>
      </c>
      <c r="Q4" s="2" t="s">
        <v>17</v>
      </c>
      <c r="R4" s="2" t="s">
        <v>14</v>
      </c>
      <c r="S4" s="2" t="s">
        <v>15</v>
      </c>
      <c r="T4" s="2" t="s">
        <v>16</v>
      </c>
    </row>
    <row r="5" spans="1:20" ht="12.75" x14ac:dyDescent="0.2">
      <c r="A5" s="32"/>
      <c r="B5" s="33">
        <v>1990</v>
      </c>
      <c r="C5" s="33">
        <v>2000</v>
      </c>
      <c r="D5" s="33">
        <v>2007</v>
      </c>
      <c r="E5" s="33">
        <v>2008</v>
      </c>
      <c r="F5" s="33">
        <v>2009</v>
      </c>
      <c r="G5" s="33">
        <v>2010</v>
      </c>
      <c r="H5" s="4">
        <v>2011</v>
      </c>
      <c r="I5" s="33">
        <v>2012</v>
      </c>
      <c r="J5" s="4">
        <v>2013</v>
      </c>
      <c r="K5" s="33">
        <v>2014</v>
      </c>
      <c r="L5" s="4">
        <v>2015</v>
      </c>
      <c r="M5" s="33">
        <v>2016</v>
      </c>
      <c r="N5" s="33">
        <v>2017</v>
      </c>
      <c r="O5" s="33">
        <v>2018</v>
      </c>
      <c r="P5" s="34" t="s">
        <v>56</v>
      </c>
      <c r="Q5" s="35">
        <v>231.8</v>
      </c>
      <c r="R5" s="35">
        <v>231.85300000000001</v>
      </c>
      <c r="S5" s="35">
        <v>39.700000000000003</v>
      </c>
      <c r="T5" s="35">
        <v>66.5</v>
      </c>
    </row>
    <row r="6" spans="1:20" ht="12.75" x14ac:dyDescent="0.2">
      <c r="A6" s="36" t="s">
        <v>2</v>
      </c>
      <c r="B6" s="37">
        <v>174.57715962349997</v>
      </c>
      <c r="C6" s="38">
        <v>212.658828094</v>
      </c>
      <c r="D6" s="38">
        <v>219.42728223927452</v>
      </c>
      <c r="E6" s="38">
        <v>228.23390079657293</v>
      </c>
      <c r="F6" s="38">
        <v>222.85999056978852</v>
      </c>
      <c r="G6" s="38">
        <v>197</v>
      </c>
      <c r="H6" s="38">
        <v>205</v>
      </c>
      <c r="I6" s="38">
        <v>216</v>
      </c>
      <c r="J6" s="38">
        <v>213</v>
      </c>
      <c r="K6" s="38">
        <v>234</v>
      </c>
      <c r="L6" s="38">
        <v>207.32499999999993</v>
      </c>
      <c r="M6" s="38">
        <v>191.69000000000003</v>
      </c>
      <c r="N6" s="38">
        <v>229.03</v>
      </c>
      <c r="O6" s="38">
        <v>197.8</v>
      </c>
      <c r="P6" s="34" t="s">
        <v>3</v>
      </c>
      <c r="Q6" s="35">
        <v>26.3</v>
      </c>
      <c r="R6" s="35">
        <v>26.295000000000002</v>
      </c>
      <c r="S6" s="35">
        <v>16.899999999999999</v>
      </c>
      <c r="T6" s="35">
        <v>16.7</v>
      </c>
    </row>
    <row r="7" spans="1:20" ht="12.75" x14ac:dyDescent="0.2">
      <c r="A7" s="36" t="s">
        <v>3</v>
      </c>
      <c r="B7" s="37">
        <v>29.527273008944235</v>
      </c>
      <c r="C7" s="38">
        <v>35.49961035965012</v>
      </c>
      <c r="D7" s="38">
        <v>29.252895468719306</v>
      </c>
      <c r="E7" s="38">
        <v>27.268447050297588</v>
      </c>
      <c r="F7" s="38">
        <v>27.077684416822279</v>
      </c>
      <c r="G7" s="38">
        <v>26</v>
      </c>
      <c r="H7" s="38">
        <v>25</v>
      </c>
      <c r="I7" s="38">
        <v>23</v>
      </c>
      <c r="J7" s="38">
        <v>23</v>
      </c>
      <c r="K7" s="38">
        <v>25</v>
      </c>
      <c r="L7" s="38">
        <v>24.22</v>
      </c>
      <c r="M7" s="38">
        <v>25.310000000000002</v>
      </c>
      <c r="N7" s="38">
        <v>26.150000000000002</v>
      </c>
      <c r="O7" s="38">
        <v>26.8</v>
      </c>
      <c r="P7" s="34" t="s">
        <v>4</v>
      </c>
      <c r="Q7" s="35">
        <v>20.9</v>
      </c>
      <c r="R7" s="35">
        <v>0.193</v>
      </c>
      <c r="S7" s="35">
        <v>55</v>
      </c>
      <c r="T7" s="35">
        <v>36</v>
      </c>
    </row>
    <row r="8" spans="1:20" ht="12.75" x14ac:dyDescent="0.2">
      <c r="A8" s="36" t="s">
        <v>4</v>
      </c>
      <c r="B8" s="37">
        <v>29.647839371</v>
      </c>
      <c r="C8" s="38">
        <v>23.30733275499999</v>
      </c>
      <c r="D8" s="38">
        <v>21.503145360817093</v>
      </c>
      <c r="E8" s="38">
        <v>17.870486807846063</v>
      </c>
      <c r="F8" s="38">
        <v>6.5252691765244428</v>
      </c>
      <c r="G8" s="38">
        <v>15.023221446999997</v>
      </c>
      <c r="H8" s="38">
        <v>17.013403774999993</v>
      </c>
      <c r="I8" s="38">
        <v>15</v>
      </c>
      <c r="J8" s="38">
        <v>17</v>
      </c>
      <c r="K8" s="38">
        <v>18</v>
      </c>
      <c r="L8" s="38">
        <v>19.647000000000006</v>
      </c>
      <c r="M8" s="38">
        <v>18.704999999999998</v>
      </c>
      <c r="N8" s="38">
        <v>20.061999999999998</v>
      </c>
      <c r="O8" s="38">
        <v>20.9</v>
      </c>
      <c r="P8" s="34" t="s">
        <v>57</v>
      </c>
      <c r="Q8" s="35">
        <v>398.09999999999997</v>
      </c>
      <c r="R8" s="35">
        <v>373.983</v>
      </c>
      <c r="S8" s="35">
        <v>42.4</v>
      </c>
      <c r="T8" s="35">
        <v>24.9</v>
      </c>
    </row>
    <row r="9" spans="1:20" ht="12.75" x14ac:dyDescent="0.2">
      <c r="A9" s="36" t="s">
        <v>5</v>
      </c>
      <c r="B9" s="37">
        <v>420.43456308100002</v>
      </c>
      <c r="C9" s="38">
        <v>435.34408370249997</v>
      </c>
      <c r="D9" s="38">
        <v>470.14732143005278</v>
      </c>
      <c r="E9" s="38">
        <v>447.09244586001057</v>
      </c>
      <c r="F9" s="38">
        <v>389.76260208428374</v>
      </c>
      <c r="G9" s="38">
        <v>378</v>
      </c>
      <c r="H9" s="38">
        <v>398</v>
      </c>
      <c r="I9" s="38">
        <v>374</v>
      </c>
      <c r="J9" s="38">
        <v>373</v>
      </c>
      <c r="K9" s="38">
        <v>349</v>
      </c>
      <c r="L9" s="38">
        <v>334.12000000000006</v>
      </c>
      <c r="M9" s="38">
        <v>336.59</v>
      </c>
      <c r="N9" s="38">
        <v>353.87</v>
      </c>
      <c r="O9" s="38">
        <v>377.9</v>
      </c>
      <c r="P9" s="34" t="s">
        <v>7</v>
      </c>
      <c r="Q9" s="35">
        <v>14.1</v>
      </c>
      <c r="R9" s="35">
        <v>0</v>
      </c>
      <c r="S9" s="35">
        <v>11.1</v>
      </c>
      <c r="T9" s="35">
        <v>2.5999999999999999E-2</v>
      </c>
    </row>
    <row r="10" spans="1:20" ht="12.75" x14ac:dyDescent="0.2">
      <c r="A10" s="36" t="s">
        <v>6</v>
      </c>
      <c r="B10" s="37">
        <v>25.877917059428569</v>
      </c>
      <c r="C10" s="38">
        <v>24.110431447500002</v>
      </c>
      <c r="D10" s="38">
        <v>16.567852100669413</v>
      </c>
      <c r="E10" s="38">
        <v>17.359279184064285</v>
      </c>
      <c r="F10" s="38">
        <v>11.746413203768071</v>
      </c>
      <c r="G10" s="38">
        <v>17</v>
      </c>
      <c r="H10" s="38">
        <v>17</v>
      </c>
      <c r="I10" s="38">
        <v>15</v>
      </c>
      <c r="J10" s="38">
        <v>18</v>
      </c>
      <c r="K10" s="38">
        <v>19</v>
      </c>
      <c r="L10" s="38">
        <v>18.55</v>
      </c>
      <c r="M10" s="38">
        <v>18.150000000000002</v>
      </c>
      <c r="N10" s="38">
        <v>19.099999999999998</v>
      </c>
      <c r="O10" s="38">
        <v>20.2</v>
      </c>
      <c r="P10" s="34" t="s">
        <v>8</v>
      </c>
      <c r="Q10" s="35">
        <v>79.099999999999994</v>
      </c>
      <c r="R10" s="35">
        <v>0.72</v>
      </c>
      <c r="S10" s="35">
        <v>98.3</v>
      </c>
      <c r="T10" s="35">
        <v>18.2</v>
      </c>
    </row>
    <row r="11" spans="1:20" ht="12.75" x14ac:dyDescent="0.2">
      <c r="A11" s="36" t="s">
        <v>7</v>
      </c>
      <c r="B11" s="37">
        <v>32.259540979000001</v>
      </c>
      <c r="C11" s="38">
        <v>24.245350939000001</v>
      </c>
      <c r="D11" s="38">
        <v>19.176780803</v>
      </c>
      <c r="E11" s="38">
        <v>20.817445349</v>
      </c>
      <c r="F11" s="38">
        <v>15.402261341999997</v>
      </c>
      <c r="G11" s="38">
        <v>19.622002940999998</v>
      </c>
      <c r="H11" s="38">
        <v>15.688276791</v>
      </c>
      <c r="I11" s="38">
        <v>18</v>
      </c>
      <c r="J11" s="38">
        <v>20</v>
      </c>
      <c r="K11" s="38">
        <v>15</v>
      </c>
      <c r="L11" s="38">
        <v>14.09</v>
      </c>
      <c r="M11" s="38">
        <v>13.33</v>
      </c>
      <c r="N11" s="38">
        <v>15.629999999999999</v>
      </c>
      <c r="O11" s="38">
        <v>14.1</v>
      </c>
      <c r="P11" s="34" t="s">
        <v>9</v>
      </c>
      <c r="Q11" s="35">
        <v>26.4</v>
      </c>
      <c r="R11" s="35">
        <v>8.5999999999999993E-2</v>
      </c>
      <c r="S11" s="35">
        <v>32.299999999999997</v>
      </c>
      <c r="T11" s="35">
        <v>3.6</v>
      </c>
    </row>
    <row r="12" spans="1:20" ht="12.75" x14ac:dyDescent="0.2">
      <c r="A12" s="36" t="s">
        <v>8</v>
      </c>
      <c r="B12" s="37">
        <v>88.999264854000003</v>
      </c>
      <c r="C12" s="38">
        <v>90.086732556999976</v>
      </c>
      <c r="D12" s="38">
        <v>89.955604245078746</v>
      </c>
      <c r="E12" s="38">
        <v>89.707569124324294</v>
      </c>
      <c r="F12" s="38">
        <v>84.811975856000018</v>
      </c>
      <c r="G12" s="38">
        <v>89.768969005000002</v>
      </c>
      <c r="H12" s="38">
        <v>93.153936709999996</v>
      </c>
      <c r="I12" s="38">
        <v>87</v>
      </c>
      <c r="J12" s="38">
        <v>85</v>
      </c>
      <c r="K12" s="38">
        <v>79</v>
      </c>
      <c r="L12" s="38">
        <v>83.544999999999987</v>
      </c>
      <c r="M12" s="38">
        <v>81.63</v>
      </c>
      <c r="N12" s="38">
        <v>83.46</v>
      </c>
      <c r="O12" s="38">
        <v>79.099999999999994</v>
      </c>
      <c r="P12" s="34" t="s">
        <v>10</v>
      </c>
      <c r="Q12" s="35">
        <v>4</v>
      </c>
      <c r="R12" s="35">
        <v>0</v>
      </c>
      <c r="S12" s="35">
        <v>22.8</v>
      </c>
      <c r="T12" s="35">
        <v>18.3</v>
      </c>
    </row>
    <row r="13" spans="1:20" ht="12.75" x14ac:dyDescent="0.2">
      <c r="A13" s="36" t="s">
        <v>9</v>
      </c>
      <c r="B13" s="37">
        <v>20.804139324999998</v>
      </c>
      <c r="C13" s="38">
        <v>28.863537711000006</v>
      </c>
      <c r="D13" s="38">
        <v>29.555680554999999</v>
      </c>
      <c r="E13" s="38">
        <v>29.726129708999999</v>
      </c>
      <c r="F13" s="38">
        <v>29.713975215399998</v>
      </c>
      <c r="G13" s="38">
        <v>26.655150148199997</v>
      </c>
      <c r="H13" s="38">
        <v>25.858032333800001</v>
      </c>
      <c r="I13" s="38">
        <v>28</v>
      </c>
      <c r="J13" s="38">
        <v>31</v>
      </c>
      <c r="K13" s="38">
        <v>29</v>
      </c>
      <c r="L13" s="38">
        <v>29.610000000000007</v>
      </c>
      <c r="M13" s="38">
        <v>29.169999999999998</v>
      </c>
      <c r="N13" s="38">
        <v>27.360000000000003</v>
      </c>
      <c r="O13" s="38">
        <v>26.4</v>
      </c>
      <c r="P13" s="34" t="s">
        <v>11</v>
      </c>
      <c r="Q13" s="35">
        <v>6.6</v>
      </c>
      <c r="R13" s="35">
        <v>0</v>
      </c>
      <c r="S13" s="35">
        <v>23</v>
      </c>
      <c r="T13" s="35">
        <v>18</v>
      </c>
    </row>
    <row r="14" spans="1:20" ht="12.75" x14ac:dyDescent="0.2">
      <c r="A14" s="36" t="s">
        <v>10</v>
      </c>
      <c r="B14" s="37">
        <v>3.2</v>
      </c>
      <c r="C14" s="38">
        <v>5.3</v>
      </c>
      <c r="D14" s="38">
        <v>5.0636056171682089</v>
      </c>
      <c r="E14" s="38">
        <v>3.6914071428665753</v>
      </c>
      <c r="F14" s="38">
        <v>1.4365961699999996</v>
      </c>
      <c r="G14" s="38">
        <v>2</v>
      </c>
      <c r="H14" s="38">
        <v>1</v>
      </c>
      <c r="I14" s="38">
        <v>0</v>
      </c>
      <c r="J14" s="38">
        <v>0</v>
      </c>
      <c r="K14" s="38">
        <v>0</v>
      </c>
      <c r="L14" s="38">
        <v>3.3999999999999986</v>
      </c>
      <c r="M14" s="38">
        <v>2</v>
      </c>
      <c r="N14" s="38">
        <v>2.6999999999999993</v>
      </c>
      <c r="O14" s="38">
        <v>4</v>
      </c>
      <c r="P14" s="39" t="s">
        <v>58</v>
      </c>
      <c r="Q14" s="35">
        <v>773.78830000000005</v>
      </c>
      <c r="R14" s="35">
        <v>633.13099999999997</v>
      </c>
      <c r="S14" s="35">
        <v>341.5</v>
      </c>
      <c r="T14" s="35">
        <v>202.2</v>
      </c>
    </row>
    <row r="15" spans="1:20" x14ac:dyDescent="0.25">
      <c r="A15" s="40" t="s">
        <v>12</v>
      </c>
      <c r="B15" s="41">
        <v>831</v>
      </c>
      <c r="C15" s="33">
        <v>880.82162304165013</v>
      </c>
      <c r="D15" s="33">
        <v>908.00968487559339</v>
      </c>
      <c r="E15" s="33">
        <v>891.88699999999994</v>
      </c>
      <c r="F15" s="33">
        <v>798.90899999999999</v>
      </c>
      <c r="G15" s="33">
        <v>784</v>
      </c>
      <c r="H15" s="33">
        <v>808</v>
      </c>
      <c r="I15" s="33">
        <v>785</v>
      </c>
      <c r="J15" s="33">
        <v>787</v>
      </c>
      <c r="K15" s="33">
        <v>777</v>
      </c>
      <c r="L15" s="33">
        <v>740.2</v>
      </c>
      <c r="M15" s="33">
        <v>724.84999999999991</v>
      </c>
      <c r="N15" s="33">
        <v>783.46</v>
      </c>
      <c r="O15" s="33">
        <v>773.8</v>
      </c>
      <c r="P15" s="42" t="s">
        <v>63</v>
      </c>
    </row>
    <row r="16" spans="1:20" x14ac:dyDescent="0.25">
      <c r="A16" s="2" t="s">
        <v>13</v>
      </c>
      <c r="B16" s="43">
        <v>14.28918237657321</v>
      </c>
      <c r="C16" s="20">
        <v>14.557074097318297</v>
      </c>
      <c r="D16" s="20">
        <v>14.276726948647781</v>
      </c>
      <c r="E16" s="20">
        <v>13.889712057661153</v>
      </c>
      <c r="F16" s="20">
        <v>12.354211460528804</v>
      </c>
      <c r="G16" s="20">
        <v>12.05785412991527</v>
      </c>
      <c r="H16" s="36">
        <v>12.362348491776007</v>
      </c>
      <c r="I16" s="20">
        <v>12</v>
      </c>
      <c r="J16" s="36">
        <v>12</v>
      </c>
      <c r="K16" s="36">
        <v>11.7</v>
      </c>
      <c r="L16" s="35">
        <v>11.1</v>
      </c>
      <c r="M16" s="35">
        <v>10.9</v>
      </c>
      <c r="N16" s="35">
        <v>11.7</v>
      </c>
      <c r="O16" s="35">
        <v>11.6</v>
      </c>
    </row>
    <row r="17" spans="1:15" ht="15.75" x14ac:dyDescent="0.25">
      <c r="A17" s="44"/>
    </row>
    <row r="18" spans="1:15" x14ac:dyDescent="0.25">
      <c r="A18" s="3"/>
    </row>
    <row r="20" spans="1:15" x14ac:dyDescent="0.25">
      <c r="A20" s="45" t="s">
        <v>42</v>
      </c>
    </row>
    <row r="21" spans="1:15" x14ac:dyDescent="0.25">
      <c r="A21" s="46"/>
      <c r="B21" s="4" t="s">
        <v>49</v>
      </c>
      <c r="C21" s="4" t="s">
        <v>50</v>
      </c>
      <c r="D21" s="4" t="s">
        <v>51</v>
      </c>
      <c r="E21" s="4">
        <v>2008</v>
      </c>
      <c r="F21" s="4">
        <v>2009</v>
      </c>
      <c r="G21" s="4">
        <v>2010</v>
      </c>
      <c r="H21" s="4">
        <v>2011</v>
      </c>
      <c r="I21" s="4">
        <v>2012</v>
      </c>
      <c r="J21" s="4">
        <v>2013</v>
      </c>
      <c r="K21" s="4">
        <v>2014</v>
      </c>
      <c r="L21" s="4">
        <v>2015</v>
      </c>
      <c r="M21" s="4">
        <v>2016</v>
      </c>
      <c r="N21" s="4">
        <v>2017</v>
      </c>
      <c r="O21" s="4">
        <v>2018</v>
      </c>
    </row>
    <row r="22" spans="1:15" x14ac:dyDescent="0.25">
      <c r="A22" s="2" t="s">
        <v>14</v>
      </c>
      <c r="B22" s="1">
        <v>708.65315834087289</v>
      </c>
      <c r="C22" s="1">
        <v>733.59833846865001</v>
      </c>
      <c r="D22" s="1">
        <v>734.06699005492374</v>
      </c>
      <c r="E22" s="1">
        <v>719</v>
      </c>
      <c r="F22" s="1">
        <v>659</v>
      </c>
      <c r="G22" s="1">
        <v>636.20000000000005</v>
      </c>
      <c r="H22" s="1">
        <v>654.79999999999995</v>
      </c>
      <c r="I22" s="1">
        <v>634.29999999999995</v>
      </c>
      <c r="J22" s="1">
        <v>636.20000000000005</v>
      </c>
      <c r="K22" s="1">
        <v>639.6</v>
      </c>
      <c r="L22" s="35">
        <v>599.20000000000005</v>
      </c>
      <c r="M22" s="35">
        <v>582.79999999999995</v>
      </c>
      <c r="N22" s="1">
        <v>635</v>
      </c>
      <c r="O22" s="1">
        <v>635.9</v>
      </c>
    </row>
    <row r="23" spans="1:15" x14ac:dyDescent="0.25">
      <c r="A23" s="2" t="s">
        <v>15</v>
      </c>
      <c r="B23" s="1">
        <v>286.2</v>
      </c>
      <c r="C23" s="1">
        <v>341.20618766799998</v>
      </c>
      <c r="D23" s="1">
        <v>361.32331420542482</v>
      </c>
      <c r="E23" s="1">
        <v>368</v>
      </c>
      <c r="F23" s="1">
        <v>301</v>
      </c>
      <c r="G23" s="1">
        <v>331.5</v>
      </c>
      <c r="H23" s="1">
        <v>356.5</v>
      </c>
      <c r="I23" s="1">
        <v>347.8</v>
      </c>
      <c r="J23" s="1">
        <v>347.5</v>
      </c>
      <c r="K23" s="1">
        <v>339.2</v>
      </c>
      <c r="L23" s="35">
        <v>345.6</v>
      </c>
      <c r="M23" s="35">
        <v>340.8</v>
      </c>
      <c r="N23" s="1">
        <v>346.6</v>
      </c>
      <c r="O23" s="1">
        <v>341.7</v>
      </c>
    </row>
    <row r="24" spans="1:15" x14ac:dyDescent="0.25">
      <c r="A24" s="2" t="s">
        <v>16</v>
      </c>
      <c r="B24" s="1">
        <v>-163.69999999999999</v>
      </c>
      <c r="C24" s="1">
        <v>-193.98290309500001</v>
      </c>
      <c r="D24" s="1">
        <v>-187.38061938475499</v>
      </c>
      <c r="E24" s="1">
        <v>-195.113</v>
      </c>
      <c r="F24" s="1">
        <v>-161.09100000000001</v>
      </c>
      <c r="G24" s="1">
        <v>-183.4</v>
      </c>
      <c r="H24" s="1">
        <v>-203.7</v>
      </c>
      <c r="I24" s="1">
        <v>-197.4</v>
      </c>
      <c r="J24" s="1">
        <v>-197.4</v>
      </c>
      <c r="K24" s="1">
        <v>-201.9</v>
      </c>
      <c r="L24" s="1">
        <v>-205</v>
      </c>
      <c r="M24" s="1">
        <v>-198.9</v>
      </c>
      <c r="N24" s="1">
        <v>-199.1</v>
      </c>
      <c r="O24" s="1">
        <v>-203.8</v>
      </c>
    </row>
    <row r="25" spans="1:15" x14ac:dyDescent="0.25">
      <c r="A25" s="2" t="s">
        <v>17</v>
      </c>
      <c r="B25" s="1">
        <v>831.15315834087278</v>
      </c>
      <c r="C25" s="1">
        <v>880.82162304165013</v>
      </c>
      <c r="D25" s="1">
        <v>908.00968487559362</v>
      </c>
      <c r="E25" s="1">
        <v>891.88699999999994</v>
      </c>
      <c r="F25" s="1">
        <v>798.90899999999999</v>
      </c>
      <c r="G25" s="1">
        <v>784.30000000000007</v>
      </c>
      <c r="H25" s="1">
        <v>807.59999999999991</v>
      </c>
      <c r="I25" s="1">
        <v>784.69999999999993</v>
      </c>
      <c r="J25" s="1">
        <v>786.30000000000007</v>
      </c>
      <c r="K25" s="1">
        <v>776.9</v>
      </c>
      <c r="L25" s="38">
        <v>739.80000000000007</v>
      </c>
      <c r="M25" s="38">
        <v>724.69999999999993</v>
      </c>
      <c r="N25" s="1">
        <v>782.5</v>
      </c>
      <c r="O25" s="1">
        <v>773.8</v>
      </c>
    </row>
    <row r="26" spans="1:15" x14ac:dyDescent="0.25">
      <c r="B26" s="47"/>
      <c r="C26" s="47"/>
      <c r="D26" s="47"/>
      <c r="E26" s="47"/>
      <c r="F26" s="47"/>
      <c r="G26" s="47"/>
      <c r="H26" s="47"/>
    </row>
    <row r="27" spans="1:15" x14ac:dyDescent="0.25">
      <c r="A27" s="48" t="s">
        <v>53</v>
      </c>
    </row>
    <row r="28" spans="1:15" x14ac:dyDescent="0.25">
      <c r="A28" s="48" t="s">
        <v>52</v>
      </c>
    </row>
    <row r="29" spans="1:15" x14ac:dyDescent="0.25">
      <c r="A29" s="48" t="s">
        <v>48</v>
      </c>
    </row>
    <row r="30" spans="1:15" ht="15.75" x14ac:dyDescent="0.25">
      <c r="B30" s="49"/>
    </row>
    <row r="31" spans="1:15" x14ac:dyDescent="0.25">
      <c r="A31" s="50"/>
    </row>
    <row r="33" spans="1:1" x14ac:dyDescent="0.25">
      <c r="A33" s="3"/>
    </row>
  </sheetData>
  <pageMargins left="0.78740157480314965" right="0.78740157480314965" top="0.98425196850393704" bottom="0.98425196850393704" header="0.51181102362204722" footer="0.51181102362204722"/>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workbookViewId="0">
      <selection activeCell="A50" sqref="A50"/>
    </sheetView>
  </sheetViews>
  <sheetFormatPr baseColWidth="10" defaultRowHeight="15" outlineLevelCol="1" x14ac:dyDescent="0.2"/>
  <cols>
    <col min="1" max="1" width="35.140625" style="49" customWidth="1"/>
    <col min="2" max="2" width="7.28515625" style="49" customWidth="1"/>
    <col min="3" max="3" width="7.42578125" style="49" customWidth="1" outlineLevel="1"/>
    <col min="4" max="4" width="8.7109375" style="49" customWidth="1" outlineLevel="1"/>
    <col min="5" max="5" width="8.85546875" style="49" customWidth="1" outlineLevel="1"/>
    <col min="6" max="6" width="8.7109375" style="49" customWidth="1" outlineLevel="1"/>
    <col min="7" max="7" width="8.85546875" style="49" customWidth="1"/>
    <col min="8" max="8" width="8.85546875" style="49" customWidth="1" outlineLevel="1"/>
    <col min="9" max="9" width="8.7109375" style="49" customWidth="1" outlineLevel="1"/>
    <col min="10" max="10" width="9" style="49" customWidth="1" outlineLevel="1"/>
    <col min="11" max="11" width="9.28515625" style="49" customWidth="1" outlineLevel="1"/>
    <col min="12" max="12" width="7.5703125" style="49" customWidth="1"/>
    <col min="13" max="21" width="8.7109375" style="49" customWidth="1"/>
    <col min="22" max="22" width="9" style="49" customWidth="1"/>
    <col min="23" max="23" width="8.7109375" style="49" customWidth="1"/>
    <col min="24" max="24" width="8.85546875" style="49" customWidth="1"/>
    <col min="25" max="26" width="8.7109375" style="49" customWidth="1"/>
    <col min="27" max="27" width="7.5703125" style="49" customWidth="1"/>
    <col min="28" max="28" width="8.42578125" style="49" customWidth="1"/>
    <col min="29" max="29" width="9.140625" style="49" customWidth="1"/>
    <col min="30" max="30" width="7.5703125" style="49" customWidth="1"/>
    <col min="31" max="31" width="6.85546875" style="49" customWidth="1"/>
    <col min="32" max="256" width="11.42578125" style="49"/>
    <col min="257" max="257" width="35.140625" style="49" customWidth="1"/>
    <col min="258" max="258" width="11" style="49" customWidth="1"/>
    <col min="259" max="259" width="11.28515625" style="49" customWidth="1"/>
    <col min="260" max="260" width="8.7109375" style="49" customWidth="1"/>
    <col min="261" max="261" width="8.85546875" style="49" customWidth="1"/>
    <col min="262" max="262" width="8.7109375" style="49" customWidth="1"/>
    <col min="263" max="264" width="8.85546875" style="49" customWidth="1"/>
    <col min="265" max="265" width="8.7109375" style="49" customWidth="1"/>
    <col min="266" max="266" width="9" style="49" customWidth="1"/>
    <col min="267" max="267" width="13.7109375" style="49" customWidth="1"/>
    <col min="268" max="268" width="12.5703125" style="49" customWidth="1"/>
    <col min="269" max="277" width="8.7109375" style="49" customWidth="1"/>
    <col min="278" max="278" width="9" style="49" customWidth="1"/>
    <col min="279" max="279" width="8.7109375" style="49" customWidth="1"/>
    <col min="280" max="280" width="8.85546875" style="49" customWidth="1"/>
    <col min="281" max="282" width="8.7109375" style="49" customWidth="1"/>
    <col min="283" max="283" width="8.85546875" style="49" customWidth="1"/>
    <col min="284" max="284" width="9.140625" style="49" customWidth="1"/>
    <col min="285" max="512" width="11.42578125" style="49"/>
    <col min="513" max="513" width="35.140625" style="49" customWidth="1"/>
    <col min="514" max="514" width="11" style="49" customWidth="1"/>
    <col min="515" max="515" width="11.28515625" style="49" customWidth="1"/>
    <col min="516" max="516" width="8.7109375" style="49" customWidth="1"/>
    <col min="517" max="517" width="8.85546875" style="49" customWidth="1"/>
    <col min="518" max="518" width="8.7109375" style="49" customWidth="1"/>
    <col min="519" max="520" width="8.85546875" style="49" customWidth="1"/>
    <col min="521" max="521" width="8.7109375" style="49" customWidth="1"/>
    <col min="522" max="522" width="9" style="49" customWidth="1"/>
    <col min="523" max="523" width="13.7109375" style="49" customWidth="1"/>
    <col min="524" max="524" width="12.5703125" style="49" customWidth="1"/>
    <col min="525" max="533" width="8.7109375" style="49" customWidth="1"/>
    <col min="534" max="534" width="9" style="49" customWidth="1"/>
    <col min="535" max="535" width="8.7109375" style="49" customWidth="1"/>
    <col min="536" max="536" width="8.85546875" style="49" customWidth="1"/>
    <col min="537" max="538" width="8.7109375" style="49" customWidth="1"/>
    <col min="539" max="539" width="8.85546875" style="49" customWidth="1"/>
    <col min="540" max="540" width="9.140625" style="49" customWidth="1"/>
    <col min="541" max="768" width="11.42578125" style="49"/>
    <col min="769" max="769" width="35.140625" style="49" customWidth="1"/>
    <col min="770" max="770" width="11" style="49" customWidth="1"/>
    <col min="771" max="771" width="11.28515625" style="49" customWidth="1"/>
    <col min="772" max="772" width="8.7109375" style="49" customWidth="1"/>
    <col min="773" max="773" width="8.85546875" style="49" customWidth="1"/>
    <col min="774" max="774" width="8.7109375" style="49" customWidth="1"/>
    <col min="775" max="776" width="8.85546875" style="49" customWidth="1"/>
    <col min="777" max="777" width="8.7109375" style="49" customWidth="1"/>
    <col min="778" max="778" width="9" style="49" customWidth="1"/>
    <col min="779" max="779" width="13.7109375" style="49" customWidth="1"/>
    <col min="780" max="780" width="12.5703125" style="49" customWidth="1"/>
    <col min="781" max="789" width="8.7109375" style="49" customWidth="1"/>
    <col min="790" max="790" width="9" style="49" customWidth="1"/>
    <col min="791" max="791" width="8.7109375" style="49" customWidth="1"/>
    <col min="792" max="792" width="8.85546875" style="49" customWidth="1"/>
    <col min="793" max="794" width="8.7109375" style="49" customWidth="1"/>
    <col min="795" max="795" width="8.85546875" style="49" customWidth="1"/>
    <col min="796" max="796" width="9.140625" style="49" customWidth="1"/>
    <col min="797" max="1024" width="11.42578125" style="49"/>
    <col min="1025" max="1025" width="35.140625" style="49" customWidth="1"/>
    <col min="1026" max="1026" width="11" style="49" customWidth="1"/>
    <col min="1027" max="1027" width="11.28515625" style="49" customWidth="1"/>
    <col min="1028" max="1028" width="8.7109375" style="49" customWidth="1"/>
    <col min="1029" max="1029" width="8.85546875" style="49" customWidth="1"/>
    <col min="1030" max="1030" width="8.7109375" style="49" customWidth="1"/>
    <col min="1031" max="1032" width="8.85546875" style="49" customWidth="1"/>
    <col min="1033" max="1033" width="8.7109375" style="49" customWidth="1"/>
    <col min="1034" max="1034" width="9" style="49" customWidth="1"/>
    <col min="1035" max="1035" width="13.7109375" style="49" customWidth="1"/>
    <col min="1036" max="1036" width="12.5703125" style="49" customWidth="1"/>
    <col min="1037" max="1045" width="8.7109375" style="49" customWidth="1"/>
    <col min="1046" max="1046" width="9" style="49" customWidth="1"/>
    <col min="1047" max="1047" width="8.7109375" style="49" customWidth="1"/>
    <col min="1048" max="1048" width="8.85546875" style="49" customWidth="1"/>
    <col min="1049" max="1050" width="8.7109375" style="49" customWidth="1"/>
    <col min="1051" max="1051" width="8.85546875" style="49" customWidth="1"/>
    <col min="1052" max="1052" width="9.140625" style="49" customWidth="1"/>
    <col min="1053" max="1280" width="11.42578125" style="49"/>
    <col min="1281" max="1281" width="35.140625" style="49" customWidth="1"/>
    <col min="1282" max="1282" width="11" style="49" customWidth="1"/>
    <col min="1283" max="1283" width="11.28515625" style="49" customWidth="1"/>
    <col min="1284" max="1284" width="8.7109375" style="49" customWidth="1"/>
    <col min="1285" max="1285" width="8.85546875" style="49" customWidth="1"/>
    <col min="1286" max="1286" width="8.7109375" style="49" customWidth="1"/>
    <col min="1287" max="1288" width="8.85546875" style="49" customWidth="1"/>
    <col min="1289" max="1289" width="8.7109375" style="49" customWidth="1"/>
    <col min="1290" max="1290" width="9" style="49" customWidth="1"/>
    <col min="1291" max="1291" width="13.7109375" style="49" customWidth="1"/>
    <col min="1292" max="1292" width="12.5703125" style="49" customWidth="1"/>
    <col min="1293" max="1301" width="8.7109375" style="49" customWidth="1"/>
    <col min="1302" max="1302" width="9" style="49" customWidth="1"/>
    <col min="1303" max="1303" width="8.7109375" style="49" customWidth="1"/>
    <col min="1304" max="1304" width="8.85546875" style="49" customWidth="1"/>
    <col min="1305" max="1306" width="8.7109375" style="49" customWidth="1"/>
    <col min="1307" max="1307" width="8.85546875" style="49" customWidth="1"/>
    <col min="1308" max="1308" width="9.140625" style="49" customWidth="1"/>
    <col min="1309" max="1536" width="11.42578125" style="49"/>
    <col min="1537" max="1537" width="35.140625" style="49" customWidth="1"/>
    <col min="1538" max="1538" width="11" style="49" customWidth="1"/>
    <col min="1539" max="1539" width="11.28515625" style="49" customWidth="1"/>
    <col min="1540" max="1540" width="8.7109375" style="49" customWidth="1"/>
    <col min="1541" max="1541" width="8.85546875" style="49" customWidth="1"/>
    <col min="1542" max="1542" width="8.7109375" style="49" customWidth="1"/>
    <col min="1543" max="1544" width="8.85546875" style="49" customWidth="1"/>
    <col min="1545" max="1545" width="8.7109375" style="49" customWidth="1"/>
    <col min="1546" max="1546" width="9" style="49" customWidth="1"/>
    <col min="1547" max="1547" width="13.7109375" style="49" customWidth="1"/>
    <col min="1548" max="1548" width="12.5703125" style="49" customWidth="1"/>
    <col min="1549" max="1557" width="8.7109375" style="49" customWidth="1"/>
    <col min="1558" max="1558" width="9" style="49" customWidth="1"/>
    <col min="1559" max="1559" width="8.7109375" style="49" customWidth="1"/>
    <col min="1560" max="1560" width="8.85546875" style="49" customWidth="1"/>
    <col min="1561" max="1562" width="8.7109375" style="49" customWidth="1"/>
    <col min="1563" max="1563" width="8.85546875" style="49" customWidth="1"/>
    <col min="1564" max="1564" width="9.140625" style="49" customWidth="1"/>
    <col min="1565" max="1792" width="11.42578125" style="49"/>
    <col min="1793" max="1793" width="35.140625" style="49" customWidth="1"/>
    <col min="1794" max="1794" width="11" style="49" customWidth="1"/>
    <col min="1795" max="1795" width="11.28515625" style="49" customWidth="1"/>
    <col min="1796" max="1796" width="8.7109375" style="49" customWidth="1"/>
    <col min="1797" max="1797" width="8.85546875" style="49" customWidth="1"/>
    <col min="1798" max="1798" width="8.7109375" style="49" customWidth="1"/>
    <col min="1799" max="1800" width="8.85546875" style="49" customWidth="1"/>
    <col min="1801" max="1801" width="8.7109375" style="49" customWidth="1"/>
    <col min="1802" max="1802" width="9" style="49" customWidth="1"/>
    <col min="1803" max="1803" width="13.7109375" style="49" customWidth="1"/>
    <col min="1804" max="1804" width="12.5703125" style="49" customWidth="1"/>
    <col min="1805" max="1813" width="8.7109375" style="49" customWidth="1"/>
    <col min="1814" max="1814" width="9" style="49" customWidth="1"/>
    <col min="1815" max="1815" width="8.7109375" style="49" customWidth="1"/>
    <col min="1816" max="1816" width="8.85546875" style="49" customWidth="1"/>
    <col min="1817" max="1818" width="8.7109375" style="49" customWidth="1"/>
    <col min="1819" max="1819" width="8.85546875" style="49" customWidth="1"/>
    <col min="1820" max="1820" width="9.140625" style="49" customWidth="1"/>
    <col min="1821" max="2048" width="11.42578125" style="49"/>
    <col min="2049" max="2049" width="35.140625" style="49" customWidth="1"/>
    <col min="2050" max="2050" width="11" style="49" customWidth="1"/>
    <col min="2051" max="2051" width="11.28515625" style="49" customWidth="1"/>
    <col min="2052" max="2052" width="8.7109375" style="49" customWidth="1"/>
    <col min="2053" max="2053" width="8.85546875" style="49" customWidth="1"/>
    <col min="2054" max="2054" width="8.7109375" style="49" customWidth="1"/>
    <col min="2055" max="2056" width="8.85546875" style="49" customWidth="1"/>
    <col min="2057" max="2057" width="8.7109375" style="49" customWidth="1"/>
    <col min="2058" max="2058" width="9" style="49" customWidth="1"/>
    <col min="2059" max="2059" width="13.7109375" style="49" customWidth="1"/>
    <col min="2060" max="2060" width="12.5703125" style="49" customWidth="1"/>
    <col min="2061" max="2069" width="8.7109375" style="49" customWidth="1"/>
    <col min="2070" max="2070" width="9" style="49" customWidth="1"/>
    <col min="2071" max="2071" width="8.7109375" style="49" customWidth="1"/>
    <col min="2072" max="2072" width="8.85546875" style="49" customWidth="1"/>
    <col min="2073" max="2074" width="8.7109375" style="49" customWidth="1"/>
    <col min="2075" max="2075" width="8.85546875" style="49" customWidth="1"/>
    <col min="2076" max="2076" width="9.140625" style="49" customWidth="1"/>
    <col min="2077" max="2304" width="11.42578125" style="49"/>
    <col min="2305" max="2305" width="35.140625" style="49" customWidth="1"/>
    <col min="2306" max="2306" width="11" style="49" customWidth="1"/>
    <col min="2307" max="2307" width="11.28515625" style="49" customWidth="1"/>
    <col min="2308" max="2308" width="8.7109375" style="49" customWidth="1"/>
    <col min="2309" max="2309" width="8.85546875" style="49" customWidth="1"/>
    <col min="2310" max="2310" width="8.7109375" style="49" customWidth="1"/>
    <col min="2311" max="2312" width="8.85546875" style="49" customWidth="1"/>
    <col min="2313" max="2313" width="8.7109375" style="49" customWidth="1"/>
    <col min="2314" max="2314" width="9" style="49" customWidth="1"/>
    <col min="2315" max="2315" width="13.7109375" style="49" customWidth="1"/>
    <col min="2316" max="2316" width="12.5703125" style="49" customWidth="1"/>
    <col min="2317" max="2325" width="8.7109375" style="49" customWidth="1"/>
    <col min="2326" max="2326" width="9" style="49" customWidth="1"/>
    <col min="2327" max="2327" width="8.7109375" style="49" customWidth="1"/>
    <col min="2328" max="2328" width="8.85546875" style="49" customWidth="1"/>
    <col min="2329" max="2330" width="8.7109375" style="49" customWidth="1"/>
    <col min="2331" max="2331" width="8.85546875" style="49" customWidth="1"/>
    <col min="2332" max="2332" width="9.140625" style="49" customWidth="1"/>
    <col min="2333" max="2560" width="11.42578125" style="49"/>
    <col min="2561" max="2561" width="35.140625" style="49" customWidth="1"/>
    <col min="2562" max="2562" width="11" style="49" customWidth="1"/>
    <col min="2563" max="2563" width="11.28515625" style="49" customWidth="1"/>
    <col min="2564" max="2564" width="8.7109375" style="49" customWidth="1"/>
    <col min="2565" max="2565" width="8.85546875" style="49" customWidth="1"/>
    <col min="2566" max="2566" width="8.7109375" style="49" customWidth="1"/>
    <col min="2567" max="2568" width="8.85546875" style="49" customWidth="1"/>
    <col min="2569" max="2569" width="8.7109375" style="49" customWidth="1"/>
    <col min="2570" max="2570" width="9" style="49" customWidth="1"/>
    <col min="2571" max="2571" width="13.7109375" style="49" customWidth="1"/>
    <col min="2572" max="2572" width="12.5703125" style="49" customWidth="1"/>
    <col min="2573" max="2581" width="8.7109375" style="49" customWidth="1"/>
    <col min="2582" max="2582" width="9" style="49" customWidth="1"/>
    <col min="2583" max="2583" width="8.7109375" style="49" customWidth="1"/>
    <col min="2584" max="2584" width="8.85546875" style="49" customWidth="1"/>
    <col min="2585" max="2586" width="8.7109375" style="49" customWidth="1"/>
    <col min="2587" max="2587" width="8.85546875" style="49" customWidth="1"/>
    <col min="2588" max="2588" width="9.140625" style="49" customWidth="1"/>
    <col min="2589" max="2816" width="11.42578125" style="49"/>
    <col min="2817" max="2817" width="35.140625" style="49" customWidth="1"/>
    <col min="2818" max="2818" width="11" style="49" customWidth="1"/>
    <col min="2819" max="2819" width="11.28515625" style="49" customWidth="1"/>
    <col min="2820" max="2820" width="8.7109375" style="49" customWidth="1"/>
    <col min="2821" max="2821" width="8.85546875" style="49" customWidth="1"/>
    <col min="2822" max="2822" width="8.7109375" style="49" customWidth="1"/>
    <col min="2823" max="2824" width="8.85546875" style="49" customWidth="1"/>
    <col min="2825" max="2825" width="8.7109375" style="49" customWidth="1"/>
    <col min="2826" max="2826" width="9" style="49" customWidth="1"/>
    <col min="2827" max="2827" width="13.7109375" style="49" customWidth="1"/>
    <col min="2828" max="2828" width="12.5703125" style="49" customWidth="1"/>
    <col min="2829" max="2837" width="8.7109375" style="49" customWidth="1"/>
    <col min="2838" max="2838" width="9" style="49" customWidth="1"/>
    <col min="2839" max="2839" width="8.7109375" style="49" customWidth="1"/>
    <col min="2840" max="2840" width="8.85546875" style="49" customWidth="1"/>
    <col min="2841" max="2842" width="8.7109375" style="49" customWidth="1"/>
    <col min="2843" max="2843" width="8.85546875" style="49" customWidth="1"/>
    <col min="2844" max="2844" width="9.140625" style="49" customWidth="1"/>
    <col min="2845" max="3072" width="11.42578125" style="49"/>
    <col min="3073" max="3073" width="35.140625" style="49" customWidth="1"/>
    <col min="3074" max="3074" width="11" style="49" customWidth="1"/>
    <col min="3075" max="3075" width="11.28515625" style="49" customWidth="1"/>
    <col min="3076" max="3076" width="8.7109375" style="49" customWidth="1"/>
    <col min="3077" max="3077" width="8.85546875" style="49" customWidth="1"/>
    <col min="3078" max="3078" width="8.7109375" style="49" customWidth="1"/>
    <col min="3079" max="3080" width="8.85546875" style="49" customWidth="1"/>
    <col min="3081" max="3081" width="8.7109375" style="49" customWidth="1"/>
    <col min="3082" max="3082" width="9" style="49" customWidth="1"/>
    <col min="3083" max="3083" width="13.7109375" style="49" customWidth="1"/>
    <col min="3084" max="3084" width="12.5703125" style="49" customWidth="1"/>
    <col min="3085" max="3093" width="8.7109375" style="49" customWidth="1"/>
    <col min="3094" max="3094" width="9" style="49" customWidth="1"/>
    <col min="3095" max="3095" width="8.7109375" style="49" customWidth="1"/>
    <col min="3096" max="3096" width="8.85546875" style="49" customWidth="1"/>
    <col min="3097" max="3098" width="8.7109375" style="49" customWidth="1"/>
    <col min="3099" max="3099" width="8.85546875" style="49" customWidth="1"/>
    <col min="3100" max="3100" width="9.140625" style="49" customWidth="1"/>
    <col min="3101" max="3328" width="11.42578125" style="49"/>
    <col min="3329" max="3329" width="35.140625" style="49" customWidth="1"/>
    <col min="3330" max="3330" width="11" style="49" customWidth="1"/>
    <col min="3331" max="3331" width="11.28515625" style="49" customWidth="1"/>
    <col min="3332" max="3332" width="8.7109375" style="49" customWidth="1"/>
    <col min="3333" max="3333" width="8.85546875" style="49" customWidth="1"/>
    <col min="3334" max="3334" width="8.7109375" style="49" customWidth="1"/>
    <col min="3335" max="3336" width="8.85546875" style="49" customWidth="1"/>
    <col min="3337" max="3337" width="8.7109375" style="49" customWidth="1"/>
    <col min="3338" max="3338" width="9" style="49" customWidth="1"/>
    <col min="3339" max="3339" width="13.7109375" style="49" customWidth="1"/>
    <col min="3340" max="3340" width="12.5703125" style="49" customWidth="1"/>
    <col min="3341" max="3349" width="8.7109375" style="49" customWidth="1"/>
    <col min="3350" max="3350" width="9" style="49" customWidth="1"/>
    <col min="3351" max="3351" width="8.7109375" style="49" customWidth="1"/>
    <col min="3352" max="3352" width="8.85546875" style="49" customWidth="1"/>
    <col min="3353" max="3354" width="8.7109375" style="49" customWidth="1"/>
    <col min="3355" max="3355" width="8.85546875" style="49" customWidth="1"/>
    <col min="3356" max="3356" width="9.140625" style="49" customWidth="1"/>
    <col min="3357" max="3584" width="11.42578125" style="49"/>
    <col min="3585" max="3585" width="35.140625" style="49" customWidth="1"/>
    <col min="3586" max="3586" width="11" style="49" customWidth="1"/>
    <col min="3587" max="3587" width="11.28515625" style="49" customWidth="1"/>
    <col min="3588" max="3588" width="8.7109375" style="49" customWidth="1"/>
    <col min="3589" max="3589" width="8.85546875" style="49" customWidth="1"/>
    <col min="3590" max="3590" width="8.7109375" style="49" customWidth="1"/>
    <col min="3591" max="3592" width="8.85546875" style="49" customWidth="1"/>
    <col min="3593" max="3593" width="8.7109375" style="49" customWidth="1"/>
    <col min="3594" max="3594" width="9" style="49" customWidth="1"/>
    <col min="3595" max="3595" width="13.7109375" style="49" customWidth="1"/>
    <col min="3596" max="3596" width="12.5703125" style="49" customWidth="1"/>
    <col min="3597" max="3605" width="8.7109375" style="49" customWidth="1"/>
    <col min="3606" max="3606" width="9" style="49" customWidth="1"/>
    <col min="3607" max="3607" width="8.7109375" style="49" customWidth="1"/>
    <col min="3608" max="3608" width="8.85546875" style="49" customWidth="1"/>
    <col min="3609" max="3610" width="8.7109375" style="49" customWidth="1"/>
    <col min="3611" max="3611" width="8.85546875" style="49" customWidth="1"/>
    <col min="3612" max="3612" width="9.140625" style="49" customWidth="1"/>
    <col min="3613" max="3840" width="11.42578125" style="49"/>
    <col min="3841" max="3841" width="35.140625" style="49" customWidth="1"/>
    <col min="3842" max="3842" width="11" style="49" customWidth="1"/>
    <col min="3843" max="3843" width="11.28515625" style="49" customWidth="1"/>
    <col min="3844" max="3844" width="8.7109375" style="49" customWidth="1"/>
    <col min="3845" max="3845" width="8.85546875" style="49" customWidth="1"/>
    <col min="3846" max="3846" width="8.7109375" style="49" customWidth="1"/>
    <col min="3847" max="3848" width="8.85546875" style="49" customWidth="1"/>
    <col min="3849" max="3849" width="8.7109375" style="49" customWidth="1"/>
    <col min="3850" max="3850" width="9" style="49" customWidth="1"/>
    <col min="3851" max="3851" width="13.7109375" style="49" customWidth="1"/>
    <col min="3852" max="3852" width="12.5703125" style="49" customWidth="1"/>
    <col min="3853" max="3861" width="8.7109375" style="49" customWidth="1"/>
    <col min="3862" max="3862" width="9" style="49" customWidth="1"/>
    <col min="3863" max="3863" width="8.7109375" style="49" customWidth="1"/>
    <col min="3864" max="3864" width="8.85546875" style="49" customWidth="1"/>
    <col min="3865" max="3866" width="8.7109375" style="49" customWidth="1"/>
    <col min="3867" max="3867" width="8.85546875" style="49" customWidth="1"/>
    <col min="3868" max="3868" width="9.140625" style="49" customWidth="1"/>
    <col min="3869" max="4096" width="11.42578125" style="49"/>
    <col min="4097" max="4097" width="35.140625" style="49" customWidth="1"/>
    <col min="4098" max="4098" width="11" style="49" customWidth="1"/>
    <col min="4099" max="4099" width="11.28515625" style="49" customWidth="1"/>
    <col min="4100" max="4100" width="8.7109375" style="49" customWidth="1"/>
    <col min="4101" max="4101" width="8.85546875" style="49" customWidth="1"/>
    <col min="4102" max="4102" width="8.7109375" style="49" customWidth="1"/>
    <col min="4103" max="4104" width="8.85546875" style="49" customWidth="1"/>
    <col min="4105" max="4105" width="8.7109375" style="49" customWidth="1"/>
    <col min="4106" max="4106" width="9" style="49" customWidth="1"/>
    <col min="4107" max="4107" width="13.7109375" style="49" customWidth="1"/>
    <col min="4108" max="4108" width="12.5703125" style="49" customWidth="1"/>
    <col min="4109" max="4117" width="8.7109375" style="49" customWidth="1"/>
    <col min="4118" max="4118" width="9" style="49" customWidth="1"/>
    <col min="4119" max="4119" width="8.7109375" style="49" customWidth="1"/>
    <col min="4120" max="4120" width="8.85546875" style="49" customWidth="1"/>
    <col min="4121" max="4122" width="8.7109375" style="49" customWidth="1"/>
    <col min="4123" max="4123" width="8.85546875" style="49" customWidth="1"/>
    <col min="4124" max="4124" width="9.140625" style="49" customWidth="1"/>
    <col min="4125" max="4352" width="11.42578125" style="49"/>
    <col min="4353" max="4353" width="35.140625" style="49" customWidth="1"/>
    <col min="4354" max="4354" width="11" style="49" customWidth="1"/>
    <col min="4355" max="4355" width="11.28515625" style="49" customWidth="1"/>
    <col min="4356" max="4356" width="8.7109375" style="49" customWidth="1"/>
    <col min="4357" max="4357" width="8.85546875" style="49" customWidth="1"/>
    <col min="4358" max="4358" width="8.7109375" style="49" customWidth="1"/>
    <col min="4359" max="4360" width="8.85546875" style="49" customWidth="1"/>
    <col min="4361" max="4361" width="8.7109375" style="49" customWidth="1"/>
    <col min="4362" max="4362" width="9" style="49" customWidth="1"/>
    <col min="4363" max="4363" width="13.7109375" style="49" customWidth="1"/>
    <col min="4364" max="4364" width="12.5703125" style="49" customWidth="1"/>
    <col min="4365" max="4373" width="8.7109375" style="49" customWidth="1"/>
    <col min="4374" max="4374" width="9" style="49" customWidth="1"/>
    <col min="4375" max="4375" width="8.7109375" style="49" customWidth="1"/>
    <col min="4376" max="4376" width="8.85546875" style="49" customWidth="1"/>
    <col min="4377" max="4378" width="8.7109375" style="49" customWidth="1"/>
    <col min="4379" max="4379" width="8.85546875" style="49" customWidth="1"/>
    <col min="4380" max="4380" width="9.140625" style="49" customWidth="1"/>
    <col min="4381" max="4608" width="11.42578125" style="49"/>
    <col min="4609" max="4609" width="35.140625" style="49" customWidth="1"/>
    <col min="4610" max="4610" width="11" style="49" customWidth="1"/>
    <col min="4611" max="4611" width="11.28515625" style="49" customWidth="1"/>
    <col min="4612" max="4612" width="8.7109375" style="49" customWidth="1"/>
    <col min="4613" max="4613" width="8.85546875" style="49" customWidth="1"/>
    <col min="4614" max="4614" width="8.7109375" style="49" customWidth="1"/>
    <col min="4615" max="4616" width="8.85546875" style="49" customWidth="1"/>
    <col min="4617" max="4617" width="8.7109375" style="49" customWidth="1"/>
    <col min="4618" max="4618" width="9" style="49" customWidth="1"/>
    <col min="4619" max="4619" width="13.7109375" style="49" customWidth="1"/>
    <col min="4620" max="4620" width="12.5703125" style="49" customWidth="1"/>
    <col min="4621" max="4629" width="8.7109375" style="49" customWidth="1"/>
    <col min="4630" max="4630" width="9" style="49" customWidth="1"/>
    <col min="4631" max="4631" width="8.7109375" style="49" customWidth="1"/>
    <col min="4632" max="4632" width="8.85546875" style="49" customWidth="1"/>
    <col min="4633" max="4634" width="8.7109375" style="49" customWidth="1"/>
    <col min="4635" max="4635" width="8.85546875" style="49" customWidth="1"/>
    <col min="4636" max="4636" width="9.140625" style="49" customWidth="1"/>
    <col min="4637" max="4864" width="11.42578125" style="49"/>
    <col min="4865" max="4865" width="35.140625" style="49" customWidth="1"/>
    <col min="4866" max="4866" width="11" style="49" customWidth="1"/>
    <col min="4867" max="4867" width="11.28515625" style="49" customWidth="1"/>
    <col min="4868" max="4868" width="8.7109375" style="49" customWidth="1"/>
    <col min="4869" max="4869" width="8.85546875" style="49" customWidth="1"/>
    <col min="4870" max="4870" width="8.7109375" style="49" customWidth="1"/>
    <col min="4871" max="4872" width="8.85546875" style="49" customWidth="1"/>
    <col min="4873" max="4873" width="8.7109375" style="49" customWidth="1"/>
    <col min="4874" max="4874" width="9" style="49" customWidth="1"/>
    <col min="4875" max="4875" width="13.7109375" style="49" customWidth="1"/>
    <col min="4876" max="4876" width="12.5703125" style="49" customWidth="1"/>
    <col min="4877" max="4885" width="8.7109375" style="49" customWidth="1"/>
    <col min="4886" max="4886" width="9" style="49" customWidth="1"/>
    <col min="4887" max="4887" width="8.7109375" style="49" customWidth="1"/>
    <col min="4888" max="4888" width="8.85546875" style="49" customWidth="1"/>
    <col min="4889" max="4890" width="8.7109375" style="49" customWidth="1"/>
    <col min="4891" max="4891" width="8.85546875" style="49" customWidth="1"/>
    <col min="4892" max="4892" width="9.140625" style="49" customWidth="1"/>
    <col min="4893" max="5120" width="11.42578125" style="49"/>
    <col min="5121" max="5121" width="35.140625" style="49" customWidth="1"/>
    <col min="5122" max="5122" width="11" style="49" customWidth="1"/>
    <col min="5123" max="5123" width="11.28515625" style="49" customWidth="1"/>
    <col min="5124" max="5124" width="8.7109375" style="49" customWidth="1"/>
    <col min="5125" max="5125" width="8.85546875" style="49" customWidth="1"/>
    <col min="5126" max="5126" width="8.7109375" style="49" customWidth="1"/>
    <col min="5127" max="5128" width="8.85546875" style="49" customWidth="1"/>
    <col min="5129" max="5129" width="8.7109375" style="49" customWidth="1"/>
    <col min="5130" max="5130" width="9" style="49" customWidth="1"/>
    <col min="5131" max="5131" width="13.7109375" style="49" customWidth="1"/>
    <col min="5132" max="5132" width="12.5703125" style="49" customWidth="1"/>
    <col min="5133" max="5141" width="8.7109375" style="49" customWidth="1"/>
    <col min="5142" max="5142" width="9" style="49" customWidth="1"/>
    <col min="5143" max="5143" width="8.7109375" style="49" customWidth="1"/>
    <col min="5144" max="5144" width="8.85546875" style="49" customWidth="1"/>
    <col min="5145" max="5146" width="8.7109375" style="49" customWidth="1"/>
    <col min="5147" max="5147" width="8.85546875" style="49" customWidth="1"/>
    <col min="5148" max="5148" width="9.140625" style="49" customWidth="1"/>
    <col min="5149" max="5376" width="11.42578125" style="49"/>
    <col min="5377" max="5377" width="35.140625" style="49" customWidth="1"/>
    <col min="5378" max="5378" width="11" style="49" customWidth="1"/>
    <col min="5379" max="5379" width="11.28515625" style="49" customWidth="1"/>
    <col min="5380" max="5380" width="8.7109375" style="49" customWidth="1"/>
    <col min="5381" max="5381" width="8.85546875" style="49" customWidth="1"/>
    <col min="5382" max="5382" width="8.7109375" style="49" customWidth="1"/>
    <col min="5383" max="5384" width="8.85546875" style="49" customWidth="1"/>
    <col min="5385" max="5385" width="8.7109375" style="49" customWidth="1"/>
    <col min="5386" max="5386" width="9" style="49" customWidth="1"/>
    <col min="5387" max="5387" width="13.7109375" style="49" customWidth="1"/>
    <col min="5388" max="5388" width="12.5703125" style="49" customWidth="1"/>
    <col min="5389" max="5397" width="8.7109375" style="49" customWidth="1"/>
    <col min="5398" max="5398" width="9" style="49" customWidth="1"/>
    <col min="5399" max="5399" width="8.7109375" style="49" customWidth="1"/>
    <col min="5400" max="5400" width="8.85546875" style="49" customWidth="1"/>
    <col min="5401" max="5402" width="8.7109375" style="49" customWidth="1"/>
    <col min="5403" max="5403" width="8.85546875" style="49" customWidth="1"/>
    <col min="5404" max="5404" width="9.140625" style="49" customWidth="1"/>
    <col min="5405" max="5632" width="11.42578125" style="49"/>
    <col min="5633" max="5633" width="35.140625" style="49" customWidth="1"/>
    <col min="5634" max="5634" width="11" style="49" customWidth="1"/>
    <col min="5635" max="5635" width="11.28515625" style="49" customWidth="1"/>
    <col min="5636" max="5636" width="8.7109375" style="49" customWidth="1"/>
    <col min="5637" max="5637" width="8.85546875" style="49" customWidth="1"/>
    <col min="5638" max="5638" width="8.7109375" style="49" customWidth="1"/>
    <col min="5639" max="5640" width="8.85546875" style="49" customWidth="1"/>
    <col min="5641" max="5641" width="8.7109375" style="49" customWidth="1"/>
    <col min="5642" max="5642" width="9" style="49" customWidth="1"/>
    <col min="5643" max="5643" width="13.7109375" style="49" customWidth="1"/>
    <col min="5644" max="5644" width="12.5703125" style="49" customWidth="1"/>
    <col min="5645" max="5653" width="8.7109375" style="49" customWidth="1"/>
    <col min="5654" max="5654" width="9" style="49" customWidth="1"/>
    <col min="5655" max="5655" width="8.7109375" style="49" customWidth="1"/>
    <col min="5656" max="5656" width="8.85546875" style="49" customWidth="1"/>
    <col min="5657" max="5658" width="8.7109375" style="49" customWidth="1"/>
    <col min="5659" max="5659" width="8.85546875" style="49" customWidth="1"/>
    <col min="5660" max="5660" width="9.140625" style="49" customWidth="1"/>
    <col min="5661" max="5888" width="11.42578125" style="49"/>
    <col min="5889" max="5889" width="35.140625" style="49" customWidth="1"/>
    <col min="5890" max="5890" width="11" style="49" customWidth="1"/>
    <col min="5891" max="5891" width="11.28515625" style="49" customWidth="1"/>
    <col min="5892" max="5892" width="8.7109375" style="49" customWidth="1"/>
    <col min="5893" max="5893" width="8.85546875" style="49" customWidth="1"/>
    <col min="5894" max="5894" width="8.7109375" style="49" customWidth="1"/>
    <col min="5895" max="5896" width="8.85546875" style="49" customWidth="1"/>
    <col min="5897" max="5897" width="8.7109375" style="49" customWidth="1"/>
    <col min="5898" max="5898" width="9" style="49" customWidth="1"/>
    <col min="5899" max="5899" width="13.7109375" style="49" customWidth="1"/>
    <col min="5900" max="5900" width="12.5703125" style="49" customWidth="1"/>
    <col min="5901" max="5909" width="8.7109375" style="49" customWidth="1"/>
    <col min="5910" max="5910" width="9" style="49" customWidth="1"/>
    <col min="5911" max="5911" width="8.7109375" style="49" customWidth="1"/>
    <col min="5912" max="5912" width="8.85546875" style="49" customWidth="1"/>
    <col min="5913" max="5914" width="8.7109375" style="49" customWidth="1"/>
    <col min="5915" max="5915" width="8.85546875" style="49" customWidth="1"/>
    <col min="5916" max="5916" width="9.140625" style="49" customWidth="1"/>
    <col min="5917" max="6144" width="11.42578125" style="49"/>
    <col min="6145" max="6145" width="35.140625" style="49" customWidth="1"/>
    <col min="6146" max="6146" width="11" style="49" customWidth="1"/>
    <col min="6147" max="6147" width="11.28515625" style="49" customWidth="1"/>
    <col min="6148" max="6148" width="8.7109375" style="49" customWidth="1"/>
    <col min="6149" max="6149" width="8.85546875" style="49" customWidth="1"/>
    <col min="6150" max="6150" width="8.7109375" style="49" customWidth="1"/>
    <col min="6151" max="6152" width="8.85546875" style="49" customWidth="1"/>
    <col min="6153" max="6153" width="8.7109375" style="49" customWidth="1"/>
    <col min="6154" max="6154" width="9" style="49" customWidth="1"/>
    <col min="6155" max="6155" width="13.7109375" style="49" customWidth="1"/>
    <col min="6156" max="6156" width="12.5703125" style="49" customWidth="1"/>
    <col min="6157" max="6165" width="8.7109375" style="49" customWidth="1"/>
    <col min="6166" max="6166" width="9" style="49" customWidth="1"/>
    <col min="6167" max="6167" width="8.7109375" style="49" customWidth="1"/>
    <col min="6168" max="6168" width="8.85546875" style="49" customWidth="1"/>
    <col min="6169" max="6170" width="8.7109375" style="49" customWidth="1"/>
    <col min="6171" max="6171" width="8.85546875" style="49" customWidth="1"/>
    <col min="6172" max="6172" width="9.140625" style="49" customWidth="1"/>
    <col min="6173" max="6400" width="11.42578125" style="49"/>
    <col min="6401" max="6401" width="35.140625" style="49" customWidth="1"/>
    <col min="6402" max="6402" width="11" style="49" customWidth="1"/>
    <col min="6403" max="6403" width="11.28515625" style="49" customWidth="1"/>
    <col min="6404" max="6404" width="8.7109375" style="49" customWidth="1"/>
    <col min="6405" max="6405" width="8.85546875" style="49" customWidth="1"/>
    <col min="6406" max="6406" width="8.7109375" style="49" customWidth="1"/>
    <col min="6407" max="6408" width="8.85546875" style="49" customWidth="1"/>
    <col min="6409" max="6409" width="8.7109375" style="49" customWidth="1"/>
    <col min="6410" max="6410" width="9" style="49" customWidth="1"/>
    <col min="6411" max="6411" width="13.7109375" style="49" customWidth="1"/>
    <col min="6412" max="6412" width="12.5703125" style="49" customWidth="1"/>
    <col min="6413" max="6421" width="8.7109375" style="49" customWidth="1"/>
    <col min="6422" max="6422" width="9" style="49" customWidth="1"/>
    <col min="6423" max="6423" width="8.7109375" style="49" customWidth="1"/>
    <col min="6424" max="6424" width="8.85546875" style="49" customWidth="1"/>
    <col min="6425" max="6426" width="8.7109375" style="49" customWidth="1"/>
    <col min="6427" max="6427" width="8.85546875" style="49" customWidth="1"/>
    <col min="6428" max="6428" width="9.140625" style="49" customWidth="1"/>
    <col min="6429" max="6656" width="11.42578125" style="49"/>
    <col min="6657" max="6657" width="35.140625" style="49" customWidth="1"/>
    <col min="6658" max="6658" width="11" style="49" customWidth="1"/>
    <col min="6659" max="6659" width="11.28515625" style="49" customWidth="1"/>
    <col min="6660" max="6660" width="8.7109375" style="49" customWidth="1"/>
    <col min="6661" max="6661" width="8.85546875" style="49" customWidth="1"/>
    <col min="6662" max="6662" width="8.7109375" style="49" customWidth="1"/>
    <col min="6663" max="6664" width="8.85546875" style="49" customWidth="1"/>
    <col min="6665" max="6665" width="8.7109375" style="49" customWidth="1"/>
    <col min="6666" max="6666" width="9" style="49" customWidth="1"/>
    <col min="6667" max="6667" width="13.7109375" style="49" customWidth="1"/>
    <col min="6668" max="6668" width="12.5703125" style="49" customWidth="1"/>
    <col min="6669" max="6677" width="8.7109375" style="49" customWidth="1"/>
    <col min="6678" max="6678" width="9" style="49" customWidth="1"/>
    <col min="6679" max="6679" width="8.7109375" style="49" customWidth="1"/>
    <col min="6680" max="6680" width="8.85546875" style="49" customWidth="1"/>
    <col min="6681" max="6682" width="8.7109375" style="49" customWidth="1"/>
    <col min="6683" max="6683" width="8.85546875" style="49" customWidth="1"/>
    <col min="6684" max="6684" width="9.140625" style="49" customWidth="1"/>
    <col min="6685" max="6912" width="11.42578125" style="49"/>
    <col min="6913" max="6913" width="35.140625" style="49" customWidth="1"/>
    <col min="6914" max="6914" width="11" style="49" customWidth="1"/>
    <col min="6915" max="6915" width="11.28515625" style="49" customWidth="1"/>
    <col min="6916" max="6916" width="8.7109375" style="49" customWidth="1"/>
    <col min="6917" max="6917" width="8.85546875" style="49" customWidth="1"/>
    <col min="6918" max="6918" width="8.7109375" style="49" customWidth="1"/>
    <col min="6919" max="6920" width="8.85546875" style="49" customWidth="1"/>
    <col min="6921" max="6921" width="8.7109375" style="49" customWidth="1"/>
    <col min="6922" max="6922" width="9" style="49" customWidth="1"/>
    <col min="6923" max="6923" width="13.7109375" style="49" customWidth="1"/>
    <col min="6924" max="6924" width="12.5703125" style="49" customWidth="1"/>
    <col min="6925" max="6933" width="8.7109375" style="49" customWidth="1"/>
    <col min="6934" max="6934" width="9" style="49" customWidth="1"/>
    <col min="6935" max="6935" width="8.7109375" style="49" customWidth="1"/>
    <col min="6936" max="6936" width="8.85546875" style="49" customWidth="1"/>
    <col min="6937" max="6938" width="8.7109375" style="49" customWidth="1"/>
    <col min="6939" max="6939" width="8.85546875" style="49" customWidth="1"/>
    <col min="6940" max="6940" width="9.140625" style="49" customWidth="1"/>
    <col min="6941" max="7168" width="11.42578125" style="49"/>
    <col min="7169" max="7169" width="35.140625" style="49" customWidth="1"/>
    <col min="7170" max="7170" width="11" style="49" customWidth="1"/>
    <col min="7171" max="7171" width="11.28515625" style="49" customWidth="1"/>
    <col min="7172" max="7172" width="8.7109375" style="49" customWidth="1"/>
    <col min="7173" max="7173" width="8.85546875" style="49" customWidth="1"/>
    <col min="7174" max="7174" width="8.7109375" style="49" customWidth="1"/>
    <col min="7175" max="7176" width="8.85546875" style="49" customWidth="1"/>
    <col min="7177" max="7177" width="8.7109375" style="49" customWidth="1"/>
    <col min="7178" max="7178" width="9" style="49" customWidth="1"/>
    <col min="7179" max="7179" width="13.7109375" style="49" customWidth="1"/>
    <col min="7180" max="7180" width="12.5703125" style="49" customWidth="1"/>
    <col min="7181" max="7189" width="8.7109375" style="49" customWidth="1"/>
    <col min="7190" max="7190" width="9" style="49" customWidth="1"/>
    <col min="7191" max="7191" width="8.7109375" style="49" customWidth="1"/>
    <col min="7192" max="7192" width="8.85546875" style="49" customWidth="1"/>
    <col min="7193" max="7194" width="8.7109375" style="49" customWidth="1"/>
    <col min="7195" max="7195" width="8.85546875" style="49" customWidth="1"/>
    <col min="7196" max="7196" width="9.140625" style="49" customWidth="1"/>
    <col min="7197" max="7424" width="11.42578125" style="49"/>
    <col min="7425" max="7425" width="35.140625" style="49" customWidth="1"/>
    <col min="7426" max="7426" width="11" style="49" customWidth="1"/>
    <col min="7427" max="7427" width="11.28515625" style="49" customWidth="1"/>
    <col min="7428" max="7428" width="8.7109375" style="49" customWidth="1"/>
    <col min="7429" max="7429" width="8.85546875" style="49" customWidth="1"/>
    <col min="7430" max="7430" width="8.7109375" style="49" customWidth="1"/>
    <col min="7431" max="7432" width="8.85546875" style="49" customWidth="1"/>
    <col min="7433" max="7433" width="8.7109375" style="49" customWidth="1"/>
    <col min="7434" max="7434" width="9" style="49" customWidth="1"/>
    <col min="7435" max="7435" width="13.7109375" style="49" customWidth="1"/>
    <col min="7436" max="7436" width="12.5703125" style="49" customWidth="1"/>
    <col min="7437" max="7445" width="8.7109375" style="49" customWidth="1"/>
    <col min="7446" max="7446" width="9" style="49" customWidth="1"/>
    <col min="7447" max="7447" width="8.7109375" style="49" customWidth="1"/>
    <col min="7448" max="7448" width="8.85546875" style="49" customWidth="1"/>
    <col min="7449" max="7450" width="8.7109375" style="49" customWidth="1"/>
    <col min="7451" max="7451" width="8.85546875" style="49" customWidth="1"/>
    <col min="7452" max="7452" width="9.140625" style="49" customWidth="1"/>
    <col min="7453" max="7680" width="11.42578125" style="49"/>
    <col min="7681" max="7681" width="35.140625" style="49" customWidth="1"/>
    <col min="7682" max="7682" width="11" style="49" customWidth="1"/>
    <col min="7683" max="7683" width="11.28515625" style="49" customWidth="1"/>
    <col min="7684" max="7684" width="8.7109375" style="49" customWidth="1"/>
    <col min="7685" max="7685" width="8.85546875" style="49" customWidth="1"/>
    <col min="7686" max="7686" width="8.7109375" style="49" customWidth="1"/>
    <col min="7687" max="7688" width="8.85546875" style="49" customWidth="1"/>
    <col min="7689" max="7689" width="8.7109375" style="49" customWidth="1"/>
    <col min="7690" max="7690" width="9" style="49" customWidth="1"/>
    <col min="7691" max="7691" width="13.7109375" style="49" customWidth="1"/>
    <col min="7692" max="7692" width="12.5703125" style="49" customWidth="1"/>
    <col min="7693" max="7701" width="8.7109375" style="49" customWidth="1"/>
    <col min="7702" max="7702" width="9" style="49" customWidth="1"/>
    <col min="7703" max="7703" width="8.7109375" style="49" customWidth="1"/>
    <col min="7704" max="7704" width="8.85546875" style="49" customWidth="1"/>
    <col min="7705" max="7706" width="8.7109375" style="49" customWidth="1"/>
    <col min="7707" max="7707" width="8.85546875" style="49" customWidth="1"/>
    <col min="7708" max="7708" width="9.140625" style="49" customWidth="1"/>
    <col min="7709" max="7936" width="11.42578125" style="49"/>
    <col min="7937" max="7937" width="35.140625" style="49" customWidth="1"/>
    <col min="7938" max="7938" width="11" style="49" customWidth="1"/>
    <col min="7939" max="7939" width="11.28515625" style="49" customWidth="1"/>
    <col min="7940" max="7940" width="8.7109375" style="49" customWidth="1"/>
    <col min="7941" max="7941" width="8.85546875" style="49" customWidth="1"/>
    <col min="7942" max="7942" width="8.7109375" style="49" customWidth="1"/>
    <col min="7943" max="7944" width="8.85546875" style="49" customWidth="1"/>
    <col min="7945" max="7945" width="8.7109375" style="49" customWidth="1"/>
    <col min="7946" max="7946" width="9" style="49" customWidth="1"/>
    <col min="7947" max="7947" width="13.7109375" style="49" customWidth="1"/>
    <col min="7948" max="7948" width="12.5703125" style="49" customWidth="1"/>
    <col min="7949" max="7957" width="8.7109375" style="49" customWidth="1"/>
    <col min="7958" max="7958" width="9" style="49" customWidth="1"/>
    <col min="7959" max="7959" width="8.7109375" style="49" customWidth="1"/>
    <col min="7960" max="7960" width="8.85546875" style="49" customWidth="1"/>
    <col min="7961" max="7962" width="8.7109375" style="49" customWidth="1"/>
    <col min="7963" max="7963" width="8.85546875" style="49" customWidth="1"/>
    <col min="7964" max="7964" width="9.140625" style="49" customWidth="1"/>
    <col min="7965" max="8192" width="11.42578125" style="49"/>
    <col min="8193" max="8193" width="35.140625" style="49" customWidth="1"/>
    <col min="8194" max="8194" width="11" style="49" customWidth="1"/>
    <col min="8195" max="8195" width="11.28515625" style="49" customWidth="1"/>
    <col min="8196" max="8196" width="8.7109375" style="49" customWidth="1"/>
    <col min="8197" max="8197" width="8.85546875" style="49" customWidth="1"/>
    <col min="8198" max="8198" width="8.7109375" style="49" customWidth="1"/>
    <col min="8199" max="8200" width="8.85546875" style="49" customWidth="1"/>
    <col min="8201" max="8201" width="8.7109375" style="49" customWidth="1"/>
    <col min="8202" max="8202" width="9" style="49" customWidth="1"/>
    <col min="8203" max="8203" width="13.7109375" style="49" customWidth="1"/>
    <col min="8204" max="8204" width="12.5703125" style="49" customWidth="1"/>
    <col min="8205" max="8213" width="8.7109375" style="49" customWidth="1"/>
    <col min="8214" max="8214" width="9" style="49" customWidth="1"/>
    <col min="8215" max="8215" width="8.7109375" style="49" customWidth="1"/>
    <col min="8216" max="8216" width="8.85546875" style="49" customWidth="1"/>
    <col min="8217" max="8218" width="8.7109375" style="49" customWidth="1"/>
    <col min="8219" max="8219" width="8.85546875" style="49" customWidth="1"/>
    <col min="8220" max="8220" width="9.140625" style="49" customWidth="1"/>
    <col min="8221" max="8448" width="11.42578125" style="49"/>
    <col min="8449" max="8449" width="35.140625" style="49" customWidth="1"/>
    <col min="8450" max="8450" width="11" style="49" customWidth="1"/>
    <col min="8451" max="8451" width="11.28515625" style="49" customWidth="1"/>
    <col min="8452" max="8452" width="8.7109375" style="49" customWidth="1"/>
    <col min="8453" max="8453" width="8.85546875" style="49" customWidth="1"/>
    <col min="8454" max="8454" width="8.7109375" style="49" customWidth="1"/>
    <col min="8455" max="8456" width="8.85546875" style="49" customWidth="1"/>
    <col min="8457" max="8457" width="8.7109375" style="49" customWidth="1"/>
    <col min="8458" max="8458" width="9" style="49" customWidth="1"/>
    <col min="8459" max="8459" width="13.7109375" style="49" customWidth="1"/>
    <col min="8460" max="8460" width="12.5703125" style="49" customWidth="1"/>
    <col min="8461" max="8469" width="8.7109375" style="49" customWidth="1"/>
    <col min="8470" max="8470" width="9" style="49" customWidth="1"/>
    <col min="8471" max="8471" width="8.7109375" style="49" customWidth="1"/>
    <col min="8472" max="8472" width="8.85546875" style="49" customWidth="1"/>
    <col min="8473" max="8474" width="8.7109375" style="49" customWidth="1"/>
    <col min="8475" max="8475" width="8.85546875" style="49" customWidth="1"/>
    <col min="8476" max="8476" width="9.140625" style="49" customWidth="1"/>
    <col min="8477" max="8704" width="11.42578125" style="49"/>
    <col min="8705" max="8705" width="35.140625" style="49" customWidth="1"/>
    <col min="8706" max="8706" width="11" style="49" customWidth="1"/>
    <col min="8707" max="8707" width="11.28515625" style="49" customWidth="1"/>
    <col min="8708" max="8708" width="8.7109375" style="49" customWidth="1"/>
    <col min="8709" max="8709" width="8.85546875" style="49" customWidth="1"/>
    <col min="8710" max="8710" width="8.7109375" style="49" customWidth="1"/>
    <col min="8711" max="8712" width="8.85546875" style="49" customWidth="1"/>
    <col min="8713" max="8713" width="8.7109375" style="49" customWidth="1"/>
    <col min="8714" max="8714" width="9" style="49" customWidth="1"/>
    <col min="8715" max="8715" width="13.7109375" style="49" customWidth="1"/>
    <col min="8716" max="8716" width="12.5703125" style="49" customWidth="1"/>
    <col min="8717" max="8725" width="8.7109375" style="49" customWidth="1"/>
    <col min="8726" max="8726" width="9" style="49" customWidth="1"/>
    <col min="8727" max="8727" width="8.7109375" style="49" customWidth="1"/>
    <col min="8728" max="8728" width="8.85546875" style="49" customWidth="1"/>
    <col min="8729" max="8730" width="8.7109375" style="49" customWidth="1"/>
    <col min="8731" max="8731" width="8.85546875" style="49" customWidth="1"/>
    <col min="8732" max="8732" width="9.140625" style="49" customWidth="1"/>
    <col min="8733" max="8960" width="11.42578125" style="49"/>
    <col min="8961" max="8961" width="35.140625" style="49" customWidth="1"/>
    <col min="8962" max="8962" width="11" style="49" customWidth="1"/>
    <col min="8963" max="8963" width="11.28515625" style="49" customWidth="1"/>
    <col min="8964" max="8964" width="8.7109375" style="49" customWidth="1"/>
    <col min="8965" max="8965" width="8.85546875" style="49" customWidth="1"/>
    <col min="8966" max="8966" width="8.7109375" style="49" customWidth="1"/>
    <col min="8967" max="8968" width="8.85546875" style="49" customWidth="1"/>
    <col min="8969" max="8969" width="8.7109375" style="49" customWidth="1"/>
    <col min="8970" max="8970" width="9" style="49" customWidth="1"/>
    <col min="8971" max="8971" width="13.7109375" style="49" customWidth="1"/>
    <col min="8972" max="8972" width="12.5703125" style="49" customWidth="1"/>
    <col min="8973" max="8981" width="8.7109375" style="49" customWidth="1"/>
    <col min="8982" max="8982" width="9" style="49" customWidth="1"/>
    <col min="8983" max="8983" width="8.7109375" style="49" customWidth="1"/>
    <col min="8984" max="8984" width="8.85546875" style="49" customWidth="1"/>
    <col min="8985" max="8986" width="8.7109375" style="49" customWidth="1"/>
    <col min="8987" max="8987" width="8.85546875" style="49" customWidth="1"/>
    <col min="8988" max="8988" width="9.140625" style="49" customWidth="1"/>
    <col min="8989" max="9216" width="11.42578125" style="49"/>
    <col min="9217" max="9217" width="35.140625" style="49" customWidth="1"/>
    <col min="9218" max="9218" width="11" style="49" customWidth="1"/>
    <col min="9219" max="9219" width="11.28515625" style="49" customWidth="1"/>
    <col min="9220" max="9220" width="8.7109375" style="49" customWidth="1"/>
    <col min="9221" max="9221" width="8.85546875" style="49" customWidth="1"/>
    <col min="9222" max="9222" width="8.7109375" style="49" customWidth="1"/>
    <col min="9223" max="9224" width="8.85546875" style="49" customWidth="1"/>
    <col min="9225" max="9225" width="8.7109375" style="49" customWidth="1"/>
    <col min="9226" max="9226" width="9" style="49" customWidth="1"/>
    <col min="9227" max="9227" width="13.7109375" style="49" customWidth="1"/>
    <col min="9228" max="9228" width="12.5703125" style="49" customWidth="1"/>
    <col min="9229" max="9237" width="8.7109375" style="49" customWidth="1"/>
    <col min="9238" max="9238" width="9" style="49" customWidth="1"/>
    <col min="9239" max="9239" width="8.7109375" style="49" customWidth="1"/>
    <col min="9240" max="9240" width="8.85546875" style="49" customWidth="1"/>
    <col min="9241" max="9242" width="8.7109375" style="49" customWidth="1"/>
    <col min="9243" max="9243" width="8.85546875" style="49" customWidth="1"/>
    <col min="9244" max="9244" width="9.140625" style="49" customWidth="1"/>
    <col min="9245" max="9472" width="11.42578125" style="49"/>
    <col min="9473" max="9473" width="35.140625" style="49" customWidth="1"/>
    <col min="9474" max="9474" width="11" style="49" customWidth="1"/>
    <col min="9475" max="9475" width="11.28515625" style="49" customWidth="1"/>
    <col min="9476" max="9476" width="8.7109375" style="49" customWidth="1"/>
    <col min="9477" max="9477" width="8.85546875" style="49" customWidth="1"/>
    <col min="9478" max="9478" width="8.7109375" style="49" customWidth="1"/>
    <col min="9479" max="9480" width="8.85546875" style="49" customWidth="1"/>
    <col min="9481" max="9481" width="8.7109375" style="49" customWidth="1"/>
    <col min="9482" max="9482" width="9" style="49" customWidth="1"/>
    <col min="9483" max="9483" width="13.7109375" style="49" customWidth="1"/>
    <col min="9484" max="9484" width="12.5703125" style="49" customWidth="1"/>
    <col min="9485" max="9493" width="8.7109375" style="49" customWidth="1"/>
    <col min="9494" max="9494" width="9" style="49" customWidth="1"/>
    <col min="9495" max="9495" width="8.7109375" style="49" customWidth="1"/>
    <col min="9496" max="9496" width="8.85546875" style="49" customWidth="1"/>
    <col min="9497" max="9498" width="8.7109375" style="49" customWidth="1"/>
    <col min="9499" max="9499" width="8.85546875" style="49" customWidth="1"/>
    <col min="9500" max="9500" width="9.140625" style="49" customWidth="1"/>
    <col min="9501" max="9728" width="11.42578125" style="49"/>
    <col min="9729" max="9729" width="35.140625" style="49" customWidth="1"/>
    <col min="9730" max="9730" width="11" style="49" customWidth="1"/>
    <col min="9731" max="9731" width="11.28515625" style="49" customWidth="1"/>
    <col min="9732" max="9732" width="8.7109375" style="49" customWidth="1"/>
    <col min="9733" max="9733" width="8.85546875" style="49" customWidth="1"/>
    <col min="9734" max="9734" width="8.7109375" style="49" customWidth="1"/>
    <col min="9735" max="9736" width="8.85546875" style="49" customWidth="1"/>
    <col min="9737" max="9737" width="8.7109375" style="49" customWidth="1"/>
    <col min="9738" max="9738" width="9" style="49" customWidth="1"/>
    <col min="9739" max="9739" width="13.7109375" style="49" customWidth="1"/>
    <col min="9740" max="9740" width="12.5703125" style="49" customWidth="1"/>
    <col min="9741" max="9749" width="8.7109375" style="49" customWidth="1"/>
    <col min="9750" max="9750" width="9" style="49" customWidth="1"/>
    <col min="9751" max="9751" width="8.7109375" style="49" customWidth="1"/>
    <col min="9752" max="9752" width="8.85546875" style="49" customWidth="1"/>
    <col min="9753" max="9754" width="8.7109375" style="49" customWidth="1"/>
    <col min="9755" max="9755" width="8.85546875" style="49" customWidth="1"/>
    <col min="9756" max="9756" width="9.140625" style="49" customWidth="1"/>
    <col min="9757" max="9984" width="11.42578125" style="49"/>
    <col min="9985" max="9985" width="35.140625" style="49" customWidth="1"/>
    <col min="9986" max="9986" width="11" style="49" customWidth="1"/>
    <col min="9987" max="9987" width="11.28515625" style="49" customWidth="1"/>
    <col min="9988" max="9988" width="8.7109375" style="49" customWidth="1"/>
    <col min="9989" max="9989" width="8.85546875" style="49" customWidth="1"/>
    <col min="9990" max="9990" width="8.7109375" style="49" customWidth="1"/>
    <col min="9991" max="9992" width="8.85546875" style="49" customWidth="1"/>
    <col min="9993" max="9993" width="8.7109375" style="49" customWidth="1"/>
    <col min="9994" max="9994" width="9" style="49" customWidth="1"/>
    <col min="9995" max="9995" width="13.7109375" style="49" customWidth="1"/>
    <col min="9996" max="9996" width="12.5703125" style="49" customWidth="1"/>
    <col min="9997" max="10005" width="8.7109375" style="49" customWidth="1"/>
    <col min="10006" max="10006" width="9" style="49" customWidth="1"/>
    <col min="10007" max="10007" width="8.7109375" style="49" customWidth="1"/>
    <col min="10008" max="10008" width="8.85546875" style="49" customWidth="1"/>
    <col min="10009" max="10010" width="8.7109375" style="49" customWidth="1"/>
    <col min="10011" max="10011" width="8.85546875" style="49" customWidth="1"/>
    <col min="10012" max="10012" width="9.140625" style="49" customWidth="1"/>
    <col min="10013" max="10240" width="11.42578125" style="49"/>
    <col min="10241" max="10241" width="35.140625" style="49" customWidth="1"/>
    <col min="10242" max="10242" width="11" style="49" customWidth="1"/>
    <col min="10243" max="10243" width="11.28515625" style="49" customWidth="1"/>
    <col min="10244" max="10244" width="8.7109375" style="49" customWidth="1"/>
    <col min="10245" max="10245" width="8.85546875" style="49" customWidth="1"/>
    <col min="10246" max="10246" width="8.7109375" style="49" customWidth="1"/>
    <col min="10247" max="10248" width="8.85546875" style="49" customWidth="1"/>
    <col min="10249" max="10249" width="8.7109375" style="49" customWidth="1"/>
    <col min="10250" max="10250" width="9" style="49" customWidth="1"/>
    <col min="10251" max="10251" width="13.7109375" style="49" customWidth="1"/>
    <col min="10252" max="10252" width="12.5703125" style="49" customWidth="1"/>
    <col min="10253" max="10261" width="8.7109375" style="49" customWidth="1"/>
    <col min="10262" max="10262" width="9" style="49" customWidth="1"/>
    <col min="10263" max="10263" width="8.7109375" style="49" customWidth="1"/>
    <col min="10264" max="10264" width="8.85546875" style="49" customWidth="1"/>
    <col min="10265" max="10266" width="8.7109375" style="49" customWidth="1"/>
    <col min="10267" max="10267" width="8.85546875" style="49" customWidth="1"/>
    <col min="10268" max="10268" width="9.140625" style="49" customWidth="1"/>
    <col min="10269" max="10496" width="11.42578125" style="49"/>
    <col min="10497" max="10497" width="35.140625" style="49" customWidth="1"/>
    <col min="10498" max="10498" width="11" style="49" customWidth="1"/>
    <col min="10499" max="10499" width="11.28515625" style="49" customWidth="1"/>
    <col min="10500" max="10500" width="8.7109375" style="49" customWidth="1"/>
    <col min="10501" max="10501" width="8.85546875" style="49" customWidth="1"/>
    <col min="10502" max="10502" width="8.7109375" style="49" customWidth="1"/>
    <col min="10503" max="10504" width="8.85546875" style="49" customWidth="1"/>
    <col min="10505" max="10505" width="8.7109375" style="49" customWidth="1"/>
    <col min="10506" max="10506" width="9" style="49" customWidth="1"/>
    <col min="10507" max="10507" width="13.7109375" style="49" customWidth="1"/>
    <col min="10508" max="10508" width="12.5703125" style="49" customWidth="1"/>
    <col min="10509" max="10517" width="8.7109375" style="49" customWidth="1"/>
    <col min="10518" max="10518" width="9" style="49" customWidth="1"/>
    <col min="10519" max="10519" width="8.7109375" style="49" customWidth="1"/>
    <col min="10520" max="10520" width="8.85546875" style="49" customWidth="1"/>
    <col min="10521" max="10522" width="8.7109375" style="49" customWidth="1"/>
    <col min="10523" max="10523" width="8.85546875" style="49" customWidth="1"/>
    <col min="10524" max="10524" width="9.140625" style="49" customWidth="1"/>
    <col min="10525" max="10752" width="11.42578125" style="49"/>
    <col min="10753" max="10753" width="35.140625" style="49" customWidth="1"/>
    <col min="10754" max="10754" width="11" style="49" customWidth="1"/>
    <col min="10755" max="10755" width="11.28515625" style="49" customWidth="1"/>
    <col min="10756" max="10756" width="8.7109375" style="49" customWidth="1"/>
    <col min="10757" max="10757" width="8.85546875" style="49" customWidth="1"/>
    <col min="10758" max="10758" width="8.7109375" style="49" customWidth="1"/>
    <col min="10759" max="10760" width="8.85546875" style="49" customWidth="1"/>
    <col min="10761" max="10761" width="8.7109375" style="49" customWidth="1"/>
    <col min="10762" max="10762" width="9" style="49" customWidth="1"/>
    <col min="10763" max="10763" width="13.7109375" style="49" customWidth="1"/>
    <col min="10764" max="10764" width="12.5703125" style="49" customWidth="1"/>
    <col min="10765" max="10773" width="8.7109375" style="49" customWidth="1"/>
    <col min="10774" max="10774" width="9" style="49" customWidth="1"/>
    <col min="10775" max="10775" width="8.7109375" style="49" customWidth="1"/>
    <col min="10776" max="10776" width="8.85546875" style="49" customWidth="1"/>
    <col min="10777" max="10778" width="8.7109375" style="49" customWidth="1"/>
    <col min="10779" max="10779" width="8.85546875" style="49" customWidth="1"/>
    <col min="10780" max="10780" width="9.140625" style="49" customWidth="1"/>
    <col min="10781" max="11008" width="11.42578125" style="49"/>
    <col min="11009" max="11009" width="35.140625" style="49" customWidth="1"/>
    <col min="11010" max="11010" width="11" style="49" customWidth="1"/>
    <col min="11011" max="11011" width="11.28515625" style="49" customWidth="1"/>
    <col min="11012" max="11012" width="8.7109375" style="49" customWidth="1"/>
    <col min="11013" max="11013" width="8.85546875" style="49" customWidth="1"/>
    <col min="11014" max="11014" width="8.7109375" style="49" customWidth="1"/>
    <col min="11015" max="11016" width="8.85546875" style="49" customWidth="1"/>
    <col min="11017" max="11017" width="8.7109375" style="49" customWidth="1"/>
    <col min="11018" max="11018" width="9" style="49" customWidth="1"/>
    <col min="11019" max="11019" width="13.7109375" style="49" customWidth="1"/>
    <col min="11020" max="11020" width="12.5703125" style="49" customWidth="1"/>
    <col min="11021" max="11029" width="8.7109375" style="49" customWidth="1"/>
    <col min="11030" max="11030" width="9" style="49" customWidth="1"/>
    <col min="11031" max="11031" width="8.7109375" style="49" customWidth="1"/>
    <col min="11032" max="11032" width="8.85546875" style="49" customWidth="1"/>
    <col min="11033" max="11034" width="8.7109375" style="49" customWidth="1"/>
    <col min="11035" max="11035" width="8.85546875" style="49" customWidth="1"/>
    <col min="11036" max="11036" width="9.140625" style="49" customWidth="1"/>
    <col min="11037" max="11264" width="11.42578125" style="49"/>
    <col min="11265" max="11265" width="35.140625" style="49" customWidth="1"/>
    <col min="11266" max="11266" width="11" style="49" customWidth="1"/>
    <col min="11267" max="11267" width="11.28515625" style="49" customWidth="1"/>
    <col min="11268" max="11268" width="8.7109375" style="49" customWidth="1"/>
    <col min="11269" max="11269" width="8.85546875" style="49" customWidth="1"/>
    <col min="11270" max="11270" width="8.7109375" style="49" customWidth="1"/>
    <col min="11271" max="11272" width="8.85546875" style="49" customWidth="1"/>
    <col min="11273" max="11273" width="8.7109375" style="49" customWidth="1"/>
    <col min="11274" max="11274" width="9" style="49" customWidth="1"/>
    <col min="11275" max="11275" width="13.7109375" style="49" customWidth="1"/>
    <col min="11276" max="11276" width="12.5703125" style="49" customWidth="1"/>
    <col min="11277" max="11285" width="8.7109375" style="49" customWidth="1"/>
    <col min="11286" max="11286" width="9" style="49" customWidth="1"/>
    <col min="11287" max="11287" width="8.7109375" style="49" customWidth="1"/>
    <col min="11288" max="11288" width="8.85546875" style="49" customWidth="1"/>
    <col min="11289" max="11290" width="8.7109375" style="49" customWidth="1"/>
    <col min="11291" max="11291" width="8.85546875" style="49" customWidth="1"/>
    <col min="11292" max="11292" width="9.140625" style="49" customWidth="1"/>
    <col min="11293" max="11520" width="11.42578125" style="49"/>
    <col min="11521" max="11521" width="35.140625" style="49" customWidth="1"/>
    <col min="11522" max="11522" width="11" style="49" customWidth="1"/>
    <col min="11523" max="11523" width="11.28515625" style="49" customWidth="1"/>
    <col min="11524" max="11524" width="8.7109375" style="49" customWidth="1"/>
    <col min="11525" max="11525" width="8.85546875" style="49" customWidth="1"/>
    <col min="11526" max="11526" width="8.7109375" style="49" customWidth="1"/>
    <col min="11527" max="11528" width="8.85546875" style="49" customWidth="1"/>
    <col min="11529" max="11529" width="8.7109375" style="49" customWidth="1"/>
    <col min="11530" max="11530" width="9" style="49" customWidth="1"/>
    <col min="11531" max="11531" width="13.7109375" style="49" customWidth="1"/>
    <col min="11532" max="11532" width="12.5703125" style="49" customWidth="1"/>
    <col min="11533" max="11541" width="8.7109375" style="49" customWidth="1"/>
    <col min="11542" max="11542" width="9" style="49" customWidth="1"/>
    <col min="11543" max="11543" width="8.7109375" style="49" customWidth="1"/>
    <col min="11544" max="11544" width="8.85546875" style="49" customWidth="1"/>
    <col min="11545" max="11546" width="8.7109375" style="49" customWidth="1"/>
    <col min="11547" max="11547" width="8.85546875" style="49" customWidth="1"/>
    <col min="11548" max="11548" width="9.140625" style="49" customWidth="1"/>
    <col min="11549" max="11776" width="11.42578125" style="49"/>
    <col min="11777" max="11777" width="35.140625" style="49" customWidth="1"/>
    <col min="11778" max="11778" width="11" style="49" customWidth="1"/>
    <col min="11779" max="11779" width="11.28515625" style="49" customWidth="1"/>
    <col min="11780" max="11780" width="8.7109375" style="49" customWidth="1"/>
    <col min="11781" max="11781" width="8.85546875" style="49" customWidth="1"/>
    <col min="11782" max="11782" width="8.7109375" style="49" customWidth="1"/>
    <col min="11783" max="11784" width="8.85546875" style="49" customWidth="1"/>
    <col min="11785" max="11785" width="8.7109375" style="49" customWidth="1"/>
    <col min="11786" max="11786" width="9" style="49" customWidth="1"/>
    <col min="11787" max="11787" width="13.7109375" style="49" customWidth="1"/>
    <col min="11788" max="11788" width="12.5703125" style="49" customWidth="1"/>
    <col min="11789" max="11797" width="8.7109375" style="49" customWidth="1"/>
    <col min="11798" max="11798" width="9" style="49" customWidth="1"/>
    <col min="11799" max="11799" width="8.7109375" style="49" customWidth="1"/>
    <col min="11800" max="11800" width="8.85546875" style="49" customWidth="1"/>
    <col min="11801" max="11802" width="8.7109375" style="49" customWidth="1"/>
    <col min="11803" max="11803" width="8.85546875" style="49" customWidth="1"/>
    <col min="11804" max="11804" width="9.140625" style="49" customWidth="1"/>
    <col min="11805" max="12032" width="11.42578125" style="49"/>
    <col min="12033" max="12033" width="35.140625" style="49" customWidth="1"/>
    <col min="12034" max="12034" width="11" style="49" customWidth="1"/>
    <col min="12035" max="12035" width="11.28515625" style="49" customWidth="1"/>
    <col min="12036" max="12036" width="8.7109375" style="49" customWidth="1"/>
    <col min="12037" max="12037" width="8.85546875" style="49" customWidth="1"/>
    <col min="12038" max="12038" width="8.7109375" style="49" customWidth="1"/>
    <col min="12039" max="12040" width="8.85546875" style="49" customWidth="1"/>
    <col min="12041" max="12041" width="8.7109375" style="49" customWidth="1"/>
    <col min="12042" max="12042" width="9" style="49" customWidth="1"/>
    <col min="12043" max="12043" width="13.7109375" style="49" customWidth="1"/>
    <col min="12044" max="12044" width="12.5703125" style="49" customWidth="1"/>
    <col min="12045" max="12053" width="8.7109375" style="49" customWidth="1"/>
    <col min="12054" max="12054" width="9" style="49" customWidth="1"/>
    <col min="12055" max="12055" width="8.7109375" style="49" customWidth="1"/>
    <col min="12056" max="12056" width="8.85546875" style="49" customWidth="1"/>
    <col min="12057" max="12058" width="8.7109375" style="49" customWidth="1"/>
    <col min="12059" max="12059" width="8.85546875" style="49" customWidth="1"/>
    <col min="12060" max="12060" width="9.140625" style="49" customWidth="1"/>
    <col min="12061" max="12288" width="11.42578125" style="49"/>
    <col min="12289" max="12289" width="35.140625" style="49" customWidth="1"/>
    <col min="12290" max="12290" width="11" style="49" customWidth="1"/>
    <col min="12291" max="12291" width="11.28515625" style="49" customWidth="1"/>
    <col min="12292" max="12292" width="8.7109375" style="49" customWidth="1"/>
    <col min="12293" max="12293" width="8.85546875" style="49" customWidth="1"/>
    <col min="12294" max="12294" width="8.7109375" style="49" customWidth="1"/>
    <col min="12295" max="12296" width="8.85546875" style="49" customWidth="1"/>
    <col min="12297" max="12297" width="8.7109375" style="49" customWidth="1"/>
    <col min="12298" max="12298" width="9" style="49" customWidth="1"/>
    <col min="12299" max="12299" width="13.7109375" style="49" customWidth="1"/>
    <col min="12300" max="12300" width="12.5703125" style="49" customWidth="1"/>
    <col min="12301" max="12309" width="8.7109375" style="49" customWidth="1"/>
    <col min="12310" max="12310" width="9" style="49" customWidth="1"/>
    <col min="12311" max="12311" width="8.7109375" style="49" customWidth="1"/>
    <col min="12312" max="12312" width="8.85546875" style="49" customWidth="1"/>
    <col min="12313" max="12314" width="8.7109375" style="49" customWidth="1"/>
    <col min="12315" max="12315" width="8.85546875" style="49" customWidth="1"/>
    <col min="12316" max="12316" width="9.140625" style="49" customWidth="1"/>
    <col min="12317" max="12544" width="11.42578125" style="49"/>
    <col min="12545" max="12545" width="35.140625" style="49" customWidth="1"/>
    <col min="12546" max="12546" width="11" style="49" customWidth="1"/>
    <col min="12547" max="12547" width="11.28515625" style="49" customWidth="1"/>
    <col min="12548" max="12548" width="8.7109375" style="49" customWidth="1"/>
    <col min="12549" max="12549" width="8.85546875" style="49" customWidth="1"/>
    <col min="12550" max="12550" width="8.7109375" style="49" customWidth="1"/>
    <col min="12551" max="12552" width="8.85546875" style="49" customWidth="1"/>
    <col min="12553" max="12553" width="8.7109375" style="49" customWidth="1"/>
    <col min="12554" max="12554" width="9" style="49" customWidth="1"/>
    <col min="12555" max="12555" width="13.7109375" style="49" customWidth="1"/>
    <col min="12556" max="12556" width="12.5703125" style="49" customWidth="1"/>
    <col min="12557" max="12565" width="8.7109375" style="49" customWidth="1"/>
    <col min="12566" max="12566" width="9" style="49" customWidth="1"/>
    <col min="12567" max="12567" width="8.7109375" style="49" customWidth="1"/>
    <col min="12568" max="12568" width="8.85546875" style="49" customWidth="1"/>
    <col min="12569" max="12570" width="8.7109375" style="49" customWidth="1"/>
    <col min="12571" max="12571" width="8.85546875" style="49" customWidth="1"/>
    <col min="12572" max="12572" width="9.140625" style="49" customWidth="1"/>
    <col min="12573" max="12800" width="11.42578125" style="49"/>
    <col min="12801" max="12801" width="35.140625" style="49" customWidth="1"/>
    <col min="12802" max="12802" width="11" style="49" customWidth="1"/>
    <col min="12803" max="12803" width="11.28515625" style="49" customWidth="1"/>
    <col min="12804" max="12804" width="8.7109375" style="49" customWidth="1"/>
    <col min="12805" max="12805" width="8.85546875" style="49" customWidth="1"/>
    <col min="12806" max="12806" width="8.7109375" style="49" customWidth="1"/>
    <col min="12807" max="12808" width="8.85546875" style="49" customWidth="1"/>
    <col min="12809" max="12809" width="8.7109375" style="49" customWidth="1"/>
    <col min="12810" max="12810" width="9" style="49" customWidth="1"/>
    <col min="12811" max="12811" width="13.7109375" style="49" customWidth="1"/>
    <col min="12812" max="12812" width="12.5703125" style="49" customWidth="1"/>
    <col min="12813" max="12821" width="8.7109375" style="49" customWidth="1"/>
    <col min="12822" max="12822" width="9" style="49" customWidth="1"/>
    <col min="12823" max="12823" width="8.7109375" style="49" customWidth="1"/>
    <col min="12824" max="12824" width="8.85546875" style="49" customWidth="1"/>
    <col min="12825" max="12826" width="8.7109375" style="49" customWidth="1"/>
    <col min="12827" max="12827" width="8.85546875" style="49" customWidth="1"/>
    <col min="12828" max="12828" width="9.140625" style="49" customWidth="1"/>
    <col min="12829" max="13056" width="11.42578125" style="49"/>
    <col min="13057" max="13057" width="35.140625" style="49" customWidth="1"/>
    <col min="13058" max="13058" width="11" style="49" customWidth="1"/>
    <col min="13059" max="13059" width="11.28515625" style="49" customWidth="1"/>
    <col min="13060" max="13060" width="8.7109375" style="49" customWidth="1"/>
    <col min="13061" max="13061" width="8.85546875" style="49" customWidth="1"/>
    <col min="13062" max="13062" width="8.7109375" style="49" customWidth="1"/>
    <col min="13063" max="13064" width="8.85546875" style="49" customWidth="1"/>
    <col min="13065" max="13065" width="8.7109375" style="49" customWidth="1"/>
    <col min="13066" max="13066" width="9" style="49" customWidth="1"/>
    <col min="13067" max="13067" width="13.7109375" style="49" customWidth="1"/>
    <col min="13068" max="13068" width="12.5703125" style="49" customWidth="1"/>
    <col min="13069" max="13077" width="8.7109375" style="49" customWidth="1"/>
    <col min="13078" max="13078" width="9" style="49" customWidth="1"/>
    <col min="13079" max="13079" width="8.7109375" style="49" customWidth="1"/>
    <col min="13080" max="13080" width="8.85546875" style="49" customWidth="1"/>
    <col min="13081" max="13082" width="8.7109375" style="49" customWidth="1"/>
    <col min="13083" max="13083" width="8.85546875" style="49" customWidth="1"/>
    <col min="13084" max="13084" width="9.140625" style="49" customWidth="1"/>
    <col min="13085" max="13312" width="11.42578125" style="49"/>
    <col min="13313" max="13313" width="35.140625" style="49" customWidth="1"/>
    <col min="13314" max="13314" width="11" style="49" customWidth="1"/>
    <col min="13315" max="13315" width="11.28515625" style="49" customWidth="1"/>
    <col min="13316" max="13316" width="8.7109375" style="49" customWidth="1"/>
    <col min="13317" max="13317" width="8.85546875" style="49" customWidth="1"/>
    <col min="13318" max="13318" width="8.7109375" style="49" customWidth="1"/>
    <col min="13319" max="13320" width="8.85546875" style="49" customWidth="1"/>
    <col min="13321" max="13321" width="8.7109375" style="49" customWidth="1"/>
    <col min="13322" max="13322" width="9" style="49" customWidth="1"/>
    <col min="13323" max="13323" width="13.7109375" style="49" customWidth="1"/>
    <col min="13324" max="13324" width="12.5703125" style="49" customWidth="1"/>
    <col min="13325" max="13333" width="8.7109375" style="49" customWidth="1"/>
    <col min="13334" max="13334" width="9" style="49" customWidth="1"/>
    <col min="13335" max="13335" width="8.7109375" style="49" customWidth="1"/>
    <col min="13336" max="13336" width="8.85546875" style="49" customWidth="1"/>
    <col min="13337" max="13338" width="8.7109375" style="49" customWidth="1"/>
    <col min="13339" max="13339" width="8.85546875" style="49" customWidth="1"/>
    <col min="13340" max="13340" width="9.140625" style="49" customWidth="1"/>
    <col min="13341" max="13568" width="11.42578125" style="49"/>
    <col min="13569" max="13569" width="35.140625" style="49" customWidth="1"/>
    <col min="13570" max="13570" width="11" style="49" customWidth="1"/>
    <col min="13571" max="13571" width="11.28515625" style="49" customWidth="1"/>
    <col min="13572" max="13572" width="8.7109375" style="49" customWidth="1"/>
    <col min="13573" max="13573" width="8.85546875" style="49" customWidth="1"/>
    <col min="13574" max="13574" width="8.7109375" style="49" customWidth="1"/>
    <col min="13575" max="13576" width="8.85546875" style="49" customWidth="1"/>
    <col min="13577" max="13577" width="8.7109375" style="49" customWidth="1"/>
    <col min="13578" max="13578" width="9" style="49" customWidth="1"/>
    <col min="13579" max="13579" width="13.7109375" style="49" customWidth="1"/>
    <col min="13580" max="13580" width="12.5703125" style="49" customWidth="1"/>
    <col min="13581" max="13589" width="8.7109375" style="49" customWidth="1"/>
    <col min="13590" max="13590" width="9" style="49" customWidth="1"/>
    <col min="13591" max="13591" width="8.7109375" style="49" customWidth="1"/>
    <col min="13592" max="13592" width="8.85546875" style="49" customWidth="1"/>
    <col min="13593" max="13594" width="8.7109375" style="49" customWidth="1"/>
    <col min="13595" max="13595" width="8.85546875" style="49" customWidth="1"/>
    <col min="13596" max="13596" width="9.140625" style="49" customWidth="1"/>
    <col min="13597" max="13824" width="11.42578125" style="49"/>
    <col min="13825" max="13825" width="35.140625" style="49" customWidth="1"/>
    <col min="13826" max="13826" width="11" style="49" customWidth="1"/>
    <col min="13827" max="13827" width="11.28515625" style="49" customWidth="1"/>
    <col min="13828" max="13828" width="8.7109375" style="49" customWidth="1"/>
    <col min="13829" max="13829" width="8.85546875" style="49" customWidth="1"/>
    <col min="13830" max="13830" width="8.7109375" style="49" customWidth="1"/>
    <col min="13831" max="13832" width="8.85546875" style="49" customWidth="1"/>
    <col min="13833" max="13833" width="8.7109375" style="49" customWidth="1"/>
    <col min="13834" max="13834" width="9" style="49" customWidth="1"/>
    <col min="13835" max="13835" width="13.7109375" style="49" customWidth="1"/>
    <col min="13836" max="13836" width="12.5703125" style="49" customWidth="1"/>
    <col min="13837" max="13845" width="8.7109375" style="49" customWidth="1"/>
    <col min="13846" max="13846" width="9" style="49" customWidth="1"/>
    <col min="13847" max="13847" width="8.7109375" style="49" customWidth="1"/>
    <col min="13848" max="13848" width="8.85546875" style="49" customWidth="1"/>
    <col min="13849" max="13850" width="8.7109375" style="49" customWidth="1"/>
    <col min="13851" max="13851" width="8.85546875" style="49" customWidth="1"/>
    <col min="13852" max="13852" width="9.140625" style="49" customWidth="1"/>
    <col min="13853" max="14080" width="11.42578125" style="49"/>
    <col min="14081" max="14081" width="35.140625" style="49" customWidth="1"/>
    <col min="14082" max="14082" width="11" style="49" customWidth="1"/>
    <col min="14083" max="14083" width="11.28515625" style="49" customWidth="1"/>
    <col min="14084" max="14084" width="8.7109375" style="49" customWidth="1"/>
    <col min="14085" max="14085" width="8.85546875" style="49" customWidth="1"/>
    <col min="14086" max="14086" width="8.7109375" style="49" customWidth="1"/>
    <col min="14087" max="14088" width="8.85546875" style="49" customWidth="1"/>
    <col min="14089" max="14089" width="8.7109375" style="49" customWidth="1"/>
    <col min="14090" max="14090" width="9" style="49" customWidth="1"/>
    <col min="14091" max="14091" width="13.7109375" style="49" customWidth="1"/>
    <col min="14092" max="14092" width="12.5703125" style="49" customWidth="1"/>
    <col min="14093" max="14101" width="8.7109375" style="49" customWidth="1"/>
    <col min="14102" max="14102" width="9" style="49" customWidth="1"/>
    <col min="14103" max="14103" width="8.7109375" style="49" customWidth="1"/>
    <col min="14104" max="14104" width="8.85546875" style="49" customWidth="1"/>
    <col min="14105" max="14106" width="8.7109375" style="49" customWidth="1"/>
    <col min="14107" max="14107" width="8.85546875" style="49" customWidth="1"/>
    <col min="14108" max="14108" width="9.140625" style="49" customWidth="1"/>
    <col min="14109" max="14336" width="11.42578125" style="49"/>
    <col min="14337" max="14337" width="35.140625" style="49" customWidth="1"/>
    <col min="14338" max="14338" width="11" style="49" customWidth="1"/>
    <col min="14339" max="14339" width="11.28515625" style="49" customWidth="1"/>
    <col min="14340" max="14340" width="8.7109375" style="49" customWidth="1"/>
    <col min="14341" max="14341" width="8.85546875" style="49" customWidth="1"/>
    <col min="14342" max="14342" width="8.7109375" style="49" customWidth="1"/>
    <col min="14343" max="14344" width="8.85546875" style="49" customWidth="1"/>
    <col min="14345" max="14345" width="8.7109375" style="49" customWidth="1"/>
    <col min="14346" max="14346" width="9" style="49" customWidth="1"/>
    <col min="14347" max="14347" width="13.7109375" style="49" customWidth="1"/>
    <col min="14348" max="14348" width="12.5703125" style="49" customWidth="1"/>
    <col min="14349" max="14357" width="8.7109375" style="49" customWidth="1"/>
    <col min="14358" max="14358" width="9" style="49" customWidth="1"/>
    <col min="14359" max="14359" width="8.7109375" style="49" customWidth="1"/>
    <col min="14360" max="14360" width="8.85546875" style="49" customWidth="1"/>
    <col min="14361" max="14362" width="8.7109375" style="49" customWidth="1"/>
    <col min="14363" max="14363" width="8.85546875" style="49" customWidth="1"/>
    <col min="14364" max="14364" width="9.140625" style="49" customWidth="1"/>
    <col min="14365" max="14592" width="11.42578125" style="49"/>
    <col min="14593" max="14593" width="35.140625" style="49" customWidth="1"/>
    <col min="14594" max="14594" width="11" style="49" customWidth="1"/>
    <col min="14595" max="14595" width="11.28515625" style="49" customWidth="1"/>
    <col min="14596" max="14596" width="8.7109375" style="49" customWidth="1"/>
    <col min="14597" max="14597" width="8.85546875" style="49" customWidth="1"/>
    <col min="14598" max="14598" width="8.7109375" style="49" customWidth="1"/>
    <col min="14599" max="14600" width="8.85546875" style="49" customWidth="1"/>
    <col min="14601" max="14601" width="8.7109375" style="49" customWidth="1"/>
    <col min="14602" max="14602" width="9" style="49" customWidth="1"/>
    <col min="14603" max="14603" width="13.7109375" style="49" customWidth="1"/>
    <col min="14604" max="14604" width="12.5703125" style="49" customWidth="1"/>
    <col min="14605" max="14613" width="8.7109375" style="49" customWidth="1"/>
    <col min="14614" max="14614" width="9" style="49" customWidth="1"/>
    <col min="14615" max="14615" width="8.7109375" style="49" customWidth="1"/>
    <col min="14616" max="14616" width="8.85546875" style="49" customWidth="1"/>
    <col min="14617" max="14618" width="8.7109375" style="49" customWidth="1"/>
    <col min="14619" max="14619" width="8.85546875" style="49" customWidth="1"/>
    <col min="14620" max="14620" width="9.140625" style="49" customWidth="1"/>
    <col min="14621" max="14848" width="11.42578125" style="49"/>
    <col min="14849" max="14849" width="35.140625" style="49" customWidth="1"/>
    <col min="14850" max="14850" width="11" style="49" customWidth="1"/>
    <col min="14851" max="14851" width="11.28515625" style="49" customWidth="1"/>
    <col min="14852" max="14852" width="8.7109375" style="49" customWidth="1"/>
    <col min="14853" max="14853" width="8.85546875" style="49" customWidth="1"/>
    <col min="14854" max="14854" width="8.7109375" style="49" customWidth="1"/>
    <col min="14855" max="14856" width="8.85546875" style="49" customWidth="1"/>
    <col min="14857" max="14857" width="8.7109375" style="49" customWidth="1"/>
    <col min="14858" max="14858" width="9" style="49" customWidth="1"/>
    <col min="14859" max="14859" width="13.7109375" style="49" customWidth="1"/>
    <col min="14860" max="14860" width="12.5703125" style="49" customWidth="1"/>
    <col min="14861" max="14869" width="8.7109375" style="49" customWidth="1"/>
    <col min="14870" max="14870" width="9" style="49" customWidth="1"/>
    <col min="14871" max="14871" width="8.7109375" style="49" customWidth="1"/>
    <col min="14872" max="14872" width="8.85546875" style="49" customWidth="1"/>
    <col min="14873" max="14874" width="8.7109375" style="49" customWidth="1"/>
    <col min="14875" max="14875" width="8.85546875" style="49" customWidth="1"/>
    <col min="14876" max="14876" width="9.140625" style="49" customWidth="1"/>
    <col min="14877" max="15104" width="11.42578125" style="49"/>
    <col min="15105" max="15105" width="35.140625" style="49" customWidth="1"/>
    <col min="15106" max="15106" width="11" style="49" customWidth="1"/>
    <col min="15107" max="15107" width="11.28515625" style="49" customWidth="1"/>
    <col min="15108" max="15108" width="8.7109375" style="49" customWidth="1"/>
    <col min="15109" max="15109" width="8.85546875" style="49" customWidth="1"/>
    <col min="15110" max="15110" width="8.7109375" style="49" customWidth="1"/>
    <col min="15111" max="15112" width="8.85546875" style="49" customWidth="1"/>
    <col min="15113" max="15113" width="8.7109375" style="49" customWidth="1"/>
    <col min="15114" max="15114" width="9" style="49" customWidth="1"/>
    <col min="15115" max="15115" width="13.7109375" style="49" customWidth="1"/>
    <col min="15116" max="15116" width="12.5703125" style="49" customWidth="1"/>
    <col min="15117" max="15125" width="8.7109375" style="49" customWidth="1"/>
    <col min="15126" max="15126" width="9" style="49" customWidth="1"/>
    <col min="15127" max="15127" width="8.7109375" style="49" customWidth="1"/>
    <col min="15128" max="15128" width="8.85546875" style="49" customWidth="1"/>
    <col min="15129" max="15130" width="8.7109375" style="49" customWidth="1"/>
    <col min="15131" max="15131" width="8.85546875" style="49" customWidth="1"/>
    <col min="15132" max="15132" width="9.140625" style="49" customWidth="1"/>
    <col min="15133" max="15360" width="11.42578125" style="49"/>
    <col min="15361" max="15361" width="35.140625" style="49" customWidth="1"/>
    <col min="15362" max="15362" width="11" style="49" customWidth="1"/>
    <col min="15363" max="15363" width="11.28515625" style="49" customWidth="1"/>
    <col min="15364" max="15364" width="8.7109375" style="49" customWidth="1"/>
    <col min="15365" max="15365" width="8.85546875" style="49" customWidth="1"/>
    <col min="15366" max="15366" width="8.7109375" style="49" customWidth="1"/>
    <col min="15367" max="15368" width="8.85546875" style="49" customWidth="1"/>
    <col min="15369" max="15369" width="8.7109375" style="49" customWidth="1"/>
    <col min="15370" max="15370" width="9" style="49" customWidth="1"/>
    <col min="15371" max="15371" width="13.7109375" style="49" customWidth="1"/>
    <col min="15372" max="15372" width="12.5703125" style="49" customWidth="1"/>
    <col min="15373" max="15381" width="8.7109375" style="49" customWidth="1"/>
    <col min="15382" max="15382" width="9" style="49" customWidth="1"/>
    <col min="15383" max="15383" width="8.7109375" style="49" customWidth="1"/>
    <col min="15384" max="15384" width="8.85546875" style="49" customWidth="1"/>
    <col min="15385" max="15386" width="8.7109375" style="49" customWidth="1"/>
    <col min="15387" max="15387" width="8.85546875" style="49" customWidth="1"/>
    <col min="15388" max="15388" width="9.140625" style="49" customWidth="1"/>
    <col min="15389" max="15616" width="11.42578125" style="49"/>
    <col min="15617" max="15617" width="35.140625" style="49" customWidth="1"/>
    <col min="15618" max="15618" width="11" style="49" customWidth="1"/>
    <col min="15619" max="15619" width="11.28515625" style="49" customWidth="1"/>
    <col min="15620" max="15620" width="8.7109375" style="49" customWidth="1"/>
    <col min="15621" max="15621" width="8.85546875" style="49" customWidth="1"/>
    <col min="15622" max="15622" width="8.7109375" style="49" customWidth="1"/>
    <col min="15623" max="15624" width="8.85546875" style="49" customWidth="1"/>
    <col min="15625" max="15625" width="8.7109375" style="49" customWidth="1"/>
    <col min="15626" max="15626" width="9" style="49" customWidth="1"/>
    <col min="15627" max="15627" width="13.7109375" style="49" customWidth="1"/>
    <col min="15628" max="15628" width="12.5703125" style="49" customWidth="1"/>
    <col min="15629" max="15637" width="8.7109375" style="49" customWidth="1"/>
    <col min="15638" max="15638" width="9" style="49" customWidth="1"/>
    <col min="15639" max="15639" width="8.7109375" style="49" customWidth="1"/>
    <col min="15640" max="15640" width="8.85546875" style="49" customWidth="1"/>
    <col min="15641" max="15642" width="8.7109375" style="49" customWidth="1"/>
    <col min="15643" max="15643" width="8.85546875" style="49" customWidth="1"/>
    <col min="15644" max="15644" width="9.140625" style="49" customWidth="1"/>
    <col min="15645" max="15872" width="11.42578125" style="49"/>
    <col min="15873" max="15873" width="35.140625" style="49" customWidth="1"/>
    <col min="15874" max="15874" width="11" style="49" customWidth="1"/>
    <col min="15875" max="15875" width="11.28515625" style="49" customWidth="1"/>
    <col min="15876" max="15876" width="8.7109375" style="49" customWidth="1"/>
    <col min="15877" max="15877" width="8.85546875" style="49" customWidth="1"/>
    <col min="15878" max="15878" width="8.7109375" style="49" customWidth="1"/>
    <col min="15879" max="15880" width="8.85546875" style="49" customWidth="1"/>
    <col min="15881" max="15881" width="8.7109375" style="49" customWidth="1"/>
    <col min="15882" max="15882" width="9" style="49" customWidth="1"/>
    <col min="15883" max="15883" width="13.7109375" style="49" customWidth="1"/>
    <col min="15884" max="15884" width="12.5703125" style="49" customWidth="1"/>
    <col min="15885" max="15893" width="8.7109375" style="49" customWidth="1"/>
    <col min="15894" max="15894" width="9" style="49" customWidth="1"/>
    <col min="15895" max="15895" width="8.7109375" style="49" customWidth="1"/>
    <col min="15896" max="15896" width="8.85546875" style="49" customWidth="1"/>
    <col min="15897" max="15898" width="8.7109375" style="49" customWidth="1"/>
    <col min="15899" max="15899" width="8.85546875" style="49" customWidth="1"/>
    <col min="15900" max="15900" width="9.140625" style="49" customWidth="1"/>
    <col min="15901" max="16128" width="11.42578125" style="49"/>
    <col min="16129" max="16129" width="35.140625" style="49" customWidth="1"/>
    <col min="16130" max="16130" width="11" style="49" customWidth="1"/>
    <col min="16131" max="16131" width="11.28515625" style="49" customWidth="1"/>
    <col min="16132" max="16132" width="8.7109375" style="49" customWidth="1"/>
    <col min="16133" max="16133" width="8.85546875" style="49" customWidth="1"/>
    <col min="16134" max="16134" width="8.7109375" style="49" customWidth="1"/>
    <col min="16135" max="16136" width="8.85546875" style="49" customWidth="1"/>
    <col min="16137" max="16137" width="8.7109375" style="49" customWidth="1"/>
    <col min="16138" max="16138" width="9" style="49" customWidth="1"/>
    <col min="16139" max="16139" width="13.7109375" style="49" customWidth="1"/>
    <col min="16140" max="16140" width="12.5703125" style="49" customWidth="1"/>
    <col min="16141" max="16149" width="8.7109375" style="49" customWidth="1"/>
    <col min="16150" max="16150" width="9" style="49" customWidth="1"/>
    <col min="16151" max="16151" width="8.7109375" style="49" customWidth="1"/>
    <col min="16152" max="16152" width="8.85546875" style="49" customWidth="1"/>
    <col min="16153" max="16154" width="8.7109375" style="49" customWidth="1"/>
    <col min="16155" max="16155" width="8.85546875" style="49" customWidth="1"/>
    <col min="16156" max="16156" width="9.140625" style="49" customWidth="1"/>
    <col min="16157" max="16384" width="11.42578125" style="49"/>
  </cols>
  <sheetData>
    <row r="1" spans="1:31" ht="15.75" x14ac:dyDescent="0.25">
      <c r="A1" s="51" t="s">
        <v>64</v>
      </c>
    </row>
    <row r="2" spans="1:31" ht="15.75" x14ac:dyDescent="0.25">
      <c r="A2" s="51"/>
    </row>
    <row r="3" spans="1:31" ht="15.75" x14ac:dyDescent="0.25">
      <c r="B3" s="52">
        <v>1990</v>
      </c>
      <c r="C3" s="52">
        <f t="shared" ref="C3:U3" si="0">B3+1</f>
        <v>1991</v>
      </c>
      <c r="D3" s="52">
        <f t="shared" si="0"/>
        <v>1992</v>
      </c>
      <c r="E3" s="52">
        <f t="shared" si="0"/>
        <v>1993</v>
      </c>
      <c r="F3" s="52">
        <f t="shared" si="0"/>
        <v>1994</v>
      </c>
      <c r="G3" s="52">
        <f t="shared" si="0"/>
        <v>1995</v>
      </c>
      <c r="H3" s="52">
        <f t="shared" si="0"/>
        <v>1996</v>
      </c>
      <c r="I3" s="52">
        <f t="shared" si="0"/>
        <v>1997</v>
      </c>
      <c r="J3" s="52">
        <f t="shared" si="0"/>
        <v>1998</v>
      </c>
      <c r="K3" s="52">
        <f t="shared" si="0"/>
        <v>1999</v>
      </c>
      <c r="L3" s="52">
        <f t="shared" si="0"/>
        <v>2000</v>
      </c>
      <c r="M3" s="52">
        <f t="shared" si="0"/>
        <v>2001</v>
      </c>
      <c r="N3" s="52">
        <f t="shared" si="0"/>
        <v>2002</v>
      </c>
      <c r="O3" s="52">
        <f t="shared" si="0"/>
        <v>2003</v>
      </c>
      <c r="P3" s="52">
        <f t="shared" si="0"/>
        <v>2004</v>
      </c>
      <c r="Q3" s="52">
        <f t="shared" si="0"/>
        <v>2005</v>
      </c>
      <c r="R3" s="52">
        <f t="shared" si="0"/>
        <v>2006</v>
      </c>
      <c r="S3" s="52">
        <f t="shared" si="0"/>
        <v>2007</v>
      </c>
      <c r="T3" s="52">
        <f t="shared" si="0"/>
        <v>2008</v>
      </c>
      <c r="U3" s="52">
        <f t="shared" si="0"/>
        <v>2009</v>
      </c>
      <c r="V3" s="52">
        <v>2010</v>
      </c>
      <c r="W3" s="52">
        <v>2011</v>
      </c>
      <c r="X3" s="52">
        <v>2012</v>
      </c>
      <c r="Y3" s="52">
        <v>2013</v>
      </c>
      <c r="Z3" s="52">
        <v>2014</v>
      </c>
      <c r="AA3" s="52">
        <v>2015</v>
      </c>
      <c r="AB3" s="52">
        <v>2016</v>
      </c>
      <c r="AC3" s="52">
        <v>2017</v>
      </c>
      <c r="AD3" s="52">
        <v>2018</v>
      </c>
      <c r="AE3" s="52">
        <v>2019</v>
      </c>
    </row>
    <row r="4" spans="1:31" s="3" customFormat="1" ht="12.75" x14ac:dyDescent="0.2">
      <c r="A4" s="2" t="s">
        <v>18</v>
      </c>
      <c r="B4" s="68">
        <v>204.1036</v>
      </c>
      <c r="C4" s="68">
        <v>213.976527</v>
      </c>
      <c r="D4" s="68">
        <v>234.04436799999999</v>
      </c>
      <c r="E4" s="68">
        <v>220.76958499999998</v>
      </c>
      <c r="F4" s="68">
        <v>226.216767</v>
      </c>
      <c r="G4" s="68">
        <v>216.788284</v>
      </c>
      <c r="H4" s="68">
        <v>220.412802</v>
      </c>
      <c r="I4" s="68">
        <v>230.43446799999998</v>
      </c>
      <c r="J4" s="68">
        <v>235.50243499999999</v>
      </c>
      <c r="K4" s="68">
        <v>238.350604</v>
      </c>
      <c r="L4" s="68">
        <v>249.16268700000001</v>
      </c>
      <c r="M4" s="68">
        <v>229.38849500000001</v>
      </c>
      <c r="N4" s="68">
        <v>246.82583600000001</v>
      </c>
      <c r="O4" s="68">
        <v>193.899967</v>
      </c>
      <c r="P4" s="68">
        <v>254.17253700000001</v>
      </c>
      <c r="Q4" s="68">
        <v>228.04504900000001</v>
      </c>
      <c r="R4" s="68">
        <v>229.31436099999999</v>
      </c>
      <c r="S4" s="68">
        <v>251.55591000000001</v>
      </c>
      <c r="T4" s="68">
        <v>258.12245899999999</v>
      </c>
      <c r="U4" s="68">
        <v>252.266829</v>
      </c>
      <c r="V4" s="68">
        <v>226.61851800000002</v>
      </c>
      <c r="W4" s="68">
        <v>229.516851</v>
      </c>
      <c r="X4" s="68">
        <v>239.275408</v>
      </c>
      <c r="Y4" s="68">
        <v>235.52789100000001</v>
      </c>
      <c r="Z4" s="68">
        <v>259.19891799999999</v>
      </c>
      <c r="AA4" s="68">
        <v>231.550106</v>
      </c>
      <c r="AB4" s="68">
        <v>217.1</v>
      </c>
      <c r="AC4" s="68">
        <v>254.7</v>
      </c>
      <c r="AD4" s="68">
        <v>224.8</v>
      </c>
      <c r="AE4" s="2">
        <v>231.6</v>
      </c>
    </row>
    <row r="5" spans="1:31" s="3" customFormat="1" ht="12.75" x14ac:dyDescent="0.2">
      <c r="A5" s="2" t="s">
        <v>19</v>
      </c>
      <c r="B5" s="68">
        <v>29.647839000000001</v>
      </c>
      <c r="C5" s="68">
        <v>25.609867999999999</v>
      </c>
      <c r="D5" s="68">
        <v>22.593807000000002</v>
      </c>
      <c r="E5" s="68">
        <v>15.465531</v>
      </c>
      <c r="F5" s="68">
        <v>20.372264999999999</v>
      </c>
      <c r="G5" s="68">
        <v>22.787320999999999</v>
      </c>
      <c r="H5" s="68">
        <v>18.036549999999998</v>
      </c>
      <c r="I5" s="68">
        <v>18.824103999999998</v>
      </c>
      <c r="J5" s="68">
        <v>20.999129</v>
      </c>
      <c r="K5" s="68">
        <v>20.754845</v>
      </c>
      <c r="L5" s="68">
        <v>23.307333</v>
      </c>
      <c r="M5" s="68">
        <v>18.51418</v>
      </c>
      <c r="N5" s="68">
        <v>18.309686000000003</v>
      </c>
      <c r="O5" s="68">
        <v>17.697718999999999</v>
      </c>
      <c r="P5" s="68">
        <v>20.010704</v>
      </c>
      <c r="Q5" s="68">
        <v>18.682478</v>
      </c>
      <c r="R5" s="68">
        <v>20.492175</v>
      </c>
      <c r="S5" s="68">
        <v>21.503145</v>
      </c>
      <c r="T5" s="68">
        <v>17.870487000000001</v>
      </c>
      <c r="U5" s="68">
        <v>6.5252690000000007</v>
      </c>
      <c r="V5" s="68">
        <v>15.023220999999999</v>
      </c>
      <c r="W5" s="68">
        <v>17.014311000000003</v>
      </c>
      <c r="X5" s="68">
        <v>14.519562000000001</v>
      </c>
      <c r="Y5" s="68">
        <v>16.882535000000001</v>
      </c>
      <c r="Z5" s="68">
        <v>18.221194000000001</v>
      </c>
      <c r="AA5" s="68">
        <v>19.603950000000001</v>
      </c>
      <c r="AB5" s="68">
        <v>18.702884000000001</v>
      </c>
      <c r="AC5" s="68">
        <v>20</v>
      </c>
      <c r="AD5" s="68">
        <v>20.9</v>
      </c>
      <c r="AE5" s="2">
        <v>19.2</v>
      </c>
    </row>
    <row r="6" spans="1:31" s="3" customFormat="1" ht="12.75" x14ac:dyDescent="0.2">
      <c r="A6" s="2" t="s">
        <v>20</v>
      </c>
      <c r="B6" s="68">
        <v>446.31247999999999</v>
      </c>
      <c r="C6" s="68">
        <v>452.32088400000004</v>
      </c>
      <c r="D6" s="68">
        <v>419.74143500000002</v>
      </c>
      <c r="E6" s="68">
        <v>390.50295500000004</v>
      </c>
      <c r="F6" s="68">
        <v>417.19828899999999</v>
      </c>
      <c r="G6" s="68">
        <v>416.75826799999999</v>
      </c>
      <c r="H6" s="68">
        <v>388.02387400000003</v>
      </c>
      <c r="I6" s="68">
        <v>398.25218699999999</v>
      </c>
      <c r="J6" s="68">
        <v>412.35364299999998</v>
      </c>
      <c r="K6" s="68">
        <v>432.689705</v>
      </c>
      <c r="L6" s="68">
        <v>459.45451500000001</v>
      </c>
      <c r="M6" s="68">
        <v>453.95500799999996</v>
      </c>
      <c r="N6" s="68">
        <v>440.677593</v>
      </c>
      <c r="O6" s="68">
        <v>441.58101500000004</v>
      </c>
      <c r="P6" s="68">
        <v>452.09459800000002</v>
      </c>
      <c r="Q6" s="68">
        <v>451.67726600000003</v>
      </c>
      <c r="R6" s="68">
        <v>467.92666200000002</v>
      </c>
      <c r="S6" s="68">
        <v>486.284492</v>
      </c>
      <c r="T6" s="68">
        <v>464.03451200000001</v>
      </c>
      <c r="U6" s="68">
        <v>401.35586800000004</v>
      </c>
      <c r="V6" s="68">
        <v>394.572227</v>
      </c>
      <c r="W6" s="68">
        <v>415.11505099999999</v>
      </c>
      <c r="X6" s="68">
        <v>388.83638500000001</v>
      </c>
      <c r="Y6" s="68">
        <v>390.57140700000002</v>
      </c>
      <c r="Z6" s="68">
        <v>369.60068800000005</v>
      </c>
      <c r="AA6" s="68">
        <v>352.69545099999999</v>
      </c>
      <c r="AB6" s="68">
        <v>354.8</v>
      </c>
      <c r="AC6" s="68">
        <v>372.4</v>
      </c>
      <c r="AD6" s="68">
        <v>390.4</v>
      </c>
      <c r="AE6" s="2">
        <v>391.5</v>
      </c>
    </row>
    <row r="7" spans="1:31" s="3" customFormat="1" ht="12.75" x14ac:dyDescent="0.2">
      <c r="A7" s="2" t="s">
        <v>21</v>
      </c>
      <c r="B7" s="68">
        <v>145.90029899999999</v>
      </c>
      <c r="C7" s="68">
        <v>152.90421700000002</v>
      </c>
      <c r="D7" s="68">
        <v>152.78037400000002</v>
      </c>
      <c r="E7" s="68">
        <v>138.33351999999999</v>
      </c>
      <c r="F7" s="68">
        <v>138.96063599999999</v>
      </c>
      <c r="G7" s="68">
        <v>139.10973999999999</v>
      </c>
      <c r="H7" s="68">
        <v>148.024462</v>
      </c>
      <c r="I7" s="68">
        <v>143.18215599999999</v>
      </c>
      <c r="J7" s="68">
        <v>145.623256</v>
      </c>
      <c r="K7" s="68">
        <v>148.28557899999998</v>
      </c>
      <c r="L7" s="68">
        <v>149.052932</v>
      </c>
      <c r="M7" s="68">
        <v>145.20062100000001</v>
      </c>
      <c r="N7" s="68">
        <v>146.28858499999998</v>
      </c>
      <c r="O7" s="68">
        <v>146.39794499999999</v>
      </c>
      <c r="P7" s="68">
        <v>153.448407</v>
      </c>
      <c r="Q7" s="68">
        <v>153.52868700000002</v>
      </c>
      <c r="R7" s="68">
        <v>152.94120699999999</v>
      </c>
      <c r="S7" s="68">
        <v>145.300533</v>
      </c>
      <c r="T7" s="68">
        <v>146.119551</v>
      </c>
      <c r="U7" s="68">
        <v>133.39006099999997</v>
      </c>
      <c r="V7" s="68">
        <v>141.96392399999999</v>
      </c>
      <c r="W7" s="68">
        <v>139.578013</v>
      </c>
      <c r="X7" s="68">
        <v>136.69800000000001</v>
      </c>
      <c r="Y7" s="68">
        <v>138.38200000000001</v>
      </c>
      <c r="Z7" s="68">
        <v>125.078</v>
      </c>
      <c r="AA7" s="68">
        <v>130.566</v>
      </c>
      <c r="AB7" s="68">
        <v>127.66</v>
      </c>
      <c r="AC7" s="68">
        <v>129.53</v>
      </c>
      <c r="AD7" s="68">
        <v>124.218</v>
      </c>
      <c r="AE7" s="2">
        <v>125.22199999999999</v>
      </c>
    </row>
    <row r="8" spans="1:31" s="3" customFormat="1" ht="12.75" x14ac:dyDescent="0.2">
      <c r="A8" s="4" t="s">
        <v>22</v>
      </c>
      <c r="B8" s="69">
        <v>1480.28580718289</v>
      </c>
      <c r="C8" s="69">
        <v>1495.8018702473801</v>
      </c>
      <c r="D8" s="69">
        <v>1519.7249251027199</v>
      </c>
      <c r="E8" s="69">
        <v>1510.1710399123799</v>
      </c>
      <c r="F8" s="69">
        <v>1545.78648700229</v>
      </c>
      <c r="G8" s="69">
        <v>1578.35081975345</v>
      </c>
      <c r="H8" s="69">
        <v>1600.6528539440401</v>
      </c>
      <c r="I8" s="69">
        <v>1638.0493766304601</v>
      </c>
      <c r="J8" s="69">
        <v>1696.8328971303599</v>
      </c>
      <c r="K8" s="69">
        <v>1754.8875294981899</v>
      </c>
      <c r="L8" s="69">
        <v>1823.7442700777201</v>
      </c>
      <c r="M8" s="69">
        <v>1859.9221061031201</v>
      </c>
      <c r="N8" s="69">
        <v>1881.0422980180799</v>
      </c>
      <c r="O8" s="69">
        <v>1896.5255897638001</v>
      </c>
      <c r="P8" s="69">
        <v>1950.19340612732</v>
      </c>
      <c r="Q8" s="69">
        <v>1982.62867435978</v>
      </c>
      <c r="R8" s="69">
        <v>2031.19009862193</v>
      </c>
      <c r="S8" s="69">
        <v>2080.4411730647398</v>
      </c>
      <c r="T8" s="69">
        <v>2085.7449825459198</v>
      </c>
      <c r="U8" s="69">
        <v>2025.8147420339801</v>
      </c>
      <c r="V8" s="69">
        <v>2065.3071678899601</v>
      </c>
      <c r="W8" s="69">
        <v>2110.5927392301001</v>
      </c>
      <c r="X8" s="69">
        <v>2117.2023657958098</v>
      </c>
      <c r="Y8" s="69">
        <v>2129.4043020583599</v>
      </c>
      <c r="Z8" s="69">
        <v>2149.7649999999999</v>
      </c>
      <c r="AA8" s="69">
        <v>2173.69</v>
      </c>
      <c r="AB8" s="69">
        <v>2197.5019606474102</v>
      </c>
      <c r="AC8" s="69">
        <v>2247.8556859118899</v>
      </c>
      <c r="AD8" s="69">
        <v>2289.7804094889302</v>
      </c>
      <c r="AE8" s="2">
        <v>2331.9803555540102</v>
      </c>
    </row>
    <row r="9" spans="1:31" s="3" customFormat="1" ht="12.75" x14ac:dyDescent="0.2">
      <c r="A9" s="4" t="s">
        <v>23</v>
      </c>
      <c r="B9" s="68">
        <v>831.2</v>
      </c>
      <c r="C9" s="68">
        <v>849.6</v>
      </c>
      <c r="D9" s="68">
        <v>833.1</v>
      </c>
      <c r="E9" s="68">
        <v>767.5</v>
      </c>
      <c r="F9" s="68">
        <v>806.1</v>
      </c>
      <c r="G9" s="68">
        <v>798.9</v>
      </c>
      <c r="H9" s="68">
        <v>776.7</v>
      </c>
      <c r="I9" s="68">
        <v>793</v>
      </c>
      <c r="J9" s="68">
        <v>817.6</v>
      </c>
      <c r="K9" s="68">
        <v>843</v>
      </c>
      <c r="L9" s="68">
        <v>884.10915699999998</v>
      </c>
      <c r="M9" s="68">
        <v>850.25644899999998</v>
      </c>
      <c r="N9" s="68">
        <v>855.34605199999999</v>
      </c>
      <c r="O9" s="68">
        <v>803.98082499999998</v>
      </c>
      <c r="P9" s="68">
        <v>884.63420599999995</v>
      </c>
      <c r="Q9" s="68">
        <v>857.00273500000003</v>
      </c>
      <c r="R9" s="68">
        <v>875.98222199999998</v>
      </c>
      <c r="S9" s="68">
        <v>911.55643500000008</v>
      </c>
      <c r="T9" s="68">
        <v>892.51187500000003</v>
      </c>
      <c r="U9" s="68">
        <v>798.54299500000002</v>
      </c>
      <c r="V9" s="68">
        <v>784.29010800000003</v>
      </c>
      <c r="W9" s="68">
        <v>807.682771</v>
      </c>
      <c r="X9" s="68">
        <v>785.13400000000001</v>
      </c>
      <c r="Y9" s="68">
        <v>786.71600000000001</v>
      </c>
      <c r="Z9" s="68">
        <v>777.28899999999999</v>
      </c>
      <c r="AA9" s="68">
        <v>740.11300000000006</v>
      </c>
      <c r="AB9" s="68">
        <v>725.36300000000006</v>
      </c>
      <c r="AC9" s="68">
        <v>782.83500000000004</v>
      </c>
      <c r="AD9" s="68">
        <v>766.72699999999998</v>
      </c>
      <c r="AE9" s="20">
        <v>772.46199999999999</v>
      </c>
    </row>
    <row r="10" spans="1:31" x14ac:dyDescent="0.2">
      <c r="B10" s="53"/>
      <c r="C10" s="53"/>
      <c r="D10" s="53"/>
      <c r="E10" s="53"/>
      <c r="F10" s="53"/>
      <c r="G10" s="53"/>
      <c r="H10" s="53"/>
      <c r="I10" s="53"/>
      <c r="J10" s="53"/>
      <c r="K10" s="53"/>
    </row>
    <row r="11" spans="1:31" ht="15.75" x14ac:dyDescent="0.25">
      <c r="B11" s="51"/>
      <c r="C11" s="51"/>
      <c r="D11" s="51"/>
      <c r="E11" s="51"/>
      <c r="F11" s="51"/>
      <c r="G11" s="51"/>
      <c r="H11" s="51"/>
      <c r="I11" s="51"/>
      <c r="J11" s="51"/>
      <c r="K11" s="51"/>
      <c r="L11" s="51"/>
      <c r="M11" s="51"/>
      <c r="N11" s="51"/>
      <c r="O11" s="51"/>
      <c r="P11" s="51"/>
      <c r="Q11" s="51"/>
      <c r="R11" s="51"/>
      <c r="S11" s="51"/>
    </row>
    <row r="12" spans="1:31" ht="15.75" x14ac:dyDescent="0.25">
      <c r="A12" s="70" t="s">
        <v>25</v>
      </c>
      <c r="B12" s="52">
        <v>1990</v>
      </c>
      <c r="C12" s="52">
        <f t="shared" ref="C12:U12" si="1">B12+1</f>
        <v>1991</v>
      </c>
      <c r="D12" s="52">
        <f t="shared" si="1"/>
        <v>1992</v>
      </c>
      <c r="E12" s="52">
        <f t="shared" si="1"/>
        <v>1993</v>
      </c>
      <c r="F12" s="52">
        <f t="shared" si="1"/>
        <v>1994</v>
      </c>
      <c r="G12" s="52">
        <f t="shared" si="1"/>
        <v>1995</v>
      </c>
      <c r="H12" s="52">
        <f t="shared" si="1"/>
        <v>1996</v>
      </c>
      <c r="I12" s="52">
        <f t="shared" si="1"/>
        <v>1997</v>
      </c>
      <c r="J12" s="52">
        <f t="shared" si="1"/>
        <v>1998</v>
      </c>
      <c r="K12" s="52">
        <f t="shared" si="1"/>
        <v>1999</v>
      </c>
      <c r="L12" s="52">
        <f t="shared" si="1"/>
        <v>2000</v>
      </c>
      <c r="M12" s="52">
        <f t="shared" si="1"/>
        <v>2001</v>
      </c>
      <c r="N12" s="52">
        <f t="shared" si="1"/>
        <v>2002</v>
      </c>
      <c r="O12" s="52">
        <f t="shared" si="1"/>
        <v>2003</v>
      </c>
      <c r="P12" s="52">
        <f t="shared" si="1"/>
        <v>2004</v>
      </c>
      <c r="Q12" s="52">
        <f t="shared" si="1"/>
        <v>2005</v>
      </c>
      <c r="R12" s="52">
        <f t="shared" si="1"/>
        <v>2006</v>
      </c>
      <c r="S12" s="52">
        <f t="shared" si="1"/>
        <v>2007</v>
      </c>
      <c r="T12" s="52">
        <f t="shared" si="1"/>
        <v>2008</v>
      </c>
      <c r="U12" s="52">
        <f t="shared" si="1"/>
        <v>2009</v>
      </c>
      <c r="V12" s="52">
        <v>2010</v>
      </c>
      <c r="W12" s="52">
        <v>2011</v>
      </c>
      <c r="X12" s="52">
        <v>2012</v>
      </c>
      <c r="Y12" s="52">
        <v>2013</v>
      </c>
      <c r="Z12" s="52">
        <v>2014</v>
      </c>
      <c r="AA12" s="52">
        <v>2015</v>
      </c>
      <c r="AB12" s="52">
        <v>2016</v>
      </c>
      <c r="AC12" s="52">
        <v>2017</v>
      </c>
      <c r="AD12" s="52">
        <v>2018</v>
      </c>
      <c r="AE12" s="52">
        <v>2019</v>
      </c>
    </row>
    <row r="13" spans="1:31" s="3" customFormat="1" ht="12.75" x14ac:dyDescent="0.2">
      <c r="A13" s="2" t="s">
        <v>18</v>
      </c>
      <c r="B13" s="2">
        <v>100</v>
      </c>
      <c r="C13" s="2">
        <f>C4/$B4*100</f>
        <v>104.83721355233322</v>
      </c>
      <c r="D13" s="2">
        <f>D4/$B4*100</f>
        <v>114.66939730607398</v>
      </c>
      <c r="E13" s="2">
        <f t="shared" ref="E13:AE18" si="2">E4/$B4*100</f>
        <v>108.1654537205615</v>
      </c>
      <c r="F13" s="2">
        <f t="shared" si="2"/>
        <v>110.83428562749506</v>
      </c>
      <c r="G13" s="2">
        <f t="shared" si="2"/>
        <v>106.21482619610825</v>
      </c>
      <c r="H13" s="2">
        <f t="shared" si="2"/>
        <v>107.990648866556</v>
      </c>
      <c r="I13" s="2">
        <f t="shared" si="2"/>
        <v>112.90073668470325</v>
      </c>
      <c r="J13" s="2">
        <f t="shared" si="2"/>
        <v>115.38377324064837</v>
      </c>
      <c r="K13" s="2">
        <f t="shared" si="2"/>
        <v>116.77922584413014</v>
      </c>
      <c r="L13" s="2">
        <f t="shared" si="2"/>
        <v>122.07657630732629</v>
      </c>
      <c r="M13" s="2">
        <f t="shared" si="2"/>
        <v>112.3882650771471</v>
      </c>
      <c r="N13" s="2">
        <f t="shared" si="2"/>
        <v>120.93164255799506</v>
      </c>
      <c r="O13" s="2">
        <f t="shared" si="2"/>
        <v>95.000757948414432</v>
      </c>
      <c r="P13" s="2">
        <f t="shared" si="2"/>
        <v>124.5311385982413</v>
      </c>
      <c r="Q13" s="2">
        <f t="shared" si="2"/>
        <v>111.73004738769919</v>
      </c>
      <c r="R13" s="2">
        <f t="shared" si="2"/>
        <v>112.3519433268203</v>
      </c>
      <c r="S13" s="2">
        <f t="shared" si="2"/>
        <v>123.2491293637153</v>
      </c>
      <c r="T13" s="2">
        <f t="shared" si="2"/>
        <v>126.46639206755785</v>
      </c>
      <c r="U13" s="2">
        <f t="shared" si="2"/>
        <v>123.5974421813236</v>
      </c>
      <c r="V13" s="2">
        <f t="shared" si="2"/>
        <v>111.03112242998165</v>
      </c>
      <c r="W13" s="2">
        <f t="shared" si="2"/>
        <v>112.45115274791821</v>
      </c>
      <c r="X13" s="2">
        <f t="shared" si="2"/>
        <v>117.23233103188772</v>
      </c>
      <c r="Y13" s="2">
        <f t="shared" si="2"/>
        <v>115.3962453381518</v>
      </c>
      <c r="Z13" s="2">
        <f t="shared" si="2"/>
        <v>126.99380020734567</v>
      </c>
      <c r="AA13" s="2">
        <f t="shared" si="2"/>
        <v>113.44734046827199</v>
      </c>
      <c r="AB13" s="2">
        <f t="shared" si="2"/>
        <v>106.36755059685375</v>
      </c>
      <c r="AC13" s="2">
        <f t="shared" si="2"/>
        <v>124.78956765093805</v>
      </c>
      <c r="AD13" s="2">
        <f t="shared" si="2"/>
        <v>110.14014451484442</v>
      </c>
      <c r="AE13" s="2">
        <f t="shared" si="2"/>
        <v>113.47178589696605</v>
      </c>
    </row>
    <row r="14" spans="1:31" s="3" customFormat="1" ht="12.75" x14ac:dyDescent="0.2">
      <c r="A14" s="2" t="s">
        <v>19</v>
      </c>
      <c r="B14" s="2">
        <v>100</v>
      </c>
      <c r="C14" s="2">
        <f>C5/$B5*100</f>
        <v>86.380218133267647</v>
      </c>
      <c r="D14" s="2">
        <f t="shared" ref="D14:AD18" si="3">D5/$B5*100</f>
        <v>76.207264212410223</v>
      </c>
      <c r="E14" s="2">
        <f t="shared" si="3"/>
        <v>52.164108824255287</v>
      </c>
      <c r="F14" s="2">
        <f t="shared" si="3"/>
        <v>68.71416496831354</v>
      </c>
      <c r="G14" s="2">
        <f t="shared" si="3"/>
        <v>76.859972829722921</v>
      </c>
      <c r="H14" s="2">
        <f t="shared" si="3"/>
        <v>60.835968516963405</v>
      </c>
      <c r="I14" s="2">
        <f t="shared" si="3"/>
        <v>63.492330756383289</v>
      </c>
      <c r="J14" s="2">
        <f t="shared" si="3"/>
        <v>70.828531549972325</v>
      </c>
      <c r="K14" s="2">
        <f t="shared" si="3"/>
        <v>70.004579423141095</v>
      </c>
      <c r="L14" s="2">
        <f t="shared" si="3"/>
        <v>78.61393540352131</v>
      </c>
      <c r="M14" s="2">
        <f t="shared" si="3"/>
        <v>62.446979693865714</v>
      </c>
      <c r="N14" s="2">
        <f t="shared" si="3"/>
        <v>61.757236336854106</v>
      </c>
      <c r="O14" s="2">
        <f t="shared" si="3"/>
        <v>59.693116250395171</v>
      </c>
      <c r="P14" s="2">
        <f t="shared" si="3"/>
        <v>67.494646068470615</v>
      </c>
      <c r="Q14" s="2">
        <f t="shared" si="3"/>
        <v>63.014636581101236</v>
      </c>
      <c r="R14" s="2">
        <f t="shared" si="3"/>
        <v>69.118612658413312</v>
      </c>
      <c r="S14" s="2">
        <f t="shared" si="3"/>
        <v>72.52854078167384</v>
      </c>
      <c r="T14" s="2">
        <f t="shared" si="3"/>
        <v>60.275850121825073</v>
      </c>
      <c r="U14" s="2">
        <f t="shared" si="3"/>
        <v>22.009256728627001</v>
      </c>
      <c r="V14" s="2">
        <f t="shared" si="3"/>
        <v>50.672229432978234</v>
      </c>
      <c r="W14" s="2">
        <f t="shared" si="3"/>
        <v>57.388030878068385</v>
      </c>
      <c r="X14" s="2">
        <f t="shared" si="3"/>
        <v>48.973424336256009</v>
      </c>
      <c r="Y14" s="2">
        <f t="shared" si="3"/>
        <v>56.943560034847728</v>
      </c>
      <c r="Z14" s="2">
        <f t="shared" si="3"/>
        <v>61.458759270785301</v>
      </c>
      <c r="AA14" s="2">
        <f t="shared" si="3"/>
        <v>66.122694473617443</v>
      </c>
      <c r="AB14" s="2">
        <f t="shared" si="3"/>
        <v>63.083464531765706</v>
      </c>
      <c r="AC14" s="2">
        <f t="shared" si="3"/>
        <v>67.458542256654866</v>
      </c>
      <c r="AD14" s="2">
        <f t="shared" si="3"/>
        <v>70.494176658204324</v>
      </c>
      <c r="AE14" s="2">
        <f t="shared" si="2"/>
        <v>64.760200566388662</v>
      </c>
    </row>
    <row r="15" spans="1:31" s="3" customFormat="1" ht="12.75" x14ac:dyDescent="0.2">
      <c r="A15" s="2" t="s">
        <v>20</v>
      </c>
      <c r="B15" s="2">
        <v>100</v>
      </c>
      <c r="C15" s="2">
        <f t="shared" ref="C15:R18" si="4">C6/$B6*100</f>
        <v>101.34623257678119</v>
      </c>
      <c r="D15" s="2">
        <f t="shared" si="4"/>
        <v>94.046537753100694</v>
      </c>
      <c r="E15" s="2">
        <f t="shared" si="4"/>
        <v>87.495414647602971</v>
      </c>
      <c r="F15" s="2">
        <f t="shared" si="4"/>
        <v>93.476724872224054</v>
      </c>
      <c r="G15" s="2">
        <f t="shared" si="4"/>
        <v>93.378134530318306</v>
      </c>
      <c r="H15" s="2">
        <f t="shared" si="4"/>
        <v>86.939956059485496</v>
      </c>
      <c r="I15" s="2">
        <f t="shared" si="4"/>
        <v>89.231694126052673</v>
      </c>
      <c r="J15" s="2">
        <f t="shared" si="4"/>
        <v>92.391241894020084</v>
      </c>
      <c r="K15" s="2">
        <f t="shared" si="4"/>
        <v>96.947704666470457</v>
      </c>
      <c r="L15" s="2">
        <f t="shared" si="4"/>
        <v>102.94458156312368</v>
      </c>
      <c r="M15" s="2">
        <f t="shared" si="4"/>
        <v>101.71237156532122</v>
      </c>
      <c r="N15" s="2">
        <f t="shared" si="4"/>
        <v>98.737456994256576</v>
      </c>
      <c r="O15" s="2">
        <f t="shared" si="4"/>
        <v>98.939876160308131</v>
      </c>
      <c r="P15" s="2">
        <f t="shared" si="4"/>
        <v>101.29553132818513</v>
      </c>
      <c r="Q15" s="2">
        <f t="shared" si="4"/>
        <v>101.20202464425823</v>
      </c>
      <c r="R15" s="2">
        <f t="shared" si="4"/>
        <v>104.84283612235087</v>
      </c>
      <c r="S15" s="2">
        <f t="shared" si="3"/>
        <v>108.95605966474432</v>
      </c>
      <c r="T15" s="2">
        <f t="shared" si="3"/>
        <v>103.97076774550422</v>
      </c>
      <c r="U15" s="2">
        <f t="shared" si="3"/>
        <v>89.927099506605785</v>
      </c>
      <c r="V15" s="2">
        <f t="shared" si="3"/>
        <v>88.407168672495999</v>
      </c>
      <c r="W15" s="2">
        <f t="shared" si="3"/>
        <v>93.009958179972912</v>
      </c>
      <c r="X15" s="2">
        <f t="shared" si="3"/>
        <v>87.122005864590662</v>
      </c>
      <c r="Y15" s="2">
        <f t="shared" si="3"/>
        <v>87.510751883971523</v>
      </c>
      <c r="Z15" s="2">
        <f t="shared" si="3"/>
        <v>82.812088965112522</v>
      </c>
      <c r="AA15" s="2">
        <f t="shared" si="3"/>
        <v>79.024330890321508</v>
      </c>
      <c r="AB15" s="2">
        <f t="shared" si="3"/>
        <v>79.495872488262037</v>
      </c>
      <c r="AC15" s="2">
        <f t="shared" si="3"/>
        <v>83.43929795554898</v>
      </c>
      <c r="AD15" s="2">
        <f t="shared" si="3"/>
        <v>87.472346728910651</v>
      </c>
      <c r="AE15" s="2">
        <f t="shared" si="2"/>
        <v>87.718810820616085</v>
      </c>
    </row>
    <row r="16" spans="1:31" s="3" customFormat="1" ht="12.75" x14ac:dyDescent="0.2">
      <c r="A16" s="2" t="s">
        <v>21</v>
      </c>
      <c r="B16" s="2">
        <v>100</v>
      </c>
      <c r="C16" s="2">
        <f t="shared" si="4"/>
        <v>104.80048228002605</v>
      </c>
      <c r="D16" s="2">
        <f t="shared" si="4"/>
        <v>104.7156003429438</v>
      </c>
      <c r="E16" s="2">
        <f t="shared" si="4"/>
        <v>94.813733041081704</v>
      </c>
      <c r="F16" s="2">
        <f t="shared" si="4"/>
        <v>95.243558068376544</v>
      </c>
      <c r="G16" s="2">
        <f t="shared" si="4"/>
        <v>95.345753883616098</v>
      </c>
      <c r="H16" s="2">
        <f t="shared" si="4"/>
        <v>101.45590037481693</v>
      </c>
      <c r="I16" s="2">
        <f t="shared" si="4"/>
        <v>98.136985997540691</v>
      </c>
      <c r="J16" s="2">
        <f t="shared" si="4"/>
        <v>99.810114851101176</v>
      </c>
      <c r="K16" s="2">
        <f t="shared" si="4"/>
        <v>101.6348698504038</v>
      </c>
      <c r="L16" s="2">
        <f t="shared" si="4"/>
        <v>102.16081325508458</v>
      </c>
      <c r="M16" s="2">
        <f t="shared" si="4"/>
        <v>99.520441010199718</v>
      </c>
      <c r="N16" s="2">
        <f t="shared" si="4"/>
        <v>100.26613105158886</v>
      </c>
      <c r="O16" s="2">
        <f t="shared" si="4"/>
        <v>100.34108634691694</v>
      </c>
      <c r="P16" s="2">
        <f t="shared" si="4"/>
        <v>105.17346986382805</v>
      </c>
      <c r="Q16" s="2">
        <f t="shared" si="4"/>
        <v>105.22849374009853</v>
      </c>
      <c r="R16" s="2">
        <f t="shared" si="4"/>
        <v>104.82583520956321</v>
      </c>
      <c r="S16" s="2">
        <f t="shared" si="3"/>
        <v>99.588920650532742</v>
      </c>
      <c r="T16" s="2">
        <f t="shared" si="3"/>
        <v>100.1502752232194</v>
      </c>
      <c r="U16" s="2">
        <f t="shared" si="3"/>
        <v>91.425488442624768</v>
      </c>
      <c r="V16" s="2">
        <f t="shared" si="3"/>
        <v>97.302010326928794</v>
      </c>
      <c r="W16" s="2">
        <f t="shared" si="3"/>
        <v>95.666707989405836</v>
      </c>
      <c r="X16" s="2">
        <f t="shared" si="3"/>
        <v>93.692748360988631</v>
      </c>
      <c r="Y16" s="2">
        <f t="shared" si="3"/>
        <v>94.846961211505132</v>
      </c>
      <c r="Z16" s="2">
        <f t="shared" si="3"/>
        <v>85.728405532602793</v>
      </c>
      <c r="AA16" s="2">
        <f t="shared" si="3"/>
        <v>89.489878290105494</v>
      </c>
      <c r="AB16" s="2">
        <f t="shared" si="3"/>
        <v>87.498107183454096</v>
      </c>
      <c r="AC16" s="2">
        <f t="shared" si="3"/>
        <v>88.779804351189171</v>
      </c>
      <c r="AD16" s="2">
        <f t="shared" si="3"/>
        <v>85.138961915355651</v>
      </c>
      <c r="AE16" s="2">
        <f t="shared" si="2"/>
        <v>85.827103068513935</v>
      </c>
    </row>
    <row r="17" spans="1:31" s="3" customFormat="1" ht="12.75" x14ac:dyDescent="0.2">
      <c r="A17" s="2" t="s">
        <v>22</v>
      </c>
      <c r="B17" s="2">
        <v>100</v>
      </c>
      <c r="C17" s="2">
        <f t="shared" si="4"/>
        <v>101.04818022230575</v>
      </c>
      <c r="D17" s="2">
        <f t="shared" si="4"/>
        <v>102.66429075577545</v>
      </c>
      <c r="E17" s="2">
        <f t="shared" si="4"/>
        <v>102.01888260932286</v>
      </c>
      <c r="F17" s="2">
        <f t="shared" si="4"/>
        <v>104.42486711022741</v>
      </c>
      <c r="G17" s="2">
        <f t="shared" si="4"/>
        <v>106.6247350406734</v>
      </c>
      <c r="H17" s="2">
        <f t="shared" si="4"/>
        <v>108.13133829812358</v>
      </c>
      <c r="I17" s="2">
        <f t="shared" si="4"/>
        <v>110.65764250944265</v>
      </c>
      <c r="J17" s="2">
        <f t="shared" si="4"/>
        <v>114.62873513322252</v>
      </c>
      <c r="K17" s="2">
        <f t="shared" si="4"/>
        <v>118.55058806771174</v>
      </c>
      <c r="L17" s="2">
        <f t="shared" si="4"/>
        <v>123.20217225810337</v>
      </c>
      <c r="M17" s="2">
        <f t="shared" si="4"/>
        <v>125.64614867467454</v>
      </c>
      <c r="N17" s="2">
        <f t="shared" si="4"/>
        <v>127.07291314221703</v>
      </c>
      <c r="O17" s="2">
        <f t="shared" si="4"/>
        <v>128.11887951375078</v>
      </c>
      <c r="P17" s="2">
        <f t="shared" si="4"/>
        <v>131.7443831903451</v>
      </c>
      <c r="Q17" s="2">
        <f t="shared" si="4"/>
        <v>133.93553222893431</v>
      </c>
      <c r="R17" s="2">
        <f t="shared" si="4"/>
        <v>137.21607602841627</v>
      </c>
      <c r="S17" s="2">
        <f t="shared" si="3"/>
        <v>140.54320881614049</v>
      </c>
      <c r="T17" s="2">
        <f t="shared" si="3"/>
        <v>140.9015051299634</v>
      </c>
      <c r="U17" s="2">
        <f t="shared" si="3"/>
        <v>136.8529463840012</v>
      </c>
      <c r="V17" s="2">
        <f t="shared" si="3"/>
        <v>139.5208383319175</v>
      </c>
      <c r="W17" s="2">
        <f t="shared" si="3"/>
        <v>142.5800834533932</v>
      </c>
      <c r="X17" s="2">
        <f t="shared" si="3"/>
        <v>143.02659361606837</v>
      </c>
      <c r="Y17" s="2">
        <f t="shared" si="3"/>
        <v>143.85088958670741</v>
      </c>
      <c r="Z17" s="2">
        <f t="shared" si="3"/>
        <v>145.22634680198587</v>
      </c>
      <c r="AA17" s="2">
        <f t="shared" si="3"/>
        <v>146.84258873877317</v>
      </c>
      <c r="AB17" s="2">
        <f t="shared" si="3"/>
        <v>148.45119435613881</v>
      </c>
      <c r="AC17" s="2">
        <f t="shared" si="3"/>
        <v>151.85281619295876</v>
      </c>
      <c r="AD17" s="2">
        <f t="shared" si="3"/>
        <v>154.68502085057327</v>
      </c>
      <c r="AE17" s="2">
        <f t="shared" si="2"/>
        <v>157.53581803178722</v>
      </c>
    </row>
    <row r="18" spans="1:31" s="5" customFormat="1" ht="12.75" x14ac:dyDescent="0.2">
      <c r="A18" s="2" t="s">
        <v>26</v>
      </c>
      <c r="B18" s="2">
        <v>100</v>
      </c>
      <c r="C18" s="2">
        <f t="shared" si="4"/>
        <v>102.21366698748797</v>
      </c>
      <c r="D18" s="2">
        <f t="shared" si="4"/>
        <v>100.22858517805582</v>
      </c>
      <c r="E18" s="2">
        <f t="shared" si="4"/>
        <v>92.336381135707398</v>
      </c>
      <c r="F18" s="2">
        <f t="shared" si="4"/>
        <v>96.980269489894127</v>
      </c>
      <c r="G18" s="2">
        <f t="shared" si="4"/>
        <v>96.114051973051005</v>
      </c>
      <c r="H18" s="2">
        <f t="shared" si="4"/>
        <v>93.443214629451404</v>
      </c>
      <c r="I18" s="2">
        <f t="shared" si="4"/>
        <v>95.404234841193443</v>
      </c>
      <c r="J18" s="2">
        <f t="shared" si="4"/>
        <v>98.363811357074098</v>
      </c>
      <c r="K18" s="2">
        <f t="shared" si="4"/>
        <v>101.4196342637151</v>
      </c>
      <c r="L18" s="2">
        <f t="shared" si="4"/>
        <v>106.36539424927814</v>
      </c>
      <c r="M18" s="2">
        <f t="shared" si="4"/>
        <v>102.29264304619825</v>
      </c>
      <c r="N18" s="2">
        <f t="shared" si="4"/>
        <v>102.90496294513956</v>
      </c>
      <c r="O18" s="2">
        <f t="shared" si="4"/>
        <v>96.725315808469674</v>
      </c>
      <c r="P18" s="2">
        <f t="shared" si="4"/>
        <v>106.42856183830605</v>
      </c>
      <c r="Q18" s="2">
        <f t="shared" si="4"/>
        <v>103.10427514436959</v>
      </c>
      <c r="R18" s="2">
        <f t="shared" si="4"/>
        <v>105.38765904716072</v>
      </c>
      <c r="S18" s="2">
        <f t="shared" si="3"/>
        <v>109.66752105389799</v>
      </c>
      <c r="T18" s="2">
        <f t="shared" si="3"/>
        <v>107.3763083493744</v>
      </c>
      <c r="U18" s="2">
        <f t="shared" si="3"/>
        <v>96.07110141963426</v>
      </c>
      <c r="V18" s="2">
        <f t="shared" si="3"/>
        <v>94.356365255052935</v>
      </c>
      <c r="W18" s="2">
        <f t="shared" si="3"/>
        <v>97.170689485081809</v>
      </c>
      <c r="X18" s="2">
        <f t="shared" si="3"/>
        <v>94.457892204042352</v>
      </c>
      <c r="Y18" s="2">
        <f t="shared" si="3"/>
        <v>94.648219441770934</v>
      </c>
      <c r="Z18" s="2">
        <f t="shared" si="3"/>
        <v>93.514076034648696</v>
      </c>
      <c r="AA18" s="2">
        <f t="shared" si="3"/>
        <v>89.041506256015396</v>
      </c>
      <c r="AB18" s="2">
        <f t="shared" si="3"/>
        <v>87.266963426371518</v>
      </c>
      <c r="AC18" s="2">
        <f t="shared" si="3"/>
        <v>94.181304138594797</v>
      </c>
      <c r="AD18" s="2">
        <f t="shared" si="3"/>
        <v>92.243383060635225</v>
      </c>
      <c r="AE18" s="2">
        <f t="shared" si="2"/>
        <v>92.93334937439846</v>
      </c>
    </row>
    <row r="19" spans="1:31" x14ac:dyDescent="0.2">
      <c r="A19" s="49" t="s">
        <v>47</v>
      </c>
    </row>
    <row r="20" spans="1:31" ht="98.25" customHeight="1" thickBot="1" x14ac:dyDescent="0.25">
      <c r="A20" s="92" t="s">
        <v>73</v>
      </c>
      <c r="B20" s="93"/>
      <c r="C20" s="93"/>
      <c r="D20" s="93"/>
      <c r="E20" s="93"/>
      <c r="F20" s="93"/>
      <c r="G20" s="93"/>
      <c r="H20" s="93"/>
      <c r="I20" s="93"/>
      <c r="J20" s="93"/>
      <c r="K20" s="93"/>
      <c r="L20" s="93"/>
      <c r="M20" s="93"/>
      <c r="N20" s="93"/>
      <c r="O20" s="93"/>
      <c r="P20" s="93"/>
      <c r="Q20" s="93"/>
      <c r="R20" s="93"/>
      <c r="S20" s="93"/>
      <c r="T20" s="93"/>
      <c r="U20" s="93"/>
      <c r="V20" s="54"/>
      <c r="W20" s="54"/>
    </row>
    <row r="21" spans="1:31" ht="15.75" x14ac:dyDescent="0.25">
      <c r="A21" s="60" t="s">
        <v>27</v>
      </c>
      <c r="B21" s="61"/>
      <c r="C21" s="61"/>
      <c r="D21" s="61"/>
      <c r="E21" s="61"/>
      <c r="F21" s="61"/>
      <c r="G21" s="61"/>
      <c r="H21" s="61"/>
      <c r="I21" s="61"/>
      <c r="J21" s="61"/>
      <c r="K21" s="61"/>
      <c r="L21" s="61"/>
      <c r="M21" s="61"/>
      <c r="N21" s="61"/>
      <c r="O21" s="61"/>
      <c r="P21" s="61"/>
      <c r="Q21" s="61"/>
      <c r="R21" s="61"/>
      <c r="S21" s="61"/>
      <c r="T21" s="61"/>
      <c r="U21" s="62"/>
      <c r="V21" s="55"/>
      <c r="W21" s="55"/>
    </row>
    <row r="22" spans="1:31" ht="15.75" customHeight="1" x14ac:dyDescent="0.2">
      <c r="A22" s="63" t="s">
        <v>28</v>
      </c>
      <c r="B22" s="44"/>
      <c r="C22" s="44"/>
      <c r="D22" s="44"/>
      <c r="E22" s="44"/>
      <c r="F22" s="44"/>
      <c r="G22" s="44"/>
      <c r="H22" s="44"/>
      <c r="I22" s="44"/>
      <c r="J22" s="44"/>
      <c r="K22" s="44"/>
      <c r="L22" s="44"/>
      <c r="M22" s="44"/>
      <c r="N22" s="44"/>
      <c r="O22" s="44"/>
      <c r="P22" s="44"/>
      <c r="Q22" s="44"/>
      <c r="R22" s="44"/>
      <c r="S22" s="44"/>
      <c r="T22" s="44"/>
      <c r="U22" s="64"/>
    </row>
    <row r="23" spans="1:31" ht="15.75" thickBot="1" x14ac:dyDescent="0.25">
      <c r="A23" s="65" t="s">
        <v>72</v>
      </c>
      <c r="B23" s="66"/>
      <c r="C23" s="66"/>
      <c r="D23" s="66"/>
      <c r="E23" s="66"/>
      <c r="F23" s="66"/>
      <c r="G23" s="66"/>
      <c r="H23" s="66"/>
      <c r="I23" s="66"/>
      <c r="J23" s="66"/>
      <c r="K23" s="66"/>
      <c r="L23" s="66"/>
      <c r="M23" s="66"/>
      <c r="N23" s="66"/>
      <c r="O23" s="66"/>
      <c r="P23" s="66"/>
      <c r="Q23" s="66"/>
      <c r="R23" s="66"/>
      <c r="S23" s="66"/>
      <c r="T23" s="66"/>
      <c r="U23" s="67"/>
    </row>
    <row r="25" spans="1:31" x14ac:dyDescent="0.2">
      <c r="A25" s="56"/>
    </row>
    <row r="26" spans="1:31" x14ac:dyDescent="0.2">
      <c r="A26" s="56"/>
    </row>
    <row r="28" spans="1:31" x14ac:dyDescent="0.2">
      <c r="A28" s="57"/>
    </row>
    <row r="32" spans="1:31" ht="23.25" x14ac:dyDescent="0.2">
      <c r="A32" s="58"/>
    </row>
    <row r="56" spans="2:11" x14ac:dyDescent="0.2">
      <c r="B56" s="31"/>
      <c r="C56" s="31"/>
      <c r="D56" s="31"/>
      <c r="E56" s="31"/>
      <c r="F56" s="31"/>
      <c r="G56" s="31"/>
      <c r="H56" s="31"/>
      <c r="I56" s="59"/>
      <c r="J56" s="59"/>
      <c r="K56" s="59"/>
    </row>
    <row r="57" spans="2:11" x14ac:dyDescent="0.2">
      <c r="B57" s="31"/>
      <c r="C57" s="31"/>
      <c r="D57" s="31"/>
      <c r="E57" s="31"/>
      <c r="F57" s="31"/>
      <c r="G57" s="31"/>
      <c r="H57" s="31"/>
      <c r="I57" s="59"/>
      <c r="J57" s="59"/>
      <c r="K57" s="59"/>
    </row>
  </sheetData>
  <mergeCells count="1">
    <mergeCell ref="A20:U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selection activeCell="A55" sqref="A55:U55"/>
    </sheetView>
  </sheetViews>
  <sheetFormatPr baseColWidth="10" defaultRowHeight="15" outlineLevelCol="1" x14ac:dyDescent="0.2"/>
  <cols>
    <col min="1" max="1" width="69.5703125" style="49" customWidth="1"/>
    <col min="2" max="2" width="8.7109375" style="49" customWidth="1"/>
    <col min="3" max="6" width="8.7109375" style="49" customWidth="1" outlineLevel="1"/>
    <col min="7" max="7" width="8.7109375" style="49" customWidth="1"/>
    <col min="8" max="11" width="8.7109375" style="49" customWidth="1" outlineLevel="1"/>
    <col min="12" max="12" width="7.85546875" style="49" customWidth="1"/>
    <col min="13" max="13" width="7.7109375" style="49" customWidth="1"/>
    <col min="14" max="14" width="7.5703125" style="49" customWidth="1"/>
    <col min="15" max="15" width="7.7109375" style="49" customWidth="1"/>
    <col min="16" max="17" width="8" style="49" customWidth="1"/>
    <col min="18" max="18" width="7.7109375" style="49" customWidth="1"/>
    <col min="19" max="19" width="7.5703125" style="49" customWidth="1"/>
    <col min="20" max="21" width="8" style="49" customWidth="1"/>
    <col min="22" max="22" width="8.28515625" style="49" customWidth="1"/>
    <col min="23" max="23" width="8.5703125" style="49" customWidth="1"/>
    <col min="24" max="24" width="7.140625" style="49" customWidth="1"/>
    <col min="25" max="26" width="8" style="49" customWidth="1"/>
    <col min="27" max="27" width="8.7109375" style="49" customWidth="1"/>
    <col min="28" max="28" width="7.7109375" style="49" customWidth="1"/>
    <col min="29" max="29" width="8.85546875" style="49" customWidth="1"/>
    <col min="30" max="30" width="8.140625" style="49" customWidth="1"/>
    <col min="31" max="31" width="8.85546875" style="49" customWidth="1"/>
    <col min="32" max="32" width="2.5703125" style="49" customWidth="1"/>
    <col min="33" max="255" width="11.42578125" style="49"/>
    <col min="256" max="256" width="36.5703125" style="49" customWidth="1"/>
    <col min="257" max="266" width="8.7109375" style="49" customWidth="1"/>
    <col min="267" max="267" width="7.85546875" style="49" customWidth="1"/>
    <col min="268" max="268" width="7.7109375" style="49" customWidth="1"/>
    <col min="269" max="269" width="7.5703125" style="49" customWidth="1"/>
    <col min="270" max="270" width="7.7109375" style="49" customWidth="1"/>
    <col min="271" max="272" width="8" style="49" customWidth="1"/>
    <col min="273" max="273" width="7.7109375" style="49" customWidth="1"/>
    <col min="274" max="274" width="7.5703125" style="49" customWidth="1"/>
    <col min="275" max="276" width="8" style="49" customWidth="1"/>
    <col min="277" max="277" width="8.28515625" style="49" customWidth="1"/>
    <col min="278" max="278" width="8.5703125" style="49" customWidth="1"/>
    <col min="279" max="279" width="7.140625" style="49" customWidth="1"/>
    <col min="280" max="281" width="8" style="49" customWidth="1"/>
    <col min="282" max="282" width="8.7109375" style="49" customWidth="1"/>
    <col min="283" max="283" width="7.7109375" style="49" customWidth="1"/>
    <col min="284" max="284" width="8.85546875" style="49" customWidth="1"/>
    <col min="285" max="511" width="11.42578125" style="49"/>
    <col min="512" max="512" width="36.5703125" style="49" customWidth="1"/>
    <col min="513" max="522" width="8.7109375" style="49" customWidth="1"/>
    <col min="523" max="523" width="7.85546875" style="49" customWidth="1"/>
    <col min="524" max="524" width="7.7109375" style="49" customWidth="1"/>
    <col min="525" max="525" width="7.5703125" style="49" customWidth="1"/>
    <col min="526" max="526" width="7.7109375" style="49" customWidth="1"/>
    <col min="527" max="528" width="8" style="49" customWidth="1"/>
    <col min="529" max="529" width="7.7109375" style="49" customWidth="1"/>
    <col min="530" max="530" width="7.5703125" style="49" customWidth="1"/>
    <col min="531" max="532" width="8" style="49" customWidth="1"/>
    <col min="533" max="533" width="8.28515625" style="49" customWidth="1"/>
    <col min="534" max="534" width="8.5703125" style="49" customWidth="1"/>
    <col min="535" max="535" width="7.140625" style="49" customWidth="1"/>
    <col min="536" max="537" width="8" style="49" customWidth="1"/>
    <col min="538" max="538" width="8.7109375" style="49" customWidth="1"/>
    <col min="539" max="539" width="7.7109375" style="49" customWidth="1"/>
    <col min="540" max="540" width="8.85546875" style="49" customWidth="1"/>
    <col min="541" max="767" width="11.42578125" style="49"/>
    <col min="768" max="768" width="36.5703125" style="49" customWidth="1"/>
    <col min="769" max="778" width="8.7109375" style="49" customWidth="1"/>
    <col min="779" max="779" width="7.85546875" style="49" customWidth="1"/>
    <col min="780" max="780" width="7.7109375" style="49" customWidth="1"/>
    <col min="781" max="781" width="7.5703125" style="49" customWidth="1"/>
    <col min="782" max="782" width="7.7109375" style="49" customWidth="1"/>
    <col min="783" max="784" width="8" style="49" customWidth="1"/>
    <col min="785" max="785" width="7.7109375" style="49" customWidth="1"/>
    <col min="786" max="786" width="7.5703125" style="49" customWidth="1"/>
    <col min="787" max="788" width="8" style="49" customWidth="1"/>
    <col min="789" max="789" width="8.28515625" style="49" customWidth="1"/>
    <col min="790" max="790" width="8.5703125" style="49" customWidth="1"/>
    <col min="791" max="791" width="7.140625" style="49" customWidth="1"/>
    <col min="792" max="793" width="8" style="49" customWidth="1"/>
    <col min="794" max="794" width="8.7109375" style="49" customWidth="1"/>
    <col min="795" max="795" width="7.7109375" style="49" customWidth="1"/>
    <col min="796" max="796" width="8.85546875" style="49" customWidth="1"/>
    <col min="797" max="1023" width="11.42578125" style="49"/>
    <col min="1024" max="1024" width="36.5703125" style="49" customWidth="1"/>
    <col min="1025" max="1034" width="8.7109375" style="49" customWidth="1"/>
    <col min="1035" max="1035" width="7.85546875" style="49" customWidth="1"/>
    <col min="1036" max="1036" width="7.7109375" style="49" customWidth="1"/>
    <col min="1037" max="1037" width="7.5703125" style="49" customWidth="1"/>
    <col min="1038" max="1038" width="7.7109375" style="49" customWidth="1"/>
    <col min="1039" max="1040" width="8" style="49" customWidth="1"/>
    <col min="1041" max="1041" width="7.7109375" style="49" customWidth="1"/>
    <col min="1042" max="1042" width="7.5703125" style="49" customWidth="1"/>
    <col min="1043" max="1044" width="8" style="49" customWidth="1"/>
    <col min="1045" max="1045" width="8.28515625" style="49" customWidth="1"/>
    <col min="1046" max="1046" width="8.5703125" style="49" customWidth="1"/>
    <col min="1047" max="1047" width="7.140625" style="49" customWidth="1"/>
    <col min="1048" max="1049" width="8" style="49" customWidth="1"/>
    <col min="1050" max="1050" width="8.7109375" style="49" customWidth="1"/>
    <col min="1051" max="1051" width="7.7109375" style="49" customWidth="1"/>
    <col min="1052" max="1052" width="8.85546875" style="49" customWidth="1"/>
    <col min="1053" max="1279" width="11.42578125" style="49"/>
    <col min="1280" max="1280" width="36.5703125" style="49" customWidth="1"/>
    <col min="1281" max="1290" width="8.7109375" style="49" customWidth="1"/>
    <col min="1291" max="1291" width="7.85546875" style="49" customWidth="1"/>
    <col min="1292" max="1292" width="7.7109375" style="49" customWidth="1"/>
    <col min="1293" max="1293" width="7.5703125" style="49" customWidth="1"/>
    <col min="1294" max="1294" width="7.7109375" style="49" customWidth="1"/>
    <col min="1295" max="1296" width="8" style="49" customWidth="1"/>
    <col min="1297" max="1297" width="7.7109375" style="49" customWidth="1"/>
    <col min="1298" max="1298" width="7.5703125" style="49" customWidth="1"/>
    <col min="1299" max="1300" width="8" style="49" customWidth="1"/>
    <col min="1301" max="1301" width="8.28515625" style="49" customWidth="1"/>
    <col min="1302" max="1302" width="8.5703125" style="49" customWidth="1"/>
    <col min="1303" max="1303" width="7.140625" style="49" customWidth="1"/>
    <col min="1304" max="1305" width="8" style="49" customWidth="1"/>
    <col min="1306" max="1306" width="8.7109375" style="49" customWidth="1"/>
    <col min="1307" max="1307" width="7.7109375" style="49" customWidth="1"/>
    <col min="1308" max="1308" width="8.85546875" style="49" customWidth="1"/>
    <col min="1309" max="1535" width="11.42578125" style="49"/>
    <col min="1536" max="1536" width="36.5703125" style="49" customWidth="1"/>
    <col min="1537" max="1546" width="8.7109375" style="49" customWidth="1"/>
    <col min="1547" max="1547" width="7.85546875" style="49" customWidth="1"/>
    <col min="1548" max="1548" width="7.7109375" style="49" customWidth="1"/>
    <col min="1549" max="1549" width="7.5703125" style="49" customWidth="1"/>
    <col min="1550" max="1550" width="7.7109375" style="49" customWidth="1"/>
    <col min="1551" max="1552" width="8" style="49" customWidth="1"/>
    <col min="1553" max="1553" width="7.7109375" style="49" customWidth="1"/>
    <col min="1554" max="1554" width="7.5703125" style="49" customWidth="1"/>
    <col min="1555" max="1556" width="8" style="49" customWidth="1"/>
    <col min="1557" max="1557" width="8.28515625" style="49" customWidth="1"/>
    <col min="1558" max="1558" width="8.5703125" style="49" customWidth="1"/>
    <col min="1559" max="1559" width="7.140625" style="49" customWidth="1"/>
    <col min="1560" max="1561" width="8" style="49" customWidth="1"/>
    <col min="1562" max="1562" width="8.7109375" style="49" customWidth="1"/>
    <col min="1563" max="1563" width="7.7109375" style="49" customWidth="1"/>
    <col min="1564" max="1564" width="8.85546875" style="49" customWidth="1"/>
    <col min="1565" max="1791" width="11.42578125" style="49"/>
    <col min="1792" max="1792" width="36.5703125" style="49" customWidth="1"/>
    <col min="1793" max="1802" width="8.7109375" style="49" customWidth="1"/>
    <col min="1803" max="1803" width="7.85546875" style="49" customWidth="1"/>
    <col min="1804" max="1804" width="7.7109375" style="49" customWidth="1"/>
    <col min="1805" max="1805" width="7.5703125" style="49" customWidth="1"/>
    <col min="1806" max="1806" width="7.7109375" style="49" customWidth="1"/>
    <col min="1807" max="1808" width="8" style="49" customWidth="1"/>
    <col min="1809" max="1809" width="7.7109375" style="49" customWidth="1"/>
    <col min="1810" max="1810" width="7.5703125" style="49" customWidth="1"/>
    <col min="1811" max="1812" width="8" style="49" customWidth="1"/>
    <col min="1813" max="1813" width="8.28515625" style="49" customWidth="1"/>
    <col min="1814" max="1814" width="8.5703125" style="49" customWidth="1"/>
    <col min="1815" max="1815" width="7.140625" style="49" customWidth="1"/>
    <col min="1816" max="1817" width="8" style="49" customWidth="1"/>
    <col min="1818" max="1818" width="8.7109375" style="49" customWidth="1"/>
    <col min="1819" max="1819" width="7.7109375" style="49" customWidth="1"/>
    <col min="1820" max="1820" width="8.85546875" style="49" customWidth="1"/>
    <col min="1821" max="2047" width="11.42578125" style="49"/>
    <col min="2048" max="2048" width="36.5703125" style="49" customWidth="1"/>
    <col min="2049" max="2058" width="8.7109375" style="49" customWidth="1"/>
    <col min="2059" max="2059" width="7.85546875" style="49" customWidth="1"/>
    <col min="2060" max="2060" width="7.7109375" style="49" customWidth="1"/>
    <col min="2061" max="2061" width="7.5703125" style="49" customWidth="1"/>
    <col min="2062" max="2062" width="7.7109375" style="49" customWidth="1"/>
    <col min="2063" max="2064" width="8" style="49" customWidth="1"/>
    <col min="2065" max="2065" width="7.7109375" style="49" customWidth="1"/>
    <col min="2066" max="2066" width="7.5703125" style="49" customWidth="1"/>
    <col min="2067" max="2068" width="8" style="49" customWidth="1"/>
    <col min="2069" max="2069" width="8.28515625" style="49" customWidth="1"/>
    <col min="2070" max="2070" width="8.5703125" style="49" customWidth="1"/>
    <col min="2071" max="2071" width="7.140625" style="49" customWidth="1"/>
    <col min="2072" max="2073" width="8" style="49" customWidth="1"/>
    <col min="2074" max="2074" width="8.7109375" style="49" customWidth="1"/>
    <col min="2075" max="2075" width="7.7109375" style="49" customWidth="1"/>
    <col min="2076" max="2076" width="8.85546875" style="49" customWidth="1"/>
    <col min="2077" max="2303" width="11.42578125" style="49"/>
    <col min="2304" max="2304" width="36.5703125" style="49" customWidth="1"/>
    <col min="2305" max="2314" width="8.7109375" style="49" customWidth="1"/>
    <col min="2315" max="2315" width="7.85546875" style="49" customWidth="1"/>
    <col min="2316" max="2316" width="7.7109375" style="49" customWidth="1"/>
    <col min="2317" max="2317" width="7.5703125" style="49" customWidth="1"/>
    <col min="2318" max="2318" width="7.7109375" style="49" customWidth="1"/>
    <col min="2319" max="2320" width="8" style="49" customWidth="1"/>
    <col min="2321" max="2321" width="7.7109375" style="49" customWidth="1"/>
    <col min="2322" max="2322" width="7.5703125" style="49" customWidth="1"/>
    <col min="2323" max="2324" width="8" style="49" customWidth="1"/>
    <col min="2325" max="2325" width="8.28515625" style="49" customWidth="1"/>
    <col min="2326" max="2326" width="8.5703125" style="49" customWidth="1"/>
    <col min="2327" max="2327" width="7.140625" style="49" customWidth="1"/>
    <col min="2328" max="2329" width="8" style="49" customWidth="1"/>
    <col min="2330" max="2330" width="8.7109375" style="49" customWidth="1"/>
    <col min="2331" max="2331" width="7.7109375" style="49" customWidth="1"/>
    <col min="2332" max="2332" width="8.85546875" style="49" customWidth="1"/>
    <col min="2333" max="2559" width="11.42578125" style="49"/>
    <col min="2560" max="2560" width="36.5703125" style="49" customWidth="1"/>
    <col min="2561" max="2570" width="8.7109375" style="49" customWidth="1"/>
    <col min="2571" max="2571" width="7.85546875" style="49" customWidth="1"/>
    <col min="2572" max="2572" width="7.7109375" style="49" customWidth="1"/>
    <col min="2573" max="2573" width="7.5703125" style="49" customWidth="1"/>
    <col min="2574" max="2574" width="7.7109375" style="49" customWidth="1"/>
    <col min="2575" max="2576" width="8" style="49" customWidth="1"/>
    <col min="2577" max="2577" width="7.7109375" style="49" customWidth="1"/>
    <col min="2578" max="2578" width="7.5703125" style="49" customWidth="1"/>
    <col min="2579" max="2580" width="8" style="49" customWidth="1"/>
    <col min="2581" max="2581" width="8.28515625" style="49" customWidth="1"/>
    <col min="2582" max="2582" width="8.5703125" style="49" customWidth="1"/>
    <col min="2583" max="2583" width="7.140625" style="49" customWidth="1"/>
    <col min="2584" max="2585" width="8" style="49" customWidth="1"/>
    <col min="2586" max="2586" width="8.7109375" style="49" customWidth="1"/>
    <col min="2587" max="2587" width="7.7109375" style="49" customWidth="1"/>
    <col min="2588" max="2588" width="8.85546875" style="49" customWidth="1"/>
    <col min="2589" max="2815" width="11.42578125" style="49"/>
    <col min="2816" max="2816" width="36.5703125" style="49" customWidth="1"/>
    <col min="2817" max="2826" width="8.7109375" style="49" customWidth="1"/>
    <col min="2827" max="2827" width="7.85546875" style="49" customWidth="1"/>
    <col min="2828" max="2828" width="7.7109375" style="49" customWidth="1"/>
    <col min="2829" max="2829" width="7.5703125" style="49" customWidth="1"/>
    <col min="2830" max="2830" width="7.7109375" style="49" customWidth="1"/>
    <col min="2831" max="2832" width="8" style="49" customWidth="1"/>
    <col min="2833" max="2833" width="7.7109375" style="49" customWidth="1"/>
    <col min="2834" max="2834" width="7.5703125" style="49" customWidth="1"/>
    <col min="2835" max="2836" width="8" style="49" customWidth="1"/>
    <col min="2837" max="2837" width="8.28515625" style="49" customWidth="1"/>
    <col min="2838" max="2838" width="8.5703125" style="49" customWidth="1"/>
    <col min="2839" max="2839" width="7.140625" style="49" customWidth="1"/>
    <col min="2840" max="2841" width="8" style="49" customWidth="1"/>
    <col min="2842" max="2842" width="8.7109375" style="49" customWidth="1"/>
    <col min="2843" max="2843" width="7.7109375" style="49" customWidth="1"/>
    <col min="2844" max="2844" width="8.85546875" style="49" customWidth="1"/>
    <col min="2845" max="3071" width="11.42578125" style="49"/>
    <col min="3072" max="3072" width="36.5703125" style="49" customWidth="1"/>
    <col min="3073" max="3082" width="8.7109375" style="49" customWidth="1"/>
    <col min="3083" max="3083" width="7.85546875" style="49" customWidth="1"/>
    <col min="3084" max="3084" width="7.7109375" style="49" customWidth="1"/>
    <col min="3085" max="3085" width="7.5703125" style="49" customWidth="1"/>
    <col min="3086" max="3086" width="7.7109375" style="49" customWidth="1"/>
    <col min="3087" max="3088" width="8" style="49" customWidth="1"/>
    <col min="3089" max="3089" width="7.7109375" style="49" customWidth="1"/>
    <col min="3090" max="3090" width="7.5703125" style="49" customWidth="1"/>
    <col min="3091" max="3092" width="8" style="49" customWidth="1"/>
    <col min="3093" max="3093" width="8.28515625" style="49" customWidth="1"/>
    <col min="3094" max="3094" width="8.5703125" style="49" customWidth="1"/>
    <col min="3095" max="3095" width="7.140625" style="49" customWidth="1"/>
    <col min="3096" max="3097" width="8" style="49" customWidth="1"/>
    <col min="3098" max="3098" width="8.7109375" style="49" customWidth="1"/>
    <col min="3099" max="3099" width="7.7109375" style="49" customWidth="1"/>
    <col min="3100" max="3100" width="8.85546875" style="49" customWidth="1"/>
    <col min="3101" max="3327" width="11.42578125" style="49"/>
    <col min="3328" max="3328" width="36.5703125" style="49" customWidth="1"/>
    <col min="3329" max="3338" width="8.7109375" style="49" customWidth="1"/>
    <col min="3339" max="3339" width="7.85546875" style="49" customWidth="1"/>
    <col min="3340" max="3340" width="7.7109375" style="49" customWidth="1"/>
    <col min="3341" max="3341" width="7.5703125" style="49" customWidth="1"/>
    <col min="3342" max="3342" width="7.7109375" style="49" customWidth="1"/>
    <col min="3343" max="3344" width="8" style="49" customWidth="1"/>
    <col min="3345" max="3345" width="7.7109375" style="49" customWidth="1"/>
    <col min="3346" max="3346" width="7.5703125" style="49" customWidth="1"/>
    <col min="3347" max="3348" width="8" style="49" customWidth="1"/>
    <col min="3349" max="3349" width="8.28515625" style="49" customWidth="1"/>
    <col min="3350" max="3350" width="8.5703125" style="49" customWidth="1"/>
    <col min="3351" max="3351" width="7.140625" style="49" customWidth="1"/>
    <col min="3352" max="3353" width="8" style="49" customWidth="1"/>
    <col min="3354" max="3354" width="8.7109375" style="49" customWidth="1"/>
    <col min="3355" max="3355" width="7.7109375" style="49" customWidth="1"/>
    <col min="3356" max="3356" width="8.85546875" style="49" customWidth="1"/>
    <col min="3357" max="3583" width="11.42578125" style="49"/>
    <col min="3584" max="3584" width="36.5703125" style="49" customWidth="1"/>
    <col min="3585" max="3594" width="8.7109375" style="49" customWidth="1"/>
    <col min="3595" max="3595" width="7.85546875" style="49" customWidth="1"/>
    <col min="3596" max="3596" width="7.7109375" style="49" customWidth="1"/>
    <col min="3597" max="3597" width="7.5703125" style="49" customWidth="1"/>
    <col min="3598" max="3598" width="7.7109375" style="49" customWidth="1"/>
    <col min="3599" max="3600" width="8" style="49" customWidth="1"/>
    <col min="3601" max="3601" width="7.7109375" style="49" customWidth="1"/>
    <col min="3602" max="3602" width="7.5703125" style="49" customWidth="1"/>
    <col min="3603" max="3604" width="8" style="49" customWidth="1"/>
    <col min="3605" max="3605" width="8.28515625" style="49" customWidth="1"/>
    <col min="3606" max="3606" width="8.5703125" style="49" customWidth="1"/>
    <col min="3607" max="3607" width="7.140625" style="49" customWidth="1"/>
    <col min="3608" max="3609" width="8" style="49" customWidth="1"/>
    <col min="3610" max="3610" width="8.7109375" style="49" customWidth="1"/>
    <col min="3611" max="3611" width="7.7109375" style="49" customWidth="1"/>
    <col min="3612" max="3612" width="8.85546875" style="49" customWidth="1"/>
    <col min="3613" max="3839" width="11.42578125" style="49"/>
    <col min="3840" max="3840" width="36.5703125" style="49" customWidth="1"/>
    <col min="3841" max="3850" width="8.7109375" style="49" customWidth="1"/>
    <col min="3851" max="3851" width="7.85546875" style="49" customWidth="1"/>
    <col min="3852" max="3852" width="7.7109375" style="49" customWidth="1"/>
    <col min="3853" max="3853" width="7.5703125" style="49" customWidth="1"/>
    <col min="3854" max="3854" width="7.7109375" style="49" customWidth="1"/>
    <col min="3855" max="3856" width="8" style="49" customWidth="1"/>
    <col min="3857" max="3857" width="7.7109375" style="49" customWidth="1"/>
    <col min="3858" max="3858" width="7.5703125" style="49" customWidth="1"/>
    <col min="3859" max="3860" width="8" style="49" customWidth="1"/>
    <col min="3861" max="3861" width="8.28515625" style="49" customWidth="1"/>
    <col min="3862" max="3862" width="8.5703125" style="49" customWidth="1"/>
    <col min="3863" max="3863" width="7.140625" style="49" customWidth="1"/>
    <col min="3864" max="3865" width="8" style="49" customWidth="1"/>
    <col min="3866" max="3866" width="8.7109375" style="49" customWidth="1"/>
    <col min="3867" max="3867" width="7.7109375" style="49" customWidth="1"/>
    <col min="3868" max="3868" width="8.85546875" style="49" customWidth="1"/>
    <col min="3869" max="4095" width="11.42578125" style="49"/>
    <col min="4096" max="4096" width="36.5703125" style="49" customWidth="1"/>
    <col min="4097" max="4106" width="8.7109375" style="49" customWidth="1"/>
    <col min="4107" max="4107" width="7.85546875" style="49" customWidth="1"/>
    <col min="4108" max="4108" width="7.7109375" style="49" customWidth="1"/>
    <col min="4109" max="4109" width="7.5703125" style="49" customWidth="1"/>
    <col min="4110" max="4110" width="7.7109375" style="49" customWidth="1"/>
    <col min="4111" max="4112" width="8" style="49" customWidth="1"/>
    <col min="4113" max="4113" width="7.7109375" style="49" customWidth="1"/>
    <col min="4114" max="4114" width="7.5703125" style="49" customWidth="1"/>
    <col min="4115" max="4116" width="8" style="49" customWidth="1"/>
    <col min="4117" max="4117" width="8.28515625" style="49" customWidth="1"/>
    <col min="4118" max="4118" width="8.5703125" style="49" customWidth="1"/>
    <col min="4119" max="4119" width="7.140625" style="49" customWidth="1"/>
    <col min="4120" max="4121" width="8" style="49" customWidth="1"/>
    <col min="4122" max="4122" width="8.7109375" style="49" customWidth="1"/>
    <col min="4123" max="4123" width="7.7109375" style="49" customWidth="1"/>
    <col min="4124" max="4124" width="8.85546875" style="49" customWidth="1"/>
    <col min="4125" max="4351" width="11.42578125" style="49"/>
    <col min="4352" max="4352" width="36.5703125" style="49" customWidth="1"/>
    <col min="4353" max="4362" width="8.7109375" style="49" customWidth="1"/>
    <col min="4363" max="4363" width="7.85546875" style="49" customWidth="1"/>
    <col min="4364" max="4364" width="7.7109375" style="49" customWidth="1"/>
    <col min="4365" max="4365" width="7.5703125" style="49" customWidth="1"/>
    <col min="4366" max="4366" width="7.7109375" style="49" customWidth="1"/>
    <col min="4367" max="4368" width="8" style="49" customWidth="1"/>
    <col min="4369" max="4369" width="7.7109375" style="49" customWidth="1"/>
    <col min="4370" max="4370" width="7.5703125" style="49" customWidth="1"/>
    <col min="4371" max="4372" width="8" style="49" customWidth="1"/>
    <col min="4373" max="4373" width="8.28515625" style="49" customWidth="1"/>
    <col min="4374" max="4374" width="8.5703125" style="49" customWidth="1"/>
    <col min="4375" max="4375" width="7.140625" style="49" customWidth="1"/>
    <col min="4376" max="4377" width="8" style="49" customWidth="1"/>
    <col min="4378" max="4378" width="8.7109375" style="49" customWidth="1"/>
    <col min="4379" max="4379" width="7.7109375" style="49" customWidth="1"/>
    <col min="4380" max="4380" width="8.85546875" style="49" customWidth="1"/>
    <col min="4381" max="4607" width="11.42578125" style="49"/>
    <col min="4608" max="4608" width="36.5703125" style="49" customWidth="1"/>
    <col min="4609" max="4618" width="8.7109375" style="49" customWidth="1"/>
    <col min="4619" max="4619" width="7.85546875" style="49" customWidth="1"/>
    <col min="4620" max="4620" width="7.7109375" style="49" customWidth="1"/>
    <col min="4621" max="4621" width="7.5703125" style="49" customWidth="1"/>
    <col min="4622" max="4622" width="7.7109375" style="49" customWidth="1"/>
    <col min="4623" max="4624" width="8" style="49" customWidth="1"/>
    <col min="4625" max="4625" width="7.7109375" style="49" customWidth="1"/>
    <col min="4626" max="4626" width="7.5703125" style="49" customWidth="1"/>
    <col min="4627" max="4628" width="8" style="49" customWidth="1"/>
    <col min="4629" max="4629" width="8.28515625" style="49" customWidth="1"/>
    <col min="4630" max="4630" width="8.5703125" style="49" customWidth="1"/>
    <col min="4631" max="4631" width="7.140625" style="49" customWidth="1"/>
    <col min="4632" max="4633" width="8" style="49" customWidth="1"/>
    <col min="4634" max="4634" width="8.7109375" style="49" customWidth="1"/>
    <col min="4635" max="4635" width="7.7109375" style="49" customWidth="1"/>
    <col min="4636" max="4636" width="8.85546875" style="49" customWidth="1"/>
    <col min="4637" max="4863" width="11.42578125" style="49"/>
    <col min="4864" max="4864" width="36.5703125" style="49" customWidth="1"/>
    <col min="4865" max="4874" width="8.7109375" style="49" customWidth="1"/>
    <col min="4875" max="4875" width="7.85546875" style="49" customWidth="1"/>
    <col min="4876" max="4876" width="7.7109375" style="49" customWidth="1"/>
    <col min="4877" max="4877" width="7.5703125" style="49" customWidth="1"/>
    <col min="4878" max="4878" width="7.7109375" style="49" customWidth="1"/>
    <col min="4879" max="4880" width="8" style="49" customWidth="1"/>
    <col min="4881" max="4881" width="7.7109375" style="49" customWidth="1"/>
    <col min="4882" max="4882" width="7.5703125" style="49" customWidth="1"/>
    <col min="4883" max="4884" width="8" style="49" customWidth="1"/>
    <col min="4885" max="4885" width="8.28515625" style="49" customWidth="1"/>
    <col min="4886" max="4886" width="8.5703125" style="49" customWidth="1"/>
    <col min="4887" max="4887" width="7.140625" style="49" customWidth="1"/>
    <col min="4888" max="4889" width="8" style="49" customWidth="1"/>
    <col min="4890" max="4890" width="8.7109375" style="49" customWidth="1"/>
    <col min="4891" max="4891" width="7.7109375" style="49" customWidth="1"/>
    <col min="4892" max="4892" width="8.85546875" style="49" customWidth="1"/>
    <col min="4893" max="5119" width="11.42578125" style="49"/>
    <col min="5120" max="5120" width="36.5703125" style="49" customWidth="1"/>
    <col min="5121" max="5130" width="8.7109375" style="49" customWidth="1"/>
    <col min="5131" max="5131" width="7.85546875" style="49" customWidth="1"/>
    <col min="5132" max="5132" width="7.7109375" style="49" customWidth="1"/>
    <col min="5133" max="5133" width="7.5703125" style="49" customWidth="1"/>
    <col min="5134" max="5134" width="7.7109375" style="49" customWidth="1"/>
    <col min="5135" max="5136" width="8" style="49" customWidth="1"/>
    <col min="5137" max="5137" width="7.7109375" style="49" customWidth="1"/>
    <col min="5138" max="5138" width="7.5703125" style="49" customWidth="1"/>
    <col min="5139" max="5140" width="8" style="49" customWidth="1"/>
    <col min="5141" max="5141" width="8.28515625" style="49" customWidth="1"/>
    <col min="5142" max="5142" width="8.5703125" style="49" customWidth="1"/>
    <col min="5143" max="5143" width="7.140625" style="49" customWidth="1"/>
    <col min="5144" max="5145" width="8" style="49" customWidth="1"/>
    <col min="5146" max="5146" width="8.7109375" style="49" customWidth="1"/>
    <col min="5147" max="5147" width="7.7109375" style="49" customWidth="1"/>
    <col min="5148" max="5148" width="8.85546875" style="49" customWidth="1"/>
    <col min="5149" max="5375" width="11.42578125" style="49"/>
    <col min="5376" max="5376" width="36.5703125" style="49" customWidth="1"/>
    <col min="5377" max="5386" width="8.7109375" style="49" customWidth="1"/>
    <col min="5387" max="5387" width="7.85546875" style="49" customWidth="1"/>
    <col min="5388" max="5388" width="7.7109375" style="49" customWidth="1"/>
    <col min="5389" max="5389" width="7.5703125" style="49" customWidth="1"/>
    <col min="5390" max="5390" width="7.7109375" style="49" customWidth="1"/>
    <col min="5391" max="5392" width="8" style="49" customWidth="1"/>
    <col min="5393" max="5393" width="7.7109375" style="49" customWidth="1"/>
    <col min="5394" max="5394" width="7.5703125" style="49" customWidth="1"/>
    <col min="5395" max="5396" width="8" style="49" customWidth="1"/>
    <col min="5397" max="5397" width="8.28515625" style="49" customWidth="1"/>
    <col min="5398" max="5398" width="8.5703125" style="49" customWidth="1"/>
    <col min="5399" max="5399" width="7.140625" style="49" customWidth="1"/>
    <col min="5400" max="5401" width="8" style="49" customWidth="1"/>
    <col min="5402" max="5402" width="8.7109375" style="49" customWidth="1"/>
    <col min="5403" max="5403" width="7.7109375" style="49" customWidth="1"/>
    <col min="5404" max="5404" width="8.85546875" style="49" customWidth="1"/>
    <col min="5405" max="5631" width="11.42578125" style="49"/>
    <col min="5632" max="5632" width="36.5703125" style="49" customWidth="1"/>
    <col min="5633" max="5642" width="8.7109375" style="49" customWidth="1"/>
    <col min="5643" max="5643" width="7.85546875" style="49" customWidth="1"/>
    <col min="5644" max="5644" width="7.7109375" style="49" customWidth="1"/>
    <col min="5645" max="5645" width="7.5703125" style="49" customWidth="1"/>
    <col min="5646" max="5646" width="7.7109375" style="49" customWidth="1"/>
    <col min="5647" max="5648" width="8" style="49" customWidth="1"/>
    <col min="5649" max="5649" width="7.7109375" style="49" customWidth="1"/>
    <col min="5650" max="5650" width="7.5703125" style="49" customWidth="1"/>
    <col min="5651" max="5652" width="8" style="49" customWidth="1"/>
    <col min="5653" max="5653" width="8.28515625" style="49" customWidth="1"/>
    <col min="5654" max="5654" width="8.5703125" style="49" customWidth="1"/>
    <col min="5655" max="5655" width="7.140625" style="49" customWidth="1"/>
    <col min="5656" max="5657" width="8" style="49" customWidth="1"/>
    <col min="5658" max="5658" width="8.7109375" style="49" customWidth="1"/>
    <col min="5659" max="5659" width="7.7109375" style="49" customWidth="1"/>
    <col min="5660" max="5660" width="8.85546875" style="49" customWidth="1"/>
    <col min="5661" max="5887" width="11.42578125" style="49"/>
    <col min="5888" max="5888" width="36.5703125" style="49" customWidth="1"/>
    <col min="5889" max="5898" width="8.7109375" style="49" customWidth="1"/>
    <col min="5899" max="5899" width="7.85546875" style="49" customWidth="1"/>
    <col min="5900" max="5900" width="7.7109375" style="49" customWidth="1"/>
    <col min="5901" max="5901" width="7.5703125" style="49" customWidth="1"/>
    <col min="5902" max="5902" width="7.7109375" style="49" customWidth="1"/>
    <col min="5903" max="5904" width="8" style="49" customWidth="1"/>
    <col min="5905" max="5905" width="7.7109375" style="49" customWidth="1"/>
    <col min="5906" max="5906" width="7.5703125" style="49" customWidth="1"/>
    <col min="5907" max="5908" width="8" style="49" customWidth="1"/>
    <col min="5909" max="5909" width="8.28515625" style="49" customWidth="1"/>
    <col min="5910" max="5910" width="8.5703125" style="49" customWidth="1"/>
    <col min="5911" max="5911" width="7.140625" style="49" customWidth="1"/>
    <col min="5912" max="5913" width="8" style="49" customWidth="1"/>
    <col min="5914" max="5914" width="8.7109375" style="49" customWidth="1"/>
    <col min="5915" max="5915" width="7.7109375" style="49" customWidth="1"/>
    <col min="5916" max="5916" width="8.85546875" style="49" customWidth="1"/>
    <col min="5917" max="6143" width="11.42578125" style="49"/>
    <col min="6144" max="6144" width="36.5703125" style="49" customWidth="1"/>
    <col min="6145" max="6154" width="8.7109375" style="49" customWidth="1"/>
    <col min="6155" max="6155" width="7.85546875" style="49" customWidth="1"/>
    <col min="6156" max="6156" width="7.7109375" style="49" customWidth="1"/>
    <col min="6157" max="6157" width="7.5703125" style="49" customWidth="1"/>
    <col min="6158" max="6158" width="7.7109375" style="49" customWidth="1"/>
    <col min="6159" max="6160" width="8" style="49" customWidth="1"/>
    <col min="6161" max="6161" width="7.7109375" style="49" customWidth="1"/>
    <col min="6162" max="6162" width="7.5703125" style="49" customWidth="1"/>
    <col min="6163" max="6164" width="8" style="49" customWidth="1"/>
    <col min="6165" max="6165" width="8.28515625" style="49" customWidth="1"/>
    <col min="6166" max="6166" width="8.5703125" style="49" customWidth="1"/>
    <col min="6167" max="6167" width="7.140625" style="49" customWidth="1"/>
    <col min="6168" max="6169" width="8" style="49" customWidth="1"/>
    <col min="6170" max="6170" width="8.7109375" style="49" customWidth="1"/>
    <col min="6171" max="6171" width="7.7109375" style="49" customWidth="1"/>
    <col min="6172" max="6172" width="8.85546875" style="49" customWidth="1"/>
    <col min="6173" max="6399" width="11.42578125" style="49"/>
    <col min="6400" max="6400" width="36.5703125" style="49" customWidth="1"/>
    <col min="6401" max="6410" width="8.7109375" style="49" customWidth="1"/>
    <col min="6411" max="6411" width="7.85546875" style="49" customWidth="1"/>
    <col min="6412" max="6412" width="7.7109375" style="49" customWidth="1"/>
    <col min="6413" max="6413" width="7.5703125" style="49" customWidth="1"/>
    <col min="6414" max="6414" width="7.7109375" style="49" customWidth="1"/>
    <col min="6415" max="6416" width="8" style="49" customWidth="1"/>
    <col min="6417" max="6417" width="7.7109375" style="49" customWidth="1"/>
    <col min="6418" max="6418" width="7.5703125" style="49" customWidth="1"/>
    <col min="6419" max="6420" width="8" style="49" customWidth="1"/>
    <col min="6421" max="6421" width="8.28515625" style="49" customWidth="1"/>
    <col min="6422" max="6422" width="8.5703125" style="49" customWidth="1"/>
    <col min="6423" max="6423" width="7.140625" style="49" customWidth="1"/>
    <col min="6424" max="6425" width="8" style="49" customWidth="1"/>
    <col min="6426" max="6426" width="8.7109375" style="49" customWidth="1"/>
    <col min="6427" max="6427" width="7.7109375" style="49" customWidth="1"/>
    <col min="6428" max="6428" width="8.85546875" style="49" customWidth="1"/>
    <col min="6429" max="6655" width="11.42578125" style="49"/>
    <col min="6656" max="6656" width="36.5703125" style="49" customWidth="1"/>
    <col min="6657" max="6666" width="8.7109375" style="49" customWidth="1"/>
    <col min="6667" max="6667" width="7.85546875" style="49" customWidth="1"/>
    <col min="6668" max="6668" width="7.7109375" style="49" customWidth="1"/>
    <col min="6669" max="6669" width="7.5703125" style="49" customWidth="1"/>
    <col min="6670" max="6670" width="7.7109375" style="49" customWidth="1"/>
    <col min="6671" max="6672" width="8" style="49" customWidth="1"/>
    <col min="6673" max="6673" width="7.7109375" style="49" customWidth="1"/>
    <col min="6674" max="6674" width="7.5703125" style="49" customWidth="1"/>
    <col min="6675" max="6676" width="8" style="49" customWidth="1"/>
    <col min="6677" max="6677" width="8.28515625" style="49" customWidth="1"/>
    <col min="6678" max="6678" width="8.5703125" style="49" customWidth="1"/>
    <col min="6679" max="6679" width="7.140625" style="49" customWidth="1"/>
    <col min="6680" max="6681" width="8" style="49" customWidth="1"/>
    <col min="6682" max="6682" width="8.7109375" style="49" customWidth="1"/>
    <col min="6683" max="6683" width="7.7109375" style="49" customWidth="1"/>
    <col min="6684" max="6684" width="8.85546875" style="49" customWidth="1"/>
    <col min="6685" max="6911" width="11.42578125" style="49"/>
    <col min="6912" max="6912" width="36.5703125" style="49" customWidth="1"/>
    <col min="6913" max="6922" width="8.7109375" style="49" customWidth="1"/>
    <col min="6923" max="6923" width="7.85546875" style="49" customWidth="1"/>
    <col min="6924" max="6924" width="7.7109375" style="49" customWidth="1"/>
    <col min="6925" max="6925" width="7.5703125" style="49" customWidth="1"/>
    <col min="6926" max="6926" width="7.7109375" style="49" customWidth="1"/>
    <col min="6927" max="6928" width="8" style="49" customWidth="1"/>
    <col min="6929" max="6929" width="7.7109375" style="49" customWidth="1"/>
    <col min="6930" max="6930" width="7.5703125" style="49" customWidth="1"/>
    <col min="6931" max="6932" width="8" style="49" customWidth="1"/>
    <col min="6933" max="6933" width="8.28515625" style="49" customWidth="1"/>
    <col min="6934" max="6934" width="8.5703125" style="49" customWidth="1"/>
    <col min="6935" max="6935" width="7.140625" style="49" customWidth="1"/>
    <col min="6936" max="6937" width="8" style="49" customWidth="1"/>
    <col min="6938" max="6938" width="8.7109375" style="49" customWidth="1"/>
    <col min="6939" max="6939" width="7.7109375" style="49" customWidth="1"/>
    <col min="6940" max="6940" width="8.85546875" style="49" customWidth="1"/>
    <col min="6941" max="7167" width="11.42578125" style="49"/>
    <col min="7168" max="7168" width="36.5703125" style="49" customWidth="1"/>
    <col min="7169" max="7178" width="8.7109375" style="49" customWidth="1"/>
    <col min="7179" max="7179" width="7.85546875" style="49" customWidth="1"/>
    <col min="7180" max="7180" width="7.7109375" style="49" customWidth="1"/>
    <col min="7181" max="7181" width="7.5703125" style="49" customWidth="1"/>
    <col min="7182" max="7182" width="7.7109375" style="49" customWidth="1"/>
    <col min="7183" max="7184" width="8" style="49" customWidth="1"/>
    <col min="7185" max="7185" width="7.7109375" style="49" customWidth="1"/>
    <col min="7186" max="7186" width="7.5703125" style="49" customWidth="1"/>
    <col min="7187" max="7188" width="8" style="49" customWidth="1"/>
    <col min="7189" max="7189" width="8.28515625" style="49" customWidth="1"/>
    <col min="7190" max="7190" width="8.5703125" style="49" customWidth="1"/>
    <col min="7191" max="7191" width="7.140625" style="49" customWidth="1"/>
    <col min="7192" max="7193" width="8" style="49" customWidth="1"/>
    <col min="7194" max="7194" width="8.7109375" style="49" customWidth="1"/>
    <col min="7195" max="7195" width="7.7109375" style="49" customWidth="1"/>
    <col min="7196" max="7196" width="8.85546875" style="49" customWidth="1"/>
    <col min="7197" max="7423" width="11.42578125" style="49"/>
    <col min="7424" max="7424" width="36.5703125" style="49" customWidth="1"/>
    <col min="7425" max="7434" width="8.7109375" style="49" customWidth="1"/>
    <col min="7435" max="7435" width="7.85546875" style="49" customWidth="1"/>
    <col min="7436" max="7436" width="7.7109375" style="49" customWidth="1"/>
    <col min="7437" max="7437" width="7.5703125" style="49" customWidth="1"/>
    <col min="7438" max="7438" width="7.7109375" style="49" customWidth="1"/>
    <col min="7439" max="7440" width="8" style="49" customWidth="1"/>
    <col min="7441" max="7441" width="7.7109375" style="49" customWidth="1"/>
    <col min="7442" max="7442" width="7.5703125" style="49" customWidth="1"/>
    <col min="7443" max="7444" width="8" style="49" customWidth="1"/>
    <col min="7445" max="7445" width="8.28515625" style="49" customWidth="1"/>
    <col min="7446" max="7446" width="8.5703125" style="49" customWidth="1"/>
    <col min="7447" max="7447" width="7.140625" style="49" customWidth="1"/>
    <col min="7448" max="7449" width="8" style="49" customWidth="1"/>
    <col min="7450" max="7450" width="8.7109375" style="49" customWidth="1"/>
    <col min="7451" max="7451" width="7.7109375" style="49" customWidth="1"/>
    <col min="7452" max="7452" width="8.85546875" style="49" customWidth="1"/>
    <col min="7453" max="7679" width="11.42578125" style="49"/>
    <col min="7680" max="7680" width="36.5703125" style="49" customWidth="1"/>
    <col min="7681" max="7690" width="8.7109375" style="49" customWidth="1"/>
    <col min="7691" max="7691" width="7.85546875" style="49" customWidth="1"/>
    <col min="7692" max="7692" width="7.7109375" style="49" customWidth="1"/>
    <col min="7693" max="7693" width="7.5703125" style="49" customWidth="1"/>
    <col min="7694" max="7694" width="7.7109375" style="49" customWidth="1"/>
    <col min="7695" max="7696" width="8" style="49" customWidth="1"/>
    <col min="7697" max="7697" width="7.7109375" style="49" customWidth="1"/>
    <col min="7698" max="7698" width="7.5703125" style="49" customWidth="1"/>
    <col min="7699" max="7700" width="8" style="49" customWidth="1"/>
    <col min="7701" max="7701" width="8.28515625" style="49" customWidth="1"/>
    <col min="7702" max="7702" width="8.5703125" style="49" customWidth="1"/>
    <col min="7703" max="7703" width="7.140625" style="49" customWidth="1"/>
    <col min="7704" max="7705" width="8" style="49" customWidth="1"/>
    <col min="7706" max="7706" width="8.7109375" style="49" customWidth="1"/>
    <col min="7707" max="7707" width="7.7109375" style="49" customWidth="1"/>
    <col min="7708" max="7708" width="8.85546875" style="49" customWidth="1"/>
    <col min="7709" max="7935" width="11.42578125" style="49"/>
    <col min="7936" max="7936" width="36.5703125" style="49" customWidth="1"/>
    <col min="7937" max="7946" width="8.7109375" style="49" customWidth="1"/>
    <col min="7947" max="7947" width="7.85546875" style="49" customWidth="1"/>
    <col min="7948" max="7948" width="7.7109375" style="49" customWidth="1"/>
    <col min="7949" max="7949" width="7.5703125" style="49" customWidth="1"/>
    <col min="7950" max="7950" width="7.7109375" style="49" customWidth="1"/>
    <col min="7951" max="7952" width="8" style="49" customWidth="1"/>
    <col min="7953" max="7953" width="7.7109375" style="49" customWidth="1"/>
    <col min="7954" max="7954" width="7.5703125" style="49" customWidth="1"/>
    <col min="7955" max="7956" width="8" style="49" customWidth="1"/>
    <col min="7957" max="7957" width="8.28515625" style="49" customWidth="1"/>
    <col min="7958" max="7958" width="8.5703125" style="49" customWidth="1"/>
    <col min="7959" max="7959" width="7.140625" style="49" customWidth="1"/>
    <col min="7960" max="7961" width="8" style="49" customWidth="1"/>
    <col min="7962" max="7962" width="8.7109375" style="49" customWidth="1"/>
    <col min="7963" max="7963" width="7.7109375" style="49" customWidth="1"/>
    <col min="7964" max="7964" width="8.85546875" style="49" customWidth="1"/>
    <col min="7965" max="8191" width="11.42578125" style="49"/>
    <col min="8192" max="8192" width="36.5703125" style="49" customWidth="1"/>
    <col min="8193" max="8202" width="8.7109375" style="49" customWidth="1"/>
    <col min="8203" max="8203" width="7.85546875" style="49" customWidth="1"/>
    <col min="8204" max="8204" width="7.7109375" style="49" customWidth="1"/>
    <col min="8205" max="8205" width="7.5703125" style="49" customWidth="1"/>
    <col min="8206" max="8206" width="7.7109375" style="49" customWidth="1"/>
    <col min="8207" max="8208" width="8" style="49" customWidth="1"/>
    <col min="8209" max="8209" width="7.7109375" style="49" customWidth="1"/>
    <col min="8210" max="8210" width="7.5703125" style="49" customWidth="1"/>
    <col min="8211" max="8212" width="8" style="49" customWidth="1"/>
    <col min="8213" max="8213" width="8.28515625" style="49" customWidth="1"/>
    <col min="8214" max="8214" width="8.5703125" style="49" customWidth="1"/>
    <col min="8215" max="8215" width="7.140625" style="49" customWidth="1"/>
    <col min="8216" max="8217" width="8" style="49" customWidth="1"/>
    <col min="8218" max="8218" width="8.7109375" style="49" customWidth="1"/>
    <col min="8219" max="8219" width="7.7109375" style="49" customWidth="1"/>
    <col min="8220" max="8220" width="8.85546875" style="49" customWidth="1"/>
    <col min="8221" max="8447" width="11.42578125" style="49"/>
    <col min="8448" max="8448" width="36.5703125" style="49" customWidth="1"/>
    <col min="8449" max="8458" width="8.7109375" style="49" customWidth="1"/>
    <col min="8459" max="8459" width="7.85546875" style="49" customWidth="1"/>
    <col min="8460" max="8460" width="7.7109375" style="49" customWidth="1"/>
    <col min="8461" max="8461" width="7.5703125" style="49" customWidth="1"/>
    <col min="8462" max="8462" width="7.7109375" style="49" customWidth="1"/>
    <col min="8463" max="8464" width="8" style="49" customWidth="1"/>
    <col min="8465" max="8465" width="7.7109375" style="49" customWidth="1"/>
    <col min="8466" max="8466" width="7.5703125" style="49" customWidth="1"/>
    <col min="8467" max="8468" width="8" style="49" customWidth="1"/>
    <col min="8469" max="8469" width="8.28515625" style="49" customWidth="1"/>
    <col min="8470" max="8470" width="8.5703125" style="49" customWidth="1"/>
    <col min="8471" max="8471" width="7.140625" style="49" customWidth="1"/>
    <col min="8472" max="8473" width="8" style="49" customWidth="1"/>
    <col min="8474" max="8474" width="8.7109375" style="49" customWidth="1"/>
    <col min="8475" max="8475" width="7.7109375" style="49" customWidth="1"/>
    <col min="8476" max="8476" width="8.85546875" style="49" customWidth="1"/>
    <col min="8477" max="8703" width="11.42578125" style="49"/>
    <col min="8704" max="8704" width="36.5703125" style="49" customWidth="1"/>
    <col min="8705" max="8714" width="8.7109375" style="49" customWidth="1"/>
    <col min="8715" max="8715" width="7.85546875" style="49" customWidth="1"/>
    <col min="8716" max="8716" width="7.7109375" style="49" customWidth="1"/>
    <col min="8717" max="8717" width="7.5703125" style="49" customWidth="1"/>
    <col min="8718" max="8718" width="7.7109375" style="49" customWidth="1"/>
    <col min="8719" max="8720" width="8" style="49" customWidth="1"/>
    <col min="8721" max="8721" width="7.7109375" style="49" customWidth="1"/>
    <col min="8722" max="8722" width="7.5703125" style="49" customWidth="1"/>
    <col min="8723" max="8724" width="8" style="49" customWidth="1"/>
    <col min="8725" max="8725" width="8.28515625" style="49" customWidth="1"/>
    <col min="8726" max="8726" width="8.5703125" style="49" customWidth="1"/>
    <col min="8727" max="8727" width="7.140625" style="49" customWidth="1"/>
    <col min="8728" max="8729" width="8" style="49" customWidth="1"/>
    <col min="8730" max="8730" width="8.7109375" style="49" customWidth="1"/>
    <col min="8731" max="8731" width="7.7109375" style="49" customWidth="1"/>
    <col min="8732" max="8732" width="8.85546875" style="49" customWidth="1"/>
    <col min="8733" max="8959" width="11.42578125" style="49"/>
    <col min="8960" max="8960" width="36.5703125" style="49" customWidth="1"/>
    <col min="8961" max="8970" width="8.7109375" style="49" customWidth="1"/>
    <col min="8971" max="8971" width="7.85546875" style="49" customWidth="1"/>
    <col min="8972" max="8972" width="7.7109375" style="49" customWidth="1"/>
    <col min="8973" max="8973" width="7.5703125" style="49" customWidth="1"/>
    <col min="8974" max="8974" width="7.7109375" style="49" customWidth="1"/>
    <col min="8975" max="8976" width="8" style="49" customWidth="1"/>
    <col min="8977" max="8977" width="7.7109375" style="49" customWidth="1"/>
    <col min="8978" max="8978" width="7.5703125" style="49" customWidth="1"/>
    <col min="8979" max="8980" width="8" style="49" customWidth="1"/>
    <col min="8981" max="8981" width="8.28515625" style="49" customWidth="1"/>
    <col min="8982" max="8982" width="8.5703125" style="49" customWidth="1"/>
    <col min="8983" max="8983" width="7.140625" style="49" customWidth="1"/>
    <col min="8984" max="8985" width="8" style="49" customWidth="1"/>
    <col min="8986" max="8986" width="8.7109375" style="49" customWidth="1"/>
    <col min="8987" max="8987" width="7.7109375" style="49" customWidth="1"/>
    <col min="8988" max="8988" width="8.85546875" style="49" customWidth="1"/>
    <col min="8989" max="9215" width="11.42578125" style="49"/>
    <col min="9216" max="9216" width="36.5703125" style="49" customWidth="1"/>
    <col min="9217" max="9226" width="8.7109375" style="49" customWidth="1"/>
    <col min="9227" max="9227" width="7.85546875" style="49" customWidth="1"/>
    <col min="9228" max="9228" width="7.7109375" style="49" customWidth="1"/>
    <col min="9229" max="9229" width="7.5703125" style="49" customWidth="1"/>
    <col min="9230" max="9230" width="7.7109375" style="49" customWidth="1"/>
    <col min="9231" max="9232" width="8" style="49" customWidth="1"/>
    <col min="9233" max="9233" width="7.7109375" style="49" customWidth="1"/>
    <col min="9234" max="9234" width="7.5703125" style="49" customWidth="1"/>
    <col min="9235" max="9236" width="8" style="49" customWidth="1"/>
    <col min="9237" max="9237" width="8.28515625" style="49" customWidth="1"/>
    <col min="9238" max="9238" width="8.5703125" style="49" customWidth="1"/>
    <col min="9239" max="9239" width="7.140625" style="49" customWidth="1"/>
    <col min="9240" max="9241" width="8" style="49" customWidth="1"/>
    <col min="9242" max="9242" width="8.7109375" style="49" customWidth="1"/>
    <col min="9243" max="9243" width="7.7109375" style="49" customWidth="1"/>
    <col min="9244" max="9244" width="8.85546875" style="49" customWidth="1"/>
    <col min="9245" max="9471" width="11.42578125" style="49"/>
    <col min="9472" max="9472" width="36.5703125" style="49" customWidth="1"/>
    <col min="9473" max="9482" width="8.7109375" style="49" customWidth="1"/>
    <col min="9483" max="9483" width="7.85546875" style="49" customWidth="1"/>
    <col min="9484" max="9484" width="7.7109375" style="49" customWidth="1"/>
    <col min="9485" max="9485" width="7.5703125" style="49" customWidth="1"/>
    <col min="9486" max="9486" width="7.7109375" style="49" customWidth="1"/>
    <col min="9487" max="9488" width="8" style="49" customWidth="1"/>
    <col min="9489" max="9489" width="7.7109375" style="49" customWidth="1"/>
    <col min="9490" max="9490" width="7.5703125" style="49" customWidth="1"/>
    <col min="9491" max="9492" width="8" style="49" customWidth="1"/>
    <col min="9493" max="9493" width="8.28515625" style="49" customWidth="1"/>
    <col min="9494" max="9494" width="8.5703125" style="49" customWidth="1"/>
    <col min="9495" max="9495" width="7.140625" style="49" customWidth="1"/>
    <col min="9496" max="9497" width="8" style="49" customWidth="1"/>
    <col min="9498" max="9498" width="8.7109375" style="49" customWidth="1"/>
    <col min="9499" max="9499" width="7.7109375" style="49" customWidth="1"/>
    <col min="9500" max="9500" width="8.85546875" style="49" customWidth="1"/>
    <col min="9501" max="9727" width="11.42578125" style="49"/>
    <col min="9728" max="9728" width="36.5703125" style="49" customWidth="1"/>
    <col min="9729" max="9738" width="8.7109375" style="49" customWidth="1"/>
    <col min="9739" max="9739" width="7.85546875" style="49" customWidth="1"/>
    <col min="9740" max="9740" width="7.7109375" style="49" customWidth="1"/>
    <col min="9741" max="9741" width="7.5703125" style="49" customWidth="1"/>
    <col min="9742" max="9742" width="7.7109375" style="49" customWidth="1"/>
    <col min="9743" max="9744" width="8" style="49" customWidth="1"/>
    <col min="9745" max="9745" width="7.7109375" style="49" customWidth="1"/>
    <col min="9746" max="9746" width="7.5703125" style="49" customWidth="1"/>
    <col min="9747" max="9748" width="8" style="49" customWidth="1"/>
    <col min="9749" max="9749" width="8.28515625" style="49" customWidth="1"/>
    <col min="9750" max="9750" width="8.5703125" style="49" customWidth="1"/>
    <col min="9751" max="9751" width="7.140625" style="49" customWidth="1"/>
    <col min="9752" max="9753" width="8" style="49" customWidth="1"/>
    <col min="9754" max="9754" width="8.7109375" style="49" customWidth="1"/>
    <col min="9755" max="9755" width="7.7109375" style="49" customWidth="1"/>
    <col min="9756" max="9756" width="8.85546875" style="49" customWidth="1"/>
    <col min="9757" max="9983" width="11.42578125" style="49"/>
    <col min="9984" max="9984" width="36.5703125" style="49" customWidth="1"/>
    <col min="9985" max="9994" width="8.7109375" style="49" customWidth="1"/>
    <col min="9995" max="9995" width="7.85546875" style="49" customWidth="1"/>
    <col min="9996" max="9996" width="7.7109375" style="49" customWidth="1"/>
    <col min="9997" max="9997" width="7.5703125" style="49" customWidth="1"/>
    <col min="9998" max="9998" width="7.7109375" style="49" customWidth="1"/>
    <col min="9999" max="10000" width="8" style="49" customWidth="1"/>
    <col min="10001" max="10001" width="7.7109375" style="49" customWidth="1"/>
    <col min="10002" max="10002" width="7.5703125" style="49" customWidth="1"/>
    <col min="10003" max="10004" width="8" style="49" customWidth="1"/>
    <col min="10005" max="10005" width="8.28515625" style="49" customWidth="1"/>
    <col min="10006" max="10006" width="8.5703125" style="49" customWidth="1"/>
    <col min="10007" max="10007" width="7.140625" style="49" customWidth="1"/>
    <col min="10008" max="10009" width="8" style="49" customWidth="1"/>
    <col min="10010" max="10010" width="8.7109375" style="49" customWidth="1"/>
    <col min="10011" max="10011" width="7.7109375" style="49" customWidth="1"/>
    <col min="10012" max="10012" width="8.85546875" style="49" customWidth="1"/>
    <col min="10013" max="10239" width="11.42578125" style="49"/>
    <col min="10240" max="10240" width="36.5703125" style="49" customWidth="1"/>
    <col min="10241" max="10250" width="8.7109375" style="49" customWidth="1"/>
    <col min="10251" max="10251" width="7.85546875" style="49" customWidth="1"/>
    <col min="10252" max="10252" width="7.7109375" style="49" customWidth="1"/>
    <col min="10253" max="10253" width="7.5703125" style="49" customWidth="1"/>
    <col min="10254" max="10254" width="7.7109375" style="49" customWidth="1"/>
    <col min="10255" max="10256" width="8" style="49" customWidth="1"/>
    <col min="10257" max="10257" width="7.7109375" style="49" customWidth="1"/>
    <col min="10258" max="10258" width="7.5703125" style="49" customWidth="1"/>
    <col min="10259" max="10260" width="8" style="49" customWidth="1"/>
    <col min="10261" max="10261" width="8.28515625" style="49" customWidth="1"/>
    <col min="10262" max="10262" width="8.5703125" style="49" customWidth="1"/>
    <col min="10263" max="10263" width="7.140625" style="49" customWidth="1"/>
    <col min="10264" max="10265" width="8" style="49" customWidth="1"/>
    <col min="10266" max="10266" width="8.7109375" style="49" customWidth="1"/>
    <col min="10267" max="10267" width="7.7109375" style="49" customWidth="1"/>
    <col min="10268" max="10268" width="8.85546875" style="49" customWidth="1"/>
    <col min="10269" max="10495" width="11.42578125" style="49"/>
    <col min="10496" max="10496" width="36.5703125" style="49" customWidth="1"/>
    <col min="10497" max="10506" width="8.7109375" style="49" customWidth="1"/>
    <col min="10507" max="10507" width="7.85546875" style="49" customWidth="1"/>
    <col min="10508" max="10508" width="7.7109375" style="49" customWidth="1"/>
    <col min="10509" max="10509" width="7.5703125" style="49" customWidth="1"/>
    <col min="10510" max="10510" width="7.7109375" style="49" customWidth="1"/>
    <col min="10511" max="10512" width="8" style="49" customWidth="1"/>
    <col min="10513" max="10513" width="7.7109375" style="49" customWidth="1"/>
    <col min="10514" max="10514" width="7.5703125" style="49" customWidth="1"/>
    <col min="10515" max="10516" width="8" style="49" customWidth="1"/>
    <col min="10517" max="10517" width="8.28515625" style="49" customWidth="1"/>
    <col min="10518" max="10518" width="8.5703125" style="49" customWidth="1"/>
    <col min="10519" max="10519" width="7.140625" style="49" customWidth="1"/>
    <col min="10520" max="10521" width="8" style="49" customWidth="1"/>
    <col min="10522" max="10522" width="8.7109375" style="49" customWidth="1"/>
    <col min="10523" max="10523" width="7.7109375" style="49" customWidth="1"/>
    <col min="10524" max="10524" width="8.85546875" style="49" customWidth="1"/>
    <col min="10525" max="10751" width="11.42578125" style="49"/>
    <col min="10752" max="10752" width="36.5703125" style="49" customWidth="1"/>
    <col min="10753" max="10762" width="8.7109375" style="49" customWidth="1"/>
    <col min="10763" max="10763" width="7.85546875" style="49" customWidth="1"/>
    <col min="10764" max="10764" width="7.7109375" style="49" customWidth="1"/>
    <col min="10765" max="10765" width="7.5703125" style="49" customWidth="1"/>
    <col min="10766" max="10766" width="7.7109375" style="49" customWidth="1"/>
    <col min="10767" max="10768" width="8" style="49" customWidth="1"/>
    <col min="10769" max="10769" width="7.7109375" style="49" customWidth="1"/>
    <col min="10770" max="10770" width="7.5703125" style="49" customWidth="1"/>
    <col min="10771" max="10772" width="8" style="49" customWidth="1"/>
    <col min="10773" max="10773" width="8.28515625" style="49" customWidth="1"/>
    <col min="10774" max="10774" width="8.5703125" style="49" customWidth="1"/>
    <col min="10775" max="10775" width="7.140625" style="49" customWidth="1"/>
    <col min="10776" max="10777" width="8" style="49" customWidth="1"/>
    <col min="10778" max="10778" width="8.7109375" style="49" customWidth="1"/>
    <col min="10779" max="10779" width="7.7109375" style="49" customWidth="1"/>
    <col min="10780" max="10780" width="8.85546875" style="49" customWidth="1"/>
    <col min="10781" max="11007" width="11.42578125" style="49"/>
    <col min="11008" max="11008" width="36.5703125" style="49" customWidth="1"/>
    <col min="11009" max="11018" width="8.7109375" style="49" customWidth="1"/>
    <col min="11019" max="11019" width="7.85546875" style="49" customWidth="1"/>
    <col min="11020" max="11020" width="7.7109375" style="49" customWidth="1"/>
    <col min="11021" max="11021" width="7.5703125" style="49" customWidth="1"/>
    <col min="11022" max="11022" width="7.7109375" style="49" customWidth="1"/>
    <col min="11023" max="11024" width="8" style="49" customWidth="1"/>
    <col min="11025" max="11025" width="7.7109375" style="49" customWidth="1"/>
    <col min="11026" max="11026" width="7.5703125" style="49" customWidth="1"/>
    <col min="11027" max="11028" width="8" style="49" customWidth="1"/>
    <col min="11029" max="11029" width="8.28515625" style="49" customWidth="1"/>
    <col min="11030" max="11030" width="8.5703125" style="49" customWidth="1"/>
    <col min="11031" max="11031" width="7.140625" style="49" customWidth="1"/>
    <col min="11032" max="11033" width="8" style="49" customWidth="1"/>
    <col min="11034" max="11034" width="8.7109375" style="49" customWidth="1"/>
    <col min="11035" max="11035" width="7.7109375" style="49" customWidth="1"/>
    <col min="11036" max="11036" width="8.85546875" style="49" customWidth="1"/>
    <col min="11037" max="11263" width="11.42578125" style="49"/>
    <col min="11264" max="11264" width="36.5703125" style="49" customWidth="1"/>
    <col min="11265" max="11274" width="8.7109375" style="49" customWidth="1"/>
    <col min="11275" max="11275" width="7.85546875" style="49" customWidth="1"/>
    <col min="11276" max="11276" width="7.7109375" style="49" customWidth="1"/>
    <col min="11277" max="11277" width="7.5703125" style="49" customWidth="1"/>
    <col min="11278" max="11278" width="7.7109375" style="49" customWidth="1"/>
    <col min="11279" max="11280" width="8" style="49" customWidth="1"/>
    <col min="11281" max="11281" width="7.7109375" style="49" customWidth="1"/>
    <col min="11282" max="11282" width="7.5703125" style="49" customWidth="1"/>
    <col min="11283" max="11284" width="8" style="49" customWidth="1"/>
    <col min="11285" max="11285" width="8.28515625" style="49" customWidth="1"/>
    <col min="11286" max="11286" width="8.5703125" style="49" customWidth="1"/>
    <col min="11287" max="11287" width="7.140625" style="49" customWidth="1"/>
    <col min="11288" max="11289" width="8" style="49" customWidth="1"/>
    <col min="11290" max="11290" width="8.7109375" style="49" customWidth="1"/>
    <col min="11291" max="11291" width="7.7109375" style="49" customWidth="1"/>
    <col min="11292" max="11292" width="8.85546875" style="49" customWidth="1"/>
    <col min="11293" max="11519" width="11.42578125" style="49"/>
    <col min="11520" max="11520" width="36.5703125" style="49" customWidth="1"/>
    <col min="11521" max="11530" width="8.7109375" style="49" customWidth="1"/>
    <col min="11531" max="11531" width="7.85546875" style="49" customWidth="1"/>
    <col min="11532" max="11532" width="7.7109375" style="49" customWidth="1"/>
    <col min="11533" max="11533" width="7.5703125" style="49" customWidth="1"/>
    <col min="11534" max="11534" width="7.7109375" style="49" customWidth="1"/>
    <col min="11535" max="11536" width="8" style="49" customWidth="1"/>
    <col min="11537" max="11537" width="7.7109375" style="49" customWidth="1"/>
    <col min="11538" max="11538" width="7.5703125" style="49" customWidth="1"/>
    <col min="11539" max="11540" width="8" style="49" customWidth="1"/>
    <col min="11541" max="11541" width="8.28515625" style="49" customWidth="1"/>
    <col min="11542" max="11542" width="8.5703125" style="49" customWidth="1"/>
    <col min="11543" max="11543" width="7.140625" style="49" customWidth="1"/>
    <col min="11544" max="11545" width="8" style="49" customWidth="1"/>
    <col min="11546" max="11546" width="8.7109375" style="49" customWidth="1"/>
    <col min="11547" max="11547" width="7.7109375" style="49" customWidth="1"/>
    <col min="11548" max="11548" width="8.85546875" style="49" customWidth="1"/>
    <col min="11549" max="11775" width="11.42578125" style="49"/>
    <col min="11776" max="11776" width="36.5703125" style="49" customWidth="1"/>
    <col min="11777" max="11786" width="8.7109375" style="49" customWidth="1"/>
    <col min="11787" max="11787" width="7.85546875" style="49" customWidth="1"/>
    <col min="11788" max="11788" width="7.7109375" style="49" customWidth="1"/>
    <col min="11789" max="11789" width="7.5703125" style="49" customWidth="1"/>
    <col min="11790" max="11790" width="7.7109375" style="49" customWidth="1"/>
    <col min="11791" max="11792" width="8" style="49" customWidth="1"/>
    <col min="11793" max="11793" width="7.7109375" style="49" customWidth="1"/>
    <col min="11794" max="11794" width="7.5703125" style="49" customWidth="1"/>
    <col min="11795" max="11796" width="8" style="49" customWidth="1"/>
    <col min="11797" max="11797" width="8.28515625" style="49" customWidth="1"/>
    <col min="11798" max="11798" width="8.5703125" style="49" customWidth="1"/>
    <col min="11799" max="11799" width="7.140625" style="49" customWidth="1"/>
    <col min="11800" max="11801" width="8" style="49" customWidth="1"/>
    <col min="11802" max="11802" width="8.7109375" style="49" customWidth="1"/>
    <col min="11803" max="11803" width="7.7109375" style="49" customWidth="1"/>
    <col min="11804" max="11804" width="8.85546875" style="49" customWidth="1"/>
    <col min="11805" max="12031" width="11.42578125" style="49"/>
    <col min="12032" max="12032" width="36.5703125" style="49" customWidth="1"/>
    <col min="12033" max="12042" width="8.7109375" style="49" customWidth="1"/>
    <col min="12043" max="12043" width="7.85546875" style="49" customWidth="1"/>
    <col min="12044" max="12044" width="7.7109375" style="49" customWidth="1"/>
    <col min="12045" max="12045" width="7.5703125" style="49" customWidth="1"/>
    <col min="12046" max="12046" width="7.7109375" style="49" customWidth="1"/>
    <col min="12047" max="12048" width="8" style="49" customWidth="1"/>
    <col min="12049" max="12049" width="7.7109375" style="49" customWidth="1"/>
    <col min="12050" max="12050" width="7.5703125" style="49" customWidth="1"/>
    <col min="12051" max="12052" width="8" style="49" customWidth="1"/>
    <col min="12053" max="12053" width="8.28515625" style="49" customWidth="1"/>
    <col min="12054" max="12054" width="8.5703125" style="49" customWidth="1"/>
    <col min="12055" max="12055" width="7.140625" style="49" customWidth="1"/>
    <col min="12056" max="12057" width="8" style="49" customWidth="1"/>
    <col min="12058" max="12058" width="8.7109375" style="49" customWidth="1"/>
    <col min="12059" max="12059" width="7.7109375" style="49" customWidth="1"/>
    <col min="12060" max="12060" width="8.85546875" style="49" customWidth="1"/>
    <col min="12061" max="12287" width="11.42578125" style="49"/>
    <col min="12288" max="12288" width="36.5703125" style="49" customWidth="1"/>
    <col min="12289" max="12298" width="8.7109375" style="49" customWidth="1"/>
    <col min="12299" max="12299" width="7.85546875" style="49" customWidth="1"/>
    <col min="12300" max="12300" width="7.7109375" style="49" customWidth="1"/>
    <col min="12301" max="12301" width="7.5703125" style="49" customWidth="1"/>
    <col min="12302" max="12302" width="7.7109375" style="49" customWidth="1"/>
    <col min="12303" max="12304" width="8" style="49" customWidth="1"/>
    <col min="12305" max="12305" width="7.7109375" style="49" customWidth="1"/>
    <col min="12306" max="12306" width="7.5703125" style="49" customWidth="1"/>
    <col min="12307" max="12308" width="8" style="49" customWidth="1"/>
    <col min="12309" max="12309" width="8.28515625" style="49" customWidth="1"/>
    <col min="12310" max="12310" width="8.5703125" style="49" customWidth="1"/>
    <col min="12311" max="12311" width="7.140625" style="49" customWidth="1"/>
    <col min="12312" max="12313" width="8" style="49" customWidth="1"/>
    <col min="12314" max="12314" width="8.7109375" style="49" customWidth="1"/>
    <col min="12315" max="12315" width="7.7109375" style="49" customWidth="1"/>
    <col min="12316" max="12316" width="8.85546875" style="49" customWidth="1"/>
    <col min="12317" max="12543" width="11.42578125" style="49"/>
    <col min="12544" max="12544" width="36.5703125" style="49" customWidth="1"/>
    <col min="12545" max="12554" width="8.7109375" style="49" customWidth="1"/>
    <col min="12555" max="12555" width="7.85546875" style="49" customWidth="1"/>
    <col min="12556" max="12556" width="7.7109375" style="49" customWidth="1"/>
    <col min="12557" max="12557" width="7.5703125" style="49" customWidth="1"/>
    <col min="12558" max="12558" width="7.7109375" style="49" customWidth="1"/>
    <col min="12559" max="12560" width="8" style="49" customWidth="1"/>
    <col min="12561" max="12561" width="7.7109375" style="49" customWidth="1"/>
    <col min="12562" max="12562" width="7.5703125" style="49" customWidth="1"/>
    <col min="12563" max="12564" width="8" style="49" customWidth="1"/>
    <col min="12565" max="12565" width="8.28515625" style="49" customWidth="1"/>
    <col min="12566" max="12566" width="8.5703125" style="49" customWidth="1"/>
    <col min="12567" max="12567" width="7.140625" style="49" customWidth="1"/>
    <col min="12568" max="12569" width="8" style="49" customWidth="1"/>
    <col min="12570" max="12570" width="8.7109375" style="49" customWidth="1"/>
    <col min="12571" max="12571" width="7.7109375" style="49" customWidth="1"/>
    <col min="12572" max="12572" width="8.85546875" style="49" customWidth="1"/>
    <col min="12573" max="12799" width="11.42578125" style="49"/>
    <col min="12800" max="12800" width="36.5703125" style="49" customWidth="1"/>
    <col min="12801" max="12810" width="8.7109375" style="49" customWidth="1"/>
    <col min="12811" max="12811" width="7.85546875" style="49" customWidth="1"/>
    <col min="12812" max="12812" width="7.7109375" style="49" customWidth="1"/>
    <col min="12813" max="12813" width="7.5703125" style="49" customWidth="1"/>
    <col min="12814" max="12814" width="7.7109375" style="49" customWidth="1"/>
    <col min="12815" max="12816" width="8" style="49" customWidth="1"/>
    <col min="12817" max="12817" width="7.7109375" style="49" customWidth="1"/>
    <col min="12818" max="12818" width="7.5703125" style="49" customWidth="1"/>
    <col min="12819" max="12820" width="8" style="49" customWidth="1"/>
    <col min="12821" max="12821" width="8.28515625" style="49" customWidth="1"/>
    <col min="12822" max="12822" width="8.5703125" style="49" customWidth="1"/>
    <col min="12823" max="12823" width="7.140625" style="49" customWidth="1"/>
    <col min="12824" max="12825" width="8" style="49" customWidth="1"/>
    <col min="12826" max="12826" width="8.7109375" style="49" customWidth="1"/>
    <col min="12827" max="12827" width="7.7109375" style="49" customWidth="1"/>
    <col min="12828" max="12828" width="8.85546875" style="49" customWidth="1"/>
    <col min="12829" max="13055" width="11.42578125" style="49"/>
    <col min="13056" max="13056" width="36.5703125" style="49" customWidth="1"/>
    <col min="13057" max="13066" width="8.7109375" style="49" customWidth="1"/>
    <col min="13067" max="13067" width="7.85546875" style="49" customWidth="1"/>
    <col min="13068" max="13068" width="7.7109375" style="49" customWidth="1"/>
    <col min="13069" max="13069" width="7.5703125" style="49" customWidth="1"/>
    <col min="13070" max="13070" width="7.7109375" style="49" customWidth="1"/>
    <col min="13071" max="13072" width="8" style="49" customWidth="1"/>
    <col min="13073" max="13073" width="7.7109375" style="49" customWidth="1"/>
    <col min="13074" max="13074" width="7.5703125" style="49" customWidth="1"/>
    <col min="13075" max="13076" width="8" style="49" customWidth="1"/>
    <col min="13077" max="13077" width="8.28515625" style="49" customWidth="1"/>
    <col min="13078" max="13078" width="8.5703125" style="49" customWidth="1"/>
    <col min="13079" max="13079" width="7.140625" style="49" customWidth="1"/>
    <col min="13080" max="13081" width="8" style="49" customWidth="1"/>
    <col min="13082" max="13082" width="8.7109375" style="49" customWidth="1"/>
    <col min="13083" max="13083" width="7.7109375" style="49" customWidth="1"/>
    <col min="13084" max="13084" width="8.85546875" style="49" customWidth="1"/>
    <col min="13085" max="13311" width="11.42578125" style="49"/>
    <col min="13312" max="13312" width="36.5703125" style="49" customWidth="1"/>
    <col min="13313" max="13322" width="8.7109375" style="49" customWidth="1"/>
    <col min="13323" max="13323" width="7.85546875" style="49" customWidth="1"/>
    <col min="13324" max="13324" width="7.7109375" style="49" customWidth="1"/>
    <col min="13325" max="13325" width="7.5703125" style="49" customWidth="1"/>
    <col min="13326" max="13326" width="7.7109375" style="49" customWidth="1"/>
    <col min="13327" max="13328" width="8" style="49" customWidth="1"/>
    <col min="13329" max="13329" width="7.7109375" style="49" customWidth="1"/>
    <col min="13330" max="13330" width="7.5703125" style="49" customWidth="1"/>
    <col min="13331" max="13332" width="8" style="49" customWidth="1"/>
    <col min="13333" max="13333" width="8.28515625" style="49" customWidth="1"/>
    <col min="13334" max="13334" width="8.5703125" style="49" customWidth="1"/>
    <col min="13335" max="13335" width="7.140625" style="49" customWidth="1"/>
    <col min="13336" max="13337" width="8" style="49" customWidth="1"/>
    <col min="13338" max="13338" width="8.7109375" style="49" customWidth="1"/>
    <col min="13339" max="13339" width="7.7109375" style="49" customWidth="1"/>
    <col min="13340" max="13340" width="8.85546875" style="49" customWidth="1"/>
    <col min="13341" max="13567" width="11.42578125" style="49"/>
    <col min="13568" max="13568" width="36.5703125" style="49" customWidth="1"/>
    <col min="13569" max="13578" width="8.7109375" style="49" customWidth="1"/>
    <col min="13579" max="13579" width="7.85546875" style="49" customWidth="1"/>
    <col min="13580" max="13580" width="7.7109375" style="49" customWidth="1"/>
    <col min="13581" max="13581" width="7.5703125" style="49" customWidth="1"/>
    <col min="13582" max="13582" width="7.7109375" style="49" customWidth="1"/>
    <col min="13583" max="13584" width="8" style="49" customWidth="1"/>
    <col min="13585" max="13585" width="7.7109375" style="49" customWidth="1"/>
    <col min="13586" max="13586" width="7.5703125" style="49" customWidth="1"/>
    <col min="13587" max="13588" width="8" style="49" customWidth="1"/>
    <col min="13589" max="13589" width="8.28515625" style="49" customWidth="1"/>
    <col min="13590" max="13590" width="8.5703125" style="49" customWidth="1"/>
    <col min="13591" max="13591" width="7.140625" style="49" customWidth="1"/>
    <col min="13592" max="13593" width="8" style="49" customWidth="1"/>
    <col min="13594" max="13594" width="8.7109375" style="49" customWidth="1"/>
    <col min="13595" max="13595" width="7.7109375" style="49" customWidth="1"/>
    <col min="13596" max="13596" width="8.85546875" style="49" customWidth="1"/>
    <col min="13597" max="13823" width="11.42578125" style="49"/>
    <col min="13824" max="13824" width="36.5703125" style="49" customWidth="1"/>
    <col min="13825" max="13834" width="8.7109375" style="49" customWidth="1"/>
    <col min="13835" max="13835" width="7.85546875" style="49" customWidth="1"/>
    <col min="13836" max="13836" width="7.7109375" style="49" customWidth="1"/>
    <col min="13837" max="13837" width="7.5703125" style="49" customWidth="1"/>
    <col min="13838" max="13838" width="7.7109375" style="49" customWidth="1"/>
    <col min="13839" max="13840" width="8" style="49" customWidth="1"/>
    <col min="13841" max="13841" width="7.7109375" style="49" customWidth="1"/>
    <col min="13842" max="13842" width="7.5703125" style="49" customWidth="1"/>
    <col min="13843" max="13844" width="8" style="49" customWidth="1"/>
    <col min="13845" max="13845" width="8.28515625" style="49" customWidth="1"/>
    <col min="13846" max="13846" width="8.5703125" style="49" customWidth="1"/>
    <col min="13847" max="13847" width="7.140625" style="49" customWidth="1"/>
    <col min="13848" max="13849" width="8" style="49" customWidth="1"/>
    <col min="13850" max="13850" width="8.7109375" style="49" customWidth="1"/>
    <col min="13851" max="13851" width="7.7109375" style="49" customWidth="1"/>
    <col min="13852" max="13852" width="8.85546875" style="49" customWidth="1"/>
    <col min="13853" max="14079" width="11.42578125" style="49"/>
    <col min="14080" max="14080" width="36.5703125" style="49" customWidth="1"/>
    <col min="14081" max="14090" width="8.7109375" style="49" customWidth="1"/>
    <col min="14091" max="14091" width="7.85546875" style="49" customWidth="1"/>
    <col min="14092" max="14092" width="7.7109375" style="49" customWidth="1"/>
    <col min="14093" max="14093" width="7.5703125" style="49" customWidth="1"/>
    <col min="14094" max="14094" width="7.7109375" style="49" customWidth="1"/>
    <col min="14095" max="14096" width="8" style="49" customWidth="1"/>
    <col min="14097" max="14097" width="7.7109375" style="49" customWidth="1"/>
    <col min="14098" max="14098" width="7.5703125" style="49" customWidth="1"/>
    <col min="14099" max="14100" width="8" style="49" customWidth="1"/>
    <col min="14101" max="14101" width="8.28515625" style="49" customWidth="1"/>
    <col min="14102" max="14102" width="8.5703125" style="49" customWidth="1"/>
    <col min="14103" max="14103" width="7.140625" style="49" customWidth="1"/>
    <col min="14104" max="14105" width="8" style="49" customWidth="1"/>
    <col min="14106" max="14106" width="8.7109375" style="49" customWidth="1"/>
    <col min="14107" max="14107" width="7.7109375" style="49" customWidth="1"/>
    <col min="14108" max="14108" width="8.85546875" style="49" customWidth="1"/>
    <col min="14109" max="14335" width="11.42578125" style="49"/>
    <col min="14336" max="14336" width="36.5703125" style="49" customWidth="1"/>
    <col min="14337" max="14346" width="8.7109375" style="49" customWidth="1"/>
    <col min="14347" max="14347" width="7.85546875" style="49" customWidth="1"/>
    <col min="14348" max="14348" width="7.7109375" style="49" customWidth="1"/>
    <col min="14349" max="14349" width="7.5703125" style="49" customWidth="1"/>
    <col min="14350" max="14350" width="7.7109375" style="49" customWidth="1"/>
    <col min="14351" max="14352" width="8" style="49" customWidth="1"/>
    <col min="14353" max="14353" width="7.7109375" style="49" customWidth="1"/>
    <col min="14354" max="14354" width="7.5703125" style="49" customWidth="1"/>
    <col min="14355" max="14356" width="8" style="49" customWidth="1"/>
    <col min="14357" max="14357" width="8.28515625" style="49" customWidth="1"/>
    <col min="14358" max="14358" width="8.5703125" style="49" customWidth="1"/>
    <col min="14359" max="14359" width="7.140625" style="49" customWidth="1"/>
    <col min="14360" max="14361" width="8" style="49" customWidth="1"/>
    <col min="14362" max="14362" width="8.7109375" style="49" customWidth="1"/>
    <col min="14363" max="14363" width="7.7109375" style="49" customWidth="1"/>
    <col min="14364" max="14364" width="8.85546875" style="49" customWidth="1"/>
    <col min="14365" max="14591" width="11.42578125" style="49"/>
    <col min="14592" max="14592" width="36.5703125" style="49" customWidth="1"/>
    <col min="14593" max="14602" width="8.7109375" style="49" customWidth="1"/>
    <col min="14603" max="14603" width="7.85546875" style="49" customWidth="1"/>
    <col min="14604" max="14604" width="7.7109375" style="49" customWidth="1"/>
    <col min="14605" max="14605" width="7.5703125" style="49" customWidth="1"/>
    <col min="14606" max="14606" width="7.7109375" style="49" customWidth="1"/>
    <col min="14607" max="14608" width="8" style="49" customWidth="1"/>
    <col min="14609" max="14609" width="7.7109375" style="49" customWidth="1"/>
    <col min="14610" max="14610" width="7.5703125" style="49" customWidth="1"/>
    <col min="14611" max="14612" width="8" style="49" customWidth="1"/>
    <col min="14613" max="14613" width="8.28515625" style="49" customWidth="1"/>
    <col min="14614" max="14614" width="8.5703125" style="49" customWidth="1"/>
    <col min="14615" max="14615" width="7.140625" style="49" customWidth="1"/>
    <col min="14616" max="14617" width="8" style="49" customWidth="1"/>
    <col min="14618" max="14618" width="8.7109375" style="49" customWidth="1"/>
    <col min="14619" max="14619" width="7.7109375" style="49" customWidth="1"/>
    <col min="14620" max="14620" width="8.85546875" style="49" customWidth="1"/>
    <col min="14621" max="14847" width="11.42578125" style="49"/>
    <col min="14848" max="14848" width="36.5703125" style="49" customWidth="1"/>
    <col min="14849" max="14858" width="8.7109375" style="49" customWidth="1"/>
    <col min="14859" max="14859" width="7.85546875" style="49" customWidth="1"/>
    <col min="14860" max="14860" width="7.7109375" style="49" customWidth="1"/>
    <col min="14861" max="14861" width="7.5703125" style="49" customWidth="1"/>
    <col min="14862" max="14862" width="7.7109375" style="49" customWidth="1"/>
    <col min="14863" max="14864" width="8" style="49" customWidth="1"/>
    <col min="14865" max="14865" width="7.7109375" style="49" customWidth="1"/>
    <col min="14866" max="14866" width="7.5703125" style="49" customWidth="1"/>
    <col min="14867" max="14868" width="8" style="49" customWidth="1"/>
    <col min="14869" max="14869" width="8.28515625" style="49" customWidth="1"/>
    <col min="14870" max="14870" width="8.5703125" style="49" customWidth="1"/>
    <col min="14871" max="14871" width="7.140625" style="49" customWidth="1"/>
    <col min="14872" max="14873" width="8" style="49" customWidth="1"/>
    <col min="14874" max="14874" width="8.7109375" style="49" customWidth="1"/>
    <col min="14875" max="14875" width="7.7109375" style="49" customWidth="1"/>
    <col min="14876" max="14876" width="8.85546875" style="49" customWidth="1"/>
    <col min="14877" max="15103" width="11.42578125" style="49"/>
    <col min="15104" max="15104" width="36.5703125" style="49" customWidth="1"/>
    <col min="15105" max="15114" width="8.7109375" style="49" customWidth="1"/>
    <col min="15115" max="15115" width="7.85546875" style="49" customWidth="1"/>
    <col min="15116" max="15116" width="7.7109375" style="49" customWidth="1"/>
    <col min="15117" max="15117" width="7.5703125" style="49" customWidth="1"/>
    <col min="15118" max="15118" width="7.7109375" style="49" customWidth="1"/>
    <col min="15119" max="15120" width="8" style="49" customWidth="1"/>
    <col min="15121" max="15121" width="7.7109375" style="49" customWidth="1"/>
    <col min="15122" max="15122" width="7.5703125" style="49" customWidth="1"/>
    <col min="15123" max="15124" width="8" style="49" customWidth="1"/>
    <col min="15125" max="15125" width="8.28515625" style="49" customWidth="1"/>
    <col min="15126" max="15126" width="8.5703125" style="49" customWidth="1"/>
    <col min="15127" max="15127" width="7.140625" style="49" customWidth="1"/>
    <col min="15128" max="15129" width="8" style="49" customWidth="1"/>
    <col min="15130" max="15130" width="8.7109375" style="49" customWidth="1"/>
    <col min="15131" max="15131" width="7.7109375" style="49" customWidth="1"/>
    <col min="15132" max="15132" width="8.85546875" style="49" customWidth="1"/>
    <col min="15133" max="15359" width="11.42578125" style="49"/>
    <col min="15360" max="15360" width="36.5703125" style="49" customWidth="1"/>
    <col min="15361" max="15370" width="8.7109375" style="49" customWidth="1"/>
    <col min="15371" max="15371" width="7.85546875" style="49" customWidth="1"/>
    <col min="15372" max="15372" width="7.7109375" style="49" customWidth="1"/>
    <col min="15373" max="15373" width="7.5703125" style="49" customWidth="1"/>
    <col min="15374" max="15374" width="7.7109375" style="49" customWidth="1"/>
    <col min="15375" max="15376" width="8" style="49" customWidth="1"/>
    <col min="15377" max="15377" width="7.7109375" style="49" customWidth="1"/>
    <col min="15378" max="15378" width="7.5703125" style="49" customWidth="1"/>
    <col min="15379" max="15380" width="8" style="49" customWidth="1"/>
    <col min="15381" max="15381" width="8.28515625" style="49" customWidth="1"/>
    <col min="15382" max="15382" width="8.5703125" style="49" customWidth="1"/>
    <col min="15383" max="15383" width="7.140625" style="49" customWidth="1"/>
    <col min="15384" max="15385" width="8" style="49" customWidth="1"/>
    <col min="15386" max="15386" width="8.7109375" style="49" customWidth="1"/>
    <col min="15387" max="15387" width="7.7109375" style="49" customWidth="1"/>
    <col min="15388" max="15388" width="8.85546875" style="49" customWidth="1"/>
    <col min="15389" max="15615" width="11.42578125" style="49"/>
    <col min="15616" max="15616" width="36.5703125" style="49" customWidth="1"/>
    <col min="15617" max="15626" width="8.7109375" style="49" customWidth="1"/>
    <col min="15627" max="15627" width="7.85546875" style="49" customWidth="1"/>
    <col min="15628" max="15628" width="7.7109375" style="49" customWidth="1"/>
    <col min="15629" max="15629" width="7.5703125" style="49" customWidth="1"/>
    <col min="15630" max="15630" width="7.7109375" style="49" customWidth="1"/>
    <col min="15631" max="15632" width="8" style="49" customWidth="1"/>
    <col min="15633" max="15633" width="7.7109375" style="49" customWidth="1"/>
    <col min="15634" max="15634" width="7.5703125" style="49" customWidth="1"/>
    <col min="15635" max="15636" width="8" style="49" customWidth="1"/>
    <col min="15637" max="15637" width="8.28515625" style="49" customWidth="1"/>
    <col min="15638" max="15638" width="8.5703125" style="49" customWidth="1"/>
    <col min="15639" max="15639" width="7.140625" style="49" customWidth="1"/>
    <col min="15640" max="15641" width="8" style="49" customWidth="1"/>
    <col min="15642" max="15642" width="8.7109375" style="49" customWidth="1"/>
    <col min="15643" max="15643" width="7.7109375" style="49" customWidth="1"/>
    <col min="15644" max="15644" width="8.85546875" style="49" customWidth="1"/>
    <col min="15645" max="15871" width="11.42578125" style="49"/>
    <col min="15872" max="15872" width="36.5703125" style="49" customWidth="1"/>
    <col min="15873" max="15882" width="8.7109375" style="49" customWidth="1"/>
    <col min="15883" max="15883" width="7.85546875" style="49" customWidth="1"/>
    <col min="15884" max="15884" width="7.7109375" style="49" customWidth="1"/>
    <col min="15885" max="15885" width="7.5703125" style="49" customWidth="1"/>
    <col min="15886" max="15886" width="7.7109375" style="49" customWidth="1"/>
    <col min="15887" max="15888" width="8" style="49" customWidth="1"/>
    <col min="15889" max="15889" width="7.7109375" style="49" customWidth="1"/>
    <col min="15890" max="15890" width="7.5703125" style="49" customWidth="1"/>
    <col min="15891" max="15892" width="8" style="49" customWidth="1"/>
    <col min="15893" max="15893" width="8.28515625" style="49" customWidth="1"/>
    <col min="15894" max="15894" width="8.5703125" style="49" customWidth="1"/>
    <col min="15895" max="15895" width="7.140625" style="49" customWidth="1"/>
    <col min="15896" max="15897" width="8" style="49" customWidth="1"/>
    <col min="15898" max="15898" width="8.7109375" style="49" customWidth="1"/>
    <col min="15899" max="15899" width="7.7109375" style="49" customWidth="1"/>
    <col min="15900" max="15900" width="8.85546875" style="49" customWidth="1"/>
    <col min="15901" max="16127" width="11.42578125" style="49"/>
    <col min="16128" max="16128" width="36.5703125" style="49" customWidth="1"/>
    <col min="16129" max="16138" width="8.7109375" style="49" customWidth="1"/>
    <col min="16139" max="16139" width="7.85546875" style="49" customWidth="1"/>
    <col min="16140" max="16140" width="7.7109375" style="49" customWidth="1"/>
    <col min="16141" max="16141" width="7.5703125" style="49" customWidth="1"/>
    <col min="16142" max="16142" width="7.7109375" style="49" customWidth="1"/>
    <col min="16143" max="16144" width="8" style="49" customWidth="1"/>
    <col min="16145" max="16145" width="7.7109375" style="49" customWidth="1"/>
    <col min="16146" max="16146" width="7.5703125" style="49" customWidth="1"/>
    <col min="16147" max="16148" width="8" style="49" customWidth="1"/>
    <col min="16149" max="16149" width="8.28515625" style="49" customWidth="1"/>
    <col min="16150" max="16150" width="8.5703125" style="49" customWidth="1"/>
    <col min="16151" max="16151" width="7.140625" style="49" customWidth="1"/>
    <col min="16152" max="16153" width="8" style="49" customWidth="1"/>
    <col min="16154" max="16154" width="8.7109375" style="49" customWidth="1"/>
    <col min="16155" max="16155" width="7.7109375" style="49" customWidth="1"/>
    <col min="16156" max="16156" width="8.85546875" style="49" customWidth="1"/>
    <col min="16157" max="16383" width="11.42578125" style="49"/>
    <col min="16384" max="16384" width="11.42578125" style="49" customWidth="1"/>
  </cols>
  <sheetData>
    <row r="1" spans="1:31" ht="15.75" x14ac:dyDescent="0.25">
      <c r="A1" s="51" t="s">
        <v>45</v>
      </c>
    </row>
    <row r="2" spans="1:31" s="3" customFormat="1" ht="12.75" x14ac:dyDescent="0.2">
      <c r="A2" s="28"/>
    </row>
    <row r="3" spans="1:31" s="3" customFormat="1" ht="18" customHeight="1" x14ac:dyDescent="0.2">
      <c r="B3" s="71">
        <v>1990</v>
      </c>
      <c r="C3" s="71">
        <v>1991</v>
      </c>
      <c r="D3" s="71">
        <v>1992</v>
      </c>
      <c r="E3" s="71">
        <v>1993</v>
      </c>
      <c r="F3" s="71">
        <v>1994</v>
      </c>
      <c r="G3" s="71">
        <v>1995</v>
      </c>
      <c r="H3" s="71">
        <v>1996</v>
      </c>
      <c r="I3" s="71">
        <v>1997</v>
      </c>
      <c r="J3" s="71">
        <v>1998</v>
      </c>
      <c r="K3" s="71">
        <v>1999</v>
      </c>
      <c r="L3" s="71">
        <v>2000</v>
      </c>
      <c r="M3" s="71">
        <v>2001</v>
      </c>
      <c r="N3" s="71">
        <v>2002</v>
      </c>
      <c r="O3" s="71">
        <v>2003</v>
      </c>
      <c r="P3" s="71">
        <v>2004</v>
      </c>
      <c r="Q3" s="71">
        <v>2005</v>
      </c>
      <c r="R3" s="71">
        <v>2006</v>
      </c>
      <c r="S3" s="71">
        <v>2007</v>
      </c>
      <c r="T3" s="71">
        <v>2008</v>
      </c>
      <c r="U3" s="71">
        <v>2009</v>
      </c>
      <c r="V3" s="71">
        <v>2010</v>
      </c>
      <c r="W3" s="71">
        <v>2011</v>
      </c>
      <c r="X3" s="71">
        <v>2012</v>
      </c>
      <c r="Y3" s="71">
        <v>2013</v>
      </c>
      <c r="Z3" s="71">
        <v>2014</v>
      </c>
      <c r="AA3" s="71">
        <v>2015</v>
      </c>
      <c r="AB3" s="71">
        <v>2016</v>
      </c>
      <c r="AC3" s="71">
        <v>2017</v>
      </c>
      <c r="AD3" s="71">
        <v>2018</v>
      </c>
      <c r="AE3" s="71">
        <v>2019</v>
      </c>
    </row>
    <row r="4" spans="1:31" s="3" customFormat="1" ht="18" customHeight="1" x14ac:dyDescent="0.2">
      <c r="A4" s="72" t="s">
        <v>43</v>
      </c>
      <c r="B4" s="73">
        <v>1480.28580718289</v>
      </c>
      <c r="C4" s="73">
        <v>1495.8018702473801</v>
      </c>
      <c r="D4" s="73">
        <v>1519.7249251027199</v>
      </c>
      <c r="E4" s="73">
        <v>1510.1710399123799</v>
      </c>
      <c r="F4" s="73">
        <v>1545.78648700229</v>
      </c>
      <c r="G4" s="73">
        <v>1578.35081975345</v>
      </c>
      <c r="H4" s="73">
        <v>1600.6528539440401</v>
      </c>
      <c r="I4" s="73">
        <v>1638.0493766304601</v>
      </c>
      <c r="J4" s="73">
        <v>1696.8328971303599</v>
      </c>
      <c r="K4" s="73">
        <v>1754.8875294981899</v>
      </c>
      <c r="L4" s="73">
        <v>1823.7442700777201</v>
      </c>
      <c r="M4" s="73">
        <v>1859.9221061031201</v>
      </c>
      <c r="N4" s="73">
        <v>1881.0422980180799</v>
      </c>
      <c r="O4" s="73">
        <v>1896.5255897638001</v>
      </c>
      <c r="P4" s="73">
        <v>1950.19340612732</v>
      </c>
      <c r="Q4" s="73">
        <v>1982.62867435978</v>
      </c>
      <c r="R4" s="73">
        <v>2031.19009862193</v>
      </c>
      <c r="S4" s="73">
        <v>2080.4411730647398</v>
      </c>
      <c r="T4" s="73">
        <v>2085.7449825459198</v>
      </c>
      <c r="U4" s="73">
        <v>2025.8147420339801</v>
      </c>
      <c r="V4" s="73">
        <v>2065.3071678899601</v>
      </c>
      <c r="W4" s="73">
        <v>2110.5927392301001</v>
      </c>
      <c r="X4" s="73">
        <v>2117.2023657958098</v>
      </c>
      <c r="Y4" s="73">
        <v>2129.4043020583599</v>
      </c>
      <c r="Z4" s="1">
        <v>2149.7649999999999</v>
      </c>
      <c r="AA4" s="1">
        <v>2173.69</v>
      </c>
      <c r="AB4" s="1">
        <v>2197.5019606474102</v>
      </c>
      <c r="AC4" s="1">
        <v>2247.8556859118899</v>
      </c>
      <c r="AD4" s="1">
        <v>2289.7804094889302</v>
      </c>
      <c r="AE4" s="1">
        <v>2331.9803555540102</v>
      </c>
    </row>
    <row r="5" spans="1:31" s="3" customFormat="1" ht="18" customHeight="1" x14ac:dyDescent="0.2">
      <c r="A5" s="2" t="s">
        <v>65</v>
      </c>
      <c r="B5" s="74">
        <v>831.2</v>
      </c>
      <c r="C5" s="74">
        <v>849.6</v>
      </c>
      <c r="D5" s="74">
        <v>833.1</v>
      </c>
      <c r="E5" s="74">
        <v>767.5</v>
      </c>
      <c r="F5" s="74">
        <v>806.1</v>
      </c>
      <c r="G5" s="74">
        <v>798.9</v>
      </c>
      <c r="H5" s="74">
        <v>776.7</v>
      </c>
      <c r="I5" s="74">
        <v>793</v>
      </c>
      <c r="J5" s="74">
        <v>817.6</v>
      </c>
      <c r="K5" s="74">
        <v>843</v>
      </c>
      <c r="L5" s="74">
        <v>884.10915699999998</v>
      </c>
      <c r="M5" s="74">
        <v>850.25644899999998</v>
      </c>
      <c r="N5" s="74">
        <v>855.34605199999999</v>
      </c>
      <c r="O5" s="74">
        <v>803.98082499999998</v>
      </c>
      <c r="P5" s="74">
        <v>884.63420599999995</v>
      </c>
      <c r="Q5" s="74">
        <v>857.00273500000003</v>
      </c>
      <c r="R5" s="74">
        <v>875.98222199999998</v>
      </c>
      <c r="S5" s="74">
        <v>911.55643500000008</v>
      </c>
      <c r="T5" s="74">
        <v>892.51187500000003</v>
      </c>
      <c r="U5" s="74">
        <v>798.54299500000002</v>
      </c>
      <c r="V5" s="74">
        <v>784.29010800000003</v>
      </c>
      <c r="W5" s="74">
        <v>807.682771</v>
      </c>
      <c r="X5" s="74">
        <v>785.13400000000001</v>
      </c>
      <c r="Y5" s="74">
        <v>786.71600000000001</v>
      </c>
      <c r="Z5" s="1">
        <v>777.28899999999999</v>
      </c>
      <c r="AA5" s="1">
        <v>740.11300000000006</v>
      </c>
      <c r="AB5" s="74">
        <v>725.36300000000006</v>
      </c>
      <c r="AC5" s="1">
        <v>782.83500000000004</v>
      </c>
      <c r="AD5" s="1">
        <v>766.72699999999998</v>
      </c>
      <c r="AE5" s="1">
        <v>772.46199999999999</v>
      </c>
    </row>
    <row r="6" spans="1:31" s="3" customFormat="1" ht="18" customHeight="1" x14ac:dyDescent="0.2">
      <c r="A6" s="2" t="s">
        <v>67</v>
      </c>
      <c r="B6" s="75">
        <f>B5/B8*1000</f>
        <v>14.331923803340834</v>
      </c>
      <c r="C6" s="75">
        <f t="shared" ref="C6:G6" si="0">C5/C8*1000</f>
        <v>14.57786602587657</v>
      </c>
      <c r="D6" s="75">
        <f t="shared" si="0"/>
        <v>14.223705058508497</v>
      </c>
      <c r="E6" s="75">
        <f t="shared" si="0"/>
        <v>13.041187621790673</v>
      </c>
      <c r="F6" s="75">
        <f t="shared" si="0"/>
        <v>13.646503287950683</v>
      </c>
      <c r="G6" s="75">
        <f t="shared" si="0"/>
        <v>13.476589473817031</v>
      </c>
      <c r="H6" s="75">
        <f t="shared" ref="H6" si="1">H5/H8*1000</f>
        <v>13.056543575024854</v>
      </c>
      <c r="I6" s="75">
        <f t="shared" ref="I6" si="2">I5/I8*1000</f>
        <v>13.285045459901051</v>
      </c>
      <c r="J6" s="75">
        <f t="shared" ref="J6" si="3">J5/J8*1000</f>
        <v>13.649564493582877</v>
      </c>
      <c r="K6" s="75">
        <f t="shared" ref="K6:L6" si="4">K5/K8*1000</f>
        <v>14.021334549957158</v>
      </c>
      <c r="L6" s="75">
        <f t="shared" si="4"/>
        <v>14.6025078164147</v>
      </c>
      <c r="M6" s="75">
        <f t="shared" ref="M6" si="5">M5/M8*1000</f>
        <v>13.943358481478512</v>
      </c>
      <c r="N6" s="75">
        <f t="shared" ref="N6" si="6">N5/N8*1000</f>
        <v>13.925266193839818</v>
      </c>
      <c r="O6" s="75">
        <f t="shared" ref="O6" si="7">O5/O8*1000</f>
        <v>12.995921397887574</v>
      </c>
      <c r="P6" s="75">
        <f t="shared" ref="P6:Q6" si="8">P5/P8*1000</f>
        <v>14.201354643831163</v>
      </c>
      <c r="Q6" s="75">
        <f t="shared" si="8"/>
        <v>13.652438306548673</v>
      </c>
      <c r="R6" s="75">
        <f t="shared" ref="R6" si="9">R5/R8*1000</f>
        <v>13.853981950077682</v>
      </c>
      <c r="S6" s="75">
        <f t="shared" ref="S6" si="10">S5/S8*1000</f>
        <v>14.32249986703604</v>
      </c>
      <c r="T6" s="75">
        <f t="shared" ref="T6" si="11">T5/T8*1000</f>
        <v>13.943930879768466</v>
      </c>
      <c r="U6" s="75">
        <f t="shared" ref="U6:V6" si="12">U5/U8*1000</f>
        <v>12.409326969574279</v>
      </c>
      <c r="V6" s="75">
        <f t="shared" si="12"/>
        <v>12.129662609558078</v>
      </c>
      <c r="W6" s="75">
        <f t="shared" ref="W6" si="13">W5/W8*1000</f>
        <v>12.429957970394646</v>
      </c>
      <c r="X6" s="75">
        <f t="shared" ref="X6" si="14">X5/X8*1000</f>
        <v>12.027731122316116</v>
      </c>
      <c r="Y6" s="75">
        <f t="shared" ref="Y6" si="15">Y5/Y8*1000</f>
        <v>11.992557966535237</v>
      </c>
      <c r="Z6" s="75">
        <f t="shared" ref="Z6:AA6" si="16">Z5/Z8*1000</f>
        <v>11.747562720298257</v>
      </c>
      <c r="AA6" s="75">
        <f t="shared" si="16"/>
        <v>11.136526770462609</v>
      </c>
      <c r="AB6" s="75">
        <f t="shared" ref="AB6" si="17">AB5/AB8*1000</f>
        <v>10.885061735659253</v>
      </c>
      <c r="AC6" s="75">
        <f>AC5/AC8*1000</f>
        <v>11.717365005166306</v>
      </c>
      <c r="AD6" s="75">
        <f>AD5/AD8*1000</f>
        <v>11.439209226526023</v>
      </c>
      <c r="AE6" s="75">
        <f>AE5/AE8*1000</f>
        <v>11.498797010362198</v>
      </c>
    </row>
    <row r="7" spans="1:31" s="77" customFormat="1" ht="18" customHeight="1" x14ac:dyDescent="0.2">
      <c r="A7" s="76" t="s">
        <v>66</v>
      </c>
      <c r="B7" s="76">
        <f>B4/B5</f>
        <v>1.7809020779389917</v>
      </c>
      <c r="C7" s="76">
        <f t="shared" ref="C7:AC7" si="18">C4/C5</f>
        <v>1.760595421665937</v>
      </c>
      <c r="D7" s="76">
        <f t="shared" si="18"/>
        <v>1.8241806807138636</v>
      </c>
      <c r="E7" s="76">
        <f t="shared" si="18"/>
        <v>1.9676495634037523</v>
      </c>
      <c r="F7" s="76">
        <f t="shared" si="18"/>
        <v>1.9176113224194145</v>
      </c>
      <c r="G7" s="76">
        <f t="shared" si="18"/>
        <v>1.9756550503860935</v>
      </c>
      <c r="H7" s="76">
        <f t="shared" si="18"/>
        <v>2.0608379734054849</v>
      </c>
      <c r="I7" s="76">
        <f t="shared" si="18"/>
        <v>2.0656360361039852</v>
      </c>
      <c r="J7" s="76">
        <f t="shared" si="18"/>
        <v>2.0753827019696183</v>
      </c>
      <c r="K7" s="76">
        <f t="shared" si="18"/>
        <v>2.0817171168424555</v>
      </c>
      <c r="L7" s="76">
        <f t="shared" si="18"/>
        <v>2.0628044123715825</v>
      </c>
      <c r="M7" s="76">
        <f t="shared" si="18"/>
        <v>2.1874836801186324</v>
      </c>
      <c r="N7" s="76">
        <f t="shared" si="18"/>
        <v>2.1991593853970111</v>
      </c>
      <c r="O7" s="76">
        <f t="shared" si="18"/>
        <v>2.3589189328785301</v>
      </c>
      <c r="P7" s="76">
        <f t="shared" si="18"/>
        <v>2.2045195549756076</v>
      </c>
      <c r="Q7" s="76">
        <f t="shared" si="18"/>
        <v>2.3134449790989056</v>
      </c>
      <c r="R7" s="76">
        <f t="shared" si="18"/>
        <v>2.3187572163101846</v>
      </c>
      <c r="S7" s="76">
        <f t="shared" si="18"/>
        <v>2.282295525745194</v>
      </c>
      <c r="T7" s="76">
        <f t="shared" si="18"/>
        <v>2.3369380744048023</v>
      </c>
      <c r="U7" s="76">
        <f t="shared" si="18"/>
        <v>2.5368887520376786</v>
      </c>
      <c r="V7" s="76">
        <f t="shared" si="18"/>
        <v>2.6333459351625024</v>
      </c>
      <c r="W7" s="76">
        <f t="shared" si="18"/>
        <v>2.6131456742811965</v>
      </c>
      <c r="X7" s="76">
        <f t="shared" si="18"/>
        <v>2.6966127639305006</v>
      </c>
      <c r="Y7" s="76">
        <f t="shared" si="18"/>
        <v>2.7067001332861667</v>
      </c>
      <c r="Z7" s="76">
        <f>Z4/Z5</f>
        <v>2.765721629921432</v>
      </c>
      <c r="AA7" s="76">
        <f t="shared" si="18"/>
        <v>2.9369704355956454</v>
      </c>
      <c r="AB7" s="76">
        <f t="shared" si="18"/>
        <v>3.0295203376067019</v>
      </c>
      <c r="AC7" s="76">
        <f t="shared" si="18"/>
        <v>2.8714297213485471</v>
      </c>
      <c r="AD7" s="76">
        <f>AD4/AD5</f>
        <v>2.9864350798771016</v>
      </c>
      <c r="AE7" s="76">
        <f>AE4/AE5</f>
        <v>3.0188932990283148</v>
      </c>
    </row>
    <row r="8" spans="1:31" s="3" customFormat="1" ht="18" customHeight="1" x14ac:dyDescent="0.2">
      <c r="A8" s="85" t="s">
        <v>24</v>
      </c>
      <c r="B8" s="86">
        <v>57996.400999999998</v>
      </c>
      <c r="C8" s="86">
        <v>58280.135000000002</v>
      </c>
      <c r="D8" s="86">
        <v>58571.237000000001</v>
      </c>
      <c r="E8" s="86">
        <v>58852.002</v>
      </c>
      <c r="F8" s="86">
        <v>59070.076999999997</v>
      </c>
      <c r="G8" s="86">
        <v>59280.576999999997</v>
      </c>
      <c r="H8" s="86">
        <v>59487.413</v>
      </c>
      <c r="I8" s="86">
        <v>59691.177000000003</v>
      </c>
      <c r="J8" s="86">
        <v>59899.347000000002</v>
      </c>
      <c r="K8" s="86">
        <v>60122.665000000001</v>
      </c>
      <c r="L8" s="86">
        <v>60545.021999999997</v>
      </c>
      <c r="M8" s="86">
        <v>60979.315000000002</v>
      </c>
      <c r="N8" s="86">
        <v>61424.036</v>
      </c>
      <c r="O8" s="86">
        <v>61864.088000000003</v>
      </c>
      <c r="P8" s="86">
        <v>62292.241000000002</v>
      </c>
      <c r="Q8" s="86">
        <v>62772.87</v>
      </c>
      <c r="R8" s="86">
        <v>63229.635000000002</v>
      </c>
      <c r="S8" s="86">
        <v>63645.065000000002</v>
      </c>
      <c r="T8" s="86">
        <v>64007.192999999999</v>
      </c>
      <c r="U8" s="86">
        <v>64350.226000000002</v>
      </c>
      <c r="V8" s="86">
        <v>64658.856</v>
      </c>
      <c r="W8" s="86">
        <v>64978.720999999998</v>
      </c>
      <c r="X8" s="86">
        <v>65276.983</v>
      </c>
      <c r="Y8" s="86">
        <v>65600.350000000006</v>
      </c>
      <c r="Z8" s="86">
        <v>66165.98</v>
      </c>
      <c r="AA8" s="86">
        <v>66458.153000000006</v>
      </c>
      <c r="AB8" s="86">
        <v>66638.391000000003</v>
      </c>
      <c r="AC8" s="86">
        <v>66809.816000000006</v>
      </c>
      <c r="AD8" s="86">
        <v>67026.224000000002</v>
      </c>
      <c r="AE8" s="86">
        <v>67177.635999999999</v>
      </c>
    </row>
    <row r="9" spans="1:31" s="3" customFormat="1" ht="18" customHeight="1" x14ac:dyDescent="0.2">
      <c r="A9" s="94"/>
      <c r="B9" s="95"/>
      <c r="C9" s="95"/>
      <c r="D9" s="95"/>
      <c r="E9" s="95"/>
      <c r="F9" s="95"/>
      <c r="G9" s="95"/>
      <c r="H9" s="95"/>
      <c r="I9" s="95"/>
      <c r="J9" s="95"/>
      <c r="K9" s="95"/>
      <c r="L9" s="95"/>
      <c r="M9" s="95"/>
      <c r="N9" s="95"/>
      <c r="O9" s="95"/>
      <c r="P9" s="95"/>
      <c r="Q9" s="95"/>
      <c r="R9" s="95"/>
      <c r="S9" s="95"/>
      <c r="T9" s="95"/>
      <c r="U9" s="95"/>
      <c r="Y9" s="31"/>
      <c r="Z9" s="31"/>
      <c r="AA9" s="31"/>
      <c r="AB9" s="31"/>
      <c r="AC9" s="31"/>
      <c r="AD9" s="31"/>
      <c r="AE9" s="31"/>
    </row>
    <row r="10" spans="1:31" s="3" customFormat="1" ht="18" customHeight="1" x14ac:dyDescent="0.2">
      <c r="B10" s="78"/>
      <c r="C10" s="78"/>
      <c r="D10" s="78"/>
      <c r="E10" s="78"/>
      <c r="F10" s="78"/>
      <c r="G10" s="78"/>
      <c r="H10" s="78"/>
      <c r="I10" s="78"/>
      <c r="J10" s="78"/>
      <c r="K10" s="78"/>
      <c r="L10" s="79"/>
      <c r="M10" s="79"/>
      <c r="N10" s="79"/>
      <c r="O10" s="79"/>
      <c r="P10" s="79"/>
      <c r="Q10" s="79"/>
      <c r="R10" s="79"/>
      <c r="S10" s="79"/>
      <c r="T10" s="79"/>
      <c r="U10" s="79"/>
      <c r="V10" s="79"/>
      <c r="W10" s="79"/>
      <c r="X10" s="79"/>
      <c r="Y10" s="79"/>
      <c r="Z10" s="79"/>
      <c r="AA10" s="79"/>
      <c r="AB10" s="79"/>
      <c r="AC10" s="79"/>
      <c r="AD10" s="79"/>
      <c r="AE10" s="79"/>
    </row>
    <row r="11" spans="1:31" s="3" customFormat="1" ht="18" customHeight="1" x14ac:dyDescent="0.2">
      <c r="A11" s="89" t="s">
        <v>25</v>
      </c>
      <c r="B11" s="4">
        <v>1990</v>
      </c>
      <c r="C11" s="4">
        <f>B11+1</f>
        <v>1991</v>
      </c>
      <c r="D11" s="4">
        <f>C11+1</f>
        <v>1992</v>
      </c>
      <c r="E11" s="4">
        <f t="shared" ref="E11:AC11" si="19">D11+1</f>
        <v>1993</v>
      </c>
      <c r="F11" s="4">
        <f t="shared" si="19"/>
        <v>1994</v>
      </c>
      <c r="G11" s="4">
        <f t="shared" si="19"/>
        <v>1995</v>
      </c>
      <c r="H11" s="4">
        <f t="shared" si="19"/>
        <v>1996</v>
      </c>
      <c r="I11" s="4">
        <f t="shared" si="19"/>
        <v>1997</v>
      </c>
      <c r="J11" s="4">
        <f t="shared" si="19"/>
        <v>1998</v>
      </c>
      <c r="K11" s="4">
        <f t="shared" si="19"/>
        <v>1999</v>
      </c>
      <c r="L11" s="4">
        <f t="shared" si="19"/>
        <v>2000</v>
      </c>
      <c r="M11" s="4">
        <f t="shared" si="19"/>
        <v>2001</v>
      </c>
      <c r="N11" s="4">
        <f t="shared" si="19"/>
        <v>2002</v>
      </c>
      <c r="O11" s="4">
        <f t="shared" si="19"/>
        <v>2003</v>
      </c>
      <c r="P11" s="4">
        <f t="shared" si="19"/>
        <v>2004</v>
      </c>
      <c r="Q11" s="4">
        <f t="shared" si="19"/>
        <v>2005</v>
      </c>
      <c r="R11" s="4">
        <f t="shared" si="19"/>
        <v>2006</v>
      </c>
      <c r="S11" s="4">
        <f t="shared" si="19"/>
        <v>2007</v>
      </c>
      <c r="T11" s="4">
        <f t="shared" si="19"/>
        <v>2008</v>
      </c>
      <c r="U11" s="4">
        <f t="shared" si="19"/>
        <v>2009</v>
      </c>
      <c r="V11" s="4">
        <f t="shared" si="19"/>
        <v>2010</v>
      </c>
      <c r="W11" s="4">
        <f t="shared" si="19"/>
        <v>2011</v>
      </c>
      <c r="X11" s="4">
        <f t="shared" si="19"/>
        <v>2012</v>
      </c>
      <c r="Y11" s="4">
        <f t="shared" si="19"/>
        <v>2013</v>
      </c>
      <c r="Z11" s="4">
        <f t="shared" si="19"/>
        <v>2014</v>
      </c>
      <c r="AA11" s="4">
        <f t="shared" si="19"/>
        <v>2015</v>
      </c>
      <c r="AB11" s="4">
        <f t="shared" si="19"/>
        <v>2016</v>
      </c>
      <c r="AC11" s="4">
        <f t="shared" si="19"/>
        <v>2017</v>
      </c>
      <c r="AD11" s="4">
        <v>2018</v>
      </c>
      <c r="AE11" s="4">
        <v>2019</v>
      </c>
    </row>
    <row r="12" spans="1:31" s="3" customFormat="1" ht="18" customHeight="1" x14ac:dyDescent="0.2">
      <c r="A12" s="88" t="str">
        <f>A5</f>
        <v>Consommation intérieure de matières (DMC, Mt)*</v>
      </c>
      <c r="B12" s="80">
        <v>100</v>
      </c>
      <c r="C12" s="80">
        <f>C5/$B5*100</f>
        <v>102.21366698748797</v>
      </c>
      <c r="D12" s="80">
        <f t="shared" ref="D12:AD12" si="20">D5/$B5*100</f>
        <v>100.22858517805582</v>
      </c>
      <c r="E12" s="80">
        <f t="shared" si="20"/>
        <v>92.336381135707398</v>
      </c>
      <c r="F12" s="80">
        <f t="shared" si="20"/>
        <v>96.980269489894127</v>
      </c>
      <c r="G12" s="80">
        <f t="shared" si="20"/>
        <v>96.114051973051005</v>
      </c>
      <c r="H12" s="80">
        <f t="shared" si="20"/>
        <v>93.443214629451404</v>
      </c>
      <c r="I12" s="80">
        <f t="shared" si="20"/>
        <v>95.404234841193443</v>
      </c>
      <c r="J12" s="80">
        <f t="shared" si="20"/>
        <v>98.363811357074098</v>
      </c>
      <c r="K12" s="80">
        <f t="shared" si="20"/>
        <v>101.4196342637151</v>
      </c>
      <c r="L12" s="80">
        <f t="shared" si="20"/>
        <v>106.36539424927814</v>
      </c>
      <c r="M12" s="80">
        <f t="shared" si="20"/>
        <v>102.29264304619825</v>
      </c>
      <c r="N12" s="80">
        <f t="shared" si="20"/>
        <v>102.90496294513956</v>
      </c>
      <c r="O12" s="80">
        <f t="shared" si="20"/>
        <v>96.725315808469674</v>
      </c>
      <c r="P12" s="80">
        <f t="shared" si="20"/>
        <v>106.42856183830605</v>
      </c>
      <c r="Q12" s="80">
        <f t="shared" si="20"/>
        <v>103.10427514436959</v>
      </c>
      <c r="R12" s="80">
        <f t="shared" si="20"/>
        <v>105.38765904716072</v>
      </c>
      <c r="S12" s="80">
        <f t="shared" si="20"/>
        <v>109.66752105389799</v>
      </c>
      <c r="T12" s="80">
        <f t="shared" si="20"/>
        <v>107.3763083493744</v>
      </c>
      <c r="U12" s="80">
        <f t="shared" si="20"/>
        <v>96.07110141963426</v>
      </c>
      <c r="V12" s="80">
        <f t="shared" si="20"/>
        <v>94.356365255052935</v>
      </c>
      <c r="W12" s="80">
        <f t="shared" si="20"/>
        <v>97.170689485081809</v>
      </c>
      <c r="X12" s="80">
        <f t="shared" si="20"/>
        <v>94.457892204042352</v>
      </c>
      <c r="Y12" s="80">
        <f t="shared" si="20"/>
        <v>94.648219441770934</v>
      </c>
      <c r="Z12" s="80">
        <f t="shared" si="20"/>
        <v>93.514076034648696</v>
      </c>
      <c r="AA12" s="80">
        <f t="shared" si="20"/>
        <v>89.041506256015396</v>
      </c>
      <c r="AB12" s="80">
        <f t="shared" si="20"/>
        <v>87.266963426371518</v>
      </c>
      <c r="AC12" s="80">
        <f t="shared" si="20"/>
        <v>94.181304138594797</v>
      </c>
      <c r="AD12" s="80">
        <f t="shared" si="20"/>
        <v>92.243383060635225</v>
      </c>
      <c r="AE12" s="80">
        <f>AE5/$B5*100</f>
        <v>92.93334937439846</v>
      </c>
    </row>
    <row r="13" spans="1:31" s="3" customFormat="1" ht="18" customHeight="1" x14ac:dyDescent="0.2">
      <c r="A13" s="2" t="str">
        <f>A6</f>
        <v>Consommation intérieure de matières par personne (DMC/population, t/habitant)*</v>
      </c>
      <c r="B13" s="80">
        <v>100</v>
      </c>
      <c r="C13" s="80">
        <f>C6/$B6*100</f>
        <v>101.71604472581977</v>
      </c>
      <c r="D13" s="80">
        <f t="shared" ref="D13:AC13" si="21">D6/$B6*100</f>
        <v>99.244911246268899</v>
      </c>
      <c r="E13" s="80">
        <f t="shared" si="21"/>
        <v>90.993978203754594</v>
      </c>
      <c r="F13" s="80">
        <f t="shared" si="21"/>
        <v>95.217526099110458</v>
      </c>
      <c r="G13" s="80">
        <f t="shared" si="21"/>
        <v>94.031964296904647</v>
      </c>
      <c r="H13" s="80">
        <f t="shared" si="21"/>
        <v>91.101123297776098</v>
      </c>
      <c r="I13" s="80">
        <f t="shared" si="21"/>
        <v>92.695479282441127</v>
      </c>
      <c r="J13" s="80">
        <f t="shared" si="21"/>
        <v>95.238885448170635</v>
      </c>
      <c r="K13" s="80">
        <f t="shared" si="21"/>
        <v>97.832885119642654</v>
      </c>
      <c r="L13" s="80">
        <f t="shared" si="21"/>
        <v>101.88798110279369</v>
      </c>
      <c r="M13" s="80">
        <f t="shared" si="21"/>
        <v>97.288812533515241</v>
      </c>
      <c r="N13" s="80">
        <f t="shared" si="21"/>
        <v>97.16257485679472</v>
      </c>
      <c r="O13" s="80">
        <f t="shared" si="21"/>
        <v>90.678136279640071</v>
      </c>
      <c r="P13" s="80">
        <f t="shared" si="21"/>
        <v>99.088962784750251</v>
      </c>
      <c r="Q13" s="80">
        <f>Q6/$B6*100</f>
        <v>95.258937277954487</v>
      </c>
      <c r="R13" s="80">
        <f t="shared" si="21"/>
        <v>96.665194011485454</v>
      </c>
      <c r="S13" s="80">
        <f t="shared" si="21"/>
        <v>99.934245140888919</v>
      </c>
      <c r="T13" s="80">
        <f t="shared" si="21"/>
        <v>97.292806402711093</v>
      </c>
      <c r="U13" s="80">
        <f t="shared" si="21"/>
        <v>86.585214517269563</v>
      </c>
      <c r="V13" s="80">
        <f t="shared" si="21"/>
        <v>84.633875926207494</v>
      </c>
      <c r="W13" s="80">
        <f t="shared" si="21"/>
        <v>86.729165888372705</v>
      </c>
      <c r="X13" s="80">
        <f t="shared" si="21"/>
        <v>83.922656074353384</v>
      </c>
      <c r="Y13" s="80">
        <f t="shared" si="21"/>
        <v>83.677237829995448</v>
      </c>
      <c r="Z13" s="80">
        <f t="shared" si="21"/>
        <v>81.967800565335466</v>
      </c>
      <c r="AA13" s="80">
        <f t="shared" si="21"/>
        <v>77.704339789098213</v>
      </c>
      <c r="AB13" s="80">
        <f t="shared" si="21"/>
        <v>75.949760025390987</v>
      </c>
      <c r="AC13" s="80">
        <f t="shared" si="21"/>
        <v>81.757098111524556</v>
      </c>
      <c r="AD13" s="80">
        <f>AD6/$B6*100</f>
        <v>79.816285541927684</v>
      </c>
      <c r="AE13" s="80">
        <f>AE6/$B6*100</f>
        <v>80.232055152859374</v>
      </c>
    </row>
    <row r="14" spans="1:31" s="3" customFormat="1" ht="18" customHeight="1" x14ac:dyDescent="0.2">
      <c r="A14" s="2" t="str">
        <f>A7</f>
        <v>Productivité matières (PIB/DMC, en €/kg)**</v>
      </c>
      <c r="B14" s="80">
        <v>100</v>
      </c>
      <c r="C14" s="80">
        <f>C7/$B7*100</f>
        <v>98.859754473611744</v>
      </c>
      <c r="D14" s="80">
        <f t="shared" ref="D14:AB14" si="22">D7/$B7*100</f>
        <v>102.4301506136125</v>
      </c>
      <c r="E14" s="80">
        <f t="shared" si="22"/>
        <v>110.4861175568328</v>
      </c>
      <c r="F14" s="80">
        <f t="shared" si="22"/>
        <v>107.67640434440023</v>
      </c>
      <c r="G14" s="80">
        <f t="shared" si="22"/>
        <v>110.93563620704437</v>
      </c>
      <c r="H14" s="80">
        <f t="shared" si="22"/>
        <v>115.71876965804084</v>
      </c>
      <c r="I14" s="80">
        <f t="shared" si="22"/>
        <v>115.98818720535782</v>
      </c>
      <c r="J14" s="80">
        <f t="shared" si="22"/>
        <v>116.53547534581037</v>
      </c>
      <c r="K14" s="80">
        <f t="shared" si="22"/>
        <v>116.89116109357298</v>
      </c>
      <c r="L14" s="80">
        <f t="shared" si="22"/>
        <v>115.82918779896264</v>
      </c>
      <c r="M14" s="80">
        <f t="shared" si="22"/>
        <v>122.83009308687936</v>
      </c>
      <c r="N14" s="80">
        <f t="shared" si="22"/>
        <v>123.48569933401738</v>
      </c>
      <c r="O14" s="80">
        <f t="shared" si="22"/>
        <v>132.4564085863984</v>
      </c>
      <c r="P14" s="80">
        <f t="shared" si="22"/>
        <v>123.78667992385417</v>
      </c>
      <c r="Q14" s="80">
        <f t="shared" si="22"/>
        <v>129.90298611904686</v>
      </c>
      <c r="R14" s="80">
        <f t="shared" si="22"/>
        <v>130.20127524325446</v>
      </c>
      <c r="S14" s="80">
        <f t="shared" si="22"/>
        <v>128.15390323910771</v>
      </c>
      <c r="T14" s="80">
        <f t="shared" si="22"/>
        <v>131.22215439881467</v>
      </c>
      <c r="U14" s="80">
        <f t="shared" si="22"/>
        <v>142.44964860581092</v>
      </c>
      <c r="V14" s="80">
        <f t="shared" si="22"/>
        <v>147.86584662813297</v>
      </c>
      <c r="W14" s="80">
        <f t="shared" si="22"/>
        <v>146.73157534328593</v>
      </c>
      <c r="X14" s="80">
        <f t="shared" si="22"/>
        <v>151.41836248802886</v>
      </c>
      <c r="Y14" s="80">
        <f t="shared" si="22"/>
        <v>151.98478157870338</v>
      </c>
      <c r="Z14" s="80">
        <f t="shared" si="22"/>
        <v>155.29891644138883</v>
      </c>
      <c r="AA14" s="80">
        <f t="shared" si="22"/>
        <v>164.9147626911948</v>
      </c>
      <c r="AB14" s="80">
        <f t="shared" si="22"/>
        <v>170.11156172678037</v>
      </c>
      <c r="AC14" s="80">
        <f>AC7/$B7*100</f>
        <v>161.23456516326854</v>
      </c>
      <c r="AD14" s="80">
        <f>AD7/$B7*100</f>
        <v>167.69226769240751</v>
      </c>
      <c r="AE14" s="80">
        <f>AE7/$B7*100</f>
        <v>169.51483949763423</v>
      </c>
    </row>
    <row r="15" spans="1:31" s="3" customFormat="1" ht="18" customHeight="1" x14ac:dyDescent="0.2">
      <c r="A15" s="87" t="s">
        <v>54</v>
      </c>
      <c r="B15" s="87"/>
      <c r="C15" s="87"/>
      <c r="D15" s="87"/>
      <c r="E15" s="87"/>
      <c r="F15" s="87"/>
      <c r="G15" s="87"/>
      <c r="H15" s="87"/>
      <c r="I15" s="87"/>
      <c r="J15" s="87"/>
      <c r="K15" s="87"/>
      <c r="L15" s="87"/>
      <c r="M15" s="87"/>
      <c r="N15" s="87"/>
      <c r="O15" s="87"/>
      <c r="P15" s="87"/>
      <c r="Q15" s="87"/>
      <c r="R15" s="87"/>
      <c r="S15" s="87"/>
      <c r="T15" s="87"/>
      <c r="U15" s="87"/>
    </row>
    <row r="16" spans="1:31" s="3" customFormat="1" ht="18" customHeight="1" x14ac:dyDescent="0.2">
      <c r="A16" s="87" t="s">
        <v>74</v>
      </c>
      <c r="B16" s="87"/>
      <c r="C16" s="87"/>
      <c r="D16" s="87"/>
      <c r="E16" s="87"/>
      <c r="F16" s="87"/>
      <c r="G16" s="87"/>
      <c r="H16" s="87"/>
      <c r="I16" s="87"/>
      <c r="J16" s="87"/>
      <c r="K16" s="87"/>
      <c r="L16" s="87"/>
      <c r="M16" s="87"/>
      <c r="N16" s="87"/>
      <c r="O16" s="87"/>
      <c r="P16" s="87"/>
      <c r="Q16" s="87"/>
      <c r="R16" s="87"/>
      <c r="S16" s="87"/>
      <c r="T16" s="87"/>
      <c r="U16" s="87"/>
    </row>
    <row r="17" spans="1:24" s="3" customFormat="1" ht="67.5" customHeight="1" x14ac:dyDescent="0.2">
      <c r="A17" s="96" t="s">
        <v>75</v>
      </c>
      <c r="B17" s="97"/>
      <c r="C17" s="97"/>
      <c r="D17" s="97"/>
      <c r="E17" s="97"/>
      <c r="F17" s="97"/>
      <c r="G17" s="97"/>
      <c r="H17" s="97"/>
      <c r="I17" s="97"/>
      <c r="J17" s="97"/>
      <c r="K17" s="97"/>
      <c r="L17" s="97"/>
      <c r="M17" s="97"/>
      <c r="N17" s="97"/>
      <c r="O17" s="97"/>
      <c r="P17" s="97"/>
      <c r="Q17" s="97"/>
      <c r="R17" s="97"/>
      <c r="S17" s="97"/>
      <c r="T17" s="97"/>
      <c r="U17" s="97"/>
      <c r="V17" s="81"/>
      <c r="W17" s="81"/>
    </row>
    <row r="18" spans="1:24" s="3" customFormat="1" ht="18" customHeight="1" x14ac:dyDescent="0.2">
      <c r="A18" s="98" t="s">
        <v>76</v>
      </c>
      <c r="B18" s="99"/>
      <c r="C18" s="99"/>
      <c r="D18" s="99"/>
      <c r="E18" s="99"/>
      <c r="F18" s="99"/>
      <c r="G18" s="99"/>
      <c r="H18" s="99"/>
      <c r="I18" s="99"/>
      <c r="J18" s="99"/>
      <c r="K18" s="99"/>
      <c r="L18" s="99"/>
      <c r="M18" s="99"/>
      <c r="N18" s="99"/>
      <c r="O18" s="99"/>
      <c r="P18" s="99"/>
      <c r="Q18" s="99"/>
      <c r="R18" s="99"/>
      <c r="S18" s="99"/>
      <c r="T18" s="99"/>
      <c r="U18" s="99"/>
      <c r="V18" s="78"/>
      <c r="W18" s="78"/>
    </row>
    <row r="21" spans="1:24" x14ac:dyDescent="0.2">
      <c r="A21" s="82"/>
    </row>
    <row r="22" spans="1:24" x14ac:dyDescent="0.2">
      <c r="A22" s="94"/>
      <c r="B22" s="95"/>
      <c r="C22" s="95"/>
      <c r="D22" s="95"/>
      <c r="E22" s="95"/>
      <c r="F22" s="95"/>
      <c r="G22" s="95"/>
      <c r="H22" s="95"/>
      <c r="I22" s="95"/>
      <c r="J22" s="95"/>
      <c r="K22" s="95"/>
      <c r="L22" s="95"/>
      <c r="M22" s="95"/>
      <c r="N22" s="95"/>
      <c r="O22" s="95"/>
      <c r="P22" s="95"/>
      <c r="Q22" s="95"/>
      <c r="R22" s="95"/>
      <c r="S22" s="95"/>
      <c r="T22" s="95"/>
      <c r="U22" s="95"/>
    </row>
    <row r="23" spans="1:24" x14ac:dyDescent="0.2">
      <c r="A23" s="83"/>
      <c r="B23" s="55"/>
      <c r="C23" s="55"/>
      <c r="D23" s="55"/>
      <c r="E23" s="55"/>
      <c r="F23" s="55"/>
      <c r="G23" s="55"/>
      <c r="H23" s="55"/>
      <c r="I23" s="55"/>
      <c r="J23" s="55"/>
      <c r="K23" s="55"/>
      <c r="L23" s="55"/>
      <c r="M23" s="55"/>
      <c r="N23" s="55"/>
      <c r="O23" s="55"/>
      <c r="P23" s="55"/>
      <c r="Q23" s="55"/>
      <c r="R23" s="55"/>
      <c r="S23" s="55"/>
      <c r="T23" s="55"/>
      <c r="U23" s="55"/>
      <c r="V23" s="55"/>
      <c r="W23" s="55"/>
      <c r="X23" s="55"/>
    </row>
    <row r="24" spans="1:24" x14ac:dyDescent="0.2">
      <c r="A24" s="83"/>
      <c r="B24" s="55"/>
      <c r="C24" s="55"/>
      <c r="D24" s="55"/>
      <c r="E24" s="55"/>
      <c r="F24" s="55"/>
      <c r="G24" s="55"/>
      <c r="H24" s="55"/>
      <c r="I24" s="55"/>
      <c r="J24" s="55"/>
      <c r="K24" s="55"/>
      <c r="L24" s="55"/>
      <c r="M24" s="55"/>
      <c r="N24" s="55"/>
      <c r="O24" s="55"/>
      <c r="P24" s="55"/>
      <c r="Q24" s="55"/>
      <c r="R24" s="55"/>
      <c r="S24" s="55"/>
      <c r="T24" s="55"/>
      <c r="U24" s="55"/>
      <c r="V24" s="55"/>
      <c r="W24" s="55"/>
      <c r="X24" s="55"/>
    </row>
    <row r="25" spans="1:24" ht="15.75" x14ac:dyDescent="0.25">
      <c r="A25" s="83"/>
      <c r="B25" s="27"/>
      <c r="C25" s="27"/>
      <c r="D25" s="27"/>
      <c r="E25" s="27"/>
      <c r="F25" s="27"/>
      <c r="G25" s="27"/>
      <c r="H25" s="27"/>
      <c r="I25" s="27"/>
      <c r="J25" s="27"/>
      <c r="K25" s="27"/>
      <c r="L25" s="27"/>
      <c r="M25" s="55"/>
      <c r="N25" s="55"/>
      <c r="O25" s="55"/>
      <c r="P25" s="55"/>
      <c r="Q25" s="55"/>
      <c r="R25" s="55"/>
      <c r="S25" s="55"/>
      <c r="T25" s="55"/>
      <c r="U25" s="55"/>
      <c r="V25" s="55"/>
      <c r="W25" s="55"/>
      <c r="X25" s="55"/>
    </row>
    <row r="26" spans="1:24" x14ac:dyDescent="0.2">
      <c r="O26" s="55"/>
    </row>
    <row r="53" spans="1:21" x14ac:dyDescent="0.2">
      <c r="A53" s="84"/>
      <c r="B53" s="59"/>
      <c r="C53" s="59"/>
      <c r="D53" s="59"/>
      <c r="E53" s="59"/>
      <c r="F53" s="59"/>
      <c r="G53" s="59"/>
      <c r="H53" s="59"/>
      <c r="I53" s="59"/>
      <c r="J53" s="59"/>
      <c r="K53" s="59"/>
      <c r="L53" s="59"/>
      <c r="M53" s="59"/>
      <c r="O53" s="59"/>
      <c r="P53" s="59"/>
      <c r="Q53" s="59"/>
      <c r="R53" s="59"/>
      <c r="S53" s="59"/>
      <c r="T53" s="59"/>
      <c r="U53" s="59"/>
    </row>
    <row r="54" spans="1:21" x14ac:dyDescent="0.2">
      <c r="A54" s="84"/>
      <c r="B54" s="59"/>
      <c r="C54" s="59"/>
      <c r="D54" s="59"/>
      <c r="E54" s="59"/>
      <c r="F54" s="59"/>
      <c r="G54" s="59"/>
      <c r="H54" s="59"/>
      <c r="I54" s="59"/>
      <c r="J54" s="59"/>
      <c r="K54" s="59"/>
      <c r="L54" s="59"/>
      <c r="M54" s="59"/>
      <c r="O54" s="59"/>
      <c r="P54" s="59"/>
      <c r="Q54" s="59"/>
      <c r="R54" s="59"/>
      <c r="S54" s="59"/>
      <c r="T54" s="59"/>
      <c r="U54" s="59"/>
    </row>
    <row r="55" spans="1:21" x14ac:dyDescent="0.2">
      <c r="A55" s="100"/>
      <c r="B55" s="101"/>
      <c r="C55" s="101"/>
      <c r="D55" s="101"/>
      <c r="E55" s="101"/>
      <c r="F55" s="101"/>
      <c r="G55" s="101"/>
      <c r="H55" s="101"/>
      <c r="I55" s="101"/>
      <c r="J55" s="101"/>
      <c r="K55" s="101"/>
      <c r="L55" s="101"/>
      <c r="M55" s="101"/>
      <c r="N55" s="101"/>
      <c r="O55" s="101"/>
      <c r="P55" s="101"/>
      <c r="Q55" s="101"/>
      <c r="R55" s="101"/>
      <c r="S55" s="101"/>
      <c r="T55" s="101"/>
      <c r="U55" s="101"/>
    </row>
  </sheetData>
  <mergeCells count="5">
    <mergeCell ref="A9:U9"/>
    <mergeCell ref="A17:U17"/>
    <mergeCell ref="A18:U18"/>
    <mergeCell ref="A22:U22"/>
    <mergeCell ref="A55:U55"/>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election activeCell="A37" sqref="A37"/>
    </sheetView>
  </sheetViews>
  <sheetFormatPr baseColWidth="10" defaultRowHeight="14.25" x14ac:dyDescent="0.2"/>
  <cols>
    <col min="1" max="1" width="16.7109375" style="8" customWidth="1"/>
    <col min="2" max="2" width="11.42578125" style="8"/>
    <col min="3" max="3" width="4.42578125" style="8" customWidth="1"/>
    <col min="4" max="257" width="11.42578125" style="8"/>
    <col min="258" max="258" width="16.7109375" style="8" customWidth="1"/>
    <col min="259" max="513" width="11.42578125" style="8"/>
    <col min="514" max="514" width="16.7109375" style="8" customWidth="1"/>
    <col min="515" max="769" width="11.42578125" style="8"/>
    <col min="770" max="770" width="16.7109375" style="8" customWidth="1"/>
    <col min="771" max="1025" width="11.42578125" style="8"/>
    <col min="1026" max="1026" width="16.7109375" style="8" customWidth="1"/>
    <col min="1027" max="1281" width="11.42578125" style="8"/>
    <col min="1282" max="1282" width="16.7109375" style="8" customWidth="1"/>
    <col min="1283" max="1537" width="11.42578125" style="8"/>
    <col min="1538" max="1538" width="16.7109375" style="8" customWidth="1"/>
    <col min="1539" max="1793" width="11.42578125" style="8"/>
    <col min="1794" max="1794" width="16.7109375" style="8" customWidth="1"/>
    <col min="1795" max="2049" width="11.42578125" style="8"/>
    <col min="2050" max="2050" width="16.7109375" style="8" customWidth="1"/>
    <col min="2051" max="2305" width="11.42578125" style="8"/>
    <col min="2306" max="2306" width="16.7109375" style="8" customWidth="1"/>
    <col min="2307" max="2561" width="11.42578125" style="8"/>
    <col min="2562" max="2562" width="16.7109375" style="8" customWidth="1"/>
    <col min="2563" max="2817" width="11.42578125" style="8"/>
    <col min="2818" max="2818" width="16.7109375" style="8" customWidth="1"/>
    <col min="2819" max="3073" width="11.42578125" style="8"/>
    <col min="3074" max="3074" width="16.7109375" style="8" customWidth="1"/>
    <col min="3075" max="3329" width="11.42578125" style="8"/>
    <col min="3330" max="3330" width="16.7109375" style="8" customWidth="1"/>
    <col min="3331" max="3585" width="11.42578125" style="8"/>
    <col min="3586" max="3586" width="16.7109375" style="8" customWidth="1"/>
    <col min="3587" max="3841" width="11.42578125" style="8"/>
    <col min="3842" max="3842" width="16.7109375" style="8" customWidth="1"/>
    <col min="3843" max="4097" width="11.42578125" style="8"/>
    <col min="4098" max="4098" width="16.7109375" style="8" customWidth="1"/>
    <col min="4099" max="4353" width="11.42578125" style="8"/>
    <col min="4354" max="4354" width="16.7109375" style="8" customWidth="1"/>
    <col min="4355" max="4609" width="11.42578125" style="8"/>
    <col min="4610" max="4610" width="16.7109375" style="8" customWidth="1"/>
    <col min="4611" max="4865" width="11.42578125" style="8"/>
    <col min="4866" max="4866" width="16.7109375" style="8" customWidth="1"/>
    <col min="4867" max="5121" width="11.42578125" style="8"/>
    <col min="5122" max="5122" width="16.7109375" style="8" customWidth="1"/>
    <col min="5123" max="5377" width="11.42578125" style="8"/>
    <col min="5378" max="5378" width="16.7109375" style="8" customWidth="1"/>
    <col min="5379" max="5633" width="11.42578125" style="8"/>
    <col min="5634" max="5634" width="16.7109375" style="8" customWidth="1"/>
    <col min="5635" max="5889" width="11.42578125" style="8"/>
    <col min="5890" max="5890" width="16.7109375" style="8" customWidth="1"/>
    <col min="5891" max="6145" width="11.42578125" style="8"/>
    <col min="6146" max="6146" width="16.7109375" style="8" customWidth="1"/>
    <col min="6147" max="6401" width="11.42578125" style="8"/>
    <col min="6402" max="6402" width="16.7109375" style="8" customWidth="1"/>
    <col min="6403" max="6657" width="11.42578125" style="8"/>
    <col min="6658" max="6658" width="16.7109375" style="8" customWidth="1"/>
    <col min="6659" max="6913" width="11.42578125" style="8"/>
    <col min="6914" max="6914" width="16.7109375" style="8" customWidth="1"/>
    <col min="6915" max="7169" width="11.42578125" style="8"/>
    <col min="7170" max="7170" width="16.7109375" style="8" customWidth="1"/>
    <col min="7171" max="7425" width="11.42578125" style="8"/>
    <col min="7426" max="7426" width="16.7109375" style="8" customWidth="1"/>
    <col min="7427" max="7681" width="11.42578125" style="8"/>
    <col min="7682" max="7682" width="16.7109375" style="8" customWidth="1"/>
    <col min="7683" max="7937" width="11.42578125" style="8"/>
    <col min="7938" max="7938" width="16.7109375" style="8" customWidth="1"/>
    <col min="7939" max="8193" width="11.42578125" style="8"/>
    <col min="8194" max="8194" width="16.7109375" style="8" customWidth="1"/>
    <col min="8195" max="8449" width="11.42578125" style="8"/>
    <col min="8450" max="8450" width="16.7109375" style="8" customWidth="1"/>
    <col min="8451" max="8705" width="11.42578125" style="8"/>
    <col min="8706" max="8706" width="16.7109375" style="8" customWidth="1"/>
    <col min="8707" max="8961" width="11.42578125" style="8"/>
    <col min="8962" max="8962" width="16.7109375" style="8" customWidth="1"/>
    <col min="8963" max="9217" width="11.42578125" style="8"/>
    <col min="9218" max="9218" width="16.7109375" style="8" customWidth="1"/>
    <col min="9219" max="9473" width="11.42578125" style="8"/>
    <col min="9474" max="9474" width="16.7109375" style="8" customWidth="1"/>
    <col min="9475" max="9729" width="11.42578125" style="8"/>
    <col min="9730" max="9730" width="16.7109375" style="8" customWidth="1"/>
    <col min="9731" max="9985" width="11.42578125" style="8"/>
    <col min="9986" max="9986" width="16.7109375" style="8" customWidth="1"/>
    <col min="9987" max="10241" width="11.42578125" style="8"/>
    <col min="10242" max="10242" width="16.7109375" style="8" customWidth="1"/>
    <col min="10243" max="10497" width="11.42578125" style="8"/>
    <col min="10498" max="10498" width="16.7109375" style="8" customWidth="1"/>
    <col min="10499" max="10753" width="11.42578125" style="8"/>
    <col min="10754" max="10754" width="16.7109375" style="8" customWidth="1"/>
    <col min="10755" max="11009" width="11.42578125" style="8"/>
    <col min="11010" max="11010" width="16.7109375" style="8" customWidth="1"/>
    <col min="11011" max="11265" width="11.42578125" style="8"/>
    <col min="11266" max="11266" width="16.7109375" style="8" customWidth="1"/>
    <col min="11267" max="11521" width="11.42578125" style="8"/>
    <col min="11522" max="11522" width="16.7109375" style="8" customWidth="1"/>
    <col min="11523" max="11777" width="11.42578125" style="8"/>
    <col min="11778" max="11778" width="16.7109375" style="8" customWidth="1"/>
    <col min="11779" max="12033" width="11.42578125" style="8"/>
    <col min="12034" max="12034" width="16.7109375" style="8" customWidth="1"/>
    <col min="12035" max="12289" width="11.42578125" style="8"/>
    <col min="12290" max="12290" width="16.7109375" style="8" customWidth="1"/>
    <col min="12291" max="12545" width="11.42578125" style="8"/>
    <col min="12546" max="12546" width="16.7109375" style="8" customWidth="1"/>
    <col min="12547" max="12801" width="11.42578125" style="8"/>
    <col min="12802" max="12802" width="16.7109375" style="8" customWidth="1"/>
    <col min="12803" max="13057" width="11.42578125" style="8"/>
    <col min="13058" max="13058" width="16.7109375" style="8" customWidth="1"/>
    <col min="13059" max="13313" width="11.42578125" style="8"/>
    <col min="13314" max="13314" width="16.7109375" style="8" customWidth="1"/>
    <col min="13315" max="13569" width="11.42578125" style="8"/>
    <col min="13570" max="13570" width="16.7109375" style="8" customWidth="1"/>
    <col min="13571" max="13825" width="11.42578125" style="8"/>
    <col min="13826" max="13826" width="16.7109375" style="8" customWidth="1"/>
    <col min="13827" max="14081" width="11.42578125" style="8"/>
    <col min="14082" max="14082" width="16.7109375" style="8" customWidth="1"/>
    <col min="14083" max="14337" width="11.42578125" style="8"/>
    <col min="14338" max="14338" width="16.7109375" style="8" customWidth="1"/>
    <col min="14339" max="14593" width="11.42578125" style="8"/>
    <col min="14594" max="14594" width="16.7109375" style="8" customWidth="1"/>
    <col min="14595" max="14849" width="11.42578125" style="8"/>
    <col min="14850" max="14850" width="16.7109375" style="8" customWidth="1"/>
    <col min="14851" max="15105" width="11.42578125" style="8"/>
    <col min="15106" max="15106" width="16.7109375" style="8" customWidth="1"/>
    <col min="15107" max="15361" width="11.42578125" style="8"/>
    <col min="15362" max="15362" width="16.7109375" style="8" customWidth="1"/>
    <col min="15363" max="15617" width="11.42578125" style="8"/>
    <col min="15618" max="15618" width="16.7109375" style="8" customWidth="1"/>
    <col min="15619" max="15873" width="11.42578125" style="8"/>
    <col min="15874" max="15874" width="16.7109375" style="8" customWidth="1"/>
    <col min="15875" max="16129" width="11.42578125" style="8"/>
    <col min="16130" max="16130" width="16.7109375" style="8" customWidth="1"/>
    <col min="16131" max="16384" width="11.42578125" style="8"/>
  </cols>
  <sheetData>
    <row r="1" spans="1:15" s="6" customFormat="1" ht="15.75" x14ac:dyDescent="0.25">
      <c r="A1" s="6" t="s">
        <v>69</v>
      </c>
    </row>
    <row r="2" spans="1:15" s="6" customFormat="1" ht="15.75" x14ac:dyDescent="0.25">
      <c r="A2" s="91" t="s">
        <v>44</v>
      </c>
    </row>
    <row r="3" spans="1:15" ht="15.75" x14ac:dyDescent="0.25">
      <c r="A3" s="21" t="s">
        <v>29</v>
      </c>
      <c r="B3" s="7" t="s">
        <v>30</v>
      </c>
      <c r="C3" s="19"/>
      <c r="D3" s="6"/>
      <c r="E3" s="6"/>
      <c r="F3" s="6"/>
      <c r="G3" s="6"/>
      <c r="H3" s="6"/>
      <c r="I3" s="6"/>
      <c r="J3" s="6"/>
      <c r="K3" s="6"/>
      <c r="L3" s="6"/>
    </row>
    <row r="4" spans="1:15" x14ac:dyDescent="0.2">
      <c r="A4" s="11" t="s">
        <v>36</v>
      </c>
      <c r="B4" s="10">
        <v>5.5</v>
      </c>
      <c r="C4" s="14"/>
      <c r="D4" s="22"/>
      <c r="E4" s="22"/>
      <c r="F4" s="22"/>
      <c r="G4" s="22"/>
      <c r="H4" s="22"/>
      <c r="I4" s="22"/>
      <c r="J4" s="22"/>
      <c r="K4" s="22"/>
      <c r="L4" s="22"/>
      <c r="M4" s="22"/>
      <c r="N4" s="22"/>
      <c r="O4" s="22"/>
    </row>
    <row r="5" spans="1:15" x14ac:dyDescent="0.2">
      <c r="A5" s="9" t="s">
        <v>37</v>
      </c>
      <c r="B5" s="12">
        <v>8.1999999999999993</v>
      </c>
      <c r="C5" s="17"/>
      <c r="D5" s="22"/>
      <c r="O5" s="22"/>
    </row>
    <row r="6" spans="1:15" x14ac:dyDescent="0.2">
      <c r="A6" s="9" t="s">
        <v>35</v>
      </c>
      <c r="B6" s="12">
        <v>8.9</v>
      </c>
      <c r="C6" s="17"/>
      <c r="D6" s="22"/>
      <c r="O6" s="22"/>
    </row>
    <row r="7" spans="1:15" x14ac:dyDescent="0.2">
      <c r="A7" s="9" t="s">
        <v>38</v>
      </c>
      <c r="B7" s="12">
        <v>9</v>
      </c>
      <c r="C7" s="17"/>
      <c r="D7" s="22"/>
      <c r="O7" s="22"/>
    </row>
    <row r="8" spans="1:15" x14ac:dyDescent="0.2">
      <c r="A8" s="9" t="s">
        <v>39</v>
      </c>
      <c r="B8" s="12">
        <v>11.5</v>
      </c>
      <c r="C8" s="17"/>
      <c r="D8" s="22"/>
      <c r="O8" s="22"/>
    </row>
    <row r="9" spans="1:15" x14ac:dyDescent="0.2">
      <c r="A9" s="9" t="s">
        <v>59</v>
      </c>
      <c r="B9" s="12">
        <v>12</v>
      </c>
      <c r="C9" s="17"/>
      <c r="D9" s="22"/>
      <c r="O9" s="22"/>
    </row>
    <row r="10" spans="1:15" x14ac:dyDescent="0.2">
      <c r="A10" s="9" t="s">
        <v>60</v>
      </c>
      <c r="B10" s="10">
        <v>13.4</v>
      </c>
      <c r="C10" s="14"/>
      <c r="D10" s="22"/>
      <c r="O10" s="22"/>
    </row>
    <row r="11" spans="1:15" x14ac:dyDescent="0.2">
      <c r="A11" s="9" t="s">
        <v>40</v>
      </c>
      <c r="B11" s="10">
        <v>13.9</v>
      </c>
      <c r="C11" s="14"/>
      <c r="D11" s="22"/>
      <c r="O11" s="22"/>
    </row>
    <row r="12" spans="1:15" x14ac:dyDescent="0.2">
      <c r="A12" s="9" t="s">
        <v>34</v>
      </c>
      <c r="B12" s="10">
        <v>16.100000000000001</v>
      </c>
      <c r="C12" s="14"/>
      <c r="D12" s="22"/>
      <c r="O12" s="22"/>
    </row>
    <row r="13" spans="1:15" x14ac:dyDescent="0.2">
      <c r="A13" s="9" t="s">
        <v>70</v>
      </c>
      <c r="B13" s="10">
        <v>18.600000000000001</v>
      </c>
      <c r="C13" s="14"/>
      <c r="D13" s="22"/>
      <c r="O13" s="22"/>
    </row>
    <row r="14" spans="1:15" x14ac:dyDescent="0.2">
      <c r="A14" s="9" t="s">
        <v>61</v>
      </c>
      <c r="B14" s="10">
        <v>18.899999999999999</v>
      </c>
      <c r="C14" s="14"/>
      <c r="D14" s="22"/>
      <c r="O14" s="22"/>
    </row>
    <row r="15" spans="1:15" x14ac:dyDescent="0.2">
      <c r="A15" s="9" t="s">
        <v>33</v>
      </c>
      <c r="B15" s="10">
        <v>24.7</v>
      </c>
      <c r="C15" s="14"/>
      <c r="D15" s="22"/>
      <c r="O15" s="22"/>
    </row>
    <row r="16" spans="1:15" x14ac:dyDescent="0.2">
      <c r="A16" s="9" t="s">
        <v>41</v>
      </c>
      <c r="B16" s="10">
        <v>31.3</v>
      </c>
      <c r="C16" s="14"/>
      <c r="D16" s="22"/>
      <c r="O16" s="22"/>
    </row>
    <row r="17" spans="1:15" x14ac:dyDescent="0.2">
      <c r="A17" s="9" t="s">
        <v>32</v>
      </c>
      <c r="B17" s="10">
        <v>37.700000000000003</v>
      </c>
      <c r="C17" s="14"/>
      <c r="D17" s="22"/>
      <c r="O17" s="22"/>
    </row>
    <row r="18" spans="1:15" x14ac:dyDescent="0.2">
      <c r="A18" s="9" t="s">
        <v>31</v>
      </c>
      <c r="B18" s="10">
        <v>40.4</v>
      </c>
      <c r="C18" s="14"/>
      <c r="D18" s="22"/>
      <c r="O18" s="22"/>
    </row>
    <row r="19" spans="1:15" x14ac:dyDescent="0.2">
      <c r="A19" s="23" t="s">
        <v>68</v>
      </c>
      <c r="B19" s="15"/>
      <c r="C19" s="15"/>
      <c r="D19" s="22"/>
      <c r="E19" s="15"/>
      <c r="O19" s="22"/>
    </row>
    <row r="20" spans="1:15" ht="15" x14ac:dyDescent="0.25">
      <c r="A20" s="18" t="s">
        <v>46</v>
      </c>
      <c r="B20" s="15"/>
      <c r="C20" s="15"/>
      <c r="D20" s="22"/>
      <c r="E20" s="15"/>
      <c r="O20" s="22"/>
    </row>
    <row r="21" spans="1:15" x14ac:dyDescent="0.2">
      <c r="B21" s="16"/>
      <c r="C21" s="16"/>
      <c r="D21" s="22"/>
      <c r="O21" s="22"/>
    </row>
    <row r="22" spans="1:15" x14ac:dyDescent="0.2">
      <c r="A22" s="13"/>
      <c r="B22" s="17"/>
      <c r="C22" s="17"/>
      <c r="D22" s="22"/>
      <c r="O22" s="22"/>
    </row>
    <row r="23" spans="1:15" x14ac:dyDescent="0.2">
      <c r="A23" s="13"/>
      <c r="B23" s="14"/>
      <c r="C23" s="14"/>
      <c r="D23" s="22"/>
      <c r="O23" s="22"/>
    </row>
    <row r="24" spans="1:15" x14ac:dyDescent="0.2">
      <c r="A24" s="13"/>
      <c r="B24" s="14"/>
      <c r="C24" s="14"/>
      <c r="D24" s="22"/>
      <c r="O24" s="22"/>
    </row>
    <row r="25" spans="1:15" x14ac:dyDescent="0.2">
      <c r="A25" s="16"/>
      <c r="B25" s="16"/>
      <c r="C25" s="16"/>
      <c r="D25" s="22"/>
      <c r="O25" s="22"/>
    </row>
    <row r="26" spans="1:15" x14ac:dyDescent="0.2">
      <c r="D26" s="22"/>
      <c r="O26" s="22"/>
    </row>
    <row r="27" spans="1:15" x14ac:dyDescent="0.2">
      <c r="D27" s="22"/>
      <c r="O27" s="22"/>
    </row>
    <row r="28" spans="1:15" x14ac:dyDescent="0.2">
      <c r="D28" s="22"/>
      <c r="O28" s="22"/>
    </row>
    <row r="29" spans="1:15" x14ac:dyDescent="0.2">
      <c r="D29" s="22"/>
      <c r="E29" s="18"/>
      <c r="O29" s="22"/>
    </row>
    <row r="30" spans="1:15" x14ac:dyDescent="0.2">
      <c r="D30" s="22"/>
      <c r="E30" s="22"/>
      <c r="F30" s="22"/>
      <c r="G30" s="22"/>
      <c r="H30" s="22"/>
      <c r="I30" s="22"/>
      <c r="J30" s="22"/>
      <c r="K30" s="22"/>
      <c r="L30" s="22"/>
      <c r="M30" s="22"/>
      <c r="N30" s="22"/>
      <c r="O30" s="22"/>
    </row>
  </sheetData>
  <sortState ref="A4:B16">
    <sortCondition ref="B4"/>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Graphique 1</vt:lpstr>
      <vt:lpstr>Graphique 2</vt:lpstr>
      <vt:lpstr>Graphique 3</vt:lpstr>
      <vt:lpstr>Graphique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17 : consommation de matières</dc:title>
  <dc:creator>SDES</dc:creator>
  <cp:keywords>information environnementale, économie verte, ressource naturelle, société, indicateur</cp:keywords>
  <cp:lastModifiedBy>RUFFIN Vladimir</cp:lastModifiedBy>
  <dcterms:created xsi:type="dcterms:W3CDTF">2020-07-16T07:40:26Z</dcterms:created>
  <dcterms:modified xsi:type="dcterms:W3CDTF">2022-03-16T23:11:47Z</dcterms:modified>
</cp:coreProperties>
</file>