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te_cgdd_sdsed_bev\traitement_en_cours_a_boucler\bilan_env_2021\"/>
    </mc:Choice>
  </mc:AlternateContent>
  <bookViews>
    <workbookView xWindow="0" yWindow="0" windowWidth="25200" windowHeight="11250" tabRatio="789"/>
  </bookViews>
  <sheets>
    <sheet name="Graphique 1" sheetId="16" r:id="rId1"/>
    <sheet name="Graphique 2" sheetId="15" r:id="rId2"/>
    <sheet name="Graphique 3" sheetId="7" r:id="rId3"/>
    <sheet name="Graphique 4 " sheetId="17" r:id="rId4"/>
  </sheets>
  <calcPr calcId="162913"/>
</workbook>
</file>

<file path=xl/calcChain.xml><?xml version="1.0" encoding="utf-8"?>
<calcChain xmlns="http://schemas.openxmlformats.org/spreadsheetml/2006/main">
  <c r="C29" i="17" l="1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28" i="17"/>
  <c r="D46" i="17"/>
  <c r="B46" i="17"/>
  <c r="D45" i="17"/>
  <c r="B45" i="17"/>
  <c r="D44" i="17"/>
  <c r="B44" i="17"/>
  <c r="D43" i="17"/>
  <c r="B43" i="17"/>
  <c r="D42" i="17"/>
  <c r="B42" i="17"/>
  <c r="D41" i="17"/>
  <c r="B41" i="17"/>
  <c r="D40" i="17"/>
  <c r="B40" i="17"/>
  <c r="D39" i="17"/>
  <c r="B39" i="17"/>
  <c r="D38" i="17"/>
  <c r="B38" i="17"/>
  <c r="D37" i="17"/>
  <c r="B37" i="17"/>
  <c r="D36" i="17"/>
  <c r="B36" i="17"/>
  <c r="D35" i="17"/>
  <c r="B35" i="17"/>
  <c r="D34" i="17"/>
  <c r="B34" i="17"/>
  <c r="D33" i="17"/>
  <c r="B33" i="17"/>
  <c r="D32" i="17"/>
  <c r="B32" i="17"/>
  <c r="D31" i="17"/>
  <c r="B31" i="17"/>
  <c r="D30" i="17"/>
  <c r="B30" i="17"/>
  <c r="D29" i="17"/>
  <c r="B29" i="17"/>
  <c r="D28" i="17"/>
  <c r="B28" i="17"/>
  <c r="E9" i="7" l="1"/>
  <c r="G5" i="7"/>
  <c r="G9" i="7" s="1"/>
  <c r="D9" i="7" l="1"/>
  <c r="B9" i="7"/>
  <c r="F9" i="7"/>
  <c r="C9" i="7"/>
  <c r="L9" i="16"/>
  <c r="J9" i="16"/>
  <c r="K6" i="16" s="1"/>
  <c r="H9" i="16"/>
  <c r="I5" i="16" s="1"/>
  <c r="F9" i="16"/>
  <c r="G5" i="16" s="1"/>
  <c r="D9" i="16"/>
  <c r="E7" i="16" s="1"/>
  <c r="B9" i="16"/>
  <c r="C8" i="16" s="1"/>
  <c r="M8" i="16"/>
  <c r="K8" i="16"/>
  <c r="I8" i="16"/>
  <c r="M7" i="16"/>
  <c r="K7" i="16"/>
  <c r="G7" i="16"/>
  <c r="C7" i="16"/>
  <c r="M6" i="16"/>
  <c r="C6" i="16"/>
  <c r="M5" i="16"/>
  <c r="K5" i="16"/>
  <c r="C5" i="16"/>
  <c r="M4" i="16"/>
  <c r="I4" i="16"/>
  <c r="G4" i="16"/>
  <c r="E4" i="16"/>
  <c r="E9" i="16" l="1"/>
  <c r="E6" i="16"/>
  <c r="E8" i="16"/>
  <c r="K4" i="16"/>
  <c r="G6" i="16"/>
  <c r="G8" i="16"/>
  <c r="G9" i="16"/>
  <c r="M9" i="16"/>
  <c r="E5" i="16"/>
  <c r="I7" i="16"/>
  <c r="I9" i="16"/>
  <c r="I6" i="16"/>
  <c r="K9" i="16"/>
  <c r="C4" i="16"/>
  <c r="C9" i="16" s="1"/>
</calcChain>
</file>

<file path=xl/sharedStrings.xml><?xml version="1.0" encoding="utf-8"?>
<sst xmlns="http://schemas.openxmlformats.org/spreadsheetml/2006/main" count="86" uniqueCount="71">
  <si>
    <t>Excellente</t>
  </si>
  <si>
    <t>Bonne</t>
  </si>
  <si>
    <t>Suffisante</t>
  </si>
  <si>
    <t>Insuffisante</t>
  </si>
  <si>
    <t>Sites non classés</t>
  </si>
  <si>
    <t>Total</t>
  </si>
  <si>
    <t>En %</t>
  </si>
  <si>
    <t>En nombre</t>
  </si>
  <si>
    <t>Nombre total de sites controlés et classés</t>
  </si>
  <si>
    <t>Qualité</t>
  </si>
  <si>
    <t>Nombre de sites</t>
  </si>
  <si>
    <t>Nombre de pollutions confirmées</t>
  </si>
  <si>
    <t>Flux de nitrates à la mer, en milliers de tonnes</t>
  </si>
  <si>
    <t>Flux de phosphore à la mer, en milliers de tonnes</t>
  </si>
  <si>
    <t>Flux de nitrates à la mer</t>
  </si>
  <si>
    <t>Flux de phosphore à la mer</t>
  </si>
  <si>
    <t>Très bon</t>
  </si>
  <si>
    <t>Bon</t>
  </si>
  <si>
    <t>Moyen</t>
  </si>
  <si>
    <t>Médiocre</t>
  </si>
  <si>
    <t>Mauvais</t>
  </si>
  <si>
    <t>Inconnu</t>
  </si>
  <si>
    <t>Total général</t>
  </si>
  <si>
    <t>Masses d'eau côtières</t>
  </si>
  <si>
    <t>Masses d'eau de transition</t>
  </si>
  <si>
    <t>Masses d'eau de surface</t>
  </si>
  <si>
    <r>
      <rPr>
        <b/>
        <i/>
        <sz val="11"/>
        <color theme="1"/>
        <rFont val="Calibri"/>
        <family val="2"/>
        <scheme val="minor"/>
      </rPr>
      <t>Source</t>
    </r>
    <r>
      <rPr>
        <i/>
        <sz val="11"/>
        <color theme="1"/>
        <rFont val="Calibri"/>
        <family val="2"/>
        <scheme val="minor"/>
      </rPr>
      <t xml:space="preserve"> : Cedre ; Agences de l'eau-Schapi ; Banque Hydro. Traitements : Cerema, Rtrend</t>
    </r>
    <r>
      <rPr>
        <i/>
        <sz val="16"/>
        <color theme="1"/>
        <rFont val="Calibri"/>
        <family val="2"/>
        <scheme val="minor"/>
      </rPr>
      <t>®</t>
    </r>
    <r>
      <rPr>
        <i/>
        <sz val="11"/>
        <color theme="1"/>
        <rFont val="Calibri"/>
        <family val="2"/>
        <scheme val="minor"/>
      </rPr>
      <t xml:space="preserve"> et SDES</t>
    </r>
  </si>
  <si>
    <t>Champ : Masses d'eau de surface en France</t>
  </si>
  <si>
    <r>
      <t>Sources</t>
    </r>
    <r>
      <rPr>
        <i/>
        <sz val="11"/>
        <rFont val="Calibri"/>
        <family val="2"/>
        <scheme val="minor"/>
      </rPr>
      <t xml:space="preserve"> : Système d'information sur l'eau (www.eaufrance.fr). Rapportage DCE 2016 à partir de données de 2015 pour la France entière Traitements : CGDD/SDES</t>
    </r>
  </si>
  <si>
    <t>Note : l'ensemble des masses d'eau de surface (cours d'eau, lacs, littoral) comprend les masses d'eau de transition et les masses d'eau côtières.</t>
  </si>
  <si>
    <t>Métropole</t>
  </si>
  <si>
    <t>Territoires artificialisés</t>
  </si>
  <si>
    <t>Terres agricoles</t>
  </si>
  <si>
    <t>Forêts et espaces semi-naturels</t>
  </si>
  <si>
    <t>Zones humides</t>
  </si>
  <si>
    <t>Surfaces en eau</t>
  </si>
  <si>
    <r>
      <rPr>
        <b/>
        <i/>
        <sz val="11"/>
        <color theme="1"/>
        <rFont val="Calibri"/>
        <family val="2"/>
        <scheme val="minor"/>
      </rPr>
      <t>Source</t>
    </r>
    <r>
      <rPr>
        <i/>
        <sz val="11"/>
        <color theme="1"/>
        <rFont val="Calibri"/>
        <family val="2"/>
        <scheme val="minor"/>
      </rPr>
      <t xml:space="preserve"> : UE-SDES, CORINE Land Cover, 2018. Traitements :SDES</t>
    </r>
  </si>
  <si>
    <t>De 1 000 à 2 000 m</t>
  </si>
  <si>
    <t>De 2 000 à 5 000 m</t>
  </si>
  <si>
    <t xml:space="preserve">De 5 000 à 10 000 m </t>
  </si>
  <si>
    <t>À moins de 500 m</t>
  </si>
  <si>
    <t>255</t>
  </si>
  <si>
    <t>326</t>
  </si>
  <si>
    <t>295</t>
  </si>
  <si>
    <t>372</t>
  </si>
  <si>
    <t>396</t>
  </si>
  <si>
    <t>334</t>
  </si>
  <si>
    <t>406</t>
  </si>
  <si>
    <t>351</t>
  </si>
  <si>
    <t>361</t>
  </si>
  <si>
    <t>289</t>
  </si>
  <si>
    <t>163</t>
  </si>
  <si>
    <t>141</t>
  </si>
  <si>
    <t>113</t>
  </si>
  <si>
    <t>118</t>
  </si>
  <si>
    <t>96</t>
  </si>
  <si>
    <t>90</t>
  </si>
  <si>
    <t>124</t>
  </si>
  <si>
    <t>130</t>
  </si>
  <si>
    <t>133</t>
  </si>
  <si>
    <t>172</t>
  </si>
  <si>
    <r>
      <rPr>
        <b/>
        <i/>
        <sz val="11"/>
        <rFont val="Calibri"/>
        <family val="2"/>
        <scheme val="minor"/>
      </rPr>
      <t>Source</t>
    </r>
    <r>
      <rPr>
        <i/>
        <sz val="10"/>
        <rFont val="Arial"/>
        <family val="2"/>
      </rPr>
      <t xml:space="preserve"> : Ministère des Solidarité et de la Santé. Traitements : SDES,2021</t>
    </r>
  </si>
  <si>
    <t>De 500 à 1 000 m</t>
  </si>
  <si>
    <t xml:space="preserve">En % </t>
  </si>
  <si>
    <t>Graphique 2 : répartition de la qualité des eaux de baignade en mer en 2020</t>
  </si>
  <si>
    <t>En indice base 100 en 2000</t>
  </si>
  <si>
    <t>En nombre et milliers de tonnes</t>
  </si>
  <si>
    <t>Champ : France métropolitaine et eaux sous juridiction.</t>
  </si>
  <si>
    <t xml:space="preserve"> Graphique 1 : occupation du sol en bord de mer et en France métropolitaine en 2018</t>
  </si>
  <si>
    <r>
      <rPr>
        <b/>
        <sz val="11"/>
        <color theme="1"/>
        <rFont val="Calibri"/>
        <family val="2"/>
      </rPr>
      <t>Graphique 4 : é</t>
    </r>
    <r>
      <rPr>
        <b/>
        <sz val="11"/>
        <color theme="1"/>
        <rFont val="Calibri"/>
        <family val="2"/>
        <scheme val="minor"/>
      </rPr>
      <t>tat écologique des masses d'eau de surface en 2015</t>
    </r>
  </si>
  <si>
    <r>
      <t>Graphique 3 : é</t>
    </r>
    <r>
      <rPr>
        <b/>
        <sz val="11"/>
        <color theme="1"/>
        <rFont val="Calibri"/>
        <family val="2"/>
      </rPr>
      <t xml:space="preserve">volution des pollutions en mer et des flux de nutriments à la mer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</si>
</sst>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7" fillId="0" borderId="0"/>
    <xf numFmtId="0" fontId="15" fillId="0" borderId="0"/>
    <xf numFmtId="0" fontId="6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23" fillId="0" borderId="0"/>
  </cellStyleXfs>
  <cellXfs count="50">
    <xf numFmtId="0" fontId="0" fillId="0" borderId="0" xfId="0"/>
    <xf numFmtId="0" fontId="12" fillId="2" borderId="0" xfId="9" applyFont="1" applyFill="1"/>
    <xf numFmtId="0" fontId="4" fillId="2" borderId="0" xfId="9" applyFill="1"/>
    <xf numFmtId="0" fontId="4" fillId="2" borderId="1" xfId="9" applyFill="1" applyBorder="1"/>
    <xf numFmtId="0" fontId="17" fillId="2" borderId="0" xfId="9" applyFont="1" applyFill="1"/>
    <xf numFmtId="0" fontId="1" fillId="2" borderId="1" xfId="9" applyFont="1" applyFill="1" applyBorder="1"/>
    <xf numFmtId="0" fontId="2" fillId="2" borderId="3" xfId="9" applyFont="1" applyFill="1" applyBorder="1" applyAlignment="1">
      <alignment horizontal="center" vertical="center"/>
    </xf>
    <xf numFmtId="0" fontId="4" fillId="2" borderId="3" xfId="9" applyFill="1" applyBorder="1" applyAlignment="1">
      <alignment horizontal="center" vertical="center"/>
    </xf>
    <xf numFmtId="0" fontId="1" fillId="2" borderId="3" xfId="9" applyFont="1" applyFill="1" applyBorder="1" applyAlignment="1">
      <alignment horizontal="center" vertical="center"/>
    </xf>
    <xf numFmtId="0" fontId="3" fillId="2" borderId="3" xfId="9" applyFont="1" applyFill="1" applyBorder="1" applyAlignment="1">
      <alignment horizontal="center" vertical="center"/>
    </xf>
    <xf numFmtId="0" fontId="4" fillId="2" borderId="1" xfId="9" applyFill="1" applyBorder="1" applyAlignment="1">
      <alignment horizontal="center" vertical="center"/>
    </xf>
    <xf numFmtId="9" fontId="0" fillId="2" borderId="1" xfId="10" applyFont="1" applyFill="1" applyBorder="1" applyAlignment="1">
      <alignment horizontal="center" vertical="center"/>
    </xf>
    <xf numFmtId="9" fontId="4" fillId="2" borderId="1" xfId="9" applyNumberFormat="1" applyFill="1" applyBorder="1" applyAlignment="1">
      <alignment horizontal="center" vertical="center"/>
    </xf>
    <xf numFmtId="0" fontId="5" fillId="2" borderId="0" xfId="8" applyFill="1"/>
    <xf numFmtId="164" fontId="5" fillId="2" borderId="0" xfId="8" applyNumberFormat="1" applyFill="1"/>
    <xf numFmtId="0" fontId="17" fillId="2" borderId="0" xfId="8" applyFont="1" applyFill="1"/>
    <xf numFmtId="0" fontId="19" fillId="2" borderId="0" xfId="0" applyFont="1" applyFill="1"/>
    <xf numFmtId="0" fontId="20" fillId="2" borderId="0" xfId="0" applyFont="1" applyFill="1" applyAlignment="1">
      <alignment horizontal="left" vertical="center"/>
    </xf>
    <xf numFmtId="0" fontId="16" fillId="2" borderId="0" xfId="8" applyFont="1" applyFill="1"/>
    <xf numFmtId="0" fontId="1" fillId="2" borderId="0" xfId="8" applyFont="1" applyFill="1"/>
    <xf numFmtId="0" fontId="5" fillId="2" borderId="1" xfId="8" applyFill="1" applyBorder="1"/>
    <xf numFmtId="164" fontId="5" fillId="2" borderId="1" xfId="8" applyNumberFormat="1" applyFill="1" applyBorder="1" applyAlignment="1">
      <alignment horizontal="center"/>
    </xf>
    <xf numFmtId="0" fontId="5" fillId="2" borderId="1" xfId="8" applyFill="1" applyBorder="1" applyAlignment="1">
      <alignment horizontal="center" vertical="center"/>
    </xf>
    <xf numFmtId="164" fontId="5" fillId="2" borderId="1" xfId="8" applyNumberFormat="1" applyFill="1" applyBorder="1" applyAlignment="1">
      <alignment horizontal="center" vertical="center"/>
    </xf>
    <xf numFmtId="1" fontId="5" fillId="2" borderId="1" xfId="8" applyNumberFormat="1" applyFill="1" applyBorder="1" applyAlignment="1">
      <alignment horizontal="center" vertical="center"/>
    </xf>
    <xf numFmtId="0" fontId="0" fillId="2" borderId="0" xfId="0" applyFill="1"/>
    <xf numFmtId="0" fontId="9" fillId="2" borderId="0" xfId="0" applyFont="1" applyFill="1"/>
    <xf numFmtId="0" fontId="14" fillId="2" borderId="1" xfId="3" applyFont="1" applyFill="1" applyBorder="1" applyAlignment="1">
      <alignment wrapText="1"/>
    </xf>
    <xf numFmtId="0" fontId="12" fillId="2" borderId="2" xfId="3" applyFont="1" applyFill="1" applyBorder="1" applyAlignment="1">
      <alignment horizontal="center" wrapText="1"/>
    </xf>
    <xf numFmtId="0" fontId="13" fillId="2" borderId="2" xfId="3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2" fillId="2" borderId="1" xfId="3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21" fillId="2" borderId="0" xfId="0" applyFont="1" applyFill="1"/>
    <xf numFmtId="0" fontId="22" fillId="2" borderId="0" xfId="0" applyFont="1" applyFill="1"/>
    <xf numFmtId="0" fontId="5" fillId="2" borderId="0" xfId="8" applyFill="1" applyAlignment="1">
      <alignment horizontal="center"/>
    </xf>
    <xf numFmtId="0" fontId="23" fillId="2" borderId="1" xfId="1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3" fillId="2" borderId="0" xfId="11" applyFill="1"/>
    <xf numFmtId="164" fontId="5" fillId="2" borderId="0" xfId="8" applyNumberFormat="1" applyFill="1" applyAlignment="1">
      <alignment horizontal="center"/>
    </xf>
    <xf numFmtId="0" fontId="17" fillId="2" borderId="0" xfId="8" applyFont="1" applyFill="1" applyAlignment="1">
      <alignment horizontal="left"/>
    </xf>
    <xf numFmtId="0" fontId="17" fillId="2" borderId="0" xfId="8" applyFont="1" applyFill="1" applyAlignment="1">
      <alignment horizontal="left" vertical="top"/>
    </xf>
    <xf numFmtId="0" fontId="16" fillId="2" borderId="0" xfId="8" applyFont="1" applyFill="1" applyAlignment="1">
      <alignment horizontal="center"/>
    </xf>
    <xf numFmtId="0" fontId="5" fillId="2" borderId="3" xfId="8" applyFill="1" applyBorder="1" applyAlignment="1">
      <alignment horizontal="center" vertical="center"/>
    </xf>
    <xf numFmtId="0" fontId="5" fillId="2" borderId="3" xfId="8" applyFill="1" applyBorder="1" applyAlignment="1">
      <alignment vertical="center"/>
    </xf>
    <xf numFmtId="0" fontId="12" fillId="2" borderId="0" xfId="8" applyFont="1" applyFill="1"/>
    <xf numFmtId="0" fontId="13" fillId="2" borderId="0" xfId="0" applyFont="1" applyFill="1"/>
    <xf numFmtId="0" fontId="12" fillId="2" borderId="0" xfId="8" applyFont="1" applyFill="1" applyAlignment="1">
      <alignment horizontal="left"/>
    </xf>
  </cellXfs>
  <cellStyles count="12">
    <cellStyle name="Normal" xfId="0" builtinId="0"/>
    <cellStyle name="Normal 2" xfId="1"/>
    <cellStyle name="Normal 2 2" xfId="7"/>
    <cellStyle name="Normal 3" xfId="2"/>
    <cellStyle name="Normal 3 2" xfId="4"/>
    <cellStyle name="Normal 3 3" xfId="5"/>
    <cellStyle name="Normal 4" xfId="3"/>
    <cellStyle name="Normal 5" xfId="6"/>
    <cellStyle name="Normal 6" xfId="8"/>
    <cellStyle name="Normal 7" xfId="9"/>
    <cellStyle name="Normal 8" xfId="11"/>
    <cellStyle name="Pourcentage 2" xfId="10"/>
  </cellStyles>
  <dxfs count="0"/>
  <tableStyles count="0" defaultTableStyle="TableStyleMedium9" defaultPivotStyle="PivotStyleLight16"/>
  <colors>
    <mruColors>
      <color rgb="FF00CCFF"/>
      <color rgb="FF5770BE"/>
      <color rgb="FF169B62"/>
      <color rgb="FFFF6F4C"/>
      <color rgb="FF7D4E5B"/>
      <color rgb="FF990033"/>
      <color rgb="FFCC0000"/>
      <color rgb="FFFF9900"/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97407350070053E-2"/>
          <c:y val="8.6948176352028742E-2"/>
          <c:w val="0.91465214774496983"/>
          <c:h val="0.7191133638610278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1'!$A$4</c:f>
              <c:strCache>
                <c:ptCount val="1"/>
                <c:pt idx="0">
                  <c:v>Territoires artificialisés</c:v>
                </c:pt>
              </c:strCache>
            </c:strRef>
          </c:tx>
          <c:spPr>
            <a:solidFill>
              <a:srgbClr val="7D4E5B"/>
            </a:solidFill>
          </c:spPr>
          <c:invertIfNegative val="0"/>
          <c:cat>
            <c:strRef>
              <c:f>('Graphique 1'!$B$3,'Graphique 1'!$D$3,'Graphique 1'!$F$3,'Graphique 1'!$H$3,'Graphique 1'!$J$3,'Graphique 1'!$L$3)</c:f>
              <c:strCache>
                <c:ptCount val="6"/>
                <c:pt idx="0">
                  <c:v>À moins de 500 m</c:v>
                </c:pt>
                <c:pt idx="1">
                  <c:v>De 500 à 1 000 m</c:v>
                </c:pt>
                <c:pt idx="2">
                  <c:v>De 1 000 à 2 000 m</c:v>
                </c:pt>
                <c:pt idx="3">
                  <c:v>De 2 000 à 5 000 m</c:v>
                </c:pt>
                <c:pt idx="4">
                  <c:v>De 5 000 à 10 000 m </c:v>
                </c:pt>
                <c:pt idx="5">
                  <c:v>Métropole</c:v>
                </c:pt>
              </c:strCache>
            </c:strRef>
          </c:cat>
          <c:val>
            <c:numRef>
              <c:f>('Graphique 1'!$C$4,'Graphique 1'!$E$4,'Graphique 1'!$G$4,'Graphique 1'!$I$4,'Graphique 1'!$K$4,'Graphique 1'!$M$4)</c:f>
              <c:numCache>
                <c:formatCode>0%</c:formatCode>
                <c:ptCount val="6"/>
                <c:pt idx="0">
                  <c:v>0.29948718675687264</c:v>
                </c:pt>
                <c:pt idx="1">
                  <c:v>0.25891319213025077</c:v>
                </c:pt>
                <c:pt idx="2">
                  <c:v>0.18016247092208948</c:v>
                </c:pt>
                <c:pt idx="3">
                  <c:v>0.11800202790787505</c:v>
                </c:pt>
                <c:pt idx="4">
                  <c:v>8.2581315106126235E-2</c:v>
                </c:pt>
                <c:pt idx="5">
                  <c:v>5.9847302821104613E-2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1-470A-97F7-2E305882DAE3}"/>
            </c:ext>
          </c:extLst>
        </c:ser>
        <c:ser>
          <c:idx val="1"/>
          <c:order val="1"/>
          <c:tx>
            <c:strRef>
              <c:f>'Graphique 1'!$A$5</c:f>
              <c:strCache>
                <c:ptCount val="1"/>
                <c:pt idx="0">
                  <c:v>Terres agricoles</c:v>
                </c:pt>
              </c:strCache>
            </c:strRef>
          </c:tx>
          <c:spPr>
            <a:solidFill>
              <a:srgbClr val="FF6F4C"/>
            </a:solidFill>
          </c:spPr>
          <c:invertIfNegative val="0"/>
          <c:cat>
            <c:strRef>
              <c:f>('Graphique 1'!$B$3,'Graphique 1'!$D$3,'Graphique 1'!$F$3,'Graphique 1'!$H$3,'Graphique 1'!$J$3,'Graphique 1'!$L$3)</c:f>
              <c:strCache>
                <c:ptCount val="6"/>
                <c:pt idx="0">
                  <c:v>À moins de 500 m</c:v>
                </c:pt>
                <c:pt idx="1">
                  <c:v>De 500 à 1 000 m</c:v>
                </c:pt>
                <c:pt idx="2">
                  <c:v>De 1 000 à 2 000 m</c:v>
                </c:pt>
                <c:pt idx="3">
                  <c:v>De 2 000 à 5 000 m</c:v>
                </c:pt>
                <c:pt idx="4">
                  <c:v>De 5 000 à 10 000 m </c:v>
                </c:pt>
                <c:pt idx="5">
                  <c:v>Métropole</c:v>
                </c:pt>
              </c:strCache>
            </c:strRef>
          </c:cat>
          <c:val>
            <c:numRef>
              <c:f>('Graphique 1'!$C$5,'Graphique 1'!$E$5,'Graphique 1'!$G$5,'Graphique 1'!$I$5,'Graphique 1'!$K$5,'Graphique 1'!$M$5)</c:f>
              <c:numCache>
                <c:formatCode>0%</c:formatCode>
                <c:ptCount val="6"/>
                <c:pt idx="0">
                  <c:v>0.2977470948261503</c:v>
                </c:pt>
                <c:pt idx="1">
                  <c:v>0.41740312124018664</c:v>
                </c:pt>
                <c:pt idx="2">
                  <c:v>0.49808664303896133</c:v>
                </c:pt>
                <c:pt idx="3">
                  <c:v>0.55249287818067694</c:v>
                </c:pt>
                <c:pt idx="4">
                  <c:v>0.58578480330322524</c:v>
                </c:pt>
                <c:pt idx="5">
                  <c:v>0.58976046008105276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71-470A-97F7-2E305882DAE3}"/>
            </c:ext>
          </c:extLst>
        </c:ser>
        <c:ser>
          <c:idx val="2"/>
          <c:order val="2"/>
          <c:tx>
            <c:strRef>
              <c:f>'Graphique 1'!$A$6</c:f>
              <c:strCache>
                <c:ptCount val="1"/>
                <c:pt idx="0">
                  <c:v>Forêts et espaces semi-naturels</c:v>
                </c:pt>
              </c:strCache>
            </c:strRef>
          </c:tx>
          <c:spPr>
            <a:solidFill>
              <a:srgbClr val="169B62"/>
            </a:solidFill>
          </c:spPr>
          <c:invertIfNegative val="0"/>
          <c:cat>
            <c:strRef>
              <c:f>('Graphique 1'!$B$3,'Graphique 1'!$D$3,'Graphique 1'!$F$3,'Graphique 1'!$H$3,'Graphique 1'!$J$3,'Graphique 1'!$L$3)</c:f>
              <c:strCache>
                <c:ptCount val="6"/>
                <c:pt idx="0">
                  <c:v>À moins de 500 m</c:v>
                </c:pt>
                <c:pt idx="1">
                  <c:v>De 500 à 1 000 m</c:v>
                </c:pt>
                <c:pt idx="2">
                  <c:v>De 1 000 à 2 000 m</c:v>
                </c:pt>
                <c:pt idx="3">
                  <c:v>De 2 000 à 5 000 m</c:v>
                </c:pt>
                <c:pt idx="4">
                  <c:v>De 5 000 à 10 000 m </c:v>
                </c:pt>
                <c:pt idx="5">
                  <c:v>Métropole</c:v>
                </c:pt>
              </c:strCache>
            </c:strRef>
          </c:cat>
          <c:val>
            <c:numRef>
              <c:f>('Graphique 1'!$C$6,'Graphique 1'!$E$6,'Graphique 1'!$G$6,'Graphique 1'!$I$6,'Graphique 1'!$K$6,'Graphique 1'!$M$6)</c:f>
              <c:numCache>
                <c:formatCode>0%</c:formatCode>
                <c:ptCount val="6"/>
                <c:pt idx="0">
                  <c:v>0.31469084130432473</c:v>
                </c:pt>
                <c:pt idx="1">
                  <c:v>0.2557538669274913</c:v>
                </c:pt>
                <c:pt idx="2">
                  <c:v>0.25431692791114036</c:v>
                </c:pt>
                <c:pt idx="3">
                  <c:v>0.26885906040268459</c:v>
                </c:pt>
                <c:pt idx="4">
                  <c:v>0.28547026905743705</c:v>
                </c:pt>
                <c:pt idx="5">
                  <c:v>0.33898482210592823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71-470A-97F7-2E305882DAE3}"/>
            </c:ext>
          </c:extLst>
        </c:ser>
        <c:ser>
          <c:idx val="3"/>
          <c:order val="3"/>
          <c:tx>
            <c:strRef>
              <c:f>'Graphique 1'!$A$7</c:f>
              <c:strCache>
                <c:ptCount val="1"/>
                <c:pt idx="0">
                  <c:v>Zones humides</c:v>
                </c:pt>
              </c:strCache>
            </c:strRef>
          </c:tx>
          <c:spPr>
            <a:solidFill>
              <a:srgbClr val="5770BE"/>
            </a:solidFill>
          </c:spPr>
          <c:invertIfNegative val="0"/>
          <c:cat>
            <c:strRef>
              <c:f>('Graphique 1'!$B$3,'Graphique 1'!$D$3,'Graphique 1'!$F$3,'Graphique 1'!$H$3,'Graphique 1'!$J$3,'Graphique 1'!$L$3)</c:f>
              <c:strCache>
                <c:ptCount val="6"/>
                <c:pt idx="0">
                  <c:v>À moins de 500 m</c:v>
                </c:pt>
                <c:pt idx="1">
                  <c:v>De 500 à 1 000 m</c:v>
                </c:pt>
                <c:pt idx="2">
                  <c:v>De 1 000 à 2 000 m</c:v>
                </c:pt>
                <c:pt idx="3">
                  <c:v>De 2 000 à 5 000 m</c:v>
                </c:pt>
                <c:pt idx="4">
                  <c:v>De 5 000 à 10 000 m </c:v>
                </c:pt>
                <c:pt idx="5">
                  <c:v>Métropole</c:v>
                </c:pt>
              </c:strCache>
            </c:strRef>
          </c:cat>
          <c:val>
            <c:numRef>
              <c:f>('Graphique 1'!$C$7,'Graphique 1'!$E$7,'Graphique 1'!$G$7,'Graphique 1'!$I$7,'Graphique 1'!$K$7,'Graphique 1'!$M$7)</c:f>
              <c:numCache>
                <c:formatCode>0%</c:formatCode>
                <c:ptCount val="6"/>
                <c:pt idx="0">
                  <c:v>5.979040929372114E-2</c:v>
                </c:pt>
                <c:pt idx="1">
                  <c:v>4.0435034752577231E-2</c:v>
                </c:pt>
                <c:pt idx="2">
                  <c:v>3.4903236021289294E-2</c:v>
                </c:pt>
                <c:pt idx="3">
                  <c:v>3.0142436386461302E-2</c:v>
                </c:pt>
                <c:pt idx="4">
                  <c:v>2.2062545661506974E-2</c:v>
                </c:pt>
                <c:pt idx="5">
                  <c:v>3.2368624530222791E-3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71-470A-97F7-2E305882DAE3}"/>
            </c:ext>
          </c:extLst>
        </c:ser>
        <c:ser>
          <c:idx val="4"/>
          <c:order val="4"/>
          <c:tx>
            <c:strRef>
              <c:f>'Graphique 1'!$A$8</c:f>
              <c:strCache>
                <c:ptCount val="1"/>
                <c:pt idx="0">
                  <c:v>Surfaces en eau</c:v>
                </c:pt>
              </c:strCache>
            </c:strRef>
          </c:tx>
          <c:spPr>
            <a:solidFill>
              <a:srgbClr val="00CCFF">
                <a:alpha val="98824"/>
              </a:srgbClr>
            </a:solidFill>
          </c:spPr>
          <c:invertIfNegative val="0"/>
          <c:cat>
            <c:strRef>
              <c:f>('Graphique 1'!$B$3,'Graphique 1'!$D$3,'Graphique 1'!$F$3,'Graphique 1'!$H$3,'Graphique 1'!$J$3,'Graphique 1'!$L$3)</c:f>
              <c:strCache>
                <c:ptCount val="6"/>
                <c:pt idx="0">
                  <c:v>À moins de 500 m</c:v>
                </c:pt>
                <c:pt idx="1">
                  <c:v>De 500 à 1 000 m</c:v>
                </c:pt>
                <c:pt idx="2">
                  <c:v>De 1 000 à 2 000 m</c:v>
                </c:pt>
                <c:pt idx="3">
                  <c:v>De 2 000 à 5 000 m</c:v>
                </c:pt>
                <c:pt idx="4">
                  <c:v>De 5 000 à 10 000 m </c:v>
                </c:pt>
                <c:pt idx="5">
                  <c:v>Métropole</c:v>
                </c:pt>
              </c:strCache>
            </c:strRef>
          </c:cat>
          <c:val>
            <c:numRef>
              <c:f>('Graphique 1'!$C$8,'Graphique 1'!$E$8,'Graphique 1'!$G$8,'Graphique 1'!$I$8,'Graphique 1'!$K$8,'Graphique 1'!$M$8)</c:f>
              <c:numCache>
                <c:formatCode>0%</c:formatCode>
                <c:ptCount val="6"/>
                <c:pt idx="0">
                  <c:v>2.8284467818931208E-2</c:v>
                </c:pt>
                <c:pt idx="1">
                  <c:v>2.7494784949494075E-2</c:v>
                </c:pt>
                <c:pt idx="2">
                  <c:v>3.2530722106519541E-2</c:v>
                </c:pt>
                <c:pt idx="3">
                  <c:v>3.0503597122302158E-2</c:v>
                </c:pt>
                <c:pt idx="4">
                  <c:v>2.4101066871704505E-2</c:v>
                </c:pt>
                <c:pt idx="5">
                  <c:v>8.170552538892123E-3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71-470A-97F7-2E305882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908672"/>
        <c:axId val="226129536"/>
      </c:barChart>
      <c:catAx>
        <c:axId val="17090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aseline="0">
                <a:latin typeface="Arial" panose="020B0604020202020204" pitchFamily="34" charset="0"/>
                <a:cs typeface="Times New Roman" panose="02020603050405020304" pitchFamily="18" charset="0"/>
              </a:defRPr>
            </a:pPr>
            <a:endParaRPr lang="fr-FR"/>
          </a:p>
        </c:txPr>
        <c:crossAx val="226129536"/>
        <c:crosses val="autoZero"/>
        <c:auto val="1"/>
        <c:lblAlgn val="ctr"/>
        <c:lblOffset val="100"/>
        <c:noMultiLvlLbl val="0"/>
      </c:catAx>
      <c:valAx>
        <c:axId val="226129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  <a:alpha val="7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 baseline="0">
                <a:latin typeface="Arial" panose="020B0604020202020204" pitchFamily="34" charset="0"/>
              </a:defRPr>
            </a:pPr>
            <a:endParaRPr lang="fr-FR"/>
          </a:p>
        </c:txPr>
        <c:crossAx val="170908672"/>
        <c:crosses val="autoZero"/>
        <c:crossBetween val="between"/>
        <c:majorUnit val="0.2"/>
      </c:valAx>
    </c:plotArea>
    <c:legend>
      <c:legendPos val="t"/>
      <c:layout>
        <c:manualLayout>
          <c:xMode val="edge"/>
          <c:yMode val="edge"/>
          <c:x val="3.9550398915367359E-2"/>
          <c:y val="0.88056907982542287"/>
          <c:w val="0.89999994050743592"/>
          <c:h val="8.8339618909951581E-2"/>
        </c:manualLayout>
      </c:layout>
      <c:overlay val="0"/>
      <c:txPr>
        <a:bodyPr/>
        <a:lstStyle/>
        <a:p>
          <a:pPr>
            <a:defRPr sz="1000" baseline="0">
              <a:latin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34777962257143"/>
          <c:y val="7.9278256362155367E-2"/>
          <c:w val="0.70519265522137586"/>
          <c:h val="0.7179660849603830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'Graphique 2'!$B$3</c:f>
              <c:strCache>
                <c:ptCount val="1"/>
                <c:pt idx="0">
                  <c:v>Très bon</c:v>
                </c:pt>
              </c:strCache>
            </c:strRef>
          </c:tx>
          <c:spPr>
            <a:solidFill>
              <a:srgbClr val="0083C5"/>
            </a:solidFill>
          </c:spPr>
          <c:invertIfNegative val="0"/>
          <c:cat>
            <c:strRef>
              <c:f>'Graphique 2'!$A$4:$A$6</c:f>
              <c:strCache>
                <c:ptCount val="3"/>
                <c:pt idx="0">
                  <c:v>Masses d'eau côtières</c:v>
                </c:pt>
                <c:pt idx="1">
                  <c:v>Masses d'eau de transition</c:v>
                </c:pt>
                <c:pt idx="2">
                  <c:v>Masses d'eau de surface</c:v>
                </c:pt>
              </c:strCache>
            </c:strRef>
          </c:cat>
          <c:val>
            <c:numRef>
              <c:f>'Graphique 2'!$B$4:$B$6</c:f>
              <c:numCache>
                <c:formatCode>0.0</c:formatCode>
                <c:ptCount val="3"/>
                <c:pt idx="0">
                  <c:v>9.5</c:v>
                </c:pt>
                <c:pt idx="1">
                  <c:v>3.2</c:v>
                </c:pt>
                <c:pt idx="2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1-4666-AED8-F361B2C44035}"/>
            </c:ext>
          </c:extLst>
        </c:ser>
        <c:ser>
          <c:idx val="1"/>
          <c:order val="1"/>
          <c:tx>
            <c:strRef>
              <c:f>'Graphique 2'!$C$3</c:f>
              <c:strCache>
                <c:ptCount val="1"/>
                <c:pt idx="0">
                  <c:v>Bon</c:v>
                </c:pt>
              </c:strCache>
            </c:strRef>
          </c:tx>
          <c:spPr>
            <a:solidFill>
              <a:srgbClr val="00A412"/>
            </a:solidFill>
          </c:spPr>
          <c:invertIfNegative val="0"/>
          <c:cat>
            <c:strRef>
              <c:f>'Graphique 2'!$A$4:$A$6</c:f>
              <c:strCache>
                <c:ptCount val="3"/>
                <c:pt idx="0">
                  <c:v>Masses d'eau côtières</c:v>
                </c:pt>
                <c:pt idx="1">
                  <c:v>Masses d'eau de transition</c:v>
                </c:pt>
                <c:pt idx="2">
                  <c:v>Masses d'eau de surface</c:v>
                </c:pt>
              </c:strCache>
            </c:strRef>
          </c:cat>
          <c:val>
            <c:numRef>
              <c:f>'Graphique 2'!$C$4:$C$6</c:f>
              <c:numCache>
                <c:formatCode>0.0</c:formatCode>
                <c:ptCount val="3"/>
                <c:pt idx="0">
                  <c:v>41.9</c:v>
                </c:pt>
                <c:pt idx="1">
                  <c:v>26.6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01-4666-AED8-F361B2C44035}"/>
            </c:ext>
          </c:extLst>
        </c:ser>
        <c:ser>
          <c:idx val="2"/>
          <c:order val="2"/>
          <c:tx>
            <c:strRef>
              <c:f>'Graphique 2'!$D$3</c:f>
              <c:strCache>
                <c:ptCount val="1"/>
                <c:pt idx="0">
                  <c:v>Moyen</c:v>
                </c:pt>
              </c:strCache>
            </c:strRef>
          </c:tx>
          <c:spPr>
            <a:solidFill>
              <a:srgbClr val="AAA9A9"/>
            </a:solidFill>
          </c:spPr>
          <c:invertIfNegative val="0"/>
          <c:cat>
            <c:strRef>
              <c:f>'Graphique 2'!$A$4:$A$6</c:f>
              <c:strCache>
                <c:ptCount val="3"/>
                <c:pt idx="0">
                  <c:v>Masses d'eau côtières</c:v>
                </c:pt>
                <c:pt idx="1">
                  <c:v>Masses d'eau de transition</c:v>
                </c:pt>
                <c:pt idx="2">
                  <c:v>Masses d'eau de surface</c:v>
                </c:pt>
              </c:strCache>
            </c:strRef>
          </c:cat>
          <c:val>
            <c:numRef>
              <c:f>'Graphique 2'!$D$4:$D$6</c:f>
              <c:numCache>
                <c:formatCode>0.0</c:formatCode>
                <c:ptCount val="3"/>
                <c:pt idx="0">
                  <c:v>36.299999999999997</c:v>
                </c:pt>
                <c:pt idx="1">
                  <c:v>26.6</c:v>
                </c:pt>
                <c:pt idx="2">
                  <c:v>39.4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01-4666-AED8-F361B2C44035}"/>
            </c:ext>
          </c:extLst>
        </c:ser>
        <c:ser>
          <c:idx val="3"/>
          <c:order val="3"/>
          <c:tx>
            <c:strRef>
              <c:f>'Graphique 2'!$E$3</c:f>
              <c:strCache>
                <c:ptCount val="1"/>
                <c:pt idx="0">
                  <c:v>Médiocre</c:v>
                </c:pt>
              </c:strCache>
            </c:strRef>
          </c:tx>
          <c:spPr>
            <a:solidFill>
              <a:srgbClr val="FCE373"/>
            </a:solidFill>
          </c:spPr>
          <c:invertIfNegative val="0"/>
          <c:cat>
            <c:strRef>
              <c:f>'Graphique 2'!$A$4:$A$6</c:f>
              <c:strCache>
                <c:ptCount val="3"/>
                <c:pt idx="0">
                  <c:v>Masses d'eau côtières</c:v>
                </c:pt>
                <c:pt idx="1">
                  <c:v>Masses d'eau de transition</c:v>
                </c:pt>
                <c:pt idx="2">
                  <c:v>Masses d'eau de surface</c:v>
                </c:pt>
              </c:strCache>
            </c:strRef>
          </c:cat>
          <c:val>
            <c:numRef>
              <c:f>'Graphique 2'!$E$4:$E$6</c:f>
              <c:numCache>
                <c:formatCode>0.0</c:formatCode>
                <c:ptCount val="3"/>
                <c:pt idx="0">
                  <c:v>10.6</c:v>
                </c:pt>
                <c:pt idx="1">
                  <c:v>30.9</c:v>
                </c:pt>
                <c:pt idx="2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01-4666-AED8-F361B2C44035}"/>
            </c:ext>
          </c:extLst>
        </c:ser>
        <c:ser>
          <c:idx val="4"/>
          <c:order val="4"/>
          <c:tx>
            <c:strRef>
              <c:f>'Graphique 2'!$F$3</c:f>
              <c:strCache>
                <c:ptCount val="1"/>
                <c:pt idx="0">
                  <c:v>Mauvais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'Graphique 2'!$A$4:$A$6</c:f>
              <c:strCache>
                <c:ptCount val="3"/>
                <c:pt idx="0">
                  <c:v>Masses d'eau côtières</c:v>
                </c:pt>
                <c:pt idx="1">
                  <c:v>Masses d'eau de transition</c:v>
                </c:pt>
                <c:pt idx="2">
                  <c:v>Masses d'eau de surface</c:v>
                </c:pt>
              </c:strCache>
            </c:strRef>
          </c:cat>
          <c:val>
            <c:numRef>
              <c:f>'Graphique 2'!$F$4:$F$6</c:f>
              <c:numCache>
                <c:formatCode>0.0</c:formatCode>
                <c:ptCount val="3"/>
                <c:pt idx="0">
                  <c:v>1.1000000000000001</c:v>
                </c:pt>
                <c:pt idx="1">
                  <c:v>10.6</c:v>
                </c:pt>
                <c:pt idx="2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01-4666-AED8-F361B2C44035}"/>
            </c:ext>
          </c:extLst>
        </c:ser>
        <c:ser>
          <c:idx val="5"/>
          <c:order val="5"/>
          <c:tx>
            <c:strRef>
              <c:f>'Graphique 2'!$G$3</c:f>
              <c:strCache>
                <c:ptCount val="1"/>
                <c:pt idx="0">
                  <c:v>Inconnu</c:v>
                </c:pt>
              </c:strCache>
            </c:strRef>
          </c:tx>
          <c:spPr>
            <a:solidFill>
              <a:srgbClr val="605D5C"/>
            </a:solidFill>
          </c:spPr>
          <c:invertIfNegative val="0"/>
          <c:cat>
            <c:strRef>
              <c:f>'Graphique 2'!$A$4:$A$6</c:f>
              <c:strCache>
                <c:ptCount val="3"/>
                <c:pt idx="0">
                  <c:v>Masses d'eau côtières</c:v>
                </c:pt>
                <c:pt idx="1">
                  <c:v>Masses d'eau de transition</c:v>
                </c:pt>
                <c:pt idx="2">
                  <c:v>Masses d'eau de surface</c:v>
                </c:pt>
              </c:strCache>
            </c:strRef>
          </c:cat>
          <c:val>
            <c:numRef>
              <c:f>'Graphique 2'!$G$4:$G$6</c:f>
              <c:numCache>
                <c:formatCode>0.0</c:formatCode>
                <c:ptCount val="3"/>
                <c:pt idx="0">
                  <c:v>0.6</c:v>
                </c:pt>
                <c:pt idx="1">
                  <c:v>2.1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01-4666-AED8-F361B2C44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71392000"/>
        <c:axId val="217923584"/>
      </c:barChart>
      <c:catAx>
        <c:axId val="171392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fr-FR"/>
          </a:p>
        </c:txPr>
        <c:crossAx val="217923584"/>
        <c:crosses val="autoZero"/>
        <c:auto val="1"/>
        <c:lblAlgn val="ctr"/>
        <c:lblOffset val="100"/>
        <c:noMultiLvlLbl val="0"/>
      </c:catAx>
      <c:valAx>
        <c:axId val="21792358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fr-FR"/>
          </a:p>
        </c:txPr>
        <c:crossAx val="171392000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6729465169312855"/>
          <c:y val="0.8907504587004994"/>
          <c:w val="0.51459102448259542"/>
          <c:h val="4.0284024058121266E-2"/>
        </c:manualLayout>
      </c:layout>
      <c:overlay val="0"/>
      <c:txPr>
        <a:bodyPr/>
        <a:lstStyle/>
        <a:p>
          <a:pPr>
            <a:defRPr sz="1000" baseline="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5DF5-4E2A-BFE5-926BF6798779}"/>
              </c:ext>
            </c:extLst>
          </c:dPt>
          <c:dPt>
            <c:idx val="4"/>
            <c:bubble3D val="0"/>
            <c:spPr>
              <a:ln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F5-4E2A-BFE5-926BF6798779}"/>
              </c:ext>
            </c:extLst>
          </c:dPt>
          <c:dLbls>
            <c:dLbl>
              <c:idx val="0"/>
              <c:layout>
                <c:manualLayout>
                  <c:x val="6.6133333333333336E-2"/>
                  <c:y val="0.125654436448097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F5-4E2A-BFE5-926BF6798779}"/>
                </c:ext>
              </c:extLst>
            </c:dLbl>
            <c:dLbl>
              <c:idx val="1"/>
              <c:layout>
                <c:manualLayout>
                  <c:x val="-0.1216"/>
                  <c:y val="-9.4938907538562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F5-4E2A-BFE5-926BF6798779}"/>
                </c:ext>
              </c:extLst>
            </c:dLbl>
            <c:dLbl>
              <c:idx val="2"/>
              <c:layout>
                <c:manualLayout>
                  <c:x val="-9.1733333333333417E-2"/>
                  <c:y val="-0.120069794828182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F5-4E2A-BFE5-926BF6798779}"/>
                </c:ext>
              </c:extLst>
            </c:dLbl>
            <c:dLbl>
              <c:idx val="3"/>
              <c:layout>
                <c:manualLayout>
                  <c:x val="-2.9866666666666666E-2"/>
                  <c:y val="-0.134031398877970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F5-4E2A-BFE5-926BF6798779}"/>
                </c:ext>
              </c:extLst>
            </c:dLbl>
            <c:dLbl>
              <c:idx val="4"/>
              <c:layout>
                <c:manualLayout>
                  <c:x val="5.1199999999999919E-2"/>
                  <c:y val="-0.134031398877970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F5-4E2A-BFE5-926BF67987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baseline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'Graphique 3'!$B$8:$F$8</c:f>
              <c:strCache>
                <c:ptCount val="5"/>
                <c:pt idx="0">
                  <c:v>Excellente</c:v>
                </c:pt>
                <c:pt idx="1">
                  <c:v>Bonne</c:v>
                </c:pt>
                <c:pt idx="2">
                  <c:v>Suffisante</c:v>
                </c:pt>
                <c:pt idx="3">
                  <c:v>Insuffisante</c:v>
                </c:pt>
                <c:pt idx="4">
                  <c:v>Sites non classés</c:v>
                </c:pt>
              </c:strCache>
            </c:strRef>
          </c:cat>
          <c:val>
            <c:numRef>
              <c:f>'Graphique 3'!$B$9:$F$9</c:f>
              <c:numCache>
                <c:formatCode>0.0</c:formatCode>
                <c:ptCount val="5"/>
                <c:pt idx="0">
                  <c:v>79.531021006350755</c:v>
                </c:pt>
                <c:pt idx="1">
                  <c:v>15.144113336590131</c:v>
                </c:pt>
                <c:pt idx="2">
                  <c:v>3.6150464093795796</c:v>
                </c:pt>
                <c:pt idx="3">
                  <c:v>1.5144113336590133</c:v>
                </c:pt>
                <c:pt idx="4">
                  <c:v>0.19540791402051783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F5-4E2A-BFE5-926BF6798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3.2968398950131234E-2"/>
          <c:y val="0.85515748249632606"/>
          <c:w val="0.94803636745406827"/>
          <c:h val="0.10630585191289366"/>
        </c:manualLayout>
      </c:layout>
      <c:overlay val="0"/>
      <c:txPr>
        <a:bodyPr/>
        <a:lstStyle/>
        <a:p>
          <a:pPr>
            <a:defRPr sz="1200" baseline="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43461985284626E-2"/>
          <c:y val="3.9678950789458531E-2"/>
          <c:w val="0.83636859429456556"/>
          <c:h val="0.810510864825282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'Graphique 4 '!$B$26</c:f>
              <c:strCache>
                <c:ptCount val="1"/>
                <c:pt idx="0">
                  <c:v>Nombre de pollutions confirmées</c:v>
                </c:pt>
              </c:strCache>
            </c:strRef>
          </c:tx>
          <c:marker>
            <c:symbol val="diamond"/>
            <c:size val="6"/>
          </c:marker>
          <c:dPt>
            <c:idx val="10"/>
            <c:marker>
              <c:spPr>
                <a:solidFill>
                  <a:srgbClr val="0083C5"/>
                </a:solidFill>
              </c:spPr>
            </c:marker>
            <c:bubble3D val="0"/>
            <c:spPr>
              <a:ln>
                <a:solidFill>
                  <a:srgbClr val="0083C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BF8-4F7A-ACFB-632A1A804226}"/>
              </c:ext>
            </c:extLst>
          </c:dPt>
          <c:xVal>
            <c:numRef>
              <c:f>'Graphique 4 '!$A$27:$A$46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xVal>
          <c:yVal>
            <c:numRef>
              <c:f>'Graphique 4 '!$B$27:$B$46</c:f>
              <c:numCache>
                <c:formatCode>0.0</c:formatCode>
                <c:ptCount val="20"/>
                <c:pt idx="0">
                  <c:v>100</c:v>
                </c:pt>
                <c:pt idx="1">
                  <c:v>127.84313725490195</c:v>
                </c:pt>
                <c:pt idx="2">
                  <c:v>115.68627450980394</c:v>
                </c:pt>
                <c:pt idx="3">
                  <c:v>145.88235294117646</c:v>
                </c:pt>
                <c:pt idx="4">
                  <c:v>155.29411764705884</c:v>
                </c:pt>
                <c:pt idx="5">
                  <c:v>130.98039215686273</c:v>
                </c:pt>
                <c:pt idx="6">
                  <c:v>159.21568627450981</c:v>
                </c:pt>
                <c:pt idx="7">
                  <c:v>137.64705882352942</c:v>
                </c:pt>
                <c:pt idx="8">
                  <c:v>141.56862745098039</c:v>
                </c:pt>
                <c:pt idx="9">
                  <c:v>113.33333333333333</c:v>
                </c:pt>
                <c:pt idx="10">
                  <c:v>63.921568627450974</c:v>
                </c:pt>
                <c:pt idx="11">
                  <c:v>55.294117647058826</c:v>
                </c:pt>
                <c:pt idx="12">
                  <c:v>44.313725490196077</c:v>
                </c:pt>
                <c:pt idx="13">
                  <c:v>46.274509803921568</c:v>
                </c:pt>
                <c:pt idx="14">
                  <c:v>37.647058823529413</c:v>
                </c:pt>
                <c:pt idx="15">
                  <c:v>35.294117647058826</c:v>
                </c:pt>
                <c:pt idx="16">
                  <c:v>48.627450980392155</c:v>
                </c:pt>
                <c:pt idx="17">
                  <c:v>50.980392156862742</c:v>
                </c:pt>
                <c:pt idx="18">
                  <c:v>52.156862745098046</c:v>
                </c:pt>
                <c:pt idx="19">
                  <c:v>67.450980392156865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F8-4F7A-ACFB-632A1A804226}"/>
            </c:ext>
          </c:extLst>
        </c:ser>
        <c:ser>
          <c:idx val="1"/>
          <c:order val="1"/>
          <c:tx>
            <c:strRef>
              <c:f>'Graphique 4 '!$C$26</c:f>
              <c:strCache>
                <c:ptCount val="1"/>
                <c:pt idx="0">
                  <c:v>Flux de nitrates à la mer</c:v>
                </c:pt>
              </c:strCache>
            </c:strRef>
          </c:tx>
          <c:spPr>
            <a:ln>
              <a:solidFill>
                <a:srgbClr val="D8242A"/>
              </a:solidFill>
            </a:ln>
          </c:spPr>
          <c:marker>
            <c:symbol val="diamond"/>
            <c:size val="6"/>
            <c:spPr>
              <a:solidFill>
                <a:srgbClr val="D8242A"/>
              </a:solidFill>
            </c:spPr>
          </c:marker>
          <c:xVal>
            <c:numRef>
              <c:f>'Graphique 4 '!$A$27:$A$46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xVal>
          <c:yVal>
            <c:numRef>
              <c:f>'Graphique 4 '!$C$27:$C$46</c:f>
              <c:numCache>
                <c:formatCode>0.0</c:formatCode>
                <c:ptCount val="20"/>
                <c:pt idx="0">
                  <c:v>100</c:v>
                </c:pt>
                <c:pt idx="1">
                  <c:v>91.754352400994833</c:v>
                </c:pt>
                <c:pt idx="2">
                  <c:v>91.199540845609334</c:v>
                </c:pt>
                <c:pt idx="3">
                  <c:v>79.376315286014915</c:v>
                </c:pt>
                <c:pt idx="4">
                  <c:v>98.201645303233192</c:v>
                </c:pt>
                <c:pt idx="5">
                  <c:v>87.258465659077871</c:v>
                </c:pt>
                <c:pt idx="6">
                  <c:v>105.03156686435813</c:v>
                </c:pt>
                <c:pt idx="7">
                  <c:v>107.19341878706715</c:v>
                </c:pt>
                <c:pt idx="8">
                  <c:v>103.78802372297685</c:v>
                </c:pt>
                <c:pt idx="9">
                  <c:v>97.952936674956945</c:v>
                </c:pt>
                <c:pt idx="10">
                  <c:v>99.579108475224785</c:v>
                </c:pt>
                <c:pt idx="11">
                  <c:v>92.615266883489568</c:v>
                </c:pt>
                <c:pt idx="12">
                  <c:v>101.72182896498947</c:v>
                </c:pt>
                <c:pt idx="13">
                  <c:v>103.92194375358714</c:v>
                </c:pt>
                <c:pt idx="14">
                  <c:v>92.251769657547342</c:v>
                </c:pt>
                <c:pt idx="15">
                  <c:v>86.282762578917144</c:v>
                </c:pt>
                <c:pt idx="16">
                  <c:v>90.070786301894003</c:v>
                </c:pt>
                <c:pt idx="17">
                  <c:v>84.637459345704983</c:v>
                </c:pt>
                <c:pt idx="18">
                  <c:v>91.869140998660797</c:v>
                </c:pt>
                <c:pt idx="19">
                  <c:v>88.234168739238555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BF8-4F7A-ACFB-632A1A804226}"/>
            </c:ext>
          </c:extLst>
        </c:ser>
        <c:ser>
          <c:idx val="2"/>
          <c:order val="2"/>
          <c:tx>
            <c:strRef>
              <c:f>'Graphique 4 '!$D$26</c:f>
              <c:strCache>
                <c:ptCount val="1"/>
                <c:pt idx="0">
                  <c:v>Flux de phosphore à la mer</c:v>
                </c:pt>
              </c:strCache>
            </c:strRef>
          </c:tx>
          <c:spPr>
            <a:ln>
              <a:solidFill>
                <a:srgbClr val="00A412"/>
              </a:solidFill>
            </a:ln>
          </c:spPr>
          <c:marker>
            <c:symbol val="diamond"/>
            <c:size val="6"/>
            <c:spPr>
              <a:solidFill>
                <a:srgbClr val="00A412"/>
              </a:solidFill>
            </c:spPr>
          </c:marker>
          <c:xVal>
            <c:numRef>
              <c:f>'Graphique 4 '!$A$27:$A$46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xVal>
          <c:yVal>
            <c:numRef>
              <c:f>'Graphique 4 '!$D$27:$D$46</c:f>
              <c:numCache>
                <c:formatCode>0.0</c:formatCode>
                <c:ptCount val="20"/>
                <c:pt idx="0">
                  <c:v>100</c:v>
                </c:pt>
                <c:pt idx="1">
                  <c:v>66.666666666666671</c:v>
                </c:pt>
                <c:pt idx="2">
                  <c:v>99.1869918699187</c:v>
                </c:pt>
                <c:pt idx="3">
                  <c:v>65.311653116531176</c:v>
                </c:pt>
                <c:pt idx="4">
                  <c:v>43.089430894308947</c:v>
                </c:pt>
                <c:pt idx="5">
                  <c:v>40.650406504065039</c:v>
                </c:pt>
                <c:pt idx="6">
                  <c:v>33.333333333333336</c:v>
                </c:pt>
                <c:pt idx="7">
                  <c:v>53.658536585365859</c:v>
                </c:pt>
                <c:pt idx="8">
                  <c:v>42.818428184281849</c:v>
                </c:pt>
                <c:pt idx="9">
                  <c:v>40.650406504065039</c:v>
                </c:pt>
                <c:pt idx="10">
                  <c:v>42.276422764227647</c:v>
                </c:pt>
                <c:pt idx="11">
                  <c:v>34.959349593495936</c:v>
                </c:pt>
                <c:pt idx="12">
                  <c:v>43.63143631436315</c:v>
                </c:pt>
                <c:pt idx="13">
                  <c:v>40.379403794037941</c:v>
                </c:pt>
                <c:pt idx="14">
                  <c:v>37.12737127371274</c:v>
                </c:pt>
                <c:pt idx="15">
                  <c:v>35.772357723577237</c:v>
                </c:pt>
                <c:pt idx="16">
                  <c:v>33.062330623306231</c:v>
                </c:pt>
                <c:pt idx="17">
                  <c:v>33.062330623306231</c:v>
                </c:pt>
                <c:pt idx="18">
                  <c:v>41.192411924119241</c:v>
                </c:pt>
                <c:pt idx="19">
                  <c:v>32.249322493224938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BF8-4F7A-ACFB-632A1A804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927040"/>
        <c:axId val="217927616"/>
      </c:scatterChart>
      <c:valAx>
        <c:axId val="217927040"/>
        <c:scaling>
          <c:orientation val="minMax"/>
          <c:max val="2019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7927616"/>
        <c:crossesAt val="0"/>
        <c:crossBetween val="midCat"/>
        <c:majorUnit val="1"/>
      </c:valAx>
      <c:valAx>
        <c:axId val="217927616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fr-FR"/>
          </a:p>
        </c:txPr>
        <c:crossAx val="217927040"/>
        <c:crosses val="autoZero"/>
        <c:crossBetween val="midCat"/>
        <c:majorUnit val="20"/>
        <c:minorUnit val="4"/>
      </c:valAx>
    </c:plotArea>
    <c:legend>
      <c:legendPos val="b"/>
      <c:layout>
        <c:manualLayout>
          <c:xMode val="edge"/>
          <c:yMode val="edge"/>
          <c:x val="0.14168850307645969"/>
          <c:y val="0.94553139321534652"/>
          <c:w val="0.73301632890151025"/>
          <c:h val="3.5659829355186398E-2"/>
        </c:manualLayout>
      </c:layout>
      <c:overlay val="0"/>
      <c:txPr>
        <a:bodyPr/>
        <a:lstStyle/>
        <a:p>
          <a:pPr>
            <a:defRPr baseline="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478118</xdr:colOff>
      <xdr:row>17</xdr:row>
      <xdr:rowOff>141941</xdr:rowOff>
    </xdr:from>
    <xdr:to>
      <xdr:col>8</xdr:col>
      <xdr:colOff>463177</xdr:colOff>
      <xdr:row>44</xdr:row>
      <xdr:rowOff>74706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438150</xdr:colOff>
      <xdr:row>13</xdr:row>
      <xdr:rowOff>133350</xdr:rowOff>
    </xdr:from>
    <xdr:to>
      <xdr:col>10</xdr:col>
      <xdr:colOff>752475</xdr:colOff>
      <xdr:row>45</xdr:row>
      <xdr:rowOff>114300</xdr:rowOff>
    </xdr:to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628649</xdr:colOff>
      <xdr:row>13</xdr:row>
      <xdr:rowOff>4761</xdr:rowOff>
    </xdr:from>
    <xdr:to>
      <xdr:col>8</xdr:col>
      <xdr:colOff>738910</xdr:colOff>
      <xdr:row>44</xdr:row>
      <xdr:rowOff>57727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136713</xdr:colOff>
      <xdr:row>50</xdr:row>
      <xdr:rowOff>121957</xdr:rowOff>
    </xdr:from>
    <xdr:to>
      <xdr:col>5</xdr:col>
      <xdr:colOff>207682</xdr:colOff>
      <xdr:row>82</xdr:row>
      <xdr:rowOff>105148</xdr:rowOff>
    </xdr:to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Normal="100" workbookViewId="0"/>
  </sheetViews>
  <sheetFormatPr baseColWidth="10" defaultColWidth="11.42578125" defaultRowHeight="15" x14ac:dyDescent="0.25"/>
  <cols>
    <col min="1" max="1" width="31.140625" style="2" customWidth="1"/>
    <col min="2" max="3" width="17.28515625" style="2" customWidth="1"/>
    <col min="4" max="4" width="16.85546875" style="2" customWidth="1"/>
    <col min="5" max="5" width="15.85546875" style="2" customWidth="1"/>
    <col min="6" max="6" width="17" style="2" customWidth="1"/>
    <col min="7" max="7" width="15.42578125" style="2" customWidth="1"/>
    <col min="8" max="8" width="18.85546875" style="2" customWidth="1"/>
    <col min="9" max="9" width="15.85546875" style="2" customWidth="1"/>
    <col min="10" max="10" width="20.5703125" style="2" customWidth="1"/>
    <col min="11" max="11" width="17" style="2" customWidth="1"/>
    <col min="12" max="16384" width="11.42578125" style="2"/>
  </cols>
  <sheetData>
    <row r="1" spans="1:13" x14ac:dyDescent="0.25">
      <c r="A1" s="1" t="s">
        <v>68</v>
      </c>
    </row>
    <row r="2" spans="1:13" x14ac:dyDescent="0.25">
      <c r="A2" s="2" t="s">
        <v>6</v>
      </c>
    </row>
    <row r="3" spans="1:13" x14ac:dyDescent="0.25">
      <c r="B3" s="6" t="s">
        <v>40</v>
      </c>
      <c r="C3" s="7" t="s">
        <v>6</v>
      </c>
      <c r="D3" s="8" t="s">
        <v>62</v>
      </c>
      <c r="E3" s="7" t="s">
        <v>6</v>
      </c>
      <c r="F3" s="9" t="s">
        <v>37</v>
      </c>
      <c r="G3" s="7" t="s">
        <v>6</v>
      </c>
      <c r="H3" s="9" t="s">
        <v>38</v>
      </c>
      <c r="I3" s="7" t="s">
        <v>6</v>
      </c>
      <c r="J3" s="9" t="s">
        <v>39</v>
      </c>
      <c r="K3" s="7" t="s">
        <v>6</v>
      </c>
      <c r="L3" s="7" t="s">
        <v>30</v>
      </c>
      <c r="M3" s="7" t="s">
        <v>6</v>
      </c>
    </row>
    <row r="4" spans="1:13" x14ac:dyDescent="0.25">
      <c r="A4" s="3" t="s">
        <v>31</v>
      </c>
      <c r="B4" s="10">
        <v>84506</v>
      </c>
      <c r="C4" s="11">
        <f>B4/B9</f>
        <v>0.29948718675687264</v>
      </c>
      <c r="D4" s="10">
        <v>59825</v>
      </c>
      <c r="E4" s="11">
        <f>D4/$D$9</f>
        <v>0.25891319213025077</v>
      </c>
      <c r="F4" s="10">
        <v>73963</v>
      </c>
      <c r="G4" s="11">
        <f>F4/$F$9</f>
        <v>0.18016247092208948</v>
      </c>
      <c r="H4" s="10">
        <v>122197</v>
      </c>
      <c r="I4" s="11">
        <f>H4/$H$9</f>
        <v>0.11800202790787505</v>
      </c>
      <c r="J4" s="10">
        <v>120721</v>
      </c>
      <c r="K4" s="11">
        <f>J4/$J$9</f>
        <v>8.2581315106126235E-2</v>
      </c>
      <c r="L4" s="10">
        <v>3284882</v>
      </c>
      <c r="M4" s="11">
        <f>L4/L9</f>
        <v>5.9847302821104613E-2</v>
      </c>
    </row>
    <row r="5" spans="1:13" x14ac:dyDescent="0.25">
      <c r="A5" s="3" t="s">
        <v>32</v>
      </c>
      <c r="B5" s="10">
        <v>84015</v>
      </c>
      <c r="C5" s="11">
        <f>B5/B9</f>
        <v>0.2977470948261503</v>
      </c>
      <c r="D5" s="10">
        <v>96446</v>
      </c>
      <c r="E5" s="11">
        <f t="shared" ref="E5:E9" si="0">D5/$D$9</f>
        <v>0.41740312124018664</v>
      </c>
      <c r="F5" s="10">
        <v>204482</v>
      </c>
      <c r="G5" s="11">
        <f t="shared" ref="G5:G9" si="1">F5/$F$9</f>
        <v>0.49808664303896133</v>
      </c>
      <c r="H5" s="10">
        <v>572134</v>
      </c>
      <c r="I5" s="11">
        <f t="shared" ref="I5:I9" si="2">H5/$H$9</f>
        <v>0.55249287818067694</v>
      </c>
      <c r="J5" s="10">
        <v>856326</v>
      </c>
      <c r="K5" s="11">
        <f t="shared" ref="K5:K9" si="3">J5/$J$9</f>
        <v>0.58578480330322524</v>
      </c>
      <c r="L5" s="10">
        <v>32370607</v>
      </c>
      <c r="M5" s="11">
        <f>L5/L9</f>
        <v>0.58976046008105276</v>
      </c>
    </row>
    <row r="6" spans="1:13" x14ac:dyDescent="0.25">
      <c r="A6" s="3" t="s">
        <v>33</v>
      </c>
      <c r="B6" s="10">
        <v>88796</v>
      </c>
      <c r="C6" s="11">
        <f>B6/B9</f>
        <v>0.31469084130432473</v>
      </c>
      <c r="D6" s="10">
        <v>59095</v>
      </c>
      <c r="E6" s="11">
        <f t="shared" si="0"/>
        <v>0.2557538669274913</v>
      </c>
      <c r="F6" s="10">
        <v>104406</v>
      </c>
      <c r="G6" s="11">
        <f t="shared" si="1"/>
        <v>0.25431692791114036</v>
      </c>
      <c r="H6" s="10">
        <v>278417</v>
      </c>
      <c r="I6" s="11">
        <f t="shared" si="2"/>
        <v>0.26885906040268459</v>
      </c>
      <c r="J6" s="10">
        <v>417313</v>
      </c>
      <c r="K6" s="11">
        <f t="shared" si="3"/>
        <v>0.28547026905743705</v>
      </c>
      <c r="L6" s="10">
        <v>18606104</v>
      </c>
      <c r="M6" s="11">
        <f>L6/L9</f>
        <v>0.33898482210592823</v>
      </c>
    </row>
    <row r="7" spans="1:13" x14ac:dyDescent="0.25">
      <c r="A7" s="3" t="s">
        <v>34</v>
      </c>
      <c r="B7" s="10">
        <v>16871</v>
      </c>
      <c r="C7" s="11">
        <f>B7/B9</f>
        <v>5.979040929372114E-2</v>
      </c>
      <c r="D7" s="10">
        <v>9343</v>
      </c>
      <c r="E7" s="11">
        <f t="shared" si="0"/>
        <v>4.0435034752577231E-2</v>
      </c>
      <c r="F7" s="10">
        <v>14329</v>
      </c>
      <c r="G7" s="11">
        <f t="shared" si="1"/>
        <v>3.4903236021289294E-2</v>
      </c>
      <c r="H7" s="10">
        <v>31214</v>
      </c>
      <c r="I7" s="11">
        <f t="shared" si="2"/>
        <v>3.0142436386461302E-2</v>
      </c>
      <c r="J7" s="10">
        <v>32252</v>
      </c>
      <c r="K7" s="11">
        <f t="shared" si="3"/>
        <v>2.2062545661506974E-2</v>
      </c>
      <c r="L7" s="10">
        <v>177664</v>
      </c>
      <c r="M7" s="11">
        <f>L7/L9</f>
        <v>3.2368624530222791E-3</v>
      </c>
    </row>
    <row r="8" spans="1:13" x14ac:dyDescent="0.25">
      <c r="A8" s="3" t="s">
        <v>35</v>
      </c>
      <c r="B8" s="10">
        <v>7981</v>
      </c>
      <c r="C8" s="11">
        <f>B8/B9</f>
        <v>2.8284467818931208E-2</v>
      </c>
      <c r="D8" s="10">
        <v>6353</v>
      </c>
      <c r="E8" s="11">
        <f t="shared" si="0"/>
        <v>2.7494784949494075E-2</v>
      </c>
      <c r="F8" s="10">
        <v>13355</v>
      </c>
      <c r="G8" s="11">
        <f t="shared" si="1"/>
        <v>3.2530722106519541E-2</v>
      </c>
      <c r="H8" s="10">
        <v>31588</v>
      </c>
      <c r="I8" s="11">
        <f t="shared" si="2"/>
        <v>3.0503597122302158E-2</v>
      </c>
      <c r="J8" s="10">
        <v>35232</v>
      </c>
      <c r="K8" s="11">
        <f t="shared" si="3"/>
        <v>2.4101066871704505E-2</v>
      </c>
      <c r="L8" s="10">
        <v>448463</v>
      </c>
      <c r="M8" s="11">
        <f>L8/L9</f>
        <v>8.170552538892123E-3</v>
      </c>
    </row>
    <row r="9" spans="1:13" x14ac:dyDescent="0.25">
      <c r="A9" s="5" t="s">
        <v>5</v>
      </c>
      <c r="B9" s="10">
        <f>SUM(B4:B8)</f>
        <v>282169</v>
      </c>
      <c r="C9" s="12">
        <f>SUM(C4:C8)</f>
        <v>1</v>
      </c>
      <c r="D9" s="10">
        <f>SUM(D4:D8)</f>
        <v>231062</v>
      </c>
      <c r="E9" s="11">
        <f t="shared" si="0"/>
        <v>1</v>
      </c>
      <c r="F9" s="10">
        <f>SUM(F4:F8)</f>
        <v>410535</v>
      </c>
      <c r="G9" s="11">
        <f t="shared" si="1"/>
        <v>1</v>
      </c>
      <c r="H9" s="10">
        <f>SUM(H4:H8)</f>
        <v>1035550</v>
      </c>
      <c r="I9" s="11">
        <f t="shared" si="2"/>
        <v>1</v>
      </c>
      <c r="J9" s="10">
        <f>SUM(J4:J8)</f>
        <v>1461844</v>
      </c>
      <c r="K9" s="11">
        <f t="shared" si="3"/>
        <v>1</v>
      </c>
      <c r="L9" s="10">
        <f>SUM(L4:L8)</f>
        <v>54887720</v>
      </c>
      <c r="M9" s="12">
        <f>SUM(M4:M8)</f>
        <v>1</v>
      </c>
    </row>
    <row r="11" spans="1:13" x14ac:dyDescent="0.25">
      <c r="A11" s="4" t="s">
        <v>36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/>
  </sheetViews>
  <sheetFormatPr baseColWidth="10" defaultColWidth="11.42578125" defaultRowHeight="15" x14ac:dyDescent="0.25"/>
  <cols>
    <col min="1" max="1" width="28.42578125" style="13" customWidth="1"/>
    <col min="2" max="7" width="11.42578125" style="13"/>
    <col min="8" max="8" width="14.85546875" style="13" customWidth="1"/>
    <col min="9" max="16384" width="11.42578125" style="13"/>
  </cols>
  <sheetData>
    <row r="1" spans="1:8" x14ac:dyDescent="0.25">
      <c r="A1" s="47" t="s">
        <v>69</v>
      </c>
    </row>
    <row r="2" spans="1:8" x14ac:dyDescent="0.25">
      <c r="A2" s="19" t="s">
        <v>63</v>
      </c>
    </row>
    <row r="3" spans="1:8" x14ac:dyDescent="0.25">
      <c r="B3" s="22" t="s">
        <v>16</v>
      </c>
      <c r="C3" s="22" t="s">
        <v>17</v>
      </c>
      <c r="D3" s="22" t="s">
        <v>18</v>
      </c>
      <c r="E3" s="22" t="s">
        <v>19</v>
      </c>
      <c r="F3" s="22" t="s">
        <v>20</v>
      </c>
      <c r="G3" s="22" t="s">
        <v>21</v>
      </c>
      <c r="H3" s="22" t="s">
        <v>22</v>
      </c>
    </row>
    <row r="4" spans="1:8" x14ac:dyDescent="0.25">
      <c r="A4" s="20" t="s">
        <v>23</v>
      </c>
      <c r="B4" s="23">
        <v>9.5</v>
      </c>
      <c r="C4" s="23">
        <v>41.9</v>
      </c>
      <c r="D4" s="23">
        <v>36.299999999999997</v>
      </c>
      <c r="E4" s="23">
        <v>10.6</v>
      </c>
      <c r="F4" s="23">
        <v>1.1000000000000001</v>
      </c>
      <c r="G4" s="23">
        <v>0.6</v>
      </c>
      <c r="H4" s="24">
        <v>100</v>
      </c>
    </row>
    <row r="5" spans="1:8" x14ac:dyDescent="0.25">
      <c r="A5" s="20" t="s">
        <v>24</v>
      </c>
      <c r="B5" s="23">
        <v>3.2</v>
      </c>
      <c r="C5" s="23">
        <v>26.6</v>
      </c>
      <c r="D5" s="23">
        <v>26.6</v>
      </c>
      <c r="E5" s="23">
        <v>30.9</v>
      </c>
      <c r="F5" s="23">
        <v>10.6</v>
      </c>
      <c r="G5" s="23">
        <v>2.1</v>
      </c>
      <c r="H5" s="24">
        <v>100</v>
      </c>
    </row>
    <row r="6" spans="1:8" x14ac:dyDescent="0.25">
      <c r="A6" s="20" t="s">
        <v>25</v>
      </c>
      <c r="B6" s="23">
        <v>8.1999999999999993</v>
      </c>
      <c r="C6" s="23">
        <v>36</v>
      </c>
      <c r="D6" s="23">
        <v>39.4</v>
      </c>
      <c r="E6" s="23">
        <v>12.4</v>
      </c>
      <c r="F6" s="23">
        <v>3.6</v>
      </c>
      <c r="G6" s="23">
        <v>0.4</v>
      </c>
      <c r="H6" s="24">
        <v>100</v>
      </c>
    </row>
    <row r="8" spans="1:8" x14ac:dyDescent="0.25">
      <c r="A8" s="15" t="s">
        <v>27</v>
      </c>
    </row>
    <row r="9" spans="1:8" x14ac:dyDescent="0.25">
      <c r="A9" s="16" t="s">
        <v>29</v>
      </c>
    </row>
    <row r="10" spans="1:8" x14ac:dyDescent="0.25">
      <c r="A10" s="17" t="s">
        <v>28</v>
      </c>
    </row>
    <row r="12" spans="1:8" x14ac:dyDescent="0.25">
      <c r="A12" s="1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/>
  </sheetViews>
  <sheetFormatPr baseColWidth="10" defaultRowHeight="12.75" x14ac:dyDescent="0.2"/>
  <cols>
    <col min="1" max="6" width="11.42578125" style="25"/>
    <col min="7" max="7" width="20.140625" style="25" customWidth="1"/>
    <col min="8" max="16384" width="11.42578125" style="25"/>
  </cols>
  <sheetData>
    <row r="1" spans="1:7" ht="15" x14ac:dyDescent="0.25">
      <c r="A1" s="48" t="s">
        <v>64</v>
      </c>
    </row>
    <row r="2" spans="1:7" x14ac:dyDescent="0.2">
      <c r="A2" s="26" t="s">
        <v>7</v>
      </c>
    </row>
    <row r="4" spans="1:7" ht="45" x14ac:dyDescent="0.25">
      <c r="A4" s="27" t="s">
        <v>9</v>
      </c>
      <c r="B4" s="28" t="s">
        <v>0</v>
      </c>
      <c r="C4" s="28" t="s">
        <v>1</v>
      </c>
      <c r="D4" s="28" t="s">
        <v>2</v>
      </c>
      <c r="E4" s="29" t="s">
        <v>3</v>
      </c>
      <c r="F4" s="30" t="s">
        <v>4</v>
      </c>
      <c r="G4" s="31" t="s">
        <v>8</v>
      </c>
    </row>
    <row r="5" spans="1:7" ht="25.5" x14ac:dyDescent="0.2">
      <c r="A5" s="32" t="s">
        <v>10</v>
      </c>
      <c r="B5" s="33">
        <v>1628</v>
      </c>
      <c r="C5" s="33">
        <v>310</v>
      </c>
      <c r="D5" s="33">
        <v>74</v>
      </c>
      <c r="E5" s="33">
        <v>31</v>
      </c>
      <c r="F5" s="33">
        <v>4</v>
      </c>
      <c r="G5" s="33">
        <f>SUM(B5:F5)</f>
        <v>2047</v>
      </c>
    </row>
    <row r="7" spans="1:7" x14ac:dyDescent="0.2">
      <c r="A7" s="26" t="s">
        <v>6</v>
      </c>
    </row>
    <row r="8" spans="1:7" ht="45" x14ac:dyDescent="0.25">
      <c r="A8" s="27"/>
      <c r="B8" s="28" t="s">
        <v>0</v>
      </c>
      <c r="C8" s="28" t="s">
        <v>1</v>
      </c>
      <c r="D8" s="28" t="s">
        <v>2</v>
      </c>
      <c r="E8" s="29" t="s">
        <v>3</v>
      </c>
      <c r="F8" s="30" t="s">
        <v>4</v>
      </c>
      <c r="G8" s="31" t="s">
        <v>8</v>
      </c>
    </row>
    <row r="9" spans="1:7" x14ac:dyDescent="0.2">
      <c r="A9" s="32" t="s">
        <v>5</v>
      </c>
      <c r="B9" s="34">
        <f>B5/$G5*100</f>
        <v>79.531021006350755</v>
      </c>
      <c r="C9" s="34">
        <f t="shared" ref="C9:F9" si="0">C5/$G5*100</f>
        <v>15.144113336590131</v>
      </c>
      <c r="D9" s="34">
        <f t="shared" si="0"/>
        <v>3.6150464093795796</v>
      </c>
      <c r="E9" s="34">
        <f t="shared" si="0"/>
        <v>1.5144113336590133</v>
      </c>
      <c r="F9" s="34">
        <f t="shared" si="0"/>
        <v>0.19540791402051783</v>
      </c>
      <c r="G9" s="33">
        <f>G5</f>
        <v>2047</v>
      </c>
    </row>
    <row r="11" spans="1:7" ht="15" x14ac:dyDescent="0.25">
      <c r="A11" s="35" t="s">
        <v>61</v>
      </c>
    </row>
    <row r="13" spans="1:7" x14ac:dyDescent="0.2">
      <c r="A13" s="3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workbookViewId="0">
      <selection activeCell="H16" sqref="H16"/>
    </sheetView>
  </sheetViews>
  <sheetFormatPr baseColWidth="10" defaultRowHeight="15" x14ac:dyDescent="0.25"/>
  <cols>
    <col min="1" max="1" width="5" style="13" bestFit="1" customWidth="1"/>
    <col min="2" max="2" width="33" style="37" customWidth="1"/>
    <col min="3" max="3" width="44.85546875" style="13" customWidth="1"/>
    <col min="4" max="4" width="47.7109375" style="13" customWidth="1"/>
    <col min="5" max="6" width="11.42578125" style="13"/>
    <col min="7" max="7" width="9.42578125" style="13" bestFit="1" customWidth="1"/>
    <col min="8" max="8" width="13.28515625" style="13" bestFit="1" customWidth="1"/>
    <col min="9" max="256" width="11.42578125" style="13"/>
    <col min="257" max="257" width="5" style="13" bestFit="1" customWidth="1"/>
    <col min="258" max="258" width="31.28515625" style="13" bestFit="1" customWidth="1"/>
    <col min="259" max="259" width="42.7109375" style="13" bestFit="1" customWidth="1"/>
    <col min="260" max="260" width="45.42578125" style="13" bestFit="1" customWidth="1"/>
    <col min="261" max="262" width="11.42578125" style="13"/>
    <col min="263" max="263" width="9.42578125" style="13" bestFit="1" customWidth="1"/>
    <col min="264" max="264" width="13.28515625" style="13" bestFit="1" customWidth="1"/>
    <col min="265" max="512" width="11.42578125" style="13"/>
    <col min="513" max="513" width="5" style="13" bestFit="1" customWidth="1"/>
    <col min="514" max="514" width="31.28515625" style="13" bestFit="1" customWidth="1"/>
    <col min="515" max="515" width="42.7109375" style="13" bestFit="1" customWidth="1"/>
    <col min="516" max="516" width="45.42578125" style="13" bestFit="1" customWidth="1"/>
    <col min="517" max="518" width="11.42578125" style="13"/>
    <col min="519" max="519" width="9.42578125" style="13" bestFit="1" customWidth="1"/>
    <col min="520" max="520" width="13.28515625" style="13" bestFit="1" customWidth="1"/>
    <col min="521" max="768" width="11.42578125" style="13"/>
    <col min="769" max="769" width="5" style="13" bestFit="1" customWidth="1"/>
    <col min="770" max="770" width="31.28515625" style="13" bestFit="1" customWidth="1"/>
    <col min="771" max="771" width="42.7109375" style="13" bestFit="1" customWidth="1"/>
    <col min="772" max="772" width="45.42578125" style="13" bestFit="1" customWidth="1"/>
    <col min="773" max="774" width="11.42578125" style="13"/>
    <col min="775" max="775" width="9.42578125" style="13" bestFit="1" customWidth="1"/>
    <col min="776" max="776" width="13.28515625" style="13" bestFit="1" customWidth="1"/>
    <col min="777" max="1024" width="11.42578125" style="13"/>
    <col min="1025" max="1025" width="5" style="13" bestFit="1" customWidth="1"/>
    <col min="1026" max="1026" width="31.28515625" style="13" bestFit="1" customWidth="1"/>
    <col min="1027" max="1027" width="42.7109375" style="13" bestFit="1" customWidth="1"/>
    <col min="1028" max="1028" width="45.42578125" style="13" bestFit="1" customWidth="1"/>
    <col min="1029" max="1030" width="11.42578125" style="13"/>
    <col min="1031" max="1031" width="9.42578125" style="13" bestFit="1" customWidth="1"/>
    <col min="1032" max="1032" width="13.28515625" style="13" bestFit="1" customWidth="1"/>
    <col min="1033" max="1280" width="11.42578125" style="13"/>
    <col min="1281" max="1281" width="5" style="13" bestFit="1" customWidth="1"/>
    <col min="1282" max="1282" width="31.28515625" style="13" bestFit="1" customWidth="1"/>
    <col min="1283" max="1283" width="42.7109375" style="13" bestFit="1" customWidth="1"/>
    <col min="1284" max="1284" width="45.42578125" style="13" bestFit="1" customWidth="1"/>
    <col min="1285" max="1286" width="11.42578125" style="13"/>
    <col min="1287" max="1287" width="9.42578125" style="13" bestFit="1" customWidth="1"/>
    <col min="1288" max="1288" width="13.28515625" style="13" bestFit="1" customWidth="1"/>
    <col min="1289" max="1536" width="11.42578125" style="13"/>
    <col min="1537" max="1537" width="5" style="13" bestFit="1" customWidth="1"/>
    <col min="1538" max="1538" width="31.28515625" style="13" bestFit="1" customWidth="1"/>
    <col min="1539" max="1539" width="42.7109375" style="13" bestFit="1" customWidth="1"/>
    <col min="1540" max="1540" width="45.42578125" style="13" bestFit="1" customWidth="1"/>
    <col min="1541" max="1542" width="11.42578125" style="13"/>
    <col min="1543" max="1543" width="9.42578125" style="13" bestFit="1" customWidth="1"/>
    <col min="1544" max="1544" width="13.28515625" style="13" bestFit="1" customWidth="1"/>
    <col min="1545" max="1792" width="11.42578125" style="13"/>
    <col min="1793" max="1793" width="5" style="13" bestFit="1" customWidth="1"/>
    <col min="1794" max="1794" width="31.28515625" style="13" bestFit="1" customWidth="1"/>
    <col min="1795" max="1795" width="42.7109375" style="13" bestFit="1" customWidth="1"/>
    <col min="1796" max="1796" width="45.42578125" style="13" bestFit="1" customWidth="1"/>
    <col min="1797" max="1798" width="11.42578125" style="13"/>
    <col min="1799" max="1799" width="9.42578125" style="13" bestFit="1" customWidth="1"/>
    <col min="1800" max="1800" width="13.28515625" style="13" bestFit="1" customWidth="1"/>
    <col min="1801" max="2048" width="11.42578125" style="13"/>
    <col min="2049" max="2049" width="5" style="13" bestFit="1" customWidth="1"/>
    <col min="2050" max="2050" width="31.28515625" style="13" bestFit="1" customWidth="1"/>
    <col min="2051" max="2051" width="42.7109375" style="13" bestFit="1" customWidth="1"/>
    <col min="2052" max="2052" width="45.42578125" style="13" bestFit="1" customWidth="1"/>
    <col min="2053" max="2054" width="11.42578125" style="13"/>
    <col min="2055" max="2055" width="9.42578125" style="13" bestFit="1" customWidth="1"/>
    <col min="2056" max="2056" width="13.28515625" style="13" bestFit="1" customWidth="1"/>
    <col min="2057" max="2304" width="11.42578125" style="13"/>
    <col min="2305" max="2305" width="5" style="13" bestFit="1" customWidth="1"/>
    <col min="2306" max="2306" width="31.28515625" style="13" bestFit="1" customWidth="1"/>
    <col min="2307" max="2307" width="42.7109375" style="13" bestFit="1" customWidth="1"/>
    <col min="2308" max="2308" width="45.42578125" style="13" bestFit="1" customWidth="1"/>
    <col min="2309" max="2310" width="11.42578125" style="13"/>
    <col min="2311" max="2311" width="9.42578125" style="13" bestFit="1" customWidth="1"/>
    <col min="2312" max="2312" width="13.28515625" style="13" bestFit="1" customWidth="1"/>
    <col min="2313" max="2560" width="11.42578125" style="13"/>
    <col min="2561" max="2561" width="5" style="13" bestFit="1" customWidth="1"/>
    <col min="2562" max="2562" width="31.28515625" style="13" bestFit="1" customWidth="1"/>
    <col min="2563" max="2563" width="42.7109375" style="13" bestFit="1" customWidth="1"/>
    <col min="2564" max="2564" width="45.42578125" style="13" bestFit="1" customWidth="1"/>
    <col min="2565" max="2566" width="11.42578125" style="13"/>
    <col min="2567" max="2567" width="9.42578125" style="13" bestFit="1" customWidth="1"/>
    <col min="2568" max="2568" width="13.28515625" style="13" bestFit="1" customWidth="1"/>
    <col min="2569" max="2816" width="11.42578125" style="13"/>
    <col min="2817" max="2817" width="5" style="13" bestFit="1" customWidth="1"/>
    <col min="2818" max="2818" width="31.28515625" style="13" bestFit="1" customWidth="1"/>
    <col min="2819" max="2819" width="42.7109375" style="13" bestFit="1" customWidth="1"/>
    <col min="2820" max="2820" width="45.42578125" style="13" bestFit="1" customWidth="1"/>
    <col min="2821" max="2822" width="11.42578125" style="13"/>
    <col min="2823" max="2823" width="9.42578125" style="13" bestFit="1" customWidth="1"/>
    <col min="2824" max="2824" width="13.28515625" style="13" bestFit="1" customWidth="1"/>
    <col min="2825" max="3072" width="11.42578125" style="13"/>
    <col min="3073" max="3073" width="5" style="13" bestFit="1" customWidth="1"/>
    <col min="3074" max="3074" width="31.28515625" style="13" bestFit="1" customWidth="1"/>
    <col min="3075" max="3075" width="42.7109375" style="13" bestFit="1" customWidth="1"/>
    <col min="3076" max="3076" width="45.42578125" style="13" bestFit="1" customWidth="1"/>
    <col min="3077" max="3078" width="11.42578125" style="13"/>
    <col min="3079" max="3079" width="9.42578125" style="13" bestFit="1" customWidth="1"/>
    <col min="3080" max="3080" width="13.28515625" style="13" bestFit="1" customWidth="1"/>
    <col min="3081" max="3328" width="11.42578125" style="13"/>
    <col min="3329" max="3329" width="5" style="13" bestFit="1" customWidth="1"/>
    <col min="3330" max="3330" width="31.28515625" style="13" bestFit="1" customWidth="1"/>
    <col min="3331" max="3331" width="42.7109375" style="13" bestFit="1" customWidth="1"/>
    <col min="3332" max="3332" width="45.42578125" style="13" bestFit="1" customWidth="1"/>
    <col min="3333" max="3334" width="11.42578125" style="13"/>
    <col min="3335" max="3335" width="9.42578125" style="13" bestFit="1" customWidth="1"/>
    <col min="3336" max="3336" width="13.28515625" style="13" bestFit="1" customWidth="1"/>
    <col min="3337" max="3584" width="11.42578125" style="13"/>
    <col min="3585" max="3585" width="5" style="13" bestFit="1" customWidth="1"/>
    <col min="3586" max="3586" width="31.28515625" style="13" bestFit="1" customWidth="1"/>
    <col min="3587" max="3587" width="42.7109375" style="13" bestFit="1" customWidth="1"/>
    <col min="3588" max="3588" width="45.42578125" style="13" bestFit="1" customWidth="1"/>
    <col min="3589" max="3590" width="11.42578125" style="13"/>
    <col min="3591" max="3591" width="9.42578125" style="13" bestFit="1" customWidth="1"/>
    <col min="3592" max="3592" width="13.28515625" style="13" bestFit="1" customWidth="1"/>
    <col min="3593" max="3840" width="11.42578125" style="13"/>
    <col min="3841" max="3841" width="5" style="13" bestFit="1" customWidth="1"/>
    <col min="3842" max="3842" width="31.28515625" style="13" bestFit="1" customWidth="1"/>
    <col min="3843" max="3843" width="42.7109375" style="13" bestFit="1" customWidth="1"/>
    <col min="3844" max="3844" width="45.42578125" style="13" bestFit="1" customWidth="1"/>
    <col min="3845" max="3846" width="11.42578125" style="13"/>
    <col min="3847" max="3847" width="9.42578125" style="13" bestFit="1" customWidth="1"/>
    <col min="3848" max="3848" width="13.28515625" style="13" bestFit="1" customWidth="1"/>
    <col min="3849" max="4096" width="11.42578125" style="13"/>
    <col min="4097" max="4097" width="5" style="13" bestFit="1" customWidth="1"/>
    <col min="4098" max="4098" width="31.28515625" style="13" bestFit="1" customWidth="1"/>
    <col min="4099" max="4099" width="42.7109375" style="13" bestFit="1" customWidth="1"/>
    <col min="4100" max="4100" width="45.42578125" style="13" bestFit="1" customWidth="1"/>
    <col min="4101" max="4102" width="11.42578125" style="13"/>
    <col min="4103" max="4103" width="9.42578125" style="13" bestFit="1" customWidth="1"/>
    <col min="4104" max="4104" width="13.28515625" style="13" bestFit="1" customWidth="1"/>
    <col min="4105" max="4352" width="11.42578125" style="13"/>
    <col min="4353" max="4353" width="5" style="13" bestFit="1" customWidth="1"/>
    <col min="4354" max="4354" width="31.28515625" style="13" bestFit="1" customWidth="1"/>
    <col min="4355" max="4355" width="42.7109375" style="13" bestFit="1" customWidth="1"/>
    <col min="4356" max="4356" width="45.42578125" style="13" bestFit="1" customWidth="1"/>
    <col min="4357" max="4358" width="11.42578125" style="13"/>
    <col min="4359" max="4359" width="9.42578125" style="13" bestFit="1" customWidth="1"/>
    <col min="4360" max="4360" width="13.28515625" style="13" bestFit="1" customWidth="1"/>
    <col min="4361" max="4608" width="11.42578125" style="13"/>
    <col min="4609" max="4609" width="5" style="13" bestFit="1" customWidth="1"/>
    <col min="4610" max="4610" width="31.28515625" style="13" bestFit="1" customWidth="1"/>
    <col min="4611" max="4611" width="42.7109375" style="13" bestFit="1" customWidth="1"/>
    <col min="4612" max="4612" width="45.42578125" style="13" bestFit="1" customWidth="1"/>
    <col min="4613" max="4614" width="11.42578125" style="13"/>
    <col min="4615" max="4615" width="9.42578125" style="13" bestFit="1" customWidth="1"/>
    <col min="4616" max="4616" width="13.28515625" style="13" bestFit="1" customWidth="1"/>
    <col min="4617" max="4864" width="11.42578125" style="13"/>
    <col min="4865" max="4865" width="5" style="13" bestFit="1" customWidth="1"/>
    <col min="4866" max="4866" width="31.28515625" style="13" bestFit="1" customWidth="1"/>
    <col min="4867" max="4867" width="42.7109375" style="13" bestFit="1" customWidth="1"/>
    <col min="4868" max="4868" width="45.42578125" style="13" bestFit="1" customWidth="1"/>
    <col min="4869" max="4870" width="11.42578125" style="13"/>
    <col min="4871" max="4871" width="9.42578125" style="13" bestFit="1" customWidth="1"/>
    <col min="4872" max="4872" width="13.28515625" style="13" bestFit="1" customWidth="1"/>
    <col min="4873" max="5120" width="11.42578125" style="13"/>
    <col min="5121" max="5121" width="5" style="13" bestFit="1" customWidth="1"/>
    <col min="5122" max="5122" width="31.28515625" style="13" bestFit="1" customWidth="1"/>
    <col min="5123" max="5123" width="42.7109375" style="13" bestFit="1" customWidth="1"/>
    <col min="5124" max="5124" width="45.42578125" style="13" bestFit="1" customWidth="1"/>
    <col min="5125" max="5126" width="11.42578125" style="13"/>
    <col min="5127" max="5127" width="9.42578125" style="13" bestFit="1" customWidth="1"/>
    <col min="5128" max="5128" width="13.28515625" style="13" bestFit="1" customWidth="1"/>
    <col min="5129" max="5376" width="11.42578125" style="13"/>
    <col min="5377" max="5377" width="5" style="13" bestFit="1" customWidth="1"/>
    <col min="5378" max="5378" width="31.28515625" style="13" bestFit="1" customWidth="1"/>
    <col min="5379" max="5379" width="42.7109375" style="13" bestFit="1" customWidth="1"/>
    <col min="5380" max="5380" width="45.42578125" style="13" bestFit="1" customWidth="1"/>
    <col min="5381" max="5382" width="11.42578125" style="13"/>
    <col min="5383" max="5383" width="9.42578125" style="13" bestFit="1" customWidth="1"/>
    <col min="5384" max="5384" width="13.28515625" style="13" bestFit="1" customWidth="1"/>
    <col min="5385" max="5632" width="11.42578125" style="13"/>
    <col min="5633" max="5633" width="5" style="13" bestFit="1" customWidth="1"/>
    <col min="5634" max="5634" width="31.28515625" style="13" bestFit="1" customWidth="1"/>
    <col min="5635" max="5635" width="42.7109375" style="13" bestFit="1" customWidth="1"/>
    <col min="5636" max="5636" width="45.42578125" style="13" bestFit="1" customWidth="1"/>
    <col min="5637" max="5638" width="11.42578125" style="13"/>
    <col min="5639" max="5639" width="9.42578125" style="13" bestFit="1" customWidth="1"/>
    <col min="5640" max="5640" width="13.28515625" style="13" bestFit="1" customWidth="1"/>
    <col min="5641" max="5888" width="11.42578125" style="13"/>
    <col min="5889" max="5889" width="5" style="13" bestFit="1" customWidth="1"/>
    <col min="5890" max="5890" width="31.28515625" style="13" bestFit="1" customWidth="1"/>
    <col min="5891" max="5891" width="42.7109375" style="13" bestFit="1" customWidth="1"/>
    <col min="5892" max="5892" width="45.42578125" style="13" bestFit="1" customWidth="1"/>
    <col min="5893" max="5894" width="11.42578125" style="13"/>
    <col min="5895" max="5895" width="9.42578125" style="13" bestFit="1" customWidth="1"/>
    <col min="5896" max="5896" width="13.28515625" style="13" bestFit="1" customWidth="1"/>
    <col min="5897" max="6144" width="11.42578125" style="13"/>
    <col min="6145" max="6145" width="5" style="13" bestFit="1" customWidth="1"/>
    <col min="6146" max="6146" width="31.28515625" style="13" bestFit="1" customWidth="1"/>
    <col min="6147" max="6147" width="42.7109375" style="13" bestFit="1" customWidth="1"/>
    <col min="6148" max="6148" width="45.42578125" style="13" bestFit="1" customWidth="1"/>
    <col min="6149" max="6150" width="11.42578125" style="13"/>
    <col min="6151" max="6151" width="9.42578125" style="13" bestFit="1" customWidth="1"/>
    <col min="6152" max="6152" width="13.28515625" style="13" bestFit="1" customWidth="1"/>
    <col min="6153" max="6400" width="11.42578125" style="13"/>
    <col min="6401" max="6401" width="5" style="13" bestFit="1" customWidth="1"/>
    <col min="6402" max="6402" width="31.28515625" style="13" bestFit="1" customWidth="1"/>
    <col min="6403" max="6403" width="42.7109375" style="13" bestFit="1" customWidth="1"/>
    <col min="6404" max="6404" width="45.42578125" style="13" bestFit="1" customWidth="1"/>
    <col min="6405" max="6406" width="11.42578125" style="13"/>
    <col min="6407" max="6407" width="9.42578125" style="13" bestFit="1" customWidth="1"/>
    <col min="6408" max="6408" width="13.28515625" style="13" bestFit="1" customWidth="1"/>
    <col min="6409" max="6656" width="11.42578125" style="13"/>
    <col min="6657" max="6657" width="5" style="13" bestFit="1" customWidth="1"/>
    <col min="6658" max="6658" width="31.28515625" style="13" bestFit="1" customWidth="1"/>
    <col min="6659" max="6659" width="42.7109375" style="13" bestFit="1" customWidth="1"/>
    <col min="6660" max="6660" width="45.42578125" style="13" bestFit="1" customWidth="1"/>
    <col min="6661" max="6662" width="11.42578125" style="13"/>
    <col min="6663" max="6663" width="9.42578125" style="13" bestFit="1" customWidth="1"/>
    <col min="6664" max="6664" width="13.28515625" style="13" bestFit="1" customWidth="1"/>
    <col min="6665" max="6912" width="11.42578125" style="13"/>
    <col min="6913" max="6913" width="5" style="13" bestFit="1" customWidth="1"/>
    <col min="6914" max="6914" width="31.28515625" style="13" bestFit="1" customWidth="1"/>
    <col min="6915" max="6915" width="42.7109375" style="13" bestFit="1" customWidth="1"/>
    <col min="6916" max="6916" width="45.42578125" style="13" bestFit="1" customWidth="1"/>
    <col min="6917" max="6918" width="11.42578125" style="13"/>
    <col min="6919" max="6919" width="9.42578125" style="13" bestFit="1" customWidth="1"/>
    <col min="6920" max="6920" width="13.28515625" style="13" bestFit="1" customWidth="1"/>
    <col min="6921" max="7168" width="11.42578125" style="13"/>
    <col min="7169" max="7169" width="5" style="13" bestFit="1" customWidth="1"/>
    <col min="7170" max="7170" width="31.28515625" style="13" bestFit="1" customWidth="1"/>
    <col min="7171" max="7171" width="42.7109375" style="13" bestFit="1" customWidth="1"/>
    <col min="7172" max="7172" width="45.42578125" style="13" bestFit="1" customWidth="1"/>
    <col min="7173" max="7174" width="11.42578125" style="13"/>
    <col min="7175" max="7175" width="9.42578125" style="13" bestFit="1" customWidth="1"/>
    <col min="7176" max="7176" width="13.28515625" style="13" bestFit="1" customWidth="1"/>
    <col min="7177" max="7424" width="11.42578125" style="13"/>
    <col min="7425" max="7425" width="5" style="13" bestFit="1" customWidth="1"/>
    <col min="7426" max="7426" width="31.28515625" style="13" bestFit="1" customWidth="1"/>
    <col min="7427" max="7427" width="42.7109375" style="13" bestFit="1" customWidth="1"/>
    <col min="7428" max="7428" width="45.42578125" style="13" bestFit="1" customWidth="1"/>
    <col min="7429" max="7430" width="11.42578125" style="13"/>
    <col min="7431" max="7431" width="9.42578125" style="13" bestFit="1" customWidth="1"/>
    <col min="7432" max="7432" width="13.28515625" style="13" bestFit="1" customWidth="1"/>
    <col min="7433" max="7680" width="11.42578125" style="13"/>
    <col min="7681" max="7681" width="5" style="13" bestFit="1" customWidth="1"/>
    <col min="7682" max="7682" width="31.28515625" style="13" bestFit="1" customWidth="1"/>
    <col min="7683" max="7683" width="42.7109375" style="13" bestFit="1" customWidth="1"/>
    <col min="7684" max="7684" width="45.42578125" style="13" bestFit="1" customWidth="1"/>
    <col min="7685" max="7686" width="11.42578125" style="13"/>
    <col min="7687" max="7687" width="9.42578125" style="13" bestFit="1" customWidth="1"/>
    <col min="7688" max="7688" width="13.28515625" style="13" bestFit="1" customWidth="1"/>
    <col min="7689" max="7936" width="11.42578125" style="13"/>
    <col min="7937" max="7937" width="5" style="13" bestFit="1" customWidth="1"/>
    <col min="7938" max="7938" width="31.28515625" style="13" bestFit="1" customWidth="1"/>
    <col min="7939" max="7939" width="42.7109375" style="13" bestFit="1" customWidth="1"/>
    <col min="7940" max="7940" width="45.42578125" style="13" bestFit="1" customWidth="1"/>
    <col min="7941" max="7942" width="11.42578125" style="13"/>
    <col min="7943" max="7943" width="9.42578125" style="13" bestFit="1" customWidth="1"/>
    <col min="7944" max="7944" width="13.28515625" style="13" bestFit="1" customWidth="1"/>
    <col min="7945" max="8192" width="11.42578125" style="13"/>
    <col min="8193" max="8193" width="5" style="13" bestFit="1" customWidth="1"/>
    <col min="8194" max="8194" width="31.28515625" style="13" bestFit="1" customWidth="1"/>
    <col min="8195" max="8195" width="42.7109375" style="13" bestFit="1" customWidth="1"/>
    <col min="8196" max="8196" width="45.42578125" style="13" bestFit="1" customWidth="1"/>
    <col min="8197" max="8198" width="11.42578125" style="13"/>
    <col min="8199" max="8199" width="9.42578125" style="13" bestFit="1" customWidth="1"/>
    <col min="8200" max="8200" width="13.28515625" style="13" bestFit="1" customWidth="1"/>
    <col min="8201" max="8448" width="11.42578125" style="13"/>
    <col min="8449" max="8449" width="5" style="13" bestFit="1" customWidth="1"/>
    <col min="8450" max="8450" width="31.28515625" style="13" bestFit="1" customWidth="1"/>
    <col min="8451" max="8451" width="42.7109375" style="13" bestFit="1" customWidth="1"/>
    <col min="8452" max="8452" width="45.42578125" style="13" bestFit="1" customWidth="1"/>
    <col min="8453" max="8454" width="11.42578125" style="13"/>
    <col min="8455" max="8455" width="9.42578125" style="13" bestFit="1" customWidth="1"/>
    <col min="8456" max="8456" width="13.28515625" style="13" bestFit="1" customWidth="1"/>
    <col min="8457" max="8704" width="11.42578125" style="13"/>
    <col min="8705" max="8705" width="5" style="13" bestFit="1" customWidth="1"/>
    <col min="8706" max="8706" width="31.28515625" style="13" bestFit="1" customWidth="1"/>
    <col min="8707" max="8707" width="42.7109375" style="13" bestFit="1" customWidth="1"/>
    <col min="8708" max="8708" width="45.42578125" style="13" bestFit="1" customWidth="1"/>
    <col min="8709" max="8710" width="11.42578125" style="13"/>
    <col min="8711" max="8711" width="9.42578125" style="13" bestFit="1" customWidth="1"/>
    <col min="8712" max="8712" width="13.28515625" style="13" bestFit="1" customWidth="1"/>
    <col min="8713" max="8960" width="11.42578125" style="13"/>
    <col min="8961" max="8961" width="5" style="13" bestFit="1" customWidth="1"/>
    <col min="8962" max="8962" width="31.28515625" style="13" bestFit="1" customWidth="1"/>
    <col min="8963" max="8963" width="42.7109375" style="13" bestFit="1" customWidth="1"/>
    <col min="8964" max="8964" width="45.42578125" style="13" bestFit="1" customWidth="1"/>
    <col min="8965" max="8966" width="11.42578125" style="13"/>
    <col min="8967" max="8967" width="9.42578125" style="13" bestFit="1" customWidth="1"/>
    <col min="8968" max="8968" width="13.28515625" style="13" bestFit="1" customWidth="1"/>
    <col min="8969" max="9216" width="11.42578125" style="13"/>
    <col min="9217" max="9217" width="5" style="13" bestFit="1" customWidth="1"/>
    <col min="9218" max="9218" width="31.28515625" style="13" bestFit="1" customWidth="1"/>
    <col min="9219" max="9219" width="42.7109375" style="13" bestFit="1" customWidth="1"/>
    <col min="9220" max="9220" width="45.42578125" style="13" bestFit="1" customWidth="1"/>
    <col min="9221" max="9222" width="11.42578125" style="13"/>
    <col min="9223" max="9223" width="9.42578125" style="13" bestFit="1" customWidth="1"/>
    <col min="9224" max="9224" width="13.28515625" style="13" bestFit="1" customWidth="1"/>
    <col min="9225" max="9472" width="11.42578125" style="13"/>
    <col min="9473" max="9473" width="5" style="13" bestFit="1" customWidth="1"/>
    <col min="9474" max="9474" width="31.28515625" style="13" bestFit="1" customWidth="1"/>
    <col min="9475" max="9475" width="42.7109375" style="13" bestFit="1" customWidth="1"/>
    <col min="9476" max="9476" width="45.42578125" style="13" bestFit="1" customWidth="1"/>
    <col min="9477" max="9478" width="11.42578125" style="13"/>
    <col min="9479" max="9479" width="9.42578125" style="13" bestFit="1" customWidth="1"/>
    <col min="9480" max="9480" width="13.28515625" style="13" bestFit="1" customWidth="1"/>
    <col min="9481" max="9728" width="11.42578125" style="13"/>
    <col min="9729" max="9729" width="5" style="13" bestFit="1" customWidth="1"/>
    <col min="9730" max="9730" width="31.28515625" style="13" bestFit="1" customWidth="1"/>
    <col min="9731" max="9731" width="42.7109375" style="13" bestFit="1" customWidth="1"/>
    <col min="9732" max="9732" width="45.42578125" style="13" bestFit="1" customWidth="1"/>
    <col min="9733" max="9734" width="11.42578125" style="13"/>
    <col min="9735" max="9735" width="9.42578125" style="13" bestFit="1" customWidth="1"/>
    <col min="9736" max="9736" width="13.28515625" style="13" bestFit="1" customWidth="1"/>
    <col min="9737" max="9984" width="11.42578125" style="13"/>
    <col min="9985" max="9985" width="5" style="13" bestFit="1" customWidth="1"/>
    <col min="9986" max="9986" width="31.28515625" style="13" bestFit="1" customWidth="1"/>
    <col min="9987" max="9987" width="42.7109375" style="13" bestFit="1" customWidth="1"/>
    <col min="9988" max="9988" width="45.42578125" style="13" bestFit="1" customWidth="1"/>
    <col min="9989" max="9990" width="11.42578125" style="13"/>
    <col min="9991" max="9991" width="9.42578125" style="13" bestFit="1" customWidth="1"/>
    <col min="9992" max="9992" width="13.28515625" style="13" bestFit="1" customWidth="1"/>
    <col min="9993" max="10240" width="11.42578125" style="13"/>
    <col min="10241" max="10241" width="5" style="13" bestFit="1" customWidth="1"/>
    <col min="10242" max="10242" width="31.28515625" style="13" bestFit="1" customWidth="1"/>
    <col min="10243" max="10243" width="42.7109375" style="13" bestFit="1" customWidth="1"/>
    <col min="10244" max="10244" width="45.42578125" style="13" bestFit="1" customWidth="1"/>
    <col min="10245" max="10246" width="11.42578125" style="13"/>
    <col min="10247" max="10247" width="9.42578125" style="13" bestFit="1" customWidth="1"/>
    <col min="10248" max="10248" width="13.28515625" style="13" bestFit="1" customWidth="1"/>
    <col min="10249" max="10496" width="11.42578125" style="13"/>
    <col min="10497" max="10497" width="5" style="13" bestFit="1" customWidth="1"/>
    <col min="10498" max="10498" width="31.28515625" style="13" bestFit="1" customWidth="1"/>
    <col min="10499" max="10499" width="42.7109375" style="13" bestFit="1" customWidth="1"/>
    <col min="10500" max="10500" width="45.42578125" style="13" bestFit="1" customWidth="1"/>
    <col min="10501" max="10502" width="11.42578125" style="13"/>
    <col min="10503" max="10503" width="9.42578125" style="13" bestFit="1" customWidth="1"/>
    <col min="10504" max="10504" width="13.28515625" style="13" bestFit="1" customWidth="1"/>
    <col min="10505" max="10752" width="11.42578125" style="13"/>
    <col min="10753" max="10753" width="5" style="13" bestFit="1" customWidth="1"/>
    <col min="10754" max="10754" width="31.28515625" style="13" bestFit="1" customWidth="1"/>
    <col min="10755" max="10755" width="42.7109375" style="13" bestFit="1" customWidth="1"/>
    <col min="10756" max="10756" width="45.42578125" style="13" bestFit="1" customWidth="1"/>
    <col min="10757" max="10758" width="11.42578125" style="13"/>
    <col min="10759" max="10759" width="9.42578125" style="13" bestFit="1" customWidth="1"/>
    <col min="10760" max="10760" width="13.28515625" style="13" bestFit="1" customWidth="1"/>
    <col min="10761" max="11008" width="11.42578125" style="13"/>
    <col min="11009" max="11009" width="5" style="13" bestFit="1" customWidth="1"/>
    <col min="11010" max="11010" width="31.28515625" style="13" bestFit="1" customWidth="1"/>
    <col min="11011" max="11011" width="42.7109375" style="13" bestFit="1" customWidth="1"/>
    <col min="11012" max="11012" width="45.42578125" style="13" bestFit="1" customWidth="1"/>
    <col min="11013" max="11014" width="11.42578125" style="13"/>
    <col min="11015" max="11015" width="9.42578125" style="13" bestFit="1" customWidth="1"/>
    <col min="11016" max="11016" width="13.28515625" style="13" bestFit="1" customWidth="1"/>
    <col min="11017" max="11264" width="11.42578125" style="13"/>
    <col min="11265" max="11265" width="5" style="13" bestFit="1" customWidth="1"/>
    <col min="11266" max="11266" width="31.28515625" style="13" bestFit="1" customWidth="1"/>
    <col min="11267" max="11267" width="42.7109375" style="13" bestFit="1" customWidth="1"/>
    <col min="11268" max="11268" width="45.42578125" style="13" bestFit="1" customWidth="1"/>
    <col min="11269" max="11270" width="11.42578125" style="13"/>
    <col min="11271" max="11271" width="9.42578125" style="13" bestFit="1" customWidth="1"/>
    <col min="11272" max="11272" width="13.28515625" style="13" bestFit="1" customWidth="1"/>
    <col min="11273" max="11520" width="11.42578125" style="13"/>
    <col min="11521" max="11521" width="5" style="13" bestFit="1" customWidth="1"/>
    <col min="11522" max="11522" width="31.28515625" style="13" bestFit="1" customWidth="1"/>
    <col min="11523" max="11523" width="42.7109375" style="13" bestFit="1" customWidth="1"/>
    <col min="11524" max="11524" width="45.42578125" style="13" bestFit="1" customWidth="1"/>
    <col min="11525" max="11526" width="11.42578125" style="13"/>
    <col min="11527" max="11527" width="9.42578125" style="13" bestFit="1" customWidth="1"/>
    <col min="11528" max="11528" width="13.28515625" style="13" bestFit="1" customWidth="1"/>
    <col min="11529" max="11776" width="11.42578125" style="13"/>
    <col min="11777" max="11777" width="5" style="13" bestFit="1" customWidth="1"/>
    <col min="11778" max="11778" width="31.28515625" style="13" bestFit="1" customWidth="1"/>
    <col min="11779" max="11779" width="42.7109375" style="13" bestFit="1" customWidth="1"/>
    <col min="11780" max="11780" width="45.42578125" style="13" bestFit="1" customWidth="1"/>
    <col min="11781" max="11782" width="11.42578125" style="13"/>
    <col min="11783" max="11783" width="9.42578125" style="13" bestFit="1" customWidth="1"/>
    <col min="11784" max="11784" width="13.28515625" style="13" bestFit="1" customWidth="1"/>
    <col min="11785" max="12032" width="11.42578125" style="13"/>
    <col min="12033" max="12033" width="5" style="13" bestFit="1" customWidth="1"/>
    <col min="12034" max="12034" width="31.28515625" style="13" bestFit="1" customWidth="1"/>
    <col min="12035" max="12035" width="42.7109375" style="13" bestFit="1" customWidth="1"/>
    <col min="12036" max="12036" width="45.42578125" style="13" bestFit="1" customWidth="1"/>
    <col min="12037" max="12038" width="11.42578125" style="13"/>
    <col min="12039" max="12039" width="9.42578125" style="13" bestFit="1" customWidth="1"/>
    <col min="12040" max="12040" width="13.28515625" style="13" bestFit="1" customWidth="1"/>
    <col min="12041" max="12288" width="11.42578125" style="13"/>
    <col min="12289" max="12289" width="5" style="13" bestFit="1" customWidth="1"/>
    <col min="12290" max="12290" width="31.28515625" style="13" bestFit="1" customWidth="1"/>
    <col min="12291" max="12291" width="42.7109375" style="13" bestFit="1" customWidth="1"/>
    <col min="12292" max="12292" width="45.42578125" style="13" bestFit="1" customWidth="1"/>
    <col min="12293" max="12294" width="11.42578125" style="13"/>
    <col min="12295" max="12295" width="9.42578125" style="13" bestFit="1" customWidth="1"/>
    <col min="12296" max="12296" width="13.28515625" style="13" bestFit="1" customWidth="1"/>
    <col min="12297" max="12544" width="11.42578125" style="13"/>
    <col min="12545" max="12545" width="5" style="13" bestFit="1" customWidth="1"/>
    <col min="12546" max="12546" width="31.28515625" style="13" bestFit="1" customWidth="1"/>
    <col min="12547" max="12547" width="42.7109375" style="13" bestFit="1" customWidth="1"/>
    <col min="12548" max="12548" width="45.42578125" style="13" bestFit="1" customWidth="1"/>
    <col min="12549" max="12550" width="11.42578125" style="13"/>
    <col min="12551" max="12551" width="9.42578125" style="13" bestFit="1" customWidth="1"/>
    <col min="12552" max="12552" width="13.28515625" style="13" bestFit="1" customWidth="1"/>
    <col min="12553" max="12800" width="11.42578125" style="13"/>
    <col min="12801" max="12801" width="5" style="13" bestFit="1" customWidth="1"/>
    <col min="12802" max="12802" width="31.28515625" style="13" bestFit="1" customWidth="1"/>
    <col min="12803" max="12803" width="42.7109375" style="13" bestFit="1" customWidth="1"/>
    <col min="12804" max="12804" width="45.42578125" style="13" bestFit="1" customWidth="1"/>
    <col min="12805" max="12806" width="11.42578125" style="13"/>
    <col min="12807" max="12807" width="9.42578125" style="13" bestFit="1" customWidth="1"/>
    <col min="12808" max="12808" width="13.28515625" style="13" bestFit="1" customWidth="1"/>
    <col min="12809" max="13056" width="11.42578125" style="13"/>
    <col min="13057" max="13057" width="5" style="13" bestFit="1" customWidth="1"/>
    <col min="13058" max="13058" width="31.28515625" style="13" bestFit="1" customWidth="1"/>
    <col min="13059" max="13059" width="42.7109375" style="13" bestFit="1" customWidth="1"/>
    <col min="13060" max="13060" width="45.42578125" style="13" bestFit="1" customWidth="1"/>
    <col min="13061" max="13062" width="11.42578125" style="13"/>
    <col min="13063" max="13063" width="9.42578125" style="13" bestFit="1" customWidth="1"/>
    <col min="13064" max="13064" width="13.28515625" style="13" bestFit="1" customWidth="1"/>
    <col min="13065" max="13312" width="11.42578125" style="13"/>
    <col min="13313" max="13313" width="5" style="13" bestFit="1" customWidth="1"/>
    <col min="13314" max="13314" width="31.28515625" style="13" bestFit="1" customWidth="1"/>
    <col min="13315" max="13315" width="42.7109375" style="13" bestFit="1" customWidth="1"/>
    <col min="13316" max="13316" width="45.42578125" style="13" bestFit="1" customWidth="1"/>
    <col min="13317" max="13318" width="11.42578125" style="13"/>
    <col min="13319" max="13319" width="9.42578125" style="13" bestFit="1" customWidth="1"/>
    <col min="13320" max="13320" width="13.28515625" style="13" bestFit="1" customWidth="1"/>
    <col min="13321" max="13568" width="11.42578125" style="13"/>
    <col min="13569" max="13569" width="5" style="13" bestFit="1" customWidth="1"/>
    <col min="13570" max="13570" width="31.28515625" style="13" bestFit="1" customWidth="1"/>
    <col min="13571" max="13571" width="42.7109375" style="13" bestFit="1" customWidth="1"/>
    <col min="13572" max="13572" width="45.42578125" style="13" bestFit="1" customWidth="1"/>
    <col min="13573" max="13574" width="11.42578125" style="13"/>
    <col min="13575" max="13575" width="9.42578125" style="13" bestFit="1" customWidth="1"/>
    <col min="13576" max="13576" width="13.28515625" style="13" bestFit="1" customWidth="1"/>
    <col min="13577" max="13824" width="11.42578125" style="13"/>
    <col min="13825" max="13825" width="5" style="13" bestFit="1" customWidth="1"/>
    <col min="13826" max="13826" width="31.28515625" style="13" bestFit="1" customWidth="1"/>
    <col min="13827" max="13827" width="42.7109375" style="13" bestFit="1" customWidth="1"/>
    <col min="13828" max="13828" width="45.42578125" style="13" bestFit="1" customWidth="1"/>
    <col min="13829" max="13830" width="11.42578125" style="13"/>
    <col min="13831" max="13831" width="9.42578125" style="13" bestFit="1" customWidth="1"/>
    <col min="13832" max="13832" width="13.28515625" style="13" bestFit="1" customWidth="1"/>
    <col min="13833" max="14080" width="11.42578125" style="13"/>
    <col min="14081" max="14081" width="5" style="13" bestFit="1" customWidth="1"/>
    <col min="14082" max="14082" width="31.28515625" style="13" bestFit="1" customWidth="1"/>
    <col min="14083" max="14083" width="42.7109375" style="13" bestFit="1" customWidth="1"/>
    <col min="14084" max="14084" width="45.42578125" style="13" bestFit="1" customWidth="1"/>
    <col min="14085" max="14086" width="11.42578125" style="13"/>
    <col min="14087" max="14087" width="9.42578125" style="13" bestFit="1" customWidth="1"/>
    <col min="14088" max="14088" width="13.28515625" style="13" bestFit="1" customWidth="1"/>
    <col min="14089" max="14336" width="11.42578125" style="13"/>
    <col min="14337" max="14337" width="5" style="13" bestFit="1" customWidth="1"/>
    <col min="14338" max="14338" width="31.28515625" style="13" bestFit="1" customWidth="1"/>
    <col min="14339" max="14339" width="42.7109375" style="13" bestFit="1" customWidth="1"/>
    <col min="14340" max="14340" width="45.42578125" style="13" bestFit="1" customWidth="1"/>
    <col min="14341" max="14342" width="11.42578125" style="13"/>
    <col min="14343" max="14343" width="9.42578125" style="13" bestFit="1" customWidth="1"/>
    <col min="14344" max="14344" width="13.28515625" style="13" bestFit="1" customWidth="1"/>
    <col min="14345" max="14592" width="11.42578125" style="13"/>
    <col min="14593" max="14593" width="5" style="13" bestFit="1" customWidth="1"/>
    <col min="14594" max="14594" width="31.28515625" style="13" bestFit="1" customWidth="1"/>
    <col min="14595" max="14595" width="42.7109375" style="13" bestFit="1" customWidth="1"/>
    <col min="14596" max="14596" width="45.42578125" style="13" bestFit="1" customWidth="1"/>
    <col min="14597" max="14598" width="11.42578125" style="13"/>
    <col min="14599" max="14599" width="9.42578125" style="13" bestFit="1" customWidth="1"/>
    <col min="14600" max="14600" width="13.28515625" style="13" bestFit="1" customWidth="1"/>
    <col min="14601" max="14848" width="11.42578125" style="13"/>
    <col min="14849" max="14849" width="5" style="13" bestFit="1" customWidth="1"/>
    <col min="14850" max="14850" width="31.28515625" style="13" bestFit="1" customWidth="1"/>
    <col min="14851" max="14851" width="42.7109375" style="13" bestFit="1" customWidth="1"/>
    <col min="14852" max="14852" width="45.42578125" style="13" bestFit="1" customWidth="1"/>
    <col min="14853" max="14854" width="11.42578125" style="13"/>
    <col min="14855" max="14855" width="9.42578125" style="13" bestFit="1" customWidth="1"/>
    <col min="14856" max="14856" width="13.28515625" style="13" bestFit="1" customWidth="1"/>
    <col min="14857" max="15104" width="11.42578125" style="13"/>
    <col min="15105" max="15105" width="5" style="13" bestFit="1" customWidth="1"/>
    <col min="15106" max="15106" width="31.28515625" style="13" bestFit="1" customWidth="1"/>
    <col min="15107" max="15107" width="42.7109375" style="13" bestFit="1" customWidth="1"/>
    <col min="15108" max="15108" width="45.42578125" style="13" bestFit="1" customWidth="1"/>
    <col min="15109" max="15110" width="11.42578125" style="13"/>
    <col min="15111" max="15111" width="9.42578125" style="13" bestFit="1" customWidth="1"/>
    <col min="15112" max="15112" width="13.28515625" style="13" bestFit="1" customWidth="1"/>
    <col min="15113" max="15360" width="11.42578125" style="13"/>
    <col min="15361" max="15361" width="5" style="13" bestFit="1" customWidth="1"/>
    <col min="15362" max="15362" width="31.28515625" style="13" bestFit="1" customWidth="1"/>
    <col min="15363" max="15363" width="42.7109375" style="13" bestFit="1" customWidth="1"/>
    <col min="15364" max="15364" width="45.42578125" style="13" bestFit="1" customWidth="1"/>
    <col min="15365" max="15366" width="11.42578125" style="13"/>
    <col min="15367" max="15367" width="9.42578125" style="13" bestFit="1" customWidth="1"/>
    <col min="15368" max="15368" width="13.28515625" style="13" bestFit="1" customWidth="1"/>
    <col min="15369" max="15616" width="11.42578125" style="13"/>
    <col min="15617" max="15617" width="5" style="13" bestFit="1" customWidth="1"/>
    <col min="15618" max="15618" width="31.28515625" style="13" bestFit="1" customWidth="1"/>
    <col min="15619" max="15619" width="42.7109375" style="13" bestFit="1" customWidth="1"/>
    <col min="15620" max="15620" width="45.42578125" style="13" bestFit="1" customWidth="1"/>
    <col min="15621" max="15622" width="11.42578125" style="13"/>
    <col min="15623" max="15623" width="9.42578125" style="13" bestFit="1" customWidth="1"/>
    <col min="15624" max="15624" width="13.28515625" style="13" bestFit="1" customWidth="1"/>
    <col min="15625" max="15872" width="11.42578125" style="13"/>
    <col min="15873" max="15873" width="5" style="13" bestFit="1" customWidth="1"/>
    <col min="15874" max="15874" width="31.28515625" style="13" bestFit="1" customWidth="1"/>
    <col min="15875" max="15875" width="42.7109375" style="13" bestFit="1" customWidth="1"/>
    <col min="15876" max="15876" width="45.42578125" style="13" bestFit="1" customWidth="1"/>
    <col min="15877" max="15878" width="11.42578125" style="13"/>
    <col min="15879" max="15879" width="9.42578125" style="13" bestFit="1" customWidth="1"/>
    <col min="15880" max="15880" width="13.28515625" style="13" bestFit="1" customWidth="1"/>
    <col min="15881" max="16128" width="11.42578125" style="13"/>
    <col min="16129" max="16129" width="5" style="13" bestFit="1" customWidth="1"/>
    <col min="16130" max="16130" width="31.28515625" style="13" bestFit="1" customWidth="1"/>
    <col min="16131" max="16131" width="42.7109375" style="13" bestFit="1" customWidth="1"/>
    <col min="16132" max="16132" width="45.42578125" style="13" bestFit="1" customWidth="1"/>
    <col min="16133" max="16134" width="11.42578125" style="13"/>
    <col min="16135" max="16135" width="9.42578125" style="13" bestFit="1" customWidth="1"/>
    <col min="16136" max="16136" width="13.28515625" style="13" bestFit="1" customWidth="1"/>
    <col min="16137" max="16384" width="11.42578125" style="13"/>
  </cols>
  <sheetData>
    <row r="1" spans="1:8" x14ac:dyDescent="0.25">
      <c r="A1" s="49" t="s">
        <v>70</v>
      </c>
      <c r="B1" s="49"/>
      <c r="C1" s="49"/>
      <c r="D1" s="49"/>
    </row>
    <row r="2" spans="1:8" x14ac:dyDescent="0.25">
      <c r="A2" s="19" t="s">
        <v>66</v>
      </c>
    </row>
    <row r="3" spans="1:8" x14ac:dyDescent="0.25">
      <c r="B3" s="45" t="s">
        <v>11</v>
      </c>
      <c r="C3" s="46" t="s">
        <v>12</v>
      </c>
      <c r="D3" s="46" t="s">
        <v>13</v>
      </c>
    </row>
    <row r="4" spans="1:8" x14ac:dyDescent="0.25">
      <c r="A4" s="20">
        <v>2000</v>
      </c>
      <c r="B4" s="38" t="s">
        <v>41</v>
      </c>
      <c r="C4" s="39">
        <v>522.70000000000005</v>
      </c>
      <c r="D4" s="39">
        <v>36.9</v>
      </c>
      <c r="H4" s="40"/>
    </row>
    <row r="5" spans="1:8" x14ac:dyDescent="0.25">
      <c r="A5" s="20">
        <v>2001</v>
      </c>
      <c r="B5" s="38" t="s">
        <v>42</v>
      </c>
      <c r="C5" s="39">
        <v>479.6</v>
      </c>
      <c r="D5" s="39">
        <v>24.6</v>
      </c>
      <c r="H5" s="40"/>
    </row>
    <row r="6" spans="1:8" x14ac:dyDescent="0.25">
      <c r="A6" s="20">
        <v>2002</v>
      </c>
      <c r="B6" s="38" t="s">
        <v>43</v>
      </c>
      <c r="C6" s="39">
        <v>476.7</v>
      </c>
      <c r="D6" s="39">
        <v>36.6</v>
      </c>
      <c r="H6" s="40"/>
    </row>
    <row r="7" spans="1:8" x14ac:dyDescent="0.25">
      <c r="A7" s="20">
        <v>2003</v>
      </c>
      <c r="B7" s="38" t="s">
        <v>44</v>
      </c>
      <c r="C7" s="39">
        <v>414.9</v>
      </c>
      <c r="D7" s="39">
        <v>24.1</v>
      </c>
      <c r="H7" s="40"/>
    </row>
    <row r="8" spans="1:8" x14ac:dyDescent="0.25">
      <c r="A8" s="20">
        <v>2004</v>
      </c>
      <c r="B8" s="38" t="s">
        <v>45</v>
      </c>
      <c r="C8" s="39">
        <v>513.29999999999995</v>
      </c>
      <c r="D8" s="39">
        <v>15.9</v>
      </c>
      <c r="H8" s="40"/>
    </row>
    <row r="9" spans="1:8" x14ac:dyDescent="0.25">
      <c r="A9" s="20">
        <v>2005</v>
      </c>
      <c r="B9" s="38" t="s">
        <v>46</v>
      </c>
      <c r="C9" s="39">
        <v>456.1</v>
      </c>
      <c r="D9" s="39">
        <v>15</v>
      </c>
      <c r="H9" s="40"/>
    </row>
    <row r="10" spans="1:8" x14ac:dyDescent="0.25">
      <c r="A10" s="20">
        <v>2006</v>
      </c>
      <c r="B10" s="38" t="s">
        <v>47</v>
      </c>
      <c r="C10" s="39">
        <v>549</v>
      </c>
      <c r="D10" s="39">
        <v>12.3</v>
      </c>
      <c r="H10" s="40"/>
    </row>
    <row r="11" spans="1:8" x14ac:dyDescent="0.25">
      <c r="A11" s="20">
        <v>2007</v>
      </c>
      <c r="B11" s="38" t="s">
        <v>48</v>
      </c>
      <c r="C11" s="39">
        <v>560.29999999999995</v>
      </c>
      <c r="D11" s="39">
        <v>19.8</v>
      </c>
      <c r="H11" s="40"/>
    </row>
    <row r="12" spans="1:8" x14ac:dyDescent="0.25">
      <c r="A12" s="20">
        <v>2008</v>
      </c>
      <c r="B12" s="38" t="s">
        <v>49</v>
      </c>
      <c r="C12" s="39">
        <v>542.5</v>
      </c>
      <c r="D12" s="39">
        <v>15.8</v>
      </c>
      <c r="H12" s="40"/>
    </row>
    <row r="13" spans="1:8" x14ac:dyDescent="0.25">
      <c r="A13" s="20">
        <v>2009</v>
      </c>
      <c r="B13" s="38" t="s">
        <v>50</v>
      </c>
      <c r="C13" s="39">
        <v>512</v>
      </c>
      <c r="D13" s="39">
        <v>15</v>
      </c>
      <c r="H13" s="40"/>
    </row>
    <row r="14" spans="1:8" x14ac:dyDescent="0.25">
      <c r="A14" s="20">
        <v>2010</v>
      </c>
      <c r="B14" s="38" t="s">
        <v>51</v>
      </c>
      <c r="C14" s="39">
        <v>520.5</v>
      </c>
      <c r="D14" s="39">
        <v>15.6</v>
      </c>
      <c r="H14" s="40"/>
    </row>
    <row r="15" spans="1:8" x14ac:dyDescent="0.25">
      <c r="A15" s="20">
        <v>2011</v>
      </c>
      <c r="B15" s="38" t="s">
        <v>52</v>
      </c>
      <c r="C15" s="39">
        <v>484.1</v>
      </c>
      <c r="D15" s="39">
        <v>12.9</v>
      </c>
      <c r="H15" s="40"/>
    </row>
    <row r="16" spans="1:8" x14ac:dyDescent="0.25">
      <c r="A16" s="20">
        <v>2012</v>
      </c>
      <c r="B16" s="38" t="s">
        <v>53</v>
      </c>
      <c r="C16" s="39">
        <v>531.70000000000005</v>
      </c>
      <c r="D16" s="39">
        <v>16.100000000000001</v>
      </c>
      <c r="H16" s="40"/>
    </row>
    <row r="17" spans="1:8" x14ac:dyDescent="0.25">
      <c r="A17" s="20">
        <v>2013</v>
      </c>
      <c r="B17" s="38" t="s">
        <v>54</v>
      </c>
      <c r="C17" s="39">
        <v>543.20000000000005</v>
      </c>
      <c r="D17" s="39">
        <v>14.9</v>
      </c>
      <c r="H17" s="40"/>
    </row>
    <row r="18" spans="1:8" x14ac:dyDescent="0.25">
      <c r="A18" s="20">
        <v>2014</v>
      </c>
      <c r="B18" s="38" t="s">
        <v>55</v>
      </c>
      <c r="C18" s="39">
        <v>482.2</v>
      </c>
      <c r="D18" s="39">
        <v>13.7</v>
      </c>
      <c r="H18" s="40"/>
    </row>
    <row r="19" spans="1:8" x14ac:dyDescent="0.25">
      <c r="A19" s="20">
        <v>2015</v>
      </c>
      <c r="B19" s="38" t="s">
        <v>56</v>
      </c>
      <c r="C19" s="39">
        <v>451</v>
      </c>
      <c r="D19" s="39">
        <v>13.2</v>
      </c>
      <c r="H19" s="40"/>
    </row>
    <row r="20" spans="1:8" x14ac:dyDescent="0.25">
      <c r="A20" s="20">
        <v>2016</v>
      </c>
      <c r="B20" s="38" t="s">
        <v>57</v>
      </c>
      <c r="C20" s="39">
        <v>470.8</v>
      </c>
      <c r="D20" s="39">
        <v>12.2</v>
      </c>
      <c r="H20" s="40"/>
    </row>
    <row r="21" spans="1:8" x14ac:dyDescent="0.25">
      <c r="A21" s="20">
        <v>2017</v>
      </c>
      <c r="B21" s="38" t="s">
        <v>58</v>
      </c>
      <c r="C21" s="39">
        <v>442.4</v>
      </c>
      <c r="D21" s="39">
        <v>12.2</v>
      </c>
      <c r="H21" s="40"/>
    </row>
    <row r="22" spans="1:8" x14ac:dyDescent="0.25">
      <c r="A22" s="20">
        <v>2018</v>
      </c>
      <c r="B22" s="38" t="s">
        <v>59</v>
      </c>
      <c r="C22" s="39">
        <v>480.2</v>
      </c>
      <c r="D22" s="39">
        <v>15.2</v>
      </c>
      <c r="H22" s="40"/>
    </row>
    <row r="23" spans="1:8" x14ac:dyDescent="0.25">
      <c r="A23" s="20">
        <v>2019</v>
      </c>
      <c r="B23" s="38" t="s">
        <v>60</v>
      </c>
      <c r="C23" s="39">
        <v>461.2</v>
      </c>
      <c r="D23" s="39">
        <v>11.9</v>
      </c>
      <c r="H23" s="40"/>
    </row>
    <row r="24" spans="1:8" x14ac:dyDescent="0.25">
      <c r="C24" s="14"/>
      <c r="D24" s="14"/>
    </row>
    <row r="25" spans="1:8" x14ac:dyDescent="0.25">
      <c r="A25" s="19" t="s">
        <v>65</v>
      </c>
    </row>
    <row r="26" spans="1:8" x14ac:dyDescent="0.25">
      <c r="B26" s="45" t="s">
        <v>11</v>
      </c>
      <c r="C26" s="46" t="s">
        <v>14</v>
      </c>
      <c r="D26" s="46" t="s">
        <v>15</v>
      </c>
    </row>
    <row r="27" spans="1:8" x14ac:dyDescent="0.25">
      <c r="A27" s="20">
        <v>2000</v>
      </c>
      <c r="B27" s="21">
        <v>100</v>
      </c>
      <c r="C27" s="21">
        <v>100</v>
      </c>
      <c r="D27" s="21">
        <v>100</v>
      </c>
    </row>
    <row r="28" spans="1:8" x14ac:dyDescent="0.25">
      <c r="A28" s="20">
        <v>2001</v>
      </c>
      <c r="B28" s="21">
        <f t="shared" ref="B28:D43" si="0">B5/B$4*100</f>
        <v>127.84313725490195</v>
      </c>
      <c r="C28" s="21">
        <f t="shared" si="0"/>
        <v>91.754352400994833</v>
      </c>
      <c r="D28" s="21">
        <f t="shared" si="0"/>
        <v>66.666666666666671</v>
      </c>
    </row>
    <row r="29" spans="1:8" x14ac:dyDescent="0.25">
      <c r="A29" s="20">
        <v>2002</v>
      </c>
      <c r="B29" s="21">
        <f t="shared" si="0"/>
        <v>115.68627450980394</v>
      </c>
      <c r="C29" s="21">
        <f t="shared" ref="C29" si="1">C6/C$4*100</f>
        <v>91.199540845609334</v>
      </c>
      <c r="D29" s="21">
        <f t="shared" si="0"/>
        <v>99.1869918699187</v>
      </c>
    </row>
    <row r="30" spans="1:8" x14ac:dyDescent="0.25">
      <c r="A30" s="20">
        <v>2003</v>
      </c>
      <c r="B30" s="21">
        <f t="shared" si="0"/>
        <v>145.88235294117646</v>
      </c>
      <c r="C30" s="21">
        <f t="shared" ref="C30" si="2">C7/C$4*100</f>
        <v>79.376315286014915</v>
      </c>
      <c r="D30" s="21">
        <f t="shared" si="0"/>
        <v>65.311653116531176</v>
      </c>
    </row>
    <row r="31" spans="1:8" x14ac:dyDescent="0.25">
      <c r="A31" s="20">
        <v>2004</v>
      </c>
      <c r="B31" s="21">
        <f t="shared" si="0"/>
        <v>155.29411764705884</v>
      </c>
      <c r="C31" s="21">
        <f t="shared" ref="C31" si="3">C8/C$4*100</f>
        <v>98.201645303233192</v>
      </c>
      <c r="D31" s="21">
        <f t="shared" si="0"/>
        <v>43.089430894308947</v>
      </c>
    </row>
    <row r="32" spans="1:8" x14ac:dyDescent="0.25">
      <c r="A32" s="20">
        <v>2005</v>
      </c>
      <c r="B32" s="21">
        <f t="shared" si="0"/>
        <v>130.98039215686273</v>
      </c>
      <c r="C32" s="21">
        <f t="shared" ref="C32" si="4">C9/C$4*100</f>
        <v>87.258465659077871</v>
      </c>
      <c r="D32" s="21">
        <f t="shared" si="0"/>
        <v>40.650406504065039</v>
      </c>
    </row>
    <row r="33" spans="1:4" x14ac:dyDescent="0.25">
      <c r="A33" s="20">
        <v>2006</v>
      </c>
      <c r="B33" s="21">
        <f t="shared" si="0"/>
        <v>159.21568627450981</v>
      </c>
      <c r="C33" s="21">
        <f t="shared" ref="C33" si="5">C10/C$4*100</f>
        <v>105.03156686435813</v>
      </c>
      <c r="D33" s="21">
        <f t="shared" si="0"/>
        <v>33.333333333333336</v>
      </c>
    </row>
    <row r="34" spans="1:4" x14ac:dyDescent="0.25">
      <c r="A34" s="20">
        <v>2007</v>
      </c>
      <c r="B34" s="21">
        <f t="shared" si="0"/>
        <v>137.64705882352942</v>
      </c>
      <c r="C34" s="21">
        <f t="shared" ref="C34" si="6">C11/C$4*100</f>
        <v>107.19341878706715</v>
      </c>
      <c r="D34" s="21">
        <f t="shared" si="0"/>
        <v>53.658536585365859</v>
      </c>
    </row>
    <row r="35" spans="1:4" x14ac:dyDescent="0.25">
      <c r="A35" s="20">
        <v>2008</v>
      </c>
      <c r="B35" s="21">
        <f t="shared" si="0"/>
        <v>141.56862745098039</v>
      </c>
      <c r="C35" s="21">
        <f t="shared" ref="C35" si="7">C12/C$4*100</f>
        <v>103.78802372297685</v>
      </c>
      <c r="D35" s="21">
        <f t="shared" si="0"/>
        <v>42.818428184281849</v>
      </c>
    </row>
    <row r="36" spans="1:4" x14ac:dyDescent="0.25">
      <c r="A36" s="20">
        <v>2009</v>
      </c>
      <c r="B36" s="21">
        <f t="shared" si="0"/>
        <v>113.33333333333333</v>
      </c>
      <c r="C36" s="21">
        <f t="shared" ref="C36" si="8">C13/C$4*100</f>
        <v>97.952936674956945</v>
      </c>
      <c r="D36" s="21">
        <f t="shared" si="0"/>
        <v>40.650406504065039</v>
      </c>
    </row>
    <row r="37" spans="1:4" x14ac:dyDescent="0.25">
      <c r="A37" s="20">
        <v>2010</v>
      </c>
      <c r="B37" s="21">
        <f t="shared" si="0"/>
        <v>63.921568627450974</v>
      </c>
      <c r="C37" s="21">
        <f t="shared" ref="C37" si="9">C14/C$4*100</f>
        <v>99.579108475224785</v>
      </c>
      <c r="D37" s="21">
        <f t="shared" si="0"/>
        <v>42.276422764227647</v>
      </c>
    </row>
    <row r="38" spans="1:4" x14ac:dyDescent="0.25">
      <c r="A38" s="20">
        <v>2011</v>
      </c>
      <c r="B38" s="21">
        <f t="shared" si="0"/>
        <v>55.294117647058826</v>
      </c>
      <c r="C38" s="21">
        <f t="shared" ref="C38" si="10">C15/C$4*100</f>
        <v>92.615266883489568</v>
      </c>
      <c r="D38" s="21">
        <f t="shared" si="0"/>
        <v>34.959349593495936</v>
      </c>
    </row>
    <row r="39" spans="1:4" x14ac:dyDescent="0.25">
      <c r="A39" s="20">
        <v>2012</v>
      </c>
      <c r="B39" s="21">
        <f t="shared" si="0"/>
        <v>44.313725490196077</v>
      </c>
      <c r="C39" s="21">
        <f t="shared" ref="C39" si="11">C16/C$4*100</f>
        <v>101.72182896498947</v>
      </c>
      <c r="D39" s="21">
        <f t="shared" si="0"/>
        <v>43.63143631436315</v>
      </c>
    </row>
    <row r="40" spans="1:4" x14ac:dyDescent="0.25">
      <c r="A40" s="20">
        <v>2013</v>
      </c>
      <c r="B40" s="21">
        <f t="shared" si="0"/>
        <v>46.274509803921568</v>
      </c>
      <c r="C40" s="21">
        <f t="shared" ref="C40" si="12">C17/C$4*100</f>
        <v>103.92194375358714</v>
      </c>
      <c r="D40" s="21">
        <f t="shared" si="0"/>
        <v>40.379403794037941</v>
      </c>
    </row>
    <row r="41" spans="1:4" x14ac:dyDescent="0.25">
      <c r="A41" s="20">
        <v>2014</v>
      </c>
      <c r="B41" s="21">
        <f t="shared" si="0"/>
        <v>37.647058823529413</v>
      </c>
      <c r="C41" s="21">
        <f t="shared" ref="C41" si="13">C18/C$4*100</f>
        <v>92.251769657547342</v>
      </c>
      <c r="D41" s="21">
        <f t="shared" si="0"/>
        <v>37.12737127371274</v>
      </c>
    </row>
    <row r="42" spans="1:4" x14ac:dyDescent="0.25">
      <c r="A42" s="20">
        <v>2015</v>
      </c>
      <c r="B42" s="21">
        <f t="shared" si="0"/>
        <v>35.294117647058826</v>
      </c>
      <c r="C42" s="21">
        <f t="shared" ref="C42" si="14">C19/C$4*100</f>
        <v>86.282762578917144</v>
      </c>
      <c r="D42" s="21">
        <f t="shared" si="0"/>
        <v>35.772357723577237</v>
      </c>
    </row>
    <row r="43" spans="1:4" x14ac:dyDescent="0.25">
      <c r="A43" s="20">
        <v>2016</v>
      </c>
      <c r="B43" s="21">
        <f t="shared" si="0"/>
        <v>48.627450980392155</v>
      </c>
      <c r="C43" s="21">
        <f t="shared" ref="C43" si="15">C20/C$4*100</f>
        <v>90.070786301894003</v>
      </c>
      <c r="D43" s="21">
        <f t="shared" si="0"/>
        <v>33.062330623306231</v>
      </c>
    </row>
    <row r="44" spans="1:4" x14ac:dyDescent="0.25">
      <c r="A44" s="20">
        <v>2017</v>
      </c>
      <c r="B44" s="21">
        <f t="shared" ref="B44:D46" si="16">B21/B$4*100</f>
        <v>50.980392156862742</v>
      </c>
      <c r="C44" s="21">
        <f t="shared" si="16"/>
        <v>84.637459345704983</v>
      </c>
      <c r="D44" s="21">
        <f t="shared" si="16"/>
        <v>33.062330623306231</v>
      </c>
    </row>
    <row r="45" spans="1:4" x14ac:dyDescent="0.25">
      <c r="A45" s="20">
        <v>2018</v>
      </c>
      <c r="B45" s="21">
        <f t="shared" si="16"/>
        <v>52.156862745098046</v>
      </c>
      <c r="C45" s="21">
        <f t="shared" si="16"/>
        <v>91.869140998660797</v>
      </c>
      <c r="D45" s="21">
        <f t="shared" si="16"/>
        <v>41.192411924119241</v>
      </c>
    </row>
    <row r="46" spans="1:4" x14ac:dyDescent="0.25">
      <c r="A46" s="20">
        <v>2019</v>
      </c>
      <c r="B46" s="21">
        <f t="shared" si="16"/>
        <v>67.450980392156865</v>
      </c>
      <c r="C46" s="21">
        <f t="shared" si="16"/>
        <v>88.234168739238555</v>
      </c>
      <c r="D46" s="21">
        <f t="shared" si="16"/>
        <v>32.249322493224938</v>
      </c>
    </row>
    <row r="47" spans="1:4" x14ac:dyDescent="0.25">
      <c r="B47" s="41"/>
    </row>
    <row r="48" spans="1:4" x14ac:dyDescent="0.25">
      <c r="A48" s="42" t="s">
        <v>67</v>
      </c>
    </row>
    <row r="49" spans="1:2" ht="21" x14ac:dyDescent="0.25">
      <c r="A49" s="43" t="s">
        <v>26</v>
      </c>
    </row>
    <row r="51" spans="1:2" x14ac:dyDescent="0.25">
      <c r="B51" s="44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Graphique 1</vt:lpstr>
      <vt:lpstr>Graphique 2</vt:lpstr>
      <vt:lpstr>Graphique 3</vt:lpstr>
      <vt:lpstr>Graphique 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3 : environnement et littoral marin</dc:title>
  <dc:subject>Bilan environnemental de la France - Édition 2021</dc:subject>
  <dc:creator>SDES</dc:creator>
  <cp:keywords>information environnementale, économie verte, ressource naturelle, société, indicateur</cp:keywords>
  <cp:lastModifiedBy>RUFFIN Vladimir</cp:lastModifiedBy>
  <cp:lastPrinted>2019-07-30T07:49:40Z</cp:lastPrinted>
  <dcterms:created xsi:type="dcterms:W3CDTF">2016-12-21T14:26:30Z</dcterms:created>
  <dcterms:modified xsi:type="dcterms:W3CDTF">2022-03-16T23:17:18Z</dcterms:modified>
</cp:coreProperties>
</file>