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bastien.thiriat\Downloads\"/>
    </mc:Choice>
  </mc:AlternateContent>
  <bookViews>
    <workbookView xWindow="0" yWindow="0" windowWidth="19200" windowHeight="6465" tabRatio="1000"/>
  </bookViews>
  <sheets>
    <sheet name="Fig1_Données" sheetId="39" r:id="rId1"/>
    <sheet name="Fig1_Graphe" sheetId="40" r:id="rId2"/>
    <sheet name="Fig2_Données" sheetId="45" r:id="rId3"/>
    <sheet name="Fig2_Carte" sheetId="46" r:id="rId4"/>
    <sheet name="Fig3_Données" sheetId="2" r:id="rId5"/>
    <sheet name="Fig3_Graphe" sheetId="11" r:id="rId6"/>
    <sheet name="Fig4_Données" sheetId="50" r:id="rId7"/>
    <sheet name="Fig4_Carte" sheetId="51" r:id="rId8"/>
    <sheet name="Fig5_Données" sheetId="52" r:id="rId9"/>
    <sheet name="Fig5_Graphe" sheetId="53" r:id="rId10"/>
    <sheet name="Fig5bis_Graphe" sheetId="17" r:id="rId11"/>
    <sheet name="Fig6_Carte" sheetId="29" r:id="rId12"/>
    <sheet name="Fig7_Carte" sheetId="47" r:id="rId13"/>
  </sheets>
  <calcPr calcId="162913"/>
</workbook>
</file>

<file path=xl/calcChain.xml><?xml version="1.0" encoding="utf-8"?>
<calcChain xmlns="http://schemas.openxmlformats.org/spreadsheetml/2006/main">
  <c r="J5" i="39" l="1"/>
  <c r="J6" i="39"/>
  <c r="J7" i="39"/>
  <c r="J8" i="39"/>
  <c r="J9" i="39"/>
  <c r="J10" i="39"/>
  <c r="J11" i="39"/>
  <c r="J12" i="39"/>
  <c r="J13" i="39"/>
  <c r="J14" i="39"/>
  <c r="J15" i="39"/>
  <c r="J4" i="39"/>
  <c r="I5" i="39" l="1"/>
  <c r="I6" i="39"/>
  <c r="I7" i="39"/>
  <c r="I8" i="39"/>
  <c r="I9" i="39"/>
  <c r="I10" i="39"/>
  <c r="I11" i="39"/>
  <c r="I12" i="39"/>
  <c r="I13" i="39"/>
  <c r="I14" i="39"/>
  <c r="I15" i="39"/>
  <c r="I4" i="39"/>
  <c r="G14" i="39"/>
  <c r="F5" i="39"/>
  <c r="F6" i="39"/>
  <c r="F7" i="39"/>
  <c r="F8" i="39"/>
  <c r="F9" i="39"/>
  <c r="F10" i="39"/>
  <c r="F11" i="39"/>
  <c r="F12" i="39"/>
  <c r="F13" i="39"/>
  <c r="F14" i="39"/>
  <c r="F15" i="39"/>
  <c r="F4" i="39"/>
  <c r="D14" i="39"/>
  <c r="G6" i="39" l="1"/>
  <c r="G7" i="39"/>
  <c r="G8" i="39"/>
  <c r="G9" i="39"/>
  <c r="G10" i="39"/>
  <c r="G11" i="39"/>
  <c r="G12" i="39"/>
  <c r="G13" i="39"/>
  <c r="G5" i="39"/>
  <c r="D9" i="39" l="1"/>
  <c r="D13" i="39"/>
  <c r="D8" i="39"/>
  <c r="D10" i="39"/>
  <c r="D7" i="39"/>
  <c r="D5" i="39"/>
  <c r="D6" i="39"/>
  <c r="D12" i="39"/>
  <c r="D11" i="39"/>
</calcChain>
</file>

<file path=xl/comments1.xml><?xml version="1.0" encoding="utf-8"?>
<comments xmlns="http://schemas.openxmlformats.org/spreadsheetml/2006/main">
  <authors>
    <author>Utilisateur Windows</author>
  </authors>
  <commentList>
    <comment ref="D13" authorId="0" shapeId="0">
      <text>
        <r>
          <rPr>
            <b/>
            <sz val="9"/>
            <color indexed="81"/>
            <rFont val="Tahoma"/>
            <family val="2"/>
          </rPr>
          <t>Utilisateur Windows:</t>
        </r>
        <r>
          <rPr>
            <sz val="9"/>
            <color indexed="81"/>
            <rFont val="Tahoma"/>
            <family val="2"/>
          </rPr>
          <t xml:space="preserve">
pas de changement final</t>
        </r>
      </text>
    </comment>
  </commentList>
</comments>
</file>

<file path=xl/sharedStrings.xml><?xml version="1.0" encoding="utf-8"?>
<sst xmlns="http://schemas.openxmlformats.org/spreadsheetml/2006/main" count="550" uniqueCount="316">
  <si>
    <t>Fongicides et bactéricides</t>
  </si>
  <si>
    <t>Insecticides et Acaricides</t>
  </si>
  <si>
    <t xml:space="preserve">Surface agricole utilisée des exploitations (ha) </t>
  </si>
  <si>
    <t>2009-2010-2011</t>
  </si>
  <si>
    <t>2015-2016-2017</t>
  </si>
  <si>
    <t>Période triennale</t>
  </si>
  <si>
    <t>2010-2011-2012</t>
  </si>
  <si>
    <t>2011-2012-2013</t>
  </si>
  <si>
    <t>2012-2013-2014</t>
  </si>
  <si>
    <t>2013-2014-2015</t>
  </si>
  <si>
    <t>2014-2015-2016</t>
  </si>
  <si>
    <t>Libellé du département</t>
  </si>
  <si>
    <t>92</t>
  </si>
  <si>
    <t>Hauts-de-Seine</t>
  </si>
  <si>
    <t>84</t>
  </si>
  <si>
    <t>Vaucluse</t>
  </si>
  <si>
    <t>33</t>
  </si>
  <si>
    <t>Gironde</t>
  </si>
  <si>
    <t>83</t>
  </si>
  <si>
    <t>Var</t>
  </si>
  <si>
    <t>30</t>
  </si>
  <si>
    <t>Gard</t>
  </si>
  <si>
    <t>94</t>
  </si>
  <si>
    <t>Val-de-Marne</t>
  </si>
  <si>
    <t>34</t>
  </si>
  <si>
    <t>Hérault</t>
  </si>
  <si>
    <t>93</t>
  </si>
  <si>
    <t>Seine-Saint-Denis</t>
  </si>
  <si>
    <t>66</t>
  </si>
  <si>
    <t>Pyrénées-Orientales</t>
  </si>
  <si>
    <t>13</t>
  </si>
  <si>
    <t>Bouches-du-Rhône</t>
  </si>
  <si>
    <t>11</t>
  </si>
  <si>
    <t>Aude</t>
  </si>
  <si>
    <t>51</t>
  </si>
  <si>
    <t>Marne</t>
  </si>
  <si>
    <t>26</t>
  </si>
  <si>
    <t>Drôme</t>
  </si>
  <si>
    <t>95</t>
  </si>
  <si>
    <t>Val-d'Oise</t>
  </si>
  <si>
    <t>80</t>
  </si>
  <si>
    <t>Somme</t>
  </si>
  <si>
    <t>82</t>
  </si>
  <si>
    <t>Tarn-et-Garonne</t>
  </si>
  <si>
    <t>17</t>
  </si>
  <si>
    <t>Charente-Maritime</t>
  </si>
  <si>
    <t>27</t>
  </si>
  <si>
    <t>Eure</t>
  </si>
  <si>
    <t>60</t>
  </si>
  <si>
    <t>Oise</t>
  </si>
  <si>
    <t>41</t>
  </si>
  <si>
    <t>Loir-et-Cher</t>
  </si>
  <si>
    <t>78</t>
  </si>
  <si>
    <t>Yvelines</t>
  </si>
  <si>
    <t>47</t>
  </si>
  <si>
    <t>Lot-et-Garonne</t>
  </si>
  <si>
    <t>69</t>
  </si>
  <si>
    <t>Rhône</t>
  </si>
  <si>
    <t>16</t>
  </si>
  <si>
    <t>Charente</t>
  </si>
  <si>
    <t>91</t>
  </si>
  <si>
    <t>Essonne</t>
  </si>
  <si>
    <t>28</t>
  </si>
  <si>
    <t>Eure-et-Loir</t>
  </si>
  <si>
    <t>10</t>
  </si>
  <si>
    <t>Aube</t>
  </si>
  <si>
    <t>62</t>
  </si>
  <si>
    <t>Pas-de-Calais</t>
  </si>
  <si>
    <t>02</t>
  </si>
  <si>
    <t>Aisne</t>
  </si>
  <si>
    <t>77</t>
  </si>
  <si>
    <t>Seine-et-Marne</t>
  </si>
  <si>
    <t>37</t>
  </si>
  <si>
    <t>Indre-et-Loire</t>
  </si>
  <si>
    <t>68</t>
  </si>
  <si>
    <t>Haut-Rhin</t>
  </si>
  <si>
    <t>40</t>
  </si>
  <si>
    <t>Landes</t>
  </si>
  <si>
    <t>59</t>
  </si>
  <si>
    <t>Nord</t>
  </si>
  <si>
    <t>76</t>
  </si>
  <si>
    <t>Seine-Maritime</t>
  </si>
  <si>
    <t>44</t>
  </si>
  <si>
    <t>Loire-Atlantique</t>
  </si>
  <si>
    <t>32</t>
  </si>
  <si>
    <t>Gers</t>
  </si>
  <si>
    <t>49</t>
  </si>
  <si>
    <t>Maine-et-Loire</t>
  </si>
  <si>
    <t>07</t>
  </si>
  <si>
    <t>Ardèche</t>
  </si>
  <si>
    <t>45</t>
  </si>
  <si>
    <t>Loiret</t>
  </si>
  <si>
    <t>67</t>
  </si>
  <si>
    <t>Bas-Rhin</t>
  </si>
  <si>
    <t>89</t>
  </si>
  <si>
    <t>Yonne</t>
  </si>
  <si>
    <t>21</t>
  </si>
  <si>
    <t>Côte-d'Or</t>
  </si>
  <si>
    <t>18</t>
  </si>
  <si>
    <t>Cher</t>
  </si>
  <si>
    <t>29</t>
  </si>
  <si>
    <t>Finistère</t>
  </si>
  <si>
    <t>86</t>
  </si>
  <si>
    <t>Vienne</t>
  </si>
  <si>
    <t>24</t>
  </si>
  <si>
    <t>Dordogne</t>
  </si>
  <si>
    <t>52</t>
  </si>
  <si>
    <t>Haute-Marne</t>
  </si>
  <si>
    <t>72</t>
  </si>
  <si>
    <t>Sarthe</t>
  </si>
  <si>
    <t>55</t>
  </si>
  <si>
    <t>Meuse</t>
  </si>
  <si>
    <t>36</t>
  </si>
  <si>
    <t>Indre</t>
  </si>
  <si>
    <t>14</t>
  </si>
  <si>
    <t>Calvados</t>
  </si>
  <si>
    <t>50</t>
  </si>
  <si>
    <t>Manche</t>
  </si>
  <si>
    <t>08</t>
  </si>
  <si>
    <t>Ardennes</t>
  </si>
  <si>
    <t>81</t>
  </si>
  <si>
    <t>Tarn</t>
  </si>
  <si>
    <t>79</t>
  </si>
  <si>
    <t>Deux-Sèvres</t>
  </si>
  <si>
    <t>2B</t>
  </si>
  <si>
    <t>Haute-Corse</t>
  </si>
  <si>
    <t>56</t>
  </si>
  <si>
    <t>Morbihan</t>
  </si>
  <si>
    <t>54</t>
  </si>
  <si>
    <t>Meurthe-et-Moselle</t>
  </si>
  <si>
    <t>85</t>
  </si>
  <si>
    <t>Vendée</t>
  </si>
  <si>
    <t>05</t>
  </si>
  <si>
    <t>Hautes-Alpes</t>
  </si>
  <si>
    <t>38</t>
  </si>
  <si>
    <t>Isère</t>
  </si>
  <si>
    <t>01</t>
  </si>
  <si>
    <t>Ain</t>
  </si>
  <si>
    <t>22</t>
  </si>
  <si>
    <t>Côtes-d'Armor</t>
  </si>
  <si>
    <t>31</t>
  </si>
  <si>
    <t>Haute-Garonne</t>
  </si>
  <si>
    <t>04</t>
  </si>
  <si>
    <t>Alpes-de-Haute-Provence</t>
  </si>
  <si>
    <t>974</t>
  </si>
  <si>
    <t>La Réunion</t>
  </si>
  <si>
    <t>61</t>
  </si>
  <si>
    <t>Orne</t>
  </si>
  <si>
    <t>46</t>
  </si>
  <si>
    <t>Lot</t>
  </si>
  <si>
    <t>57</t>
  </si>
  <si>
    <t>Moselle</t>
  </si>
  <si>
    <t>71</t>
  </si>
  <si>
    <t>Saône-et-Loire</t>
  </si>
  <si>
    <t>53</t>
  </si>
  <si>
    <t>Mayenne</t>
  </si>
  <si>
    <t>35</t>
  </si>
  <si>
    <t>Ille-et-Vilaine</t>
  </si>
  <si>
    <t>64</t>
  </si>
  <si>
    <t>Pyrénées-Atlantiques</t>
  </si>
  <si>
    <t>06</t>
  </si>
  <si>
    <t>Alpes-Maritimes</t>
  </si>
  <si>
    <t>2A</t>
  </si>
  <si>
    <t>Corse-du-Sud</t>
  </si>
  <si>
    <t>73</t>
  </si>
  <si>
    <t>Savoie</t>
  </si>
  <si>
    <t>58</t>
  </si>
  <si>
    <t>Nièvre</t>
  </si>
  <si>
    <t>65</t>
  </si>
  <si>
    <t>Hautes-Pyrénées</t>
  </si>
  <si>
    <t>70</t>
  </si>
  <si>
    <t>Haute-Saône</t>
  </si>
  <si>
    <t>90</t>
  </si>
  <si>
    <t>Territoire de Belfort</t>
  </si>
  <si>
    <t>03</t>
  </si>
  <si>
    <t>Allier</t>
  </si>
  <si>
    <t>39</t>
  </si>
  <si>
    <t>Jura</t>
  </si>
  <si>
    <t>63</t>
  </si>
  <si>
    <t>Puy-de-Dôme</t>
  </si>
  <si>
    <t>88</t>
  </si>
  <si>
    <t>Vosges</t>
  </si>
  <si>
    <t>42</t>
  </si>
  <si>
    <t>Loire</t>
  </si>
  <si>
    <t>74</t>
  </si>
  <si>
    <t>Haute-Savoie</t>
  </si>
  <si>
    <t>19</t>
  </si>
  <si>
    <t>Corrèze</t>
  </si>
  <si>
    <t>87</t>
  </si>
  <si>
    <t>Haute-Vienne</t>
  </si>
  <si>
    <t>09</t>
  </si>
  <si>
    <t>Ariège</t>
  </si>
  <si>
    <t>43</t>
  </si>
  <si>
    <t>Haute-Loire</t>
  </si>
  <si>
    <t>25</t>
  </si>
  <si>
    <t>Doubs</t>
  </si>
  <si>
    <t>23</t>
  </si>
  <si>
    <t>Creuse</t>
  </si>
  <si>
    <t>12</t>
  </si>
  <si>
    <t>Aveyron</t>
  </si>
  <si>
    <t>15</t>
  </si>
  <si>
    <t>Cantal</t>
  </si>
  <si>
    <t>973</t>
  </si>
  <si>
    <t>Guyane</t>
  </si>
  <si>
    <t>971</t>
  </si>
  <si>
    <t>Guadeloupe</t>
  </si>
  <si>
    <t>48</t>
  </si>
  <si>
    <t>Lozère</t>
  </si>
  <si>
    <t>972</t>
  </si>
  <si>
    <t>Martinique</t>
  </si>
  <si>
    <t>75</t>
  </si>
  <si>
    <t>Paris</t>
  </si>
  <si>
    <t>976</t>
  </si>
  <si>
    <t>Année</t>
  </si>
  <si>
    <t>Substances</t>
  </si>
  <si>
    <t>glyphosate</t>
  </si>
  <si>
    <t xml:space="preserve">Classification des substances </t>
  </si>
  <si>
    <t>chlorate de sodium</t>
  </si>
  <si>
    <t>isoproturon</t>
  </si>
  <si>
    <t>chlortoluron</t>
  </si>
  <si>
    <t>Autre</t>
  </si>
  <si>
    <t>s-metolachlore</t>
  </si>
  <si>
    <t>acetochlore</t>
  </si>
  <si>
    <t>Retirées de la vente</t>
  </si>
  <si>
    <t>2,4-mcpa</t>
  </si>
  <si>
    <t>Rang de vente supérieur à 10</t>
  </si>
  <si>
    <t>aclonifen</t>
  </si>
  <si>
    <t>prosulfocarbe</t>
  </si>
  <si>
    <t>pendimethaline</t>
  </si>
  <si>
    <t>metazachlore</t>
  </si>
  <si>
    <t>2,4-d</t>
  </si>
  <si>
    <t xml:space="preserve">dimethenamide-p </t>
  </si>
  <si>
    <t>propyzamide</t>
  </si>
  <si>
    <t>metamitrone</t>
  </si>
  <si>
    <t>Quantité en kg</t>
  </si>
  <si>
    <t>Département</t>
  </si>
  <si>
    <t>Mayotte</t>
  </si>
  <si>
    <t>total</t>
  </si>
  <si>
    <t>Évolution des ventes de substances actives par type d'usage</t>
  </si>
  <si>
    <t>Évolution du Top 10 des herbicides vendus en France</t>
  </si>
  <si>
    <t>État des substances</t>
  </si>
  <si>
    <t>Champ : France entière.</t>
  </si>
  <si>
    <t>Note : hors codes postaux dont le nombre d'exploitations agricoles est inférieur ou égal à 5.</t>
  </si>
  <si>
    <t>2016-2017-2018</t>
  </si>
  <si>
    <t>Autres substances</t>
  </si>
  <si>
    <t>Quantité de substances vendue (en kg)</t>
  </si>
  <si>
    <t>Toutes substances vendues en moyenne triennale</t>
  </si>
  <si>
    <t>dimethenamide-p (dmta-p)</t>
  </si>
  <si>
    <t>flufenacet</t>
  </si>
  <si>
    <t>ns</t>
  </si>
  <si>
    <t>France entière</t>
  </si>
  <si>
    <t>Herbicides, défanants et agents anti-mousses</t>
  </si>
  <si>
    <t>Total général</t>
  </si>
  <si>
    <t>2017-2018-2019</t>
  </si>
  <si>
    <t>diflufenicanil</t>
  </si>
  <si>
    <t>acide pélargonique</t>
  </si>
  <si>
    <t>CMR1</t>
  </si>
  <si>
    <t>CMR2</t>
  </si>
  <si>
    <t>Substances classées CMR</t>
  </si>
  <si>
    <t>Part des substances classées CMR par rapport aux ventes de substances totales</t>
  </si>
  <si>
    <t>Note1 : autres substances = nématicides, rodenticides, médiateurs chimiques, molluscicides, régulateurs, répulsifs, taupicides et autres. 
La moyenne triennale intègre l'ensemble des catégories d'usages (fongicides, bactéricides, herbicides, insecticides, acaricides et autres produits). 
Les traitements de semences n'ont été intégrés à la BNV-D qu'à partir de 2012 et représentent moins de 1 % des substances actives vendues en 2018.</t>
  </si>
  <si>
    <t>Substances actives utilisables en  produits de biocontrôle et/ou utilisables en agriculture biologique</t>
  </si>
  <si>
    <t>Substances actives hors usages en agriculture bio et hors produits de biocontrôle</t>
  </si>
  <si>
    <t>Moyenne triennale des quantités totales de substances actives hors usages en agriculture bio et hors biocontrôle</t>
  </si>
  <si>
    <t>Périodes triennales</t>
  </si>
  <si>
    <t>Substances actives totales</t>
  </si>
  <si>
    <t>2009-2011</t>
  </si>
  <si>
    <t>2009-2012</t>
  </si>
  <si>
    <t>2009-2013</t>
  </si>
  <si>
    <t>2009-2014</t>
  </si>
  <si>
    <t>2009-2015</t>
  </si>
  <si>
    <t>2009-2016</t>
  </si>
  <si>
    <t>2015-2017</t>
  </si>
  <si>
    <t>2016-2018</t>
  </si>
  <si>
    <t>2017-2019</t>
  </si>
  <si>
    <t>Moyenne des quantités de substances CMR achetées en 2015-2016-2017 (en kg)</t>
  </si>
  <si>
    <t>Substances actives classées CMR</t>
  </si>
  <si>
    <t>Moyenne triennale des quantités totales de substances actives totales</t>
  </si>
  <si>
    <t xml:space="preserve"> Quantité de substances actives vendues en tonnes</t>
  </si>
  <si>
    <t>2018-2019-2020</t>
  </si>
  <si>
    <t>2018-2020</t>
  </si>
  <si>
    <t>Traitements : OFB, 2021 ; SDES, 2022</t>
  </si>
  <si>
    <t>Source : BNVD - données sur les ventes au code commune Insee des distributeurs, extraites le 25 novembre 2021.</t>
  </si>
  <si>
    <t xml:space="preserve">Variation des moyennes des quantités de substances CMR achetées entre 2015-2016-2017 et 2018-2019-2020 </t>
  </si>
  <si>
    <t>Les achats de substances actives classées CMR en moyenne par département sur les périodes 2015-2017 et 2018-2020 en kg</t>
  </si>
  <si>
    <t>Substances herbicides</t>
  </si>
  <si>
    <t>Rang 2020</t>
  </si>
  <si>
    <t>Les achats de substances actives herbicides en moyenne par département sur les périodes 2015-2017 et 2018-2020 en kg</t>
  </si>
  <si>
    <t>Note : CMR = substances considérées comme les plus toxiques "cancérogènes, mutagènes et reprotoxiques" selon la réglementation en vigueur au titre de l'année 2021.</t>
  </si>
  <si>
    <t>Note2 : CMR = substances considérées comme les plus toxiques "cancérogènes, mutagènes et reprotoxiques" selon la réglementation en vigueur au titre de l'année 2021.</t>
  </si>
  <si>
    <t>Note 3 : ns = non significatif</t>
  </si>
  <si>
    <t>Quantité des ventes en tonnes</t>
  </si>
  <si>
    <t xml:space="preserve">Quantité de glyphosate vendue  </t>
  </si>
  <si>
    <t>Moyenne triennale des quantités de glyphosate vendue</t>
  </si>
  <si>
    <r>
      <t xml:space="preserve">Note : classification des substances en vigueur au </t>
    </r>
    <r>
      <rPr>
        <i/>
        <sz val="11"/>
        <rFont val="Calibri"/>
        <family val="2"/>
        <scheme val="minor"/>
      </rPr>
      <t>25/11/2021</t>
    </r>
    <r>
      <rPr>
        <i/>
        <sz val="11"/>
        <color theme="1"/>
        <rFont val="Calibri"/>
        <family val="2"/>
        <scheme val="minor"/>
      </rPr>
      <t xml:space="preserve"> (arrêté relatif à la redevance pour pollutions diffuses au titre de 2021).</t>
    </r>
  </si>
  <si>
    <r>
      <rPr>
        <b/>
        <sz val="11"/>
        <rFont val="Calibri"/>
        <family val="2"/>
      </rPr>
      <t>Source</t>
    </r>
    <r>
      <rPr>
        <sz val="11"/>
        <rFont val="Calibri"/>
        <family val="2"/>
      </rPr>
      <t xml:space="preserve"> : Agreste - Recensement agricole 2020 (données provisoires)</t>
    </r>
  </si>
  <si>
    <t>Traitements : SSP, 2021 ; SDES : 2022</t>
  </si>
  <si>
    <t>carte à remplacer par la carte avec les DROM grisés</t>
  </si>
  <si>
    <t>Moyenne des quantités de substances CMR achetées  en 2018-2019-2020  (en kg)</t>
  </si>
  <si>
    <t>NC</t>
  </si>
  <si>
    <t>Indéterminé</t>
  </si>
  <si>
    <t>Note 4 = NC = département de l'acheteur non connu</t>
  </si>
  <si>
    <t>Source : BNVD - données sur les achats au code postal des acheteurs, extraites le 26 novembre 2020 pour les données de 2015 à 2019 et extraites le 25 novembre 2021 pour les données de 2020.</t>
  </si>
  <si>
    <t>Traitements : OFB, 2020 et 2021 ; SDES, 2022</t>
  </si>
  <si>
    <t>Note 2 : classification des substances en vigueur au 25/11/2021 (arrêté relatif à la redevance pour pollutions diffuses).</t>
  </si>
  <si>
    <t>Note 1 : CMR = substances considérées comme les plus toxiques "cancérogènes, mutagènes et reprotoxiques" selon la réglementation en vigueur au titre de l'année 2021.</t>
  </si>
  <si>
    <t>QSA 2020</t>
  </si>
  <si>
    <t>Moyenne des quantités de substances achetées en 2015-2016-2017 (en kg)</t>
  </si>
  <si>
    <t>Moyenne des quantités de substances achetées en 2018-2019-2020  (en kg)</t>
  </si>
  <si>
    <t xml:space="preserve">Variation des moyennes des quantités de substances achetées entre 2015-2016-2017 et 2018-2019-2020 </t>
  </si>
  <si>
    <t>Note 1 : ns = non significatif</t>
  </si>
  <si>
    <t>Note 2 : NC = département des acheteurs non connu</t>
  </si>
  <si>
    <t xml:space="preserve">Source : BNVD - données d'achats au code postal des acheteurs extraites le 26 novembre 2020 pour les années 2015 à 2019 et le 25 novembre 2021 pour l'année 2020. </t>
  </si>
  <si>
    <t>Traitements : OFB, 2020 et 2021 ; SDES, 2021 et 2022.</t>
  </si>
  <si>
    <r>
      <rPr>
        <b/>
        <sz val="11"/>
        <rFont val="Calibri"/>
        <family val="2"/>
      </rPr>
      <t>Sources</t>
    </r>
    <r>
      <rPr>
        <sz val="11"/>
        <rFont val="Calibri"/>
        <family val="2"/>
      </rPr>
      <t xml:space="preserve"> : BNV-D, données au code postal acheteur 2018 et 2019, extraites le 26 novembre 2020 et données 2020 extraites le 25 novembre 2021 ; SSP, recensement agricole 2020. Traitements : OFB, 2021 ; SDES, 2022</t>
    </r>
  </si>
  <si>
    <r>
      <rPr>
        <b/>
        <i/>
        <sz val="11"/>
        <color indexed="8"/>
        <rFont val="Calibri"/>
        <family val="2"/>
      </rPr>
      <t>Source</t>
    </r>
    <r>
      <rPr>
        <i/>
        <sz val="11"/>
        <color indexed="8"/>
        <rFont val="Calibri"/>
        <family val="2"/>
      </rPr>
      <t xml:space="preserve"> : BNV-D - extraction au 13 novembre 2018 (pour les données de 2009 à 2017) extraction au 09 décembre 2019 (pour les données 2018), extraction au 27 novembre 2020 (pour les données 2019) et extrcation au 26 novembre 2021 (pour les données 2020) - Top 10 des herbicides par année. Traitements : SDES,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</si>
</sst>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 _€_-;\-* #,##0.00\ _€_-;_-* &quot;-&quot;??\ _€_-;_-@_-"/>
    <numFmt numFmtId="165" formatCode="_-* #,##0\ _€_-;\-* #,##0\ _€_-;_-* &quot;-&quot;??\ _€_-;_-@_-"/>
    <numFmt numFmtId="166" formatCode="0.0%"/>
    <numFmt numFmtId="167" formatCode="_-* #,##0_-;\-* #,##0_-;_-* &quot;-&quot;??_-;_-@_-"/>
    <numFmt numFmtId="168" formatCode="\ #,##0&quot;   &quot;;\-#,##0&quot;   &quot;;\-00&quot;   &quot;;\ @\ "/>
    <numFmt numFmtId="169" formatCode="\ 0&quot;   &quot;;\-0&quot;   &quot;;\-00&quot;   &quot;;\ @\ "/>
  </numFmts>
  <fonts count="45" x14ac:knownFonts="1">
    <font>
      <sz val="11"/>
      <color theme="1"/>
      <name val="Calibri"/>
      <family val="2"/>
      <scheme val="minor"/>
    </font>
    <font>
      <sz val="11"/>
      <name val="Calibri"/>
      <family val="2"/>
    </font>
    <font>
      <sz val="10"/>
      <name val="Arial"/>
      <family val="2"/>
    </font>
    <font>
      <b/>
      <sz val="10"/>
      <name val="Arial"/>
      <family val="2"/>
    </font>
    <font>
      <i/>
      <sz val="11"/>
      <color indexed="8"/>
      <name val="Calibri"/>
      <family val="2"/>
    </font>
    <font>
      <b/>
      <i/>
      <sz val="11"/>
      <color indexed="8"/>
      <name val="Calibri"/>
      <family val="2"/>
    </font>
    <font>
      <i/>
      <sz val="10"/>
      <name val="Arial"/>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indexed="8"/>
      <name val="Calibri"/>
      <family val="2"/>
      <scheme val="minor"/>
    </font>
    <font>
      <sz val="11"/>
      <color rgb="FF9C6500"/>
      <name val="Calibri"/>
      <family val="2"/>
      <scheme val="minor"/>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sz val="11"/>
      <name val="Calibri"/>
      <family val="2"/>
      <scheme val="minor"/>
    </font>
    <font>
      <b/>
      <sz val="12"/>
      <color rgb="FF000000"/>
      <name val="Calibri"/>
      <family val="2"/>
      <scheme val="minor"/>
    </font>
    <font>
      <i/>
      <sz val="11"/>
      <color theme="1"/>
      <name val="Calibri"/>
      <family val="2"/>
      <scheme val="minor"/>
    </font>
    <font>
      <i/>
      <sz val="11"/>
      <name val="Calibri"/>
      <family val="2"/>
      <scheme val="minor"/>
    </font>
    <font>
      <b/>
      <sz val="11"/>
      <color rgb="FFFF0000"/>
      <name val="Calibri"/>
      <family val="2"/>
      <scheme val="minor"/>
    </font>
    <font>
      <b/>
      <sz val="11"/>
      <name val="Calibri"/>
      <family val="2"/>
      <scheme val="minor"/>
    </font>
    <font>
      <b/>
      <sz val="12"/>
      <name val="Calibri"/>
      <family val="2"/>
      <scheme val="minor"/>
    </font>
    <font>
      <sz val="11"/>
      <color theme="1" tint="4.9989318521683403E-2"/>
      <name val="Calibri"/>
      <family val="2"/>
      <scheme val="minor"/>
    </font>
    <font>
      <b/>
      <sz val="9"/>
      <color indexed="81"/>
      <name val="Tahoma"/>
      <family val="2"/>
    </font>
    <font>
      <sz val="9"/>
      <color indexed="81"/>
      <name val="Tahoma"/>
      <family val="2"/>
    </font>
    <font>
      <i/>
      <sz val="11"/>
      <color theme="1" tint="4.9989318521683403E-2"/>
      <name val="Calibri"/>
      <family val="2"/>
      <scheme val="minor"/>
    </font>
    <font>
      <b/>
      <sz val="11"/>
      <name val="Calibri"/>
      <family val="2"/>
    </font>
    <font>
      <sz val="11"/>
      <name val="Calibri"/>
      <family val="2"/>
    </font>
    <font>
      <b/>
      <sz val="12"/>
      <color rgb="FF000000"/>
      <name val="Calibri"/>
      <family val="2"/>
    </font>
    <font>
      <sz val="10"/>
      <color rgb="FF000000"/>
      <name val="Arial"/>
      <family val="2"/>
    </font>
    <font>
      <b/>
      <sz val="10"/>
      <color rgb="FF000000"/>
      <name val="Arial"/>
      <family val="2"/>
    </font>
    <font>
      <b/>
      <sz val="11"/>
      <color rgb="FF000000"/>
      <name val="Calibri"/>
      <family val="2"/>
    </font>
    <font>
      <sz val="11"/>
      <color rgb="FF000000"/>
      <name val="Calibri"/>
      <family val="2"/>
    </font>
    <font>
      <i/>
      <sz val="11"/>
      <color rgb="FF000000"/>
      <name val="Calibri"/>
      <family val="2"/>
    </font>
    <font>
      <i/>
      <sz val="10"/>
      <color rgb="FF000000"/>
      <name val="Arial"/>
      <family val="2"/>
    </font>
  </fonts>
  <fills count="41">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0"/>
        <bgColor indexed="64"/>
      </patternFill>
    </fill>
    <fill>
      <patternFill patternType="solid">
        <fgColor rgb="FFFFC000"/>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FFFF"/>
        <bgColor rgb="FFFFFFCC"/>
      </patternFill>
    </fill>
    <fill>
      <patternFill patternType="solid">
        <fgColor theme="0"/>
        <bgColor rgb="FFFFFFCC"/>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style="thin">
        <color indexed="64"/>
      </top>
      <bottom/>
      <diagonal/>
    </border>
    <border>
      <left/>
      <right/>
      <top style="hair">
        <color auto="1"/>
      </top>
      <bottom/>
      <diagonal/>
    </border>
    <border>
      <left style="thin">
        <color indexed="64"/>
      </left>
      <right/>
      <top style="thin">
        <color indexed="64"/>
      </top>
      <bottom style="thin">
        <color indexed="64"/>
      </bottom>
      <diagonal/>
    </border>
  </borders>
  <cellStyleXfs count="47">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9" fillId="0" borderId="0" applyNumberFormat="0" applyFill="0" applyBorder="0" applyAlignment="0" applyProtection="0"/>
    <xf numFmtId="0" fontId="10" fillId="26" borderId="2" applyNumberFormat="0" applyAlignment="0" applyProtection="0"/>
    <xf numFmtId="0" fontId="11" fillId="0" borderId="3" applyNumberFormat="0" applyFill="0" applyAlignment="0" applyProtection="0"/>
    <xf numFmtId="0" fontId="7" fillId="27" borderId="4" applyNumberFormat="0" applyFont="0" applyAlignment="0" applyProtection="0"/>
    <xf numFmtId="0" fontId="12" fillId="28" borderId="2" applyNumberFormat="0" applyAlignment="0" applyProtection="0"/>
    <xf numFmtId="0" fontId="13" fillId="29" borderId="0" applyNumberFormat="0" applyBorder="0" applyAlignment="0" applyProtection="0"/>
    <xf numFmtId="164" fontId="7" fillId="0" borderId="0" applyFont="0" applyFill="0" applyBorder="0" applyAlignment="0" applyProtection="0"/>
    <xf numFmtId="164" fontId="14" fillId="0" borderId="0" applyFont="0" applyFill="0" applyBorder="0" applyAlignment="0" applyProtection="0"/>
    <xf numFmtId="0" fontId="15" fillId="30" borderId="0" applyNumberFormat="0" applyBorder="0" applyAlignment="0" applyProtection="0"/>
    <xf numFmtId="0" fontId="14" fillId="0" borderId="0"/>
    <xf numFmtId="0" fontId="2" fillId="0" borderId="0"/>
    <xf numFmtId="9" fontId="7" fillId="0" borderId="0" applyFont="0" applyFill="0" applyBorder="0" applyAlignment="0" applyProtection="0"/>
    <xf numFmtId="0" fontId="16" fillId="31" borderId="0" applyNumberFormat="0" applyBorder="0" applyAlignment="0" applyProtection="0"/>
    <xf numFmtId="0" fontId="17" fillId="26"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32" borderId="10" applyNumberFormat="0" applyAlignment="0" applyProtection="0"/>
  </cellStyleXfs>
  <cellXfs count="174">
    <xf numFmtId="0" fontId="0" fillId="0" borderId="0" xfId="0"/>
    <xf numFmtId="0" fontId="0" fillId="0" borderId="1" xfId="0" applyBorder="1"/>
    <xf numFmtId="0" fontId="14" fillId="0" borderId="0" xfId="34"/>
    <xf numFmtId="0" fontId="0" fillId="0" borderId="0" xfId="0" applyAlignment="1">
      <alignment wrapText="1"/>
    </xf>
    <xf numFmtId="0" fontId="23" fillId="33" borderId="1" xfId="0" applyFont="1" applyFill="1" applyBorder="1" applyAlignment="1">
      <alignment wrapText="1"/>
    </xf>
    <xf numFmtId="0" fontId="23" fillId="33" borderId="1" xfId="0" applyFont="1" applyFill="1" applyBorder="1"/>
    <xf numFmtId="0" fontId="0" fillId="0" borderId="1" xfId="0" applyFill="1" applyBorder="1" applyAlignment="1">
      <alignment wrapText="1"/>
    </xf>
    <xf numFmtId="0" fontId="23" fillId="34" borderId="1" xfId="0" applyFont="1" applyFill="1" applyBorder="1"/>
    <xf numFmtId="0" fontId="23" fillId="0" borderId="0" xfId="0" applyFont="1"/>
    <xf numFmtId="0" fontId="23" fillId="35" borderId="1" xfId="0" applyFont="1" applyFill="1" applyBorder="1"/>
    <xf numFmtId="0" fontId="0" fillId="36" borderId="1" xfId="0" applyFill="1" applyBorder="1"/>
    <xf numFmtId="3" fontId="0" fillId="36" borderId="1" xfId="0" applyNumberFormat="1" applyFill="1" applyBorder="1"/>
    <xf numFmtId="0" fontId="0" fillId="37" borderId="1" xfId="0" applyFill="1" applyBorder="1" applyAlignment="1"/>
    <xf numFmtId="0" fontId="0" fillId="34" borderId="1" xfId="0" applyFill="1" applyBorder="1"/>
    <xf numFmtId="3" fontId="0" fillId="34" borderId="1" xfId="0" applyNumberFormat="1" applyFill="1" applyBorder="1"/>
    <xf numFmtId="0" fontId="0" fillId="35" borderId="1" xfId="0" applyFill="1" applyBorder="1"/>
    <xf numFmtId="0" fontId="0" fillId="0" borderId="1" xfId="0" applyFill="1" applyBorder="1" applyAlignment="1">
      <alignment horizontal="left" wrapText="1"/>
    </xf>
    <xf numFmtId="0" fontId="0" fillId="0" borderId="0" xfId="0" applyAlignment="1">
      <alignment horizontal="center"/>
    </xf>
    <xf numFmtId="0" fontId="23" fillId="0" borderId="1" xfId="0" applyFont="1" applyBorder="1" applyAlignment="1">
      <alignment horizontal="center" wrapText="1"/>
    </xf>
    <xf numFmtId="0" fontId="3" fillId="0" borderId="1" xfId="35" applyFont="1" applyFill="1" applyBorder="1" applyAlignment="1">
      <alignment horizontal="center" vertical="center" wrapText="1"/>
    </xf>
    <xf numFmtId="0" fontId="27" fillId="0" borderId="0" xfId="0" applyFont="1" applyFill="1" applyAlignment="1">
      <alignment horizontal="left"/>
    </xf>
    <xf numFmtId="0" fontId="0" fillId="0" borderId="0" xfId="0" applyAlignment="1">
      <alignment horizontal="left"/>
    </xf>
    <xf numFmtId="0" fontId="14" fillId="0" borderId="0" xfId="34" applyAlignment="1">
      <alignment vertical="center"/>
    </xf>
    <xf numFmtId="0" fontId="27" fillId="0" borderId="0" xfId="0" applyFont="1" applyFill="1" applyBorder="1"/>
    <xf numFmtId="3" fontId="27" fillId="0" borderId="0" xfId="0" applyNumberFormat="1" applyFont="1" applyBorder="1"/>
    <xf numFmtId="3" fontId="27" fillId="0" borderId="0" xfId="0" applyNumberFormat="1" applyFont="1" applyFill="1" applyBorder="1"/>
    <xf numFmtId="165" fontId="27" fillId="0" borderId="0" xfId="31" applyNumberFormat="1" applyFont="1" applyBorder="1"/>
    <xf numFmtId="0" fontId="27" fillId="0" borderId="0" xfId="0" applyFont="1" applyBorder="1"/>
    <xf numFmtId="164" fontId="27" fillId="0" borderId="0" xfId="0" applyNumberFormat="1" applyFont="1"/>
    <xf numFmtId="0" fontId="27" fillId="0" borderId="0" xfId="0" applyFont="1"/>
    <xf numFmtId="0" fontId="27" fillId="0" borderId="0" xfId="0" applyFont="1" applyFill="1" applyBorder="1" applyAlignment="1"/>
    <xf numFmtId="0" fontId="27" fillId="33" borderId="0" xfId="0" applyFont="1" applyFill="1" applyBorder="1"/>
    <xf numFmtId="0" fontId="27" fillId="0" borderId="0" xfId="0" applyFont="1" applyAlignment="1">
      <alignment horizontal="center"/>
    </xf>
    <xf numFmtId="0" fontId="27" fillId="0" borderId="0" xfId="0" applyFont="1" applyAlignment="1">
      <alignment wrapText="1"/>
    </xf>
    <xf numFmtId="165" fontId="0" fillId="0" borderId="0" xfId="31" applyNumberFormat="1" applyFont="1"/>
    <xf numFmtId="165" fontId="0" fillId="0" borderId="1" xfId="31" applyNumberFormat="1" applyFont="1" applyBorder="1"/>
    <xf numFmtId="0" fontId="4" fillId="0" borderId="0" xfId="0" applyFont="1"/>
    <xf numFmtId="0" fontId="23" fillId="33" borderId="0" xfId="0" applyFont="1" applyFill="1" applyBorder="1"/>
    <xf numFmtId="0" fontId="4" fillId="0" borderId="0" xfId="0" applyFont="1" applyAlignment="1"/>
    <xf numFmtId="0" fontId="9" fillId="0" borderId="0" xfId="0" applyFont="1" applyFill="1"/>
    <xf numFmtId="0" fontId="0" fillId="0" borderId="0" xfId="0" applyFill="1"/>
    <xf numFmtId="3" fontId="0" fillId="0" borderId="1" xfId="0" applyNumberFormat="1" applyFill="1" applyBorder="1"/>
    <xf numFmtId="165" fontId="0" fillId="0" borderId="1" xfId="31" applyNumberFormat="1" applyFont="1" applyFill="1" applyBorder="1"/>
    <xf numFmtId="0" fontId="23" fillId="0" borderId="1" xfId="0" applyFont="1" applyFill="1" applyBorder="1" applyAlignment="1">
      <alignment horizontal="center" vertical="center" wrapText="1"/>
    </xf>
    <xf numFmtId="0" fontId="23" fillId="0" borderId="0" xfId="0" applyFont="1" applyAlignment="1">
      <alignment horizontal="center"/>
    </xf>
    <xf numFmtId="0" fontId="0" fillId="0" borderId="1" xfId="0" applyFill="1" applyBorder="1" applyAlignment="1">
      <alignment horizontal="center"/>
    </xf>
    <xf numFmtId="0" fontId="31" fillId="0" borderId="0" xfId="0" applyFont="1" applyFill="1" applyAlignment="1">
      <alignment horizontal="left" vertical="center" readingOrder="1"/>
    </xf>
    <xf numFmtId="0" fontId="0" fillId="0" borderId="1" xfId="0" applyBorder="1" applyAlignment="1">
      <alignment horizontal="center"/>
    </xf>
    <xf numFmtId="166" fontId="0" fillId="0" borderId="0" xfId="36" applyNumberFormat="1" applyFont="1"/>
    <xf numFmtId="0" fontId="29" fillId="0" borderId="0" xfId="0" applyFont="1" applyFill="1"/>
    <xf numFmtId="0" fontId="23" fillId="0" borderId="1" xfId="0" applyFont="1" applyBorder="1" applyAlignment="1">
      <alignment horizontal="center" vertical="center" wrapText="1"/>
    </xf>
    <xf numFmtId="165" fontId="0" fillId="33" borderId="1" xfId="31" applyNumberFormat="1" applyFont="1" applyFill="1" applyBorder="1"/>
    <xf numFmtId="166" fontId="0" fillId="33" borderId="1" xfId="36" applyNumberFormat="1" applyFont="1" applyFill="1" applyBorder="1"/>
    <xf numFmtId="0" fontId="0" fillId="0" borderId="0" xfId="0" applyBorder="1" applyAlignment="1">
      <alignment wrapText="1"/>
    </xf>
    <xf numFmtId="0" fontId="23" fillId="0" borderId="0" xfId="0" applyFont="1" applyAlignment="1">
      <alignment horizontal="left"/>
    </xf>
    <xf numFmtId="165" fontId="0" fillId="0" borderId="0" xfId="31" applyNumberFormat="1" applyFont="1" applyFill="1"/>
    <xf numFmtId="0" fontId="0" fillId="0" borderId="0" xfId="0" applyFont="1" applyFill="1"/>
    <xf numFmtId="0" fontId="32" fillId="0" borderId="1" xfId="0" applyFont="1" applyBorder="1" applyAlignment="1">
      <alignment horizontal="center" vertical="center" wrapText="1"/>
    </xf>
    <xf numFmtId="165" fontId="32" fillId="0" borderId="1" xfId="31"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1" xfId="0" applyFont="1" applyBorder="1"/>
    <xf numFmtId="165" fontId="32" fillId="0" borderId="1" xfId="31" applyNumberFormat="1" applyFont="1" applyBorder="1"/>
    <xf numFmtId="165" fontId="32" fillId="0" borderId="1" xfId="31" applyNumberFormat="1" applyFont="1" applyFill="1" applyBorder="1"/>
    <xf numFmtId="0" fontId="32" fillId="0" borderId="0" xfId="0" applyFont="1"/>
    <xf numFmtId="165" fontId="32" fillId="0" borderId="0" xfId="0" applyNumberFormat="1" applyFont="1"/>
    <xf numFmtId="9" fontId="0" fillId="0" borderId="0" xfId="36" applyFont="1" applyFill="1"/>
    <xf numFmtId="165" fontId="0" fillId="0" borderId="0" xfId="0" applyNumberFormat="1"/>
    <xf numFmtId="165" fontId="0" fillId="0" borderId="1" xfId="0" applyNumberFormat="1" applyBorder="1"/>
    <xf numFmtId="165" fontId="25" fillId="33" borderId="1" xfId="31" applyNumberFormat="1" applyFont="1" applyFill="1" applyBorder="1"/>
    <xf numFmtId="165" fontId="9" fillId="33" borderId="0" xfId="0" applyNumberFormat="1" applyFont="1" applyFill="1"/>
    <xf numFmtId="0" fontId="9" fillId="33" borderId="0" xfId="0" applyFont="1" applyFill="1"/>
    <xf numFmtId="165" fontId="29" fillId="33" borderId="0" xfId="36" applyNumberFormat="1" applyFont="1" applyFill="1"/>
    <xf numFmtId="165" fontId="25" fillId="0" borderId="1" xfId="0" applyNumberFormat="1" applyFont="1" applyBorder="1"/>
    <xf numFmtId="0" fontId="25" fillId="0" borderId="0" xfId="0" applyFont="1"/>
    <xf numFmtId="166" fontId="30" fillId="33" borderId="1" xfId="0" applyNumberFormat="1" applyFont="1" applyFill="1" applyBorder="1" applyAlignment="1">
      <alignment horizontal="center" vertical="center" wrapText="1"/>
    </xf>
    <xf numFmtId="0" fontId="0" fillId="33" borderId="0" xfId="0" applyFill="1"/>
    <xf numFmtId="0" fontId="26" fillId="33" borderId="0" xfId="0" applyFont="1" applyFill="1" applyAlignment="1">
      <alignment horizontal="left" vertical="center" readingOrder="1"/>
    </xf>
    <xf numFmtId="0" fontId="29" fillId="33" borderId="0" xfId="0" applyFont="1" applyFill="1"/>
    <xf numFmtId="3" fontId="23" fillId="35" borderId="1" xfId="0" applyNumberFormat="1" applyFont="1" applyFill="1" applyBorder="1"/>
    <xf numFmtId="3" fontId="0" fillId="35" borderId="1" xfId="0" applyNumberFormat="1" applyFill="1" applyBorder="1"/>
    <xf numFmtId="0" fontId="9" fillId="33" borderId="0" xfId="0" applyFont="1" applyFill="1" applyAlignment="1">
      <alignment horizontal="center"/>
    </xf>
    <xf numFmtId="165" fontId="0" fillId="0" borderId="0" xfId="0" applyNumberFormat="1" applyBorder="1"/>
    <xf numFmtId="165" fontId="25" fillId="0" borderId="0" xfId="0" applyNumberFormat="1" applyFont="1" applyBorder="1"/>
    <xf numFmtId="165" fontId="0" fillId="0" borderId="0" xfId="31" applyNumberFormat="1" applyFont="1" applyBorder="1"/>
    <xf numFmtId="165" fontId="25" fillId="33" borderId="0" xfId="31" applyNumberFormat="1" applyFont="1" applyFill="1" applyBorder="1"/>
    <xf numFmtId="165" fontId="0" fillId="33" borderId="1" xfId="0" applyNumberFormat="1" applyFill="1" applyBorder="1"/>
    <xf numFmtId="3" fontId="0" fillId="33" borderId="1" xfId="0" applyNumberFormat="1" applyFill="1" applyBorder="1"/>
    <xf numFmtId="0" fontId="0" fillId="33" borderId="1" xfId="0" applyFill="1" applyBorder="1"/>
    <xf numFmtId="0" fontId="0" fillId="33" borderId="1" xfId="0" applyFill="1" applyBorder="1" applyAlignment="1">
      <alignment horizontal="center"/>
    </xf>
    <xf numFmtId="165" fontId="7" fillId="33" borderId="1" xfId="31" applyNumberFormat="1" applyFont="1" applyFill="1" applyBorder="1"/>
    <xf numFmtId="165" fontId="25" fillId="0" borderId="1" xfId="31" applyNumberFormat="1" applyFont="1" applyFill="1" applyBorder="1"/>
    <xf numFmtId="0" fontId="32" fillId="33" borderId="0" xfId="0" applyFont="1" applyFill="1"/>
    <xf numFmtId="9" fontId="32" fillId="33" borderId="0" xfId="36" applyNumberFormat="1" applyFont="1" applyFill="1"/>
    <xf numFmtId="165" fontId="32" fillId="33" borderId="0" xfId="31" applyNumberFormat="1" applyFont="1" applyFill="1"/>
    <xf numFmtId="0" fontId="35" fillId="0" borderId="0" xfId="0" applyFont="1" applyBorder="1"/>
    <xf numFmtId="0" fontId="27" fillId="33" borderId="0" xfId="0" applyFont="1" applyFill="1"/>
    <xf numFmtId="0" fontId="23" fillId="0" borderId="1" xfId="0" applyFont="1" applyBorder="1" applyAlignment="1">
      <alignment vertical="center" wrapText="1"/>
    </xf>
    <xf numFmtId="0" fontId="0" fillId="0" borderId="0" xfId="0" applyAlignment="1">
      <alignment vertical="center"/>
    </xf>
    <xf numFmtId="0" fontId="30" fillId="33" borderId="1" xfId="0" applyFont="1" applyFill="1" applyBorder="1" applyAlignment="1">
      <alignment horizontal="center" vertical="center" wrapText="1"/>
    </xf>
    <xf numFmtId="0" fontId="23" fillId="0" borderId="1" xfId="0" applyFont="1" applyBorder="1" applyAlignment="1">
      <alignment horizontal="center"/>
    </xf>
    <xf numFmtId="0" fontId="31" fillId="33" borderId="0" xfId="0" applyFont="1" applyFill="1" applyAlignment="1">
      <alignment horizontal="left"/>
    </xf>
    <xf numFmtId="0" fontId="26" fillId="0" borderId="0" xfId="0" applyFont="1" applyFill="1" applyAlignment="1">
      <alignment horizontal="left" vertical="center" readingOrder="1"/>
    </xf>
    <xf numFmtId="0" fontId="30" fillId="0" borderId="1" xfId="0" applyFont="1" applyBorder="1" applyAlignment="1">
      <alignment horizontal="center" wrapText="1"/>
    </xf>
    <xf numFmtId="167" fontId="0" fillId="0" borderId="1" xfId="0" applyNumberFormat="1" applyBorder="1"/>
    <xf numFmtId="165" fontId="9" fillId="0" borderId="1" xfId="31" applyNumberFormat="1" applyFont="1" applyBorder="1"/>
    <xf numFmtId="166" fontId="0" fillId="33" borderId="0" xfId="36" applyNumberFormat="1" applyFont="1" applyFill="1"/>
    <xf numFmtId="9" fontId="0" fillId="0" borderId="0" xfId="36" applyFont="1"/>
    <xf numFmtId="165" fontId="0" fillId="0" borderId="0" xfId="36" applyNumberFormat="1" applyFont="1"/>
    <xf numFmtId="167" fontId="0" fillId="0" borderId="0" xfId="0" applyNumberFormat="1" applyBorder="1"/>
    <xf numFmtId="165" fontId="9" fillId="0" borderId="0" xfId="31" applyNumberFormat="1" applyFont="1" applyBorder="1"/>
    <xf numFmtId="0" fontId="0" fillId="0" borderId="0" xfId="0" applyBorder="1" applyAlignment="1">
      <alignment horizontal="left"/>
    </xf>
    <xf numFmtId="0" fontId="0" fillId="0" borderId="0" xfId="0" applyFont="1"/>
    <xf numFmtId="0" fontId="37" fillId="33" borderId="0" xfId="34" applyFont="1" applyFill="1"/>
    <xf numFmtId="0" fontId="9" fillId="38" borderId="0" xfId="0" applyFont="1" applyFill="1"/>
    <xf numFmtId="0" fontId="0" fillId="38" borderId="0" xfId="0" applyFill="1"/>
    <xf numFmtId="0" fontId="0" fillId="33" borderId="0" xfId="0" applyFill="1" applyAlignment="1">
      <alignment readingOrder="1"/>
    </xf>
    <xf numFmtId="0" fontId="0" fillId="0" borderId="0" xfId="0" applyAlignment="1">
      <alignment readingOrder="1"/>
    </xf>
    <xf numFmtId="0" fontId="23" fillId="0" borderId="0" xfId="0" applyFont="1" applyAlignment="1">
      <alignment readingOrder="1"/>
    </xf>
    <xf numFmtId="0" fontId="0" fillId="0" borderId="11" xfId="0" applyBorder="1" applyAlignment="1">
      <alignment wrapText="1" readingOrder="1"/>
    </xf>
    <xf numFmtId="0" fontId="0" fillId="0" borderId="0" xfId="0" applyBorder="1" applyAlignment="1">
      <alignment wrapText="1" readingOrder="1"/>
    </xf>
    <xf numFmtId="165" fontId="27" fillId="0" borderId="0" xfId="31" applyNumberFormat="1" applyFont="1" applyBorder="1" applyAlignment="1">
      <alignment readingOrder="1"/>
    </xf>
    <xf numFmtId="0" fontId="27" fillId="0" borderId="0" xfId="0" applyFont="1" applyBorder="1" applyAlignment="1">
      <alignment readingOrder="1"/>
    </xf>
    <xf numFmtId="0" fontId="38" fillId="39" borderId="0" xfId="0" applyFont="1" applyFill="1" applyAlignment="1">
      <alignment horizontal="left" vertical="center" readingOrder="1"/>
    </xf>
    <xf numFmtId="0" fontId="0" fillId="39" borderId="0" xfId="0" applyFill="1"/>
    <xf numFmtId="0" fontId="40" fillId="40" borderId="1" xfId="35" applyFont="1" applyFill="1" applyBorder="1" applyAlignment="1">
      <alignment horizontal="center" vertical="center" wrapText="1"/>
    </xf>
    <xf numFmtId="166" fontId="41" fillId="40" borderId="1" xfId="0" applyNumberFormat="1" applyFont="1" applyFill="1" applyBorder="1" applyAlignment="1">
      <alignment horizontal="center" vertical="center" wrapText="1"/>
    </xf>
    <xf numFmtId="0" fontId="41" fillId="0" borderId="0" xfId="0" applyFont="1"/>
    <xf numFmtId="0" fontId="0" fillId="40" borderId="1" xfId="34" applyFont="1" applyFill="1" applyBorder="1" applyAlignment="1">
      <alignment horizontal="center"/>
    </xf>
    <xf numFmtId="0" fontId="39" fillId="40" borderId="1" xfId="35" applyFont="1" applyFill="1" applyBorder="1" applyAlignment="1"/>
    <xf numFmtId="168" fontId="7" fillId="33" borderId="1" xfId="31" applyNumberFormat="1" applyFill="1" applyBorder="1"/>
    <xf numFmtId="166" fontId="7" fillId="40" borderId="1" xfId="36" applyNumberFormat="1" applyFill="1" applyBorder="1"/>
    <xf numFmtId="0" fontId="43" fillId="40" borderId="1" xfId="34" applyFont="1" applyFill="1" applyBorder="1" applyAlignment="1">
      <alignment horizontal="center"/>
    </xf>
    <xf numFmtId="0" fontId="44" fillId="40" borderId="1" xfId="35" applyFont="1" applyFill="1" applyBorder="1" applyAlignment="1"/>
    <xf numFmtId="0" fontId="43" fillId="40" borderId="1" xfId="0" applyFont="1" applyFill="1" applyBorder="1" applyAlignment="1">
      <alignment horizontal="center"/>
    </xf>
    <xf numFmtId="0" fontId="39" fillId="40" borderId="1" xfId="35" applyFont="1" applyFill="1" applyBorder="1" applyAlignment="1">
      <alignment horizontal="center" vertical="center" wrapText="1"/>
    </xf>
    <xf numFmtId="168" fontId="43" fillId="33" borderId="1" xfId="31" applyNumberFormat="1" applyFont="1" applyFill="1" applyBorder="1"/>
    <xf numFmtId="166" fontId="43" fillId="40" borderId="1" xfId="36" applyNumberFormat="1" applyFont="1" applyFill="1" applyBorder="1" applyAlignment="1">
      <alignment horizontal="center"/>
    </xf>
    <xf numFmtId="0" fontId="43" fillId="0" borderId="0" xfId="0" applyFont="1"/>
    <xf numFmtId="0" fontId="44" fillId="40" borderId="1" xfId="35" applyFont="1" applyFill="1" applyBorder="1" applyAlignment="1">
      <alignment horizontal="left"/>
    </xf>
    <xf numFmtId="166" fontId="43" fillId="40" borderId="1" xfId="36" applyNumberFormat="1" applyFont="1" applyFill="1" applyBorder="1"/>
    <xf numFmtId="0" fontId="41" fillId="39" borderId="1" xfId="34" applyFont="1" applyFill="1" applyBorder="1" applyAlignment="1">
      <alignment horizontal="center"/>
    </xf>
    <xf numFmtId="169" fontId="41" fillId="39" borderId="1" xfId="34" applyNumberFormat="1" applyFont="1" applyFill="1" applyBorder="1" applyAlignment="1"/>
    <xf numFmtId="168" fontId="7" fillId="0" borderId="1" xfId="31" applyNumberFormat="1" applyBorder="1"/>
    <xf numFmtId="166" fontId="7" fillId="39" borderId="1" xfId="36" applyNumberFormat="1" applyFill="1" applyBorder="1"/>
    <xf numFmtId="169" fontId="0" fillId="39" borderId="0" xfId="0" applyNumberFormat="1" applyFill="1"/>
    <xf numFmtId="0" fontId="42" fillId="39" borderId="0" xfId="0" applyFont="1" applyFill="1"/>
    <xf numFmtId="3" fontId="43" fillId="0" borderId="0" xfId="0" applyNumberFormat="1" applyFont="1"/>
    <xf numFmtId="0" fontId="43" fillId="39" borderId="0" xfId="0" applyFont="1" applyFill="1"/>
    <xf numFmtId="0" fontId="3" fillId="0" borderId="13" xfId="35" applyFont="1" applyFill="1" applyBorder="1" applyAlignment="1">
      <alignment horizontal="center" vertical="center" wrapText="1"/>
    </xf>
    <xf numFmtId="0" fontId="25" fillId="0" borderId="1" xfId="34" applyFont="1" applyFill="1" applyBorder="1" applyAlignment="1">
      <alignment horizontal="center"/>
    </xf>
    <xf numFmtId="0" fontId="2" fillId="0" borderId="13" xfId="35" applyFont="1" applyFill="1" applyBorder="1"/>
    <xf numFmtId="167" fontId="0" fillId="0" borderId="1" xfId="31" applyNumberFormat="1" applyFont="1" applyBorder="1"/>
    <xf numFmtId="166" fontId="0" fillId="0" borderId="1" xfId="36" applyNumberFormat="1" applyFont="1" applyBorder="1"/>
    <xf numFmtId="0" fontId="28" fillId="0" borderId="1" xfId="34" applyFont="1" applyFill="1" applyBorder="1" applyAlignment="1">
      <alignment horizontal="center"/>
    </xf>
    <xf numFmtId="0" fontId="6" fillId="0" borderId="13" xfId="35" applyFont="1" applyFill="1" applyBorder="1"/>
    <xf numFmtId="167" fontId="27" fillId="0" borderId="1" xfId="31" applyNumberFormat="1" applyFont="1" applyBorder="1"/>
    <xf numFmtId="166" fontId="27" fillId="0" borderId="1" xfId="36" applyNumberFormat="1" applyFont="1" applyBorder="1" applyAlignment="1">
      <alignment horizontal="center"/>
    </xf>
    <xf numFmtId="0" fontId="28" fillId="0" borderId="1" xfId="0" applyFont="1" applyFill="1" applyBorder="1" applyAlignment="1">
      <alignment horizontal="center"/>
    </xf>
    <xf numFmtId="167" fontId="27" fillId="33" borderId="1" xfId="31" applyNumberFormat="1" applyFont="1" applyFill="1" applyBorder="1"/>
    <xf numFmtId="166" fontId="27" fillId="33" borderId="1" xfId="36" applyNumberFormat="1" applyFont="1" applyFill="1" applyBorder="1"/>
    <xf numFmtId="0" fontId="30" fillId="0" borderId="1" xfId="34" applyFont="1" applyBorder="1" applyAlignment="1">
      <alignment horizontal="center"/>
    </xf>
    <xf numFmtId="165" fontId="30" fillId="0" borderId="13" xfId="34" applyNumberFormat="1" applyFont="1" applyFill="1" applyBorder="1"/>
    <xf numFmtId="167" fontId="23" fillId="0" borderId="1" xfId="31" applyNumberFormat="1" applyFont="1" applyBorder="1"/>
    <xf numFmtId="166" fontId="23" fillId="0" borderId="1" xfId="36" applyNumberFormat="1" applyFont="1" applyBorder="1"/>
    <xf numFmtId="165" fontId="30" fillId="0" borderId="0" xfId="34" applyNumberFormat="1" applyFont="1" applyFill="1" applyBorder="1"/>
    <xf numFmtId="167" fontId="23" fillId="0" borderId="0" xfId="31" applyNumberFormat="1" applyFont="1" applyBorder="1"/>
    <xf numFmtId="166" fontId="23" fillId="0" borderId="0" xfId="36" applyNumberFormat="1" applyFont="1" applyBorder="1"/>
    <xf numFmtId="0" fontId="25" fillId="0" borderId="0" xfId="34" applyFont="1" applyBorder="1" applyAlignment="1">
      <alignment horizontal="left"/>
    </xf>
    <xf numFmtId="0" fontId="9" fillId="0" borderId="0" xfId="0" applyFont="1"/>
    <xf numFmtId="10" fontId="25" fillId="0" borderId="0" xfId="36" applyNumberFormat="1" applyFont="1"/>
    <xf numFmtId="0" fontId="1" fillId="33" borderId="0" xfId="34" applyFont="1" applyFill="1"/>
    <xf numFmtId="0" fontId="0" fillId="0" borderId="12" xfId="0" applyBorder="1"/>
    <xf numFmtId="0" fontId="4" fillId="0" borderId="11" xfId="0" applyFont="1" applyBorder="1" applyAlignment="1">
      <alignment wrapText="1"/>
    </xf>
    <xf numFmtId="0" fontId="0" fillId="0" borderId="11" xfId="0" applyBorder="1" applyAlignment="1">
      <alignment wrapText="1"/>
    </xf>
  </cellXfs>
  <cellStyles count="47">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Insatisfaisant" xfId="30" builtinId="27" customBuiltin="1"/>
    <cellStyle name="Milliers" xfId="31" builtinId="3"/>
    <cellStyle name="Milliers 2" xfId="32"/>
    <cellStyle name="Neutre" xfId="33" builtinId="28" customBuiltin="1"/>
    <cellStyle name="Normal" xfId="0" builtinId="0"/>
    <cellStyle name="Normal 2" xfId="34"/>
    <cellStyle name="Normal 2 2" xfId="35"/>
    <cellStyle name="Note" xfId="28" builtinId="10" customBuiltin="1"/>
    <cellStyle name="Pourcentage" xfId="36" builtinId="5"/>
    <cellStyle name="Satisfaisant" xfId="37" builtinId="26" customBuiltin="1"/>
    <cellStyle name="Sortie" xfId="38" builtinId="21" customBuiltin="1"/>
    <cellStyle name="Texte explicatif" xfId="39" builtinId="53" customBuiltin="1"/>
    <cellStyle name="Titre" xfId="40" builtinId="15" customBuiltin="1"/>
    <cellStyle name="Titre 1" xfId="41" builtinId="16" customBuiltin="1"/>
    <cellStyle name="Titre 2" xfId="42" builtinId="17" customBuiltin="1"/>
    <cellStyle name="Titre 3" xfId="43" builtinId="18" customBuiltin="1"/>
    <cellStyle name="Titre 4" xfId="44" builtinId="19" customBuiltin="1"/>
    <cellStyle name="Total" xfId="45" builtinId="25" customBuiltin="1"/>
    <cellStyle name="Vérification" xfId="46" builtinId="23" customBuiltin="1"/>
  </cellStyles>
  <dxfs count="0"/>
  <tableStyles count="0" defaultTableStyle="TableStyleMedium2" defaultPivotStyle="PivotStyleLight16"/>
  <colors>
    <mruColors>
      <color rgb="FF007A37"/>
      <color rgb="FF0FD000"/>
      <color rgb="FF097A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3" Type="http://schemas.openxmlformats.org/officeDocument/2006/relationships/worksheet" Target="worksheets/sheet2.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calcChain" Target="calcChain.xml"/><Relationship Id="rId2" Type="http://schemas.openxmlformats.org/officeDocument/2006/relationships/chartsheet" Target="chartsheets/sheet1.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worksheet" Target="worksheets/sheet9.xml"/><Relationship Id="rId5" Type="http://schemas.openxmlformats.org/officeDocument/2006/relationships/worksheet" Target="worksheets/sheet4.xml"/><Relationship Id="rId15" Type="http://schemas.openxmlformats.org/officeDocument/2006/relationships/styles" Target="styles.xml"/><Relationship Id="rId10" Type="http://schemas.openxmlformats.org/officeDocument/2006/relationships/worksheet" Target="worksheets/sheet8.xml"/><Relationship Id="rId4" Type="http://schemas.openxmlformats.org/officeDocument/2006/relationships/worksheet" Target="worksheets/sheet3.xml"/><Relationship Id="rId9" Type="http://schemas.openxmlformats.org/officeDocument/2006/relationships/worksheet" Target="worksheets/sheet7.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Evolution des quantités totales de substances actives vendues </a:t>
            </a:r>
          </a:p>
          <a:p>
            <a:pPr>
              <a:defRPr/>
            </a:pPr>
            <a:r>
              <a:rPr lang="fr-FR"/>
              <a:t>par type d'usages</a:t>
            </a:r>
          </a:p>
        </c:rich>
      </c:tx>
      <c:layout>
        <c:manualLayout>
          <c:xMode val="edge"/>
          <c:yMode val="edge"/>
          <c:x val="0.19975176951718901"/>
          <c:y val="1.2586683112128747E-2"/>
        </c:manualLayout>
      </c:layout>
      <c:overlay val="0"/>
    </c:title>
    <c:autoTitleDeleted val="0"/>
    <c:plotArea>
      <c:layout>
        <c:manualLayout>
          <c:layoutTarget val="inner"/>
          <c:xMode val="edge"/>
          <c:yMode val="edge"/>
          <c:x val="0.15408791753288023"/>
          <c:y val="0.14215616797900263"/>
          <c:w val="0.69641134461475496"/>
          <c:h val="0.57620078740157477"/>
        </c:manualLayout>
      </c:layout>
      <c:barChart>
        <c:barDir val="col"/>
        <c:grouping val="stacked"/>
        <c:varyColors val="0"/>
        <c:ser>
          <c:idx val="2"/>
          <c:order val="0"/>
          <c:tx>
            <c:strRef>
              <c:f>Fig1_Données!$C$3</c:f>
              <c:strCache>
                <c:ptCount val="1"/>
                <c:pt idx="0">
                  <c:v>Substances actives hors usages en agriculture bio et hors produits de biocontrôle</c:v>
                </c:pt>
              </c:strCache>
            </c:strRef>
          </c:tx>
          <c:spPr>
            <a:solidFill>
              <a:srgbClr val="FFC000"/>
            </a:solidFill>
          </c:spPr>
          <c:invertIfNegative val="0"/>
          <c:dLbls>
            <c:dLbl>
              <c:idx val="0"/>
              <c:layout>
                <c:manualLayout>
                  <c:x val="2.5794604752280457E-3"/>
                  <c:y val="-8.3002630481374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1C-477E-B328-19A19C6A7ABD}"/>
                </c:ext>
              </c:extLst>
            </c:dLbl>
            <c:dLbl>
              <c:idx val="2"/>
              <c:layout>
                <c:manualLayout>
                  <c:x val="2.561644029546022E-17"/>
                  <c:y val="-6.29333377381164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D1C-477E-B328-19A19C6A7ABD}"/>
                </c:ext>
              </c:extLst>
            </c:dLbl>
            <c:dLbl>
              <c:idx val="4"/>
              <c:layout>
                <c:manualLayout>
                  <c:x val="0"/>
                  <c:y val="-2.307555717064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D1C-477E-B328-19A19C6A7ABD}"/>
                </c:ext>
              </c:extLst>
            </c:dLbl>
            <c:dLbl>
              <c:idx val="6"/>
              <c:layout>
                <c:manualLayout>
                  <c:x val="1.3972765210235637E-3"/>
                  <c:y val="-2.5137160814499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D1C-477E-B328-19A19C6A7ABD}"/>
                </c:ext>
              </c:extLst>
            </c:dLbl>
            <c:dLbl>
              <c:idx val="7"/>
              <c:layout>
                <c:manualLayout>
                  <c:x val="2.5794604752280978E-3"/>
                  <c:y val="4.1047071989296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D1C-477E-B328-19A19C6A7ABD}"/>
                </c:ext>
              </c:extLst>
            </c:dLbl>
            <c:dLbl>
              <c:idx val="8"/>
              <c:layout>
                <c:manualLayout>
                  <c:x val="-2.1520258859228242E-4"/>
                  <c:y val="-6.0617688232209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D1C-477E-B328-19A19C6A7ABD}"/>
                </c:ext>
              </c:extLst>
            </c:dLbl>
            <c:dLbl>
              <c:idx val="10"/>
              <c:layout>
                <c:manualLayout>
                  <c:x val="0"/>
                  <c:y val="-1.6709586401554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D1C-477E-B328-19A19C6A7AB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Fig1_Données!$A$4:$A$15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Fig1_Données!$C$4:$C$15</c:f>
              <c:numCache>
                <c:formatCode>_-* #\ ##0\ _€_-;\-* #\ ##0\ _€_-;_-* "-"??\ _€_-;_-@_-</c:formatCode>
                <c:ptCount val="12"/>
                <c:pt idx="0">
                  <c:v>55749.106201008995</c:v>
                </c:pt>
                <c:pt idx="1">
                  <c:v>51888.48831144</c:v>
                </c:pt>
                <c:pt idx="2">
                  <c:v>49871.773108378999</c:v>
                </c:pt>
                <c:pt idx="3">
                  <c:v>51499.937347264</c:v>
                </c:pt>
                <c:pt idx="4">
                  <c:v>53048.580592749</c:v>
                </c:pt>
                <c:pt idx="5">
                  <c:v>60023.614643861001</c:v>
                </c:pt>
                <c:pt idx="6">
                  <c:v>52296.548883227995</c:v>
                </c:pt>
                <c:pt idx="7">
                  <c:v>55033.867028091998</c:v>
                </c:pt>
                <c:pt idx="8">
                  <c:v>52715.096660171002</c:v>
                </c:pt>
                <c:pt idx="9">
                  <c:v>62824.434958715996</c:v>
                </c:pt>
                <c:pt idx="10">
                  <c:v>35707.089776738998</c:v>
                </c:pt>
                <c:pt idx="11">
                  <c:v>43912.646785077995</c:v>
                </c:pt>
              </c:numCache>
            </c:numRef>
          </c:val>
          <c:extLst>
            <c:ext xmlns:c16="http://schemas.microsoft.com/office/drawing/2014/chart" uri="{C3380CC4-5D6E-409C-BE32-E72D297353CC}">
              <c16:uniqueId val="{0000000B-4D1C-477E-B328-19A19C6A7ABD}"/>
            </c:ext>
          </c:extLst>
        </c:ser>
        <c:ser>
          <c:idx val="1"/>
          <c:order val="1"/>
          <c:tx>
            <c:strRef>
              <c:f>Fig1_Données!$B$3</c:f>
              <c:strCache>
                <c:ptCount val="1"/>
                <c:pt idx="0">
                  <c:v>Substances actives utilisables en  produits de biocontrôle et/ou utilisables en agriculture biologique</c:v>
                </c:pt>
              </c:strCache>
            </c:strRef>
          </c:tx>
          <c:spPr>
            <a:solidFill>
              <a:srgbClr val="0FD000"/>
            </a:solidFill>
          </c:spPr>
          <c:invertIfNegative val="0"/>
          <c:dLbls>
            <c:dLbl>
              <c:idx val="0"/>
              <c:spPr>
                <a:noFill/>
                <a:ln>
                  <a:noFill/>
                </a:ln>
                <a:effectLst/>
              </c:spPr>
              <c:txPr>
                <a:bodyPr wrap="square" lIns="38100" tIns="19050" rIns="38100" bIns="19050" anchor="ctr">
                  <a:spAutoFit/>
                </a:bodyPr>
                <a:lstStyle/>
                <a:p>
                  <a:pPr>
                    <a:defRPr>
                      <a:solidFill>
                        <a:schemeClr val="tx1"/>
                      </a:solidFill>
                      <a:effectLst>
                        <a:outerShdw dist="50800" sx="1000" sy="1000" algn="ctr" rotWithShape="0">
                          <a:schemeClr val="tx1"/>
                        </a:outerShdw>
                      </a:effectLst>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C-4D1C-477E-B328-19A19C6A7ABD}"/>
                </c:ext>
              </c:extLst>
            </c:dLbl>
            <c:dLbl>
              <c:idx val="1"/>
              <c:spPr>
                <a:noFill/>
                <a:ln>
                  <a:noFill/>
                </a:ln>
                <a:effectLst/>
              </c:spPr>
              <c:txPr>
                <a:bodyPr wrap="square" lIns="38100" tIns="19050" rIns="38100" bIns="19050" anchor="ctr">
                  <a:spAutoFit/>
                </a:bodyPr>
                <a:lstStyle/>
                <a:p>
                  <a:pPr>
                    <a:defRPr>
                      <a:solidFill>
                        <a:schemeClr val="tx1"/>
                      </a:solidFill>
                      <a:effectLst>
                        <a:outerShdw dist="50800" sx="1000" sy="1000" algn="ctr" rotWithShape="0">
                          <a:schemeClr val="tx1"/>
                        </a:outerShdw>
                      </a:effectLst>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D-4D1C-477E-B328-19A19C6A7ABD}"/>
                </c:ext>
              </c:extLst>
            </c:dLbl>
            <c:dLbl>
              <c:idx val="2"/>
              <c:spPr>
                <a:noFill/>
                <a:ln>
                  <a:noFill/>
                </a:ln>
                <a:effectLst/>
              </c:spPr>
              <c:txPr>
                <a:bodyPr wrap="square" lIns="38100" tIns="19050" rIns="38100" bIns="19050" anchor="ctr">
                  <a:spAutoFit/>
                </a:bodyPr>
                <a:lstStyle/>
                <a:p>
                  <a:pPr>
                    <a:defRPr>
                      <a:solidFill>
                        <a:schemeClr val="tx1"/>
                      </a:solidFill>
                      <a:effectLst>
                        <a:outerShdw dist="50800" sx="1000" sy="1000" algn="ctr" rotWithShape="0">
                          <a:schemeClr val="tx1"/>
                        </a:outerShdw>
                      </a:effectLst>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E-4D1C-477E-B328-19A19C6A7ABD}"/>
                </c:ext>
              </c:extLst>
            </c:dLbl>
            <c:dLbl>
              <c:idx val="3"/>
              <c:spPr>
                <a:noFill/>
                <a:ln>
                  <a:noFill/>
                </a:ln>
                <a:effectLst/>
              </c:spPr>
              <c:txPr>
                <a:bodyPr wrap="square" lIns="38100" tIns="19050" rIns="38100" bIns="19050" anchor="ctr">
                  <a:spAutoFit/>
                </a:bodyPr>
                <a:lstStyle/>
                <a:p>
                  <a:pPr>
                    <a:defRPr>
                      <a:solidFill>
                        <a:schemeClr val="tx1"/>
                      </a:solidFill>
                      <a:effectLst>
                        <a:outerShdw dist="50800" sx="1000" sy="1000" algn="ctr" rotWithShape="0">
                          <a:schemeClr val="tx1"/>
                        </a:outerShdw>
                      </a:effectLst>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F-4D1C-477E-B328-19A19C6A7ABD}"/>
                </c:ext>
              </c:extLst>
            </c:dLbl>
            <c:dLbl>
              <c:idx val="4"/>
              <c:spPr>
                <a:noFill/>
                <a:ln>
                  <a:noFill/>
                </a:ln>
                <a:effectLst/>
              </c:spPr>
              <c:txPr>
                <a:bodyPr wrap="square" lIns="38100" tIns="19050" rIns="38100" bIns="19050" anchor="ctr">
                  <a:spAutoFit/>
                </a:bodyPr>
                <a:lstStyle/>
                <a:p>
                  <a:pPr>
                    <a:defRPr>
                      <a:solidFill>
                        <a:schemeClr val="tx1"/>
                      </a:solidFill>
                      <a:effectLst>
                        <a:outerShdw dist="50800" sx="1000" sy="1000" algn="ctr" rotWithShape="0">
                          <a:schemeClr val="tx1"/>
                        </a:outerShdw>
                      </a:effectLst>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0-4D1C-477E-B328-19A19C6A7ABD}"/>
                </c:ext>
              </c:extLst>
            </c:dLbl>
            <c:dLbl>
              <c:idx val="5"/>
              <c:spPr/>
              <c:txPr>
                <a:bodyPr/>
                <a:lstStyle/>
                <a:p>
                  <a:pPr algn="ctr" rtl="0">
                    <a:defRPr lang="fr-FR" sz="1000" b="0" i="0" u="none" strike="noStrike" kern="1200" baseline="0">
                      <a:solidFill>
                        <a:schemeClr val="tx1">
                          <a:lumMod val="95000"/>
                          <a:lumOff val="5000"/>
                        </a:schemeClr>
                      </a:solidFill>
                      <a:effectLst>
                        <a:outerShdw dist="50800" sx="1000" sy="1000" algn="ctr" rotWithShape="0">
                          <a:schemeClr val="tx1"/>
                        </a:outerShdw>
                      </a:effectLst>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1-4D1C-477E-B328-19A19C6A7ABD}"/>
                </c:ext>
              </c:extLst>
            </c:dLbl>
            <c:dLbl>
              <c:idx val="6"/>
              <c:spPr>
                <a:noFill/>
                <a:ln>
                  <a:noFill/>
                </a:ln>
                <a:effectLst/>
              </c:spPr>
              <c:txPr>
                <a:bodyPr wrap="square" lIns="38100" tIns="19050" rIns="38100" bIns="19050" anchor="ctr">
                  <a:spAutoFit/>
                </a:bodyPr>
                <a:lstStyle/>
                <a:p>
                  <a:pPr>
                    <a:defRPr>
                      <a:solidFill>
                        <a:schemeClr val="tx1"/>
                      </a:solidFill>
                      <a:effectLst>
                        <a:outerShdw dist="50800" sx="1000" sy="1000" algn="ctr" rotWithShape="0">
                          <a:schemeClr val="tx1"/>
                        </a:outerShdw>
                      </a:effectLst>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2-4D1C-477E-B328-19A19C6A7ABD}"/>
                </c:ext>
              </c:extLst>
            </c:dLbl>
            <c:dLbl>
              <c:idx val="7"/>
              <c:spPr>
                <a:noFill/>
                <a:ln>
                  <a:noFill/>
                </a:ln>
                <a:effectLst/>
              </c:spPr>
              <c:txPr>
                <a:bodyPr wrap="square" lIns="38100" tIns="19050" rIns="38100" bIns="19050" anchor="ctr">
                  <a:spAutoFit/>
                </a:bodyPr>
                <a:lstStyle/>
                <a:p>
                  <a:pPr>
                    <a:defRPr>
                      <a:solidFill>
                        <a:schemeClr val="tx1"/>
                      </a:solidFill>
                      <a:effectLst>
                        <a:outerShdw dist="50800" sx="1000" sy="1000" algn="ctr" rotWithShape="0">
                          <a:schemeClr val="tx1"/>
                        </a:outerShdw>
                      </a:effectLst>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3-4D1C-477E-B328-19A19C6A7ABD}"/>
                </c:ext>
              </c:extLst>
            </c:dLbl>
            <c:dLbl>
              <c:idx val="8"/>
              <c:spPr>
                <a:noFill/>
                <a:ln>
                  <a:noFill/>
                </a:ln>
                <a:effectLst/>
              </c:spPr>
              <c:txPr>
                <a:bodyPr wrap="square" lIns="38100" tIns="19050" rIns="38100" bIns="19050" anchor="ctr">
                  <a:spAutoFit/>
                </a:bodyPr>
                <a:lstStyle/>
                <a:p>
                  <a:pPr>
                    <a:defRPr>
                      <a:solidFill>
                        <a:schemeClr val="tx1"/>
                      </a:solidFill>
                      <a:effectLst>
                        <a:outerShdw dist="50800" sx="1000" sy="1000" algn="ctr" rotWithShape="0">
                          <a:schemeClr val="tx1"/>
                        </a:outerShdw>
                      </a:effectLst>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4-4D1C-477E-B328-19A19C6A7ABD}"/>
                </c:ext>
              </c:extLst>
            </c:dLbl>
            <c:dLbl>
              <c:idx val="9"/>
              <c:spPr>
                <a:noFill/>
                <a:ln>
                  <a:noFill/>
                </a:ln>
                <a:effectLst/>
              </c:spPr>
              <c:txPr>
                <a:bodyPr wrap="square" lIns="38100" tIns="19050" rIns="38100" bIns="19050" anchor="ctr">
                  <a:spAutoFit/>
                </a:bodyPr>
                <a:lstStyle/>
                <a:p>
                  <a:pPr>
                    <a:defRPr>
                      <a:solidFill>
                        <a:schemeClr val="tx1"/>
                      </a:solidFill>
                      <a:effectLst>
                        <a:outerShdw dist="50800" sx="1000" sy="1000" algn="ctr" rotWithShape="0">
                          <a:schemeClr val="tx1"/>
                        </a:outerShdw>
                      </a:effectLst>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5-4D1C-477E-B328-19A19C6A7ABD}"/>
                </c:ext>
              </c:extLst>
            </c:dLbl>
            <c:dLbl>
              <c:idx val="10"/>
              <c:spPr>
                <a:noFill/>
                <a:ln>
                  <a:noFill/>
                </a:ln>
                <a:effectLst/>
              </c:spPr>
              <c:txPr>
                <a:bodyPr wrap="square" lIns="38100" tIns="19050" rIns="38100" bIns="19050" anchor="ctr">
                  <a:spAutoFit/>
                </a:bodyPr>
                <a:lstStyle/>
                <a:p>
                  <a:pPr>
                    <a:defRPr>
                      <a:solidFill>
                        <a:schemeClr val="tx1"/>
                      </a:solidFill>
                      <a:effectLst>
                        <a:outerShdw dist="50800" sx="1000" sy="1000" algn="ctr" rotWithShape="0">
                          <a:schemeClr val="tx1"/>
                        </a:outerShdw>
                      </a:effectLst>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6-4D1C-477E-B328-19A19C6A7ABD}"/>
                </c:ext>
              </c:extLst>
            </c:dLbl>
            <c:dLbl>
              <c:idx val="11"/>
              <c:spPr>
                <a:noFill/>
                <a:ln>
                  <a:noFill/>
                </a:ln>
                <a:effectLst/>
              </c:spPr>
              <c:txPr>
                <a:bodyPr wrap="square" lIns="38100" tIns="19050" rIns="38100" bIns="19050" anchor="ctr">
                  <a:noAutofit/>
                </a:bodyPr>
                <a:lstStyle/>
                <a:p>
                  <a:pPr>
                    <a:defRPr>
                      <a:solidFill>
                        <a:schemeClr val="tx1">
                          <a:lumMod val="95000"/>
                          <a:lumOff val="5000"/>
                        </a:schemeClr>
                      </a:solidFill>
                      <a:effectLst>
                        <a:outerShdw dist="50800" sx="1000" sy="1000" algn="ctr" rotWithShape="0">
                          <a:schemeClr val="tx1"/>
                        </a:outerShdw>
                      </a:effectLst>
                    </a:defRPr>
                  </a:pPr>
                  <a:endParaRPr lang="fr-FR"/>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0DF1-4FE2-8DFF-1AB482F3AD6C}"/>
                </c:ext>
              </c:extLst>
            </c:dLbl>
            <c:spPr>
              <a:noFill/>
              <a:ln>
                <a:noFill/>
              </a:ln>
              <a:effectLst/>
            </c:spPr>
            <c:txPr>
              <a:bodyPr wrap="square" lIns="38100" tIns="19050" rIns="38100" bIns="19050" anchor="ctr">
                <a:spAutoFit/>
              </a:bodyPr>
              <a:lstStyle/>
              <a:p>
                <a:pPr>
                  <a:defRPr>
                    <a:solidFill>
                      <a:schemeClr val="tx1">
                        <a:lumMod val="95000"/>
                        <a:lumOff val="5000"/>
                      </a:schemeClr>
                    </a:solidFill>
                    <a:effectLst>
                      <a:outerShdw dist="50800" sx="1000" sy="1000" algn="ctr" rotWithShape="0">
                        <a:schemeClr val="tx1"/>
                      </a:outerShdw>
                    </a:effectLst>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Fig1_Données!$A$4:$A$15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Fig1_Données!$B$4:$B$15</c:f>
              <c:numCache>
                <c:formatCode>_-* #\ ##0\ _€_-;\-* #\ ##0\ _€_-;_-* "-"??\ _€_-;_-@_-</c:formatCode>
                <c:ptCount val="12"/>
                <c:pt idx="0">
                  <c:v>8641.793552829</c:v>
                </c:pt>
                <c:pt idx="1">
                  <c:v>10168.515100039</c:v>
                </c:pt>
                <c:pt idx="2">
                  <c:v>12920.753262940001</c:v>
                </c:pt>
                <c:pt idx="3">
                  <c:v>13712.081092620001</c:v>
                </c:pt>
                <c:pt idx="4">
                  <c:v>14893.446586226999</c:v>
                </c:pt>
                <c:pt idx="5">
                  <c:v>16283.077141254</c:v>
                </c:pt>
                <c:pt idx="6">
                  <c:v>15613.358273126001</c:v>
                </c:pt>
                <c:pt idx="7">
                  <c:v>17716.988480417</c:v>
                </c:pt>
                <c:pt idx="8">
                  <c:v>18332.859722577999</c:v>
                </c:pt>
                <c:pt idx="9">
                  <c:v>22090.431257164</c:v>
                </c:pt>
                <c:pt idx="10">
                  <c:v>19143.94469873</c:v>
                </c:pt>
                <c:pt idx="11">
                  <c:v>21956.030802593999</c:v>
                </c:pt>
              </c:numCache>
            </c:numRef>
          </c:val>
          <c:extLst>
            <c:ext xmlns:c16="http://schemas.microsoft.com/office/drawing/2014/chart" uri="{C3380CC4-5D6E-409C-BE32-E72D297353CC}">
              <c16:uniqueId val="{00000017-4D1C-477E-B328-19A19C6A7ABD}"/>
            </c:ext>
          </c:extLst>
        </c:ser>
        <c:dLbls>
          <c:showLegendKey val="0"/>
          <c:showVal val="0"/>
          <c:showCatName val="0"/>
          <c:showSerName val="0"/>
          <c:showPercent val="0"/>
          <c:showBubbleSize val="0"/>
        </c:dLbls>
        <c:gapWidth val="150"/>
        <c:overlap val="100"/>
        <c:axId val="160499968"/>
        <c:axId val="160526336"/>
      </c:barChart>
      <c:lineChart>
        <c:grouping val="standard"/>
        <c:varyColors val="0"/>
        <c:ser>
          <c:idx val="0"/>
          <c:order val="2"/>
          <c:tx>
            <c:strRef>
              <c:f>Fig1_Données!$D$3</c:f>
              <c:strCache>
                <c:ptCount val="1"/>
                <c:pt idx="0">
                  <c:v>Moyenne triennale des quantités totales de substances actives hors usages en agriculture bio et hors biocontrôle</c:v>
                </c:pt>
              </c:strCache>
            </c:strRef>
          </c:tx>
          <c:spPr>
            <a:ln>
              <a:solidFill>
                <a:srgbClr val="002060"/>
              </a:solidFill>
            </a:ln>
          </c:spPr>
          <c:marker>
            <c:symbol val="none"/>
          </c:marker>
          <c:cat>
            <c:numRef>
              <c:f>Fig1_Données!$A$4:$A$15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Fig1_Données!$D$4:$D$14</c:f>
              <c:numCache>
                <c:formatCode>_-* #\ ##0\ _€_-;\-* #\ ##0\ _€_-;_-* "-"??\ _€_-;_-@_-</c:formatCode>
                <c:ptCount val="11"/>
                <c:pt idx="1">
                  <c:v>52503.122540275996</c:v>
                </c:pt>
                <c:pt idx="2">
                  <c:v>51086.732922361</c:v>
                </c:pt>
                <c:pt idx="3">
                  <c:v>51473.430349464004</c:v>
                </c:pt>
                <c:pt idx="4">
                  <c:v>54857.377527957993</c:v>
                </c:pt>
                <c:pt idx="5">
                  <c:v>55122.914706612668</c:v>
                </c:pt>
                <c:pt idx="6">
                  <c:v>55784.676851727003</c:v>
                </c:pt>
                <c:pt idx="7">
                  <c:v>53348.504190496991</c:v>
                </c:pt>
                <c:pt idx="8">
                  <c:v>56857.799548993004</c:v>
                </c:pt>
                <c:pt idx="9">
                  <c:v>50415.540465208665</c:v>
                </c:pt>
                <c:pt idx="10">
                  <c:v>47481.390506844327</c:v>
                </c:pt>
              </c:numCache>
            </c:numRef>
          </c:val>
          <c:smooth val="0"/>
          <c:extLst>
            <c:ext xmlns:c16="http://schemas.microsoft.com/office/drawing/2014/chart" uri="{C3380CC4-5D6E-409C-BE32-E72D297353CC}">
              <c16:uniqueId val="{00000018-4D1C-477E-B328-19A19C6A7ABD}"/>
            </c:ext>
          </c:extLst>
        </c:ser>
        <c:ser>
          <c:idx val="3"/>
          <c:order val="3"/>
          <c:tx>
            <c:strRef>
              <c:f>Fig1_Données!$H$3</c:f>
              <c:strCache>
                <c:ptCount val="1"/>
                <c:pt idx="0">
                  <c:v>Substances actives classées CMR</c:v>
                </c:pt>
              </c:strCache>
            </c:strRef>
          </c:tx>
          <c:spPr>
            <a:ln>
              <a:solidFill>
                <a:srgbClr val="FF0000"/>
              </a:solidFill>
            </a:ln>
          </c:spPr>
          <c:marker>
            <c:spPr>
              <a:solidFill>
                <a:srgbClr val="FF0000"/>
              </a:solidFill>
            </c:spPr>
          </c:marker>
          <c:cat>
            <c:numRef>
              <c:f>Fig1_Données!$A$4:$A$15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Fig1_Données!$H$4:$H$15</c:f>
              <c:numCache>
                <c:formatCode>_-* #\ ##0\ _€_-;\-* #\ ##0\ _€_-;_-* "-"??\ _€_-;_-@_-</c:formatCode>
                <c:ptCount val="12"/>
                <c:pt idx="0">
                  <c:v>18298.617812073</c:v>
                </c:pt>
                <c:pt idx="1">
                  <c:v>16214.793257810001</c:v>
                </c:pt>
                <c:pt idx="2">
                  <c:v>15223.413354797</c:v>
                </c:pt>
                <c:pt idx="3">
                  <c:v>14432.673777843</c:v>
                </c:pt>
                <c:pt idx="4">
                  <c:v>16181.728362125999</c:v>
                </c:pt>
                <c:pt idx="5">
                  <c:v>19205.412089400001</c:v>
                </c:pt>
                <c:pt idx="6">
                  <c:v>14585.714169981</c:v>
                </c:pt>
                <c:pt idx="7">
                  <c:v>15267.191201276</c:v>
                </c:pt>
                <c:pt idx="8">
                  <c:v>12764.351530036001</c:v>
                </c:pt>
                <c:pt idx="9">
                  <c:v>16740.724393165001</c:v>
                </c:pt>
                <c:pt idx="10">
                  <c:v>7871.8957716779996</c:v>
                </c:pt>
                <c:pt idx="11">
                  <c:v>8029.0425474789999</c:v>
                </c:pt>
              </c:numCache>
            </c:numRef>
          </c:val>
          <c:smooth val="0"/>
          <c:extLst>
            <c:ext xmlns:c16="http://schemas.microsoft.com/office/drawing/2014/chart" uri="{C3380CC4-5D6E-409C-BE32-E72D297353CC}">
              <c16:uniqueId val="{00000019-4D1C-477E-B328-19A19C6A7ABD}"/>
            </c:ext>
          </c:extLst>
        </c:ser>
        <c:ser>
          <c:idx val="4"/>
          <c:order val="4"/>
          <c:tx>
            <c:strRef>
              <c:f>Fig1_Données!$G$3</c:f>
              <c:strCache>
                <c:ptCount val="1"/>
                <c:pt idx="0">
                  <c:v>Moyenne triennale des quantités totales de substances actives totales</c:v>
                </c:pt>
              </c:strCache>
            </c:strRef>
          </c:tx>
          <c:spPr>
            <a:ln>
              <a:solidFill>
                <a:schemeClr val="accent6">
                  <a:lumMod val="50000"/>
                </a:schemeClr>
              </a:solidFill>
            </a:ln>
          </c:spPr>
          <c:marker>
            <c:symbol val="none"/>
          </c:marker>
          <c:cat>
            <c:numRef>
              <c:f>Fig1_Données!$A$4:$A$15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Fig1_Données!$G$4:$G$14</c:f>
              <c:numCache>
                <c:formatCode>_-* #\ ##0\ _€_-;\-* #\ ##0\ _€_-;_-* "-"??\ _€_-;_-@_-</c:formatCode>
                <c:ptCount val="11"/>
                <c:pt idx="1">
                  <c:v>63080.143178878665</c:v>
                </c:pt>
                <c:pt idx="2">
                  <c:v>63353.849407560665</c:v>
                </c:pt>
                <c:pt idx="3">
                  <c:v>65315.523996726341</c:v>
                </c:pt>
                <c:pt idx="4">
                  <c:v>69820.245801325</c:v>
                </c:pt>
                <c:pt idx="5">
                  <c:v>70719.542040148328</c:v>
                </c:pt>
                <c:pt idx="6">
                  <c:v>72322.484816659329</c:v>
                </c:pt>
                <c:pt idx="7">
                  <c:v>70569.573015870657</c:v>
                </c:pt>
                <c:pt idx="8">
                  <c:v>76237.892702379337</c:v>
                </c:pt>
                <c:pt idx="9">
                  <c:v>70271.285691365993</c:v>
                </c:pt>
                <c:pt idx="10">
                  <c:v>68544.859426340336</c:v>
                </c:pt>
              </c:numCache>
            </c:numRef>
          </c:val>
          <c:smooth val="0"/>
          <c:extLst>
            <c:ext xmlns:c16="http://schemas.microsoft.com/office/drawing/2014/chart" uri="{C3380CC4-5D6E-409C-BE32-E72D297353CC}">
              <c16:uniqueId val="{0000001A-4D1C-477E-B328-19A19C6A7ABD}"/>
            </c:ext>
          </c:extLst>
        </c:ser>
        <c:dLbls>
          <c:showLegendKey val="0"/>
          <c:showVal val="0"/>
          <c:showCatName val="0"/>
          <c:showSerName val="0"/>
          <c:showPercent val="0"/>
          <c:showBubbleSize val="0"/>
        </c:dLbls>
        <c:marker val="1"/>
        <c:smooth val="0"/>
        <c:axId val="160499968"/>
        <c:axId val="160526336"/>
      </c:lineChart>
      <c:catAx>
        <c:axId val="160499968"/>
        <c:scaling>
          <c:orientation val="minMax"/>
        </c:scaling>
        <c:delete val="0"/>
        <c:axPos val="b"/>
        <c:numFmt formatCode="General" sourceLinked="1"/>
        <c:majorTickMark val="out"/>
        <c:minorTickMark val="none"/>
        <c:tickLblPos val="nextTo"/>
        <c:txPr>
          <a:bodyPr/>
          <a:lstStyle/>
          <a:p>
            <a:pPr>
              <a:defRPr sz="800"/>
            </a:pPr>
            <a:endParaRPr lang="fr-FR"/>
          </a:p>
        </c:txPr>
        <c:crossAx val="160526336"/>
        <c:crosses val="autoZero"/>
        <c:auto val="1"/>
        <c:lblAlgn val="ctr"/>
        <c:lblOffset val="100"/>
        <c:noMultiLvlLbl val="0"/>
      </c:catAx>
      <c:valAx>
        <c:axId val="160526336"/>
        <c:scaling>
          <c:orientation val="minMax"/>
        </c:scaling>
        <c:delete val="0"/>
        <c:axPos val="l"/>
        <c:majorGridlines/>
        <c:numFmt formatCode="_-* #\ ##0\ _€_-;\-* #\ ##0\ _€_-;_-* &quot;-&quot;??\ _€_-;_-@_-" sourceLinked="1"/>
        <c:majorTickMark val="out"/>
        <c:minorTickMark val="none"/>
        <c:tickLblPos val="nextTo"/>
        <c:crossAx val="160499968"/>
        <c:crosses val="autoZero"/>
        <c:crossBetween val="between"/>
      </c:valAx>
    </c:plotArea>
    <c:legend>
      <c:legendPos val="b"/>
      <c:legendEntry>
        <c:idx val="0"/>
        <c:txPr>
          <a:bodyPr/>
          <a:lstStyle/>
          <a:p>
            <a:pPr>
              <a:defRPr sz="800"/>
            </a:pPr>
            <a:endParaRPr lang="fr-FR"/>
          </a:p>
        </c:txPr>
      </c:legendEntry>
      <c:legendEntry>
        <c:idx val="1"/>
        <c:txPr>
          <a:bodyPr/>
          <a:lstStyle/>
          <a:p>
            <a:pPr>
              <a:defRPr sz="800"/>
            </a:pPr>
            <a:endParaRPr lang="fr-FR"/>
          </a:p>
        </c:txPr>
      </c:legendEntry>
      <c:legendEntry>
        <c:idx val="2"/>
        <c:txPr>
          <a:bodyPr/>
          <a:lstStyle/>
          <a:p>
            <a:pPr>
              <a:defRPr sz="800"/>
            </a:pPr>
            <a:endParaRPr lang="fr-FR"/>
          </a:p>
        </c:txPr>
      </c:legendEntry>
      <c:legendEntry>
        <c:idx val="3"/>
        <c:txPr>
          <a:bodyPr/>
          <a:lstStyle/>
          <a:p>
            <a:pPr>
              <a:defRPr sz="800"/>
            </a:pPr>
            <a:endParaRPr lang="fr-FR"/>
          </a:p>
        </c:txPr>
      </c:legendEntry>
      <c:layout>
        <c:manualLayout>
          <c:xMode val="edge"/>
          <c:yMode val="edge"/>
          <c:x val="1.0203582623307518E-2"/>
          <c:y val="0.75505692257217849"/>
          <c:w val="0.96621125437162958"/>
          <c:h val="0.18652301567965113"/>
        </c:manualLayout>
      </c:layout>
      <c:overlay val="0"/>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latin typeface="Arial" panose="020B0604020202020204" pitchFamily="34" charset="0"/>
                <a:cs typeface="Arial" panose="020B0604020202020204" pitchFamily="34" charset="0"/>
              </a:rPr>
              <a:t>Évolution des ventes de substances actives par</a:t>
            </a:r>
            <a:r>
              <a:rPr lang="en-US" sz="1600" baseline="0">
                <a:latin typeface="Arial" panose="020B0604020202020204" pitchFamily="34" charset="0"/>
                <a:cs typeface="Arial" panose="020B0604020202020204" pitchFamily="34" charset="0"/>
              </a:rPr>
              <a:t> fonction</a:t>
            </a:r>
            <a:endParaRPr lang="en-US" sz="1600">
              <a:latin typeface="Arial" panose="020B0604020202020204" pitchFamily="34" charset="0"/>
              <a:cs typeface="Arial" panose="020B0604020202020204" pitchFamily="34" charset="0"/>
            </a:endParaRPr>
          </a:p>
        </c:rich>
      </c:tx>
      <c:layout>
        <c:manualLayout>
          <c:xMode val="edge"/>
          <c:yMode val="edge"/>
          <c:x val="0.17794747964196836"/>
          <c:y val="3.9609206415500815E-2"/>
        </c:manualLayout>
      </c:layout>
      <c:overlay val="0"/>
    </c:title>
    <c:autoTitleDeleted val="0"/>
    <c:plotArea>
      <c:layout>
        <c:manualLayout>
          <c:layoutTarget val="inner"/>
          <c:xMode val="edge"/>
          <c:yMode val="edge"/>
          <c:x val="9.4044552123292727E-2"/>
          <c:y val="0.11927852232199526"/>
          <c:w val="0.69535791250296319"/>
          <c:h val="0.77817066877983165"/>
        </c:manualLayout>
      </c:layout>
      <c:barChart>
        <c:barDir val="col"/>
        <c:grouping val="stacked"/>
        <c:varyColors val="0"/>
        <c:ser>
          <c:idx val="1"/>
          <c:order val="0"/>
          <c:tx>
            <c:strRef>
              <c:f>Fig3_Données!$B$2</c:f>
              <c:strCache>
                <c:ptCount val="1"/>
                <c:pt idx="0">
                  <c:v>Fongicides et bactéricides</c:v>
                </c:pt>
              </c:strCache>
            </c:strRef>
          </c:tx>
          <c:spPr>
            <a:solidFill>
              <a:schemeClr val="accent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Fig3_Données!$A$3:$A$14</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Fig3_Données!$B$3:$B$14</c:f>
              <c:numCache>
                <c:formatCode>#,##0</c:formatCode>
                <c:ptCount val="12"/>
                <c:pt idx="0">
                  <c:v>24891145.669587996</c:v>
                </c:pt>
                <c:pt idx="1">
                  <c:v>25190760.933780998</c:v>
                </c:pt>
                <c:pt idx="2">
                  <c:v>24503463.739404995</c:v>
                </c:pt>
                <c:pt idx="3">
                  <c:v>27589128.425905999</c:v>
                </c:pt>
                <c:pt idx="4">
                  <c:v>30386113.813153997</c:v>
                </c:pt>
                <c:pt idx="5">
                  <c:v>34417716.895200007</c:v>
                </c:pt>
                <c:pt idx="6">
                  <c:v>27366096.293488003</c:v>
                </c:pt>
                <c:pt idx="7">
                  <c:v>31964428.132408004</c:v>
                </c:pt>
                <c:pt idx="8">
                  <c:v>29810157.865598999</c:v>
                </c:pt>
                <c:pt idx="9">
                  <c:v>39089595.748627</c:v>
                </c:pt>
                <c:pt idx="10">
                  <c:v>24485044.552425001</c:v>
                </c:pt>
                <c:pt idx="11">
                  <c:v>26345773.481682003</c:v>
                </c:pt>
              </c:numCache>
            </c:numRef>
          </c:val>
          <c:extLst>
            <c:ext xmlns:c16="http://schemas.microsoft.com/office/drawing/2014/chart" uri="{C3380CC4-5D6E-409C-BE32-E72D297353CC}">
              <c16:uniqueId val="{00000000-2C17-4C4E-AA69-3EF6C6C6CD5D}"/>
            </c:ext>
          </c:extLst>
        </c:ser>
        <c:ser>
          <c:idx val="3"/>
          <c:order val="1"/>
          <c:tx>
            <c:strRef>
              <c:f>Fig3_Données!$D$2</c:f>
              <c:strCache>
                <c:ptCount val="1"/>
                <c:pt idx="0">
                  <c:v>Herbicides, défanants et agents anti-mousses</c:v>
                </c:pt>
              </c:strCache>
            </c:strRef>
          </c:tx>
          <c:spPr>
            <a:solidFill>
              <a:schemeClr val="accent3"/>
            </a:solidFill>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Fig3_Données!$A$3:$A$14</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Fig3_Données!$D$3:$D$14</c:f>
              <c:numCache>
                <c:formatCode>_-* #\ ##0\ _€_-;\-* #\ ##0\ _€_-;_-* "-"??\ _€_-;_-@_-</c:formatCode>
                <c:ptCount val="12"/>
                <c:pt idx="0">
                  <c:v>25151034.282313999</c:v>
                </c:pt>
                <c:pt idx="1">
                  <c:v>26249114.393551003</c:v>
                </c:pt>
                <c:pt idx="2">
                  <c:v>29252218.161581993</c:v>
                </c:pt>
                <c:pt idx="3">
                  <c:v>27755596.778474998</c:v>
                </c:pt>
                <c:pt idx="4">
                  <c:v>27882950.909692001</c:v>
                </c:pt>
                <c:pt idx="5">
                  <c:v>31006490.744458005</c:v>
                </c:pt>
                <c:pt idx="6">
                  <c:v>30519779.006059993</c:v>
                </c:pt>
                <c:pt idx="7">
                  <c:v>30060708.179383006</c:v>
                </c:pt>
                <c:pt idx="8">
                  <c:v>30260248.084859006</c:v>
                </c:pt>
                <c:pt idx="9">
                  <c:v>34355704.816016994</c:v>
                </c:pt>
                <c:pt idx="10">
                  <c:v>22421387.654064994</c:v>
                </c:pt>
                <c:pt idx="11">
                  <c:v>29108607.762854993</c:v>
                </c:pt>
              </c:numCache>
            </c:numRef>
          </c:val>
          <c:extLst>
            <c:ext xmlns:c16="http://schemas.microsoft.com/office/drawing/2014/chart" uri="{C3380CC4-5D6E-409C-BE32-E72D297353CC}">
              <c16:uniqueId val="{00000001-2C17-4C4E-AA69-3EF6C6C6CD5D}"/>
            </c:ext>
          </c:extLst>
        </c:ser>
        <c:ser>
          <c:idx val="0"/>
          <c:order val="2"/>
          <c:tx>
            <c:strRef>
              <c:f>Fig3_Données!$E$2</c:f>
              <c:strCache>
                <c:ptCount val="1"/>
                <c:pt idx="0">
                  <c:v>Autres substances</c:v>
                </c:pt>
              </c:strCache>
            </c:strRef>
          </c:tx>
          <c:spPr>
            <a:solidFill>
              <a:schemeClr val="accent5"/>
            </a:solidFill>
          </c:spPr>
          <c:invertIfNegative val="0"/>
          <c:dLbls>
            <c:dLbl>
              <c:idx val="5"/>
              <c:layout>
                <c:manualLayout>
                  <c:x val="1.3659985535473579E-3"/>
                  <c:y val="1.0466274084553341E-2"/>
                </c:manualLayout>
              </c:layout>
              <c:spPr>
                <a:noFill/>
                <a:ln w="25400">
                  <a:noFill/>
                </a:ln>
              </c:spPr>
              <c:txPr>
                <a:bodyPr wrap="square" lIns="38100" tIns="19050" rIns="38100" bIns="19050" anchor="ctr">
                  <a:spAutoFit/>
                </a:bodyPr>
                <a:lstStyle/>
                <a:p>
                  <a:pPr>
                    <a:defRPr/>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17-4C4E-AA69-3EF6C6C6CD5D}"/>
                </c:ext>
              </c:extLst>
            </c:dLbl>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Fig3_Données!$A$3:$A$14</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Fig3_Données!$E$3:$E$14</c:f>
              <c:numCache>
                <c:formatCode>_-* #\ ##0\ _€_-;\-* #\ ##0\ _€_-;_-* "-"??\ _€_-;_-@_-</c:formatCode>
                <c:ptCount val="12"/>
                <c:pt idx="0">
                  <c:v>11087363.369899001</c:v>
                </c:pt>
                <c:pt idx="1">
                  <c:v>8626723.8823879994</c:v>
                </c:pt>
                <c:pt idx="2">
                  <c:v>6816832.8424299993</c:v>
                </c:pt>
                <c:pt idx="3">
                  <c:v>7498734.7377040014</c:v>
                </c:pt>
                <c:pt idx="4">
                  <c:v>7386262.7078370005</c:v>
                </c:pt>
                <c:pt idx="5">
                  <c:v>8339581.6801880002</c:v>
                </c:pt>
                <c:pt idx="6">
                  <c:v>7452866.8802689984</c:v>
                </c:pt>
                <c:pt idx="7">
                  <c:v>7097133.7167770006</c:v>
                </c:pt>
                <c:pt idx="8">
                  <c:v>7257388.2968130009</c:v>
                </c:pt>
                <c:pt idx="9">
                  <c:v>6544847.9230430005</c:v>
                </c:pt>
                <c:pt idx="10">
                  <c:v>3519457.9694960006</c:v>
                </c:pt>
                <c:pt idx="11">
                  <c:v>4451452.539624</c:v>
                </c:pt>
              </c:numCache>
            </c:numRef>
          </c:val>
          <c:extLst>
            <c:ext xmlns:c16="http://schemas.microsoft.com/office/drawing/2014/chart" uri="{C3380CC4-5D6E-409C-BE32-E72D297353CC}">
              <c16:uniqueId val="{00000003-2C17-4C4E-AA69-3EF6C6C6CD5D}"/>
            </c:ext>
          </c:extLst>
        </c:ser>
        <c:ser>
          <c:idx val="2"/>
          <c:order val="3"/>
          <c:tx>
            <c:strRef>
              <c:f>Fig3_Données!$C$2</c:f>
              <c:strCache>
                <c:ptCount val="1"/>
                <c:pt idx="0">
                  <c:v>Insecticides et Acaricides</c:v>
                </c:pt>
              </c:strCache>
            </c:strRef>
          </c:tx>
          <c:spPr>
            <a:solidFill>
              <a:srgbClr val="FFFF00"/>
            </a:solidFill>
          </c:spPr>
          <c:invertIfNegative val="0"/>
          <c:dLbls>
            <c:dLbl>
              <c:idx val="5"/>
              <c:layout>
                <c:manualLayout>
                  <c:x val="0"/>
                  <c:y val="-1.6482580961201626E-7"/>
                </c:manualLayout>
              </c:layout>
              <c:spPr>
                <a:noFill/>
                <a:ln>
                  <a:noFill/>
                </a:ln>
              </c:spPr>
              <c:txPr>
                <a:bodyPr wrap="square" lIns="38100" tIns="19050" rIns="38100" bIns="19050" anchor="ctr">
                  <a:spAutoFit/>
                </a:bodyPr>
                <a:lstStyle/>
                <a:p>
                  <a:pPr>
                    <a:defRPr/>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17-4C4E-AA69-3EF6C6C6CD5D}"/>
                </c:ext>
              </c:extLst>
            </c:dLbl>
            <c:dLbl>
              <c:idx val="7"/>
              <c:layout>
                <c:manualLayout>
                  <c:x val="0"/>
                  <c:y val="-1.66406656266251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17-4C4E-AA69-3EF6C6C6CD5D}"/>
                </c:ext>
              </c:extLst>
            </c:dLbl>
            <c:dLbl>
              <c:idx val="8"/>
              <c:layout>
                <c:manualLayout>
                  <c:x val="1.3659985535473579E-3"/>
                  <c:y val="-2.0932877820726086E-3"/>
                </c:manualLayout>
              </c:layout>
              <c:spPr>
                <a:noFill/>
                <a:ln>
                  <a:noFill/>
                </a:ln>
              </c:spPr>
              <c:txPr>
                <a:bodyPr wrap="square" lIns="38100" tIns="19050" rIns="38100" bIns="19050" anchor="ctr">
                  <a:spAutoFit/>
                </a:bodyPr>
                <a:lstStyle/>
                <a:p>
                  <a:pPr>
                    <a:defRPr/>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17-4C4E-AA69-3EF6C6C6CD5D}"/>
                </c:ext>
              </c:extLst>
            </c:dLbl>
            <c:spPr>
              <a:noFill/>
              <a:ln>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Fig3_Données!$A$3:$A$14</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Fig3_Données!$C$3:$C$14</c:f>
              <c:numCache>
                <c:formatCode>#,##0</c:formatCode>
                <c:ptCount val="12"/>
                <c:pt idx="0">
                  <c:v>3254508.7647569999</c:v>
                </c:pt>
                <c:pt idx="1">
                  <c:v>1982904.710091</c:v>
                </c:pt>
                <c:pt idx="2">
                  <c:v>2220011.6279020002</c:v>
                </c:pt>
                <c:pt idx="3">
                  <c:v>2368558.4977989998</c:v>
                </c:pt>
                <c:pt idx="4">
                  <c:v>2286699.7482929998</c:v>
                </c:pt>
                <c:pt idx="5">
                  <c:v>2542902.4652689998</c:v>
                </c:pt>
                <c:pt idx="6">
                  <c:v>2571164.9765370004</c:v>
                </c:pt>
                <c:pt idx="7">
                  <c:v>3628585.1679409998</c:v>
                </c:pt>
                <c:pt idx="8">
                  <c:v>3720119.3949499996</c:v>
                </c:pt>
                <c:pt idx="9">
                  <c:v>4921992.5141680008</c:v>
                </c:pt>
                <c:pt idx="10">
                  <c:v>4421166.356137</c:v>
                </c:pt>
                <c:pt idx="11">
                  <c:v>5933084.4363869997</c:v>
                </c:pt>
              </c:numCache>
            </c:numRef>
          </c:val>
          <c:extLst>
            <c:ext xmlns:c16="http://schemas.microsoft.com/office/drawing/2014/chart" uri="{C3380CC4-5D6E-409C-BE32-E72D297353CC}">
              <c16:uniqueId val="{00000007-2C17-4C4E-AA69-3EF6C6C6CD5D}"/>
            </c:ext>
          </c:extLst>
        </c:ser>
        <c:dLbls>
          <c:showLegendKey val="0"/>
          <c:showVal val="0"/>
          <c:showCatName val="0"/>
          <c:showSerName val="0"/>
          <c:showPercent val="0"/>
          <c:showBubbleSize val="0"/>
        </c:dLbls>
        <c:gapWidth val="71"/>
        <c:overlap val="100"/>
        <c:axId val="74469376"/>
        <c:axId val="74470912"/>
      </c:barChart>
      <c:catAx>
        <c:axId val="74469376"/>
        <c:scaling>
          <c:orientation val="minMax"/>
        </c:scaling>
        <c:delete val="0"/>
        <c:axPos val="b"/>
        <c:numFmt formatCode="General" sourceLinked="1"/>
        <c:majorTickMark val="out"/>
        <c:minorTickMark val="none"/>
        <c:tickLblPos val="nextTo"/>
        <c:crossAx val="74470912"/>
        <c:crosses val="autoZero"/>
        <c:auto val="1"/>
        <c:lblAlgn val="ctr"/>
        <c:lblOffset val="100"/>
        <c:noMultiLvlLbl val="0"/>
      </c:catAx>
      <c:valAx>
        <c:axId val="74470912"/>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fr-FR"/>
                  <a:t>En tonnes</a:t>
                </a:r>
              </a:p>
            </c:rich>
          </c:tx>
          <c:layout>
            <c:manualLayout>
              <c:xMode val="edge"/>
              <c:yMode val="edge"/>
              <c:x val="6.8298422779035934E-3"/>
              <c:y val="3.906219402825431E-2"/>
            </c:manualLayout>
          </c:layout>
          <c:overlay val="0"/>
        </c:title>
        <c:numFmt formatCode="#,##0" sourceLinked="0"/>
        <c:majorTickMark val="out"/>
        <c:minorTickMark val="none"/>
        <c:tickLblPos val="nextTo"/>
        <c:crossAx val="74469376"/>
        <c:crosses val="autoZero"/>
        <c:crossBetween val="between"/>
        <c:dispUnits>
          <c:builtInUnit val="thousands"/>
        </c:dispUnits>
      </c:valAx>
    </c:plotArea>
    <c:legend>
      <c:legendPos val="r"/>
      <c:layout>
        <c:manualLayout>
          <c:xMode val="edge"/>
          <c:yMode val="edge"/>
          <c:x val="0.78506682570512631"/>
          <c:y val="0.26481475082072431"/>
          <c:w val="0.2149332256544858"/>
          <c:h val="0.48579933748531029"/>
        </c:manualLayout>
      </c:layout>
      <c:overlay val="0"/>
      <c:txPr>
        <a:bodyPr/>
        <a:lstStyle/>
        <a:p>
          <a:pPr>
            <a:defRPr sz="1100"/>
          </a:pPr>
          <a:endParaRPr lang="fr-FR"/>
        </a:p>
      </c:txPr>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0.10737</cdr:x>
      <cdr:y>0.08644</cdr:y>
    </cdr:from>
    <cdr:to>
      <cdr:x>0.23388</cdr:x>
      <cdr:y>0.13435</cdr:y>
    </cdr:to>
    <cdr:sp macro="" textlink="">
      <cdr:nvSpPr>
        <cdr:cNvPr id="2" name="ZoneTexte 1"/>
        <cdr:cNvSpPr txBox="1"/>
      </cdr:nvSpPr>
      <cdr:spPr>
        <a:xfrm xmlns:a="http://schemas.openxmlformats.org/drawingml/2006/main">
          <a:off x="996770" y="526959"/>
          <a:ext cx="1174481" cy="292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En tonnes</a:t>
          </a:r>
        </a:p>
      </cdr:txBody>
    </cdr:sp>
  </cdr:relSizeAnchor>
  <cdr:relSizeAnchor xmlns:cdr="http://schemas.openxmlformats.org/drawingml/2006/chartDrawing">
    <cdr:from>
      <cdr:x>0.013</cdr:x>
      <cdr:y>0.94688</cdr:y>
    </cdr:from>
    <cdr:to>
      <cdr:x>0.95691</cdr:x>
      <cdr:y>0.98333</cdr:y>
    </cdr:to>
    <cdr:sp macro="" textlink="">
      <cdr:nvSpPr>
        <cdr:cNvPr id="3" name="ZoneTexte 2"/>
        <cdr:cNvSpPr txBox="1"/>
      </cdr:nvSpPr>
      <cdr:spPr>
        <a:xfrm xmlns:a="http://schemas.openxmlformats.org/drawingml/2006/main">
          <a:off x="120650" y="5772150"/>
          <a:ext cx="8763000"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Source : BNVD - données des</a:t>
          </a:r>
          <a:r>
            <a:rPr lang="fr-FR" sz="1100" baseline="0"/>
            <a:t> ventes au code communal Insee des distributeurs, extraites le 25 novembre 2021. TRaitements : OFB, 2021 ; SDES, 2022.</a:t>
          </a:r>
          <a:endParaRPr lang="fr-FR" sz="11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1821740</xdr:colOff>
      <xdr:row>43</xdr:row>
      <xdr:rowOff>116388</xdr:rowOff>
    </xdr:to>
    <xdr:pic>
      <xdr:nvPicPr>
        <xdr:cNvPr id="3" name="Image 2"/>
        <xdr:cNvPicPr>
          <a:picLocks noChangeAspect="1"/>
        </xdr:cNvPicPr>
      </xdr:nvPicPr>
      <xdr:blipFill>
        <a:blip xmlns:r="http://schemas.openxmlformats.org/officeDocument/2006/relationships" r:embed="rId1"/>
        <a:stretch>
          <a:fillRect/>
        </a:stretch>
      </xdr:blipFill>
      <xdr:spPr>
        <a:xfrm>
          <a:off x="0" y="0"/>
          <a:ext cx="5676190" cy="8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9283700" cy="60960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0.02357</cdr:x>
      <cdr:y>0.93333</cdr:y>
    </cdr:from>
    <cdr:to>
      <cdr:x>0.64007</cdr:x>
      <cdr:y>0.96944</cdr:y>
    </cdr:to>
    <cdr:sp macro="" textlink="">
      <cdr:nvSpPr>
        <cdr:cNvPr id="2" name="ZoneTexte 1"/>
        <cdr:cNvSpPr txBox="1"/>
      </cdr:nvSpPr>
      <cdr:spPr>
        <a:xfrm xmlns:a="http://schemas.openxmlformats.org/drawingml/2006/main">
          <a:off x="219159" y="5664425"/>
          <a:ext cx="5731859" cy="21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a:p>
      </cdr:txBody>
    </cdr:sp>
  </cdr:relSizeAnchor>
  <cdr:relSizeAnchor xmlns:cdr="http://schemas.openxmlformats.org/drawingml/2006/chartDrawing">
    <cdr:from>
      <cdr:x>0.02941</cdr:x>
      <cdr:y>0.94688</cdr:y>
    </cdr:from>
    <cdr:to>
      <cdr:x>0.97948</cdr:x>
      <cdr:y>0.98958</cdr:y>
    </cdr:to>
    <cdr:sp macro="" textlink="">
      <cdr:nvSpPr>
        <cdr:cNvPr id="4" name="ZoneTexte 3"/>
        <cdr:cNvSpPr txBox="1"/>
      </cdr:nvSpPr>
      <cdr:spPr>
        <a:xfrm xmlns:a="http://schemas.openxmlformats.org/drawingml/2006/main">
          <a:off x="273050" y="5772150"/>
          <a:ext cx="8820150" cy="260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0.03215</cdr:x>
      <cdr:y>0.95208</cdr:y>
    </cdr:from>
    <cdr:to>
      <cdr:x>0.98837</cdr:x>
      <cdr:y>0.99271</cdr:y>
    </cdr:to>
    <cdr:sp macro="" textlink="">
      <cdr:nvSpPr>
        <cdr:cNvPr id="6" name="ZoneTexte 5"/>
        <cdr:cNvSpPr txBox="1"/>
      </cdr:nvSpPr>
      <cdr:spPr>
        <a:xfrm xmlns:a="http://schemas.openxmlformats.org/drawingml/2006/main">
          <a:off x="298450" y="5803900"/>
          <a:ext cx="887730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a:effectLst/>
              <a:latin typeface="+mn-lt"/>
              <a:ea typeface="+mn-ea"/>
              <a:cs typeface="+mn-cs"/>
            </a:rPr>
            <a:t>Source : BNVD - données des</a:t>
          </a:r>
          <a:r>
            <a:rPr lang="fr-FR" sz="1100" baseline="0">
              <a:effectLst/>
              <a:latin typeface="+mn-lt"/>
              <a:ea typeface="+mn-ea"/>
              <a:cs typeface="+mn-cs"/>
            </a:rPr>
            <a:t> ventes au code communal Insee des distributeurs, extraites le 25 novembre 2021. Traitements : OFB, 2021 ; SDES, 2022.</a:t>
          </a:r>
          <a:endParaRPr lang="fr-FR">
            <a:effectLst/>
          </a:endParaRPr>
        </a:p>
        <a:p xmlns:a="http://schemas.openxmlformats.org/drawingml/2006/main">
          <a:endParaRPr lang="fr-FR" sz="11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742190</xdr:colOff>
      <xdr:row>47</xdr:row>
      <xdr:rowOff>11617</xdr:rowOff>
    </xdr:to>
    <xdr:pic>
      <xdr:nvPicPr>
        <xdr:cNvPr id="2" name="Image 1"/>
        <xdr:cNvPicPr>
          <a:picLocks noChangeAspect="1"/>
        </xdr:cNvPicPr>
      </xdr:nvPicPr>
      <xdr:blipFill>
        <a:blip xmlns:r="http://schemas.openxmlformats.org/officeDocument/2006/relationships" r:embed="rId1"/>
        <a:stretch>
          <a:fillRect/>
        </a:stretch>
      </xdr:blipFill>
      <xdr:spPr>
        <a:xfrm>
          <a:off x="0" y="0"/>
          <a:ext cx="6076190" cy="8666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153206</xdr:colOff>
      <xdr:row>33</xdr:row>
      <xdr:rowOff>31771</xdr:rowOff>
    </xdr:to>
    <xdr:pic>
      <xdr:nvPicPr>
        <xdr:cNvPr id="3" name="Image 2"/>
        <xdr:cNvPicPr>
          <a:picLocks noChangeAspect="1"/>
        </xdr:cNvPicPr>
      </xdr:nvPicPr>
      <xdr:blipFill>
        <a:blip xmlns:r="http://schemas.openxmlformats.org/officeDocument/2006/relationships" r:embed="rId1"/>
        <a:stretch>
          <a:fillRect/>
        </a:stretch>
      </xdr:blipFill>
      <xdr:spPr>
        <a:xfrm>
          <a:off x="0" y="0"/>
          <a:ext cx="9297206" cy="61087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726553</xdr:colOff>
      <xdr:row>42</xdr:row>
      <xdr:rowOff>146050</xdr:rowOff>
    </xdr:to>
    <xdr:pic>
      <xdr:nvPicPr>
        <xdr:cNvPr id="2" name="Image 1"/>
        <xdr:cNvPicPr>
          <a:picLocks noChangeAspect="1"/>
        </xdr:cNvPicPr>
      </xdr:nvPicPr>
      <xdr:blipFill>
        <a:blip xmlns:r="http://schemas.openxmlformats.org/officeDocument/2006/relationships" r:embed="rId1"/>
        <a:stretch>
          <a:fillRect/>
        </a:stretch>
      </xdr:blipFill>
      <xdr:spPr>
        <a:xfrm>
          <a:off x="0" y="0"/>
          <a:ext cx="6060553" cy="8045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84952</xdr:colOff>
      <xdr:row>42</xdr:row>
      <xdr:rowOff>160938</xdr:rowOff>
    </xdr:to>
    <xdr:pic>
      <xdr:nvPicPr>
        <xdr:cNvPr id="2" name="Image 1"/>
        <xdr:cNvPicPr>
          <a:picLocks noChangeAspect="1"/>
        </xdr:cNvPicPr>
      </xdr:nvPicPr>
      <xdr:blipFill>
        <a:blip xmlns:r="http://schemas.openxmlformats.org/officeDocument/2006/relationships" r:embed="rId1"/>
        <a:stretch>
          <a:fillRect/>
        </a:stretch>
      </xdr:blipFill>
      <xdr:spPr>
        <a:xfrm>
          <a:off x="0" y="0"/>
          <a:ext cx="6180952" cy="789523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4"/>
  <sheetViews>
    <sheetView showGridLines="0" tabSelected="1" workbookViewId="0">
      <selection activeCell="A29" sqref="A29"/>
    </sheetView>
  </sheetViews>
  <sheetFormatPr baseColWidth="10" defaultRowHeight="15" x14ac:dyDescent="0.25"/>
  <cols>
    <col min="1" max="1" width="19.42578125" customWidth="1"/>
    <col min="2" max="2" width="26.140625" customWidth="1"/>
    <col min="3" max="3" width="37" customWidth="1"/>
    <col min="4" max="4" width="25.7109375" style="34" customWidth="1"/>
    <col min="5" max="5" width="11.85546875" bestFit="1" customWidth="1"/>
    <col min="7" max="7" width="18.85546875" customWidth="1"/>
    <col min="8" max="8" width="16.42578125" customWidth="1"/>
    <col min="9" max="9" width="11.85546875" bestFit="1" customWidth="1"/>
    <col min="11" max="11" width="20.42578125" customWidth="1"/>
    <col min="12" max="12" width="15.42578125" customWidth="1"/>
    <col min="13" max="13" width="14.85546875" bestFit="1" customWidth="1"/>
    <col min="14" max="14" width="11.42578125" bestFit="1" customWidth="1"/>
  </cols>
  <sheetData>
    <row r="1" spans="1:13" x14ac:dyDescent="0.25">
      <c r="A1" s="54" t="s">
        <v>278</v>
      </c>
      <c r="C1" s="34"/>
      <c r="D1"/>
    </row>
    <row r="2" spans="1:13" x14ac:dyDescent="0.25">
      <c r="A2" s="8"/>
      <c r="C2" s="55"/>
      <c r="D2" s="56"/>
      <c r="E2" s="56"/>
    </row>
    <row r="3" spans="1:13" ht="85.5" customHeight="1" x14ac:dyDescent="0.25">
      <c r="A3" s="57" t="s">
        <v>213</v>
      </c>
      <c r="B3" s="57" t="s">
        <v>261</v>
      </c>
      <c r="C3" s="57" t="s">
        <v>262</v>
      </c>
      <c r="D3" s="58" t="s">
        <v>263</v>
      </c>
      <c r="E3" s="58" t="s">
        <v>264</v>
      </c>
      <c r="F3" s="59" t="s">
        <v>265</v>
      </c>
      <c r="G3" s="59" t="s">
        <v>277</v>
      </c>
      <c r="H3" s="59" t="s">
        <v>276</v>
      </c>
      <c r="J3" s="106"/>
    </row>
    <row r="4" spans="1:13" x14ac:dyDescent="0.25">
      <c r="A4" s="60">
        <v>2009</v>
      </c>
      <c r="B4" s="67">
        <v>8641.793552829</v>
      </c>
      <c r="C4" s="72">
        <v>55749.106201008995</v>
      </c>
      <c r="D4" s="62"/>
      <c r="E4" s="62"/>
      <c r="F4" s="68">
        <f>B4+C4</f>
        <v>64390.899753837992</v>
      </c>
      <c r="G4" s="68"/>
      <c r="H4" s="90">
        <v>18298.617812073</v>
      </c>
      <c r="I4" s="48">
        <f>H4/F4</f>
        <v>0.28418018511975085</v>
      </c>
      <c r="J4" s="106">
        <f>B4/F4</f>
        <v>0.134208305612532</v>
      </c>
      <c r="K4" s="34"/>
      <c r="L4" s="34"/>
      <c r="M4" s="34"/>
    </row>
    <row r="5" spans="1:13" x14ac:dyDescent="0.25">
      <c r="A5" s="60">
        <v>2010</v>
      </c>
      <c r="B5" s="67">
        <v>10168.515100039</v>
      </c>
      <c r="C5" s="72">
        <v>51888.48831144</v>
      </c>
      <c r="D5" s="61">
        <f>(C4+C5+C6)/3</f>
        <v>52503.122540275996</v>
      </c>
      <c r="E5" t="s">
        <v>266</v>
      </c>
      <c r="F5" s="68">
        <f t="shared" ref="F5:F15" si="0">B5+C5</f>
        <v>62057.003411479003</v>
      </c>
      <c r="G5" s="68">
        <f>(F4+F5+F6)/3</f>
        <v>63080.143178878665</v>
      </c>
      <c r="H5" s="90">
        <v>16214.793257810001</v>
      </c>
      <c r="I5" s="48">
        <f t="shared" ref="I5:I15" si="1">H5/F5</f>
        <v>0.26128869211255962</v>
      </c>
      <c r="J5" s="106">
        <f t="shared" ref="J5:J15" si="2">B5/F5</f>
        <v>0.1638576557204191</v>
      </c>
      <c r="K5" s="34"/>
      <c r="L5" s="34"/>
      <c r="M5" s="34"/>
    </row>
    <row r="6" spans="1:13" x14ac:dyDescent="0.25">
      <c r="A6" s="60">
        <v>2011</v>
      </c>
      <c r="B6" s="67">
        <v>12920.753262940001</v>
      </c>
      <c r="C6" s="72">
        <v>49871.773108378999</v>
      </c>
      <c r="D6" s="61">
        <f t="shared" ref="D6:D12" si="3">(C5+C6+C7)/3</f>
        <v>51086.732922361</v>
      </c>
      <c r="E6" t="s">
        <v>267</v>
      </c>
      <c r="F6" s="68">
        <f t="shared" si="0"/>
        <v>62792.526371319</v>
      </c>
      <c r="G6" s="68">
        <f t="shared" ref="G6:G12" si="4">(F5+F6+F7)/3</f>
        <v>63353.849407560665</v>
      </c>
      <c r="H6" s="90">
        <v>15223.413354797</v>
      </c>
      <c r="I6" s="48">
        <f t="shared" si="1"/>
        <v>0.24243989268363661</v>
      </c>
      <c r="J6" s="106">
        <f t="shared" si="2"/>
        <v>0.20576896662086941</v>
      </c>
      <c r="K6" s="34"/>
      <c r="L6" s="34"/>
      <c r="M6" s="34"/>
    </row>
    <row r="7" spans="1:13" x14ac:dyDescent="0.25">
      <c r="A7" s="60">
        <v>2012</v>
      </c>
      <c r="B7" s="67">
        <v>13712.081092620001</v>
      </c>
      <c r="C7" s="72">
        <v>51499.937347264</v>
      </c>
      <c r="D7" s="61">
        <f t="shared" si="3"/>
        <v>51473.430349464004</v>
      </c>
      <c r="E7" t="s">
        <v>268</v>
      </c>
      <c r="F7" s="68">
        <f t="shared" si="0"/>
        <v>65212.018439883999</v>
      </c>
      <c r="G7" s="68">
        <f t="shared" si="4"/>
        <v>65315.523996726341</v>
      </c>
      <c r="H7" s="90">
        <v>14432.673777843</v>
      </c>
      <c r="I7" s="48">
        <f t="shared" si="1"/>
        <v>0.22131923107314685</v>
      </c>
      <c r="J7" s="106">
        <f t="shared" si="2"/>
        <v>0.21026923289087496</v>
      </c>
      <c r="K7" s="34"/>
      <c r="L7" s="34"/>
      <c r="M7" s="34"/>
    </row>
    <row r="8" spans="1:13" x14ac:dyDescent="0.25">
      <c r="A8" s="60">
        <v>2013</v>
      </c>
      <c r="B8" s="67">
        <v>14893.446586226999</v>
      </c>
      <c r="C8" s="72">
        <v>53048.580592749</v>
      </c>
      <c r="D8" s="61">
        <f t="shared" si="3"/>
        <v>54857.377527957993</v>
      </c>
      <c r="E8" t="s">
        <v>269</v>
      </c>
      <c r="F8" s="68">
        <f t="shared" si="0"/>
        <v>67942.027178976001</v>
      </c>
      <c r="G8" s="68">
        <f t="shared" si="4"/>
        <v>69820.245801325</v>
      </c>
      <c r="H8" s="90">
        <v>16181.728362125999</v>
      </c>
      <c r="I8" s="48">
        <f t="shared" si="1"/>
        <v>0.23816964306200858</v>
      </c>
      <c r="J8" s="106">
        <f t="shared" si="2"/>
        <v>0.21920815737502208</v>
      </c>
      <c r="K8" s="34"/>
      <c r="L8" s="34"/>
      <c r="M8" s="34"/>
    </row>
    <row r="9" spans="1:13" x14ac:dyDescent="0.25">
      <c r="A9" s="60">
        <v>2014</v>
      </c>
      <c r="B9" s="67">
        <v>16283.077141254</v>
      </c>
      <c r="C9" s="72">
        <v>60023.614643861001</v>
      </c>
      <c r="D9" s="61">
        <f t="shared" si="3"/>
        <v>55122.914706612668</v>
      </c>
      <c r="E9" t="s">
        <v>270</v>
      </c>
      <c r="F9" s="68">
        <f t="shared" si="0"/>
        <v>76306.691785115006</v>
      </c>
      <c r="G9" s="68">
        <f t="shared" si="4"/>
        <v>70719.542040148328</v>
      </c>
      <c r="H9" s="90">
        <v>19205.412089400001</v>
      </c>
      <c r="I9" s="48">
        <f t="shared" si="1"/>
        <v>0.25168712782731806</v>
      </c>
      <c r="J9" s="106">
        <f t="shared" si="2"/>
        <v>0.21338989753491458</v>
      </c>
      <c r="K9" s="34"/>
      <c r="L9" s="34"/>
      <c r="M9" s="34"/>
    </row>
    <row r="10" spans="1:13" x14ac:dyDescent="0.25">
      <c r="A10" s="60">
        <v>2015</v>
      </c>
      <c r="B10" s="67">
        <v>15613.358273126001</v>
      </c>
      <c r="C10" s="72">
        <v>52296.548883227995</v>
      </c>
      <c r="D10" s="61">
        <f t="shared" si="3"/>
        <v>55784.676851727003</v>
      </c>
      <c r="E10" t="s">
        <v>271</v>
      </c>
      <c r="F10" s="68">
        <f t="shared" si="0"/>
        <v>67909.907156353991</v>
      </c>
      <c r="G10" s="68">
        <f t="shared" si="4"/>
        <v>72322.484816659329</v>
      </c>
      <c r="H10" s="90">
        <v>14585.714169981</v>
      </c>
      <c r="I10" s="48">
        <f t="shared" si="1"/>
        <v>0.21478035798810965</v>
      </c>
      <c r="J10" s="106">
        <f t="shared" si="2"/>
        <v>0.22991282018952278</v>
      </c>
      <c r="K10" s="34"/>
      <c r="L10" s="34"/>
      <c r="M10" s="34"/>
    </row>
    <row r="11" spans="1:13" x14ac:dyDescent="0.25">
      <c r="A11" s="60">
        <v>2016</v>
      </c>
      <c r="B11" s="67">
        <v>17716.988480417</v>
      </c>
      <c r="C11" s="72">
        <v>55033.867028091998</v>
      </c>
      <c r="D11" s="61">
        <f t="shared" si="3"/>
        <v>53348.504190496991</v>
      </c>
      <c r="E11" t="s">
        <v>272</v>
      </c>
      <c r="F11" s="68">
        <f t="shared" si="0"/>
        <v>72750.855508509005</v>
      </c>
      <c r="G11" s="68">
        <f t="shared" si="4"/>
        <v>70569.573015870657</v>
      </c>
      <c r="H11" s="90">
        <v>15267.191201276</v>
      </c>
      <c r="I11" s="48">
        <f t="shared" si="1"/>
        <v>0.20985583048559939</v>
      </c>
      <c r="J11" s="106">
        <f t="shared" si="2"/>
        <v>0.24352962390036506</v>
      </c>
      <c r="K11" s="34"/>
      <c r="L11" s="34"/>
      <c r="M11" s="34"/>
    </row>
    <row r="12" spans="1:13" x14ac:dyDescent="0.25">
      <c r="A12" s="60">
        <v>2017</v>
      </c>
      <c r="B12" s="67">
        <v>18332.859722577999</v>
      </c>
      <c r="C12" s="72">
        <v>52715.096660171002</v>
      </c>
      <c r="D12" s="61">
        <f t="shared" si="3"/>
        <v>56857.799548993004</v>
      </c>
      <c r="E12" t="s">
        <v>273</v>
      </c>
      <c r="F12" s="68">
        <f t="shared" si="0"/>
        <v>71047.956382749006</v>
      </c>
      <c r="G12" s="68">
        <f t="shared" si="4"/>
        <v>76237.892702379337</v>
      </c>
      <c r="H12" s="90">
        <v>12764.351530036001</v>
      </c>
      <c r="I12" s="48">
        <f t="shared" si="1"/>
        <v>0.17965825028480742</v>
      </c>
      <c r="J12" s="106">
        <f t="shared" si="2"/>
        <v>0.25803500418527675</v>
      </c>
      <c r="K12" s="34"/>
      <c r="L12" s="34"/>
      <c r="M12" s="34"/>
    </row>
    <row r="13" spans="1:13" x14ac:dyDescent="0.25">
      <c r="A13" s="60">
        <v>2018</v>
      </c>
      <c r="B13" s="67">
        <v>22090.431257164</v>
      </c>
      <c r="C13" s="72">
        <v>62824.434958715996</v>
      </c>
      <c r="D13" s="61">
        <f>(C12+C13+C14)/3</f>
        <v>50415.540465208665</v>
      </c>
      <c r="E13" t="s">
        <v>274</v>
      </c>
      <c r="F13" s="68">
        <f t="shared" si="0"/>
        <v>84914.86621588</v>
      </c>
      <c r="G13" s="68">
        <f>(F12+F13+F14)/3</f>
        <v>70271.285691365993</v>
      </c>
      <c r="H13" s="90">
        <v>16740.724393165001</v>
      </c>
      <c r="I13" s="48">
        <f t="shared" si="1"/>
        <v>0.19714715619529888</v>
      </c>
      <c r="J13" s="106">
        <f t="shared" si="2"/>
        <v>0.26014798399379507</v>
      </c>
      <c r="K13" s="34"/>
      <c r="L13" s="34"/>
      <c r="M13" s="34"/>
    </row>
    <row r="14" spans="1:13" x14ac:dyDescent="0.25">
      <c r="A14" s="60">
        <v>2019</v>
      </c>
      <c r="B14" s="67">
        <v>19143.94469873</v>
      </c>
      <c r="C14" s="72">
        <v>35707.089776738998</v>
      </c>
      <c r="D14" s="61">
        <f>(C13+C14+C15)/3</f>
        <v>47481.390506844327</v>
      </c>
      <c r="E14" s="35" t="s">
        <v>280</v>
      </c>
      <c r="F14" s="68">
        <f t="shared" si="0"/>
        <v>54851.034475469001</v>
      </c>
      <c r="G14" s="68">
        <f>(F13+F14+F15)/3</f>
        <v>68544.859426340336</v>
      </c>
      <c r="H14" s="90">
        <v>7871.8957716779996</v>
      </c>
      <c r="I14" s="48">
        <f t="shared" si="1"/>
        <v>0.14351408039894933</v>
      </c>
      <c r="J14" s="106">
        <f t="shared" si="2"/>
        <v>0.34901702186294653</v>
      </c>
      <c r="K14" s="34"/>
      <c r="L14" s="34"/>
      <c r="M14" s="34"/>
    </row>
    <row r="15" spans="1:13" x14ac:dyDescent="0.25">
      <c r="A15" s="1">
        <v>2020</v>
      </c>
      <c r="B15" s="67">
        <v>21956.030802593999</v>
      </c>
      <c r="C15" s="72">
        <v>43912.646785077995</v>
      </c>
      <c r="D15" s="35"/>
      <c r="E15" s="1"/>
      <c r="F15" s="68">
        <f t="shared" si="0"/>
        <v>65868.677587671991</v>
      </c>
      <c r="G15" s="1"/>
      <c r="H15" s="90">
        <v>8029.0425474789999</v>
      </c>
      <c r="I15" s="48">
        <f t="shared" si="1"/>
        <v>0.1218946977763786</v>
      </c>
      <c r="J15" s="106">
        <f t="shared" si="2"/>
        <v>0.33333037198705351</v>
      </c>
      <c r="K15" s="34"/>
      <c r="L15" s="34"/>
      <c r="M15" s="34"/>
    </row>
    <row r="16" spans="1:13" x14ac:dyDescent="0.25">
      <c r="A16" s="94" t="s">
        <v>288</v>
      </c>
      <c r="B16" s="81"/>
      <c r="C16" s="82"/>
      <c r="D16" s="83"/>
      <c r="E16" s="83"/>
      <c r="F16" s="84"/>
      <c r="G16" s="84"/>
      <c r="H16" s="84"/>
      <c r="J16" s="106"/>
      <c r="K16" s="34"/>
      <c r="L16" s="34"/>
      <c r="M16" s="34"/>
    </row>
    <row r="17" spans="1:8" x14ac:dyDescent="0.25">
      <c r="A17" s="95" t="s">
        <v>282</v>
      </c>
      <c r="B17" s="91"/>
      <c r="C17" s="92"/>
      <c r="D17" s="71"/>
      <c r="E17" s="63"/>
      <c r="H17" s="69"/>
    </row>
    <row r="18" spans="1:8" x14ac:dyDescent="0.25">
      <c r="A18" s="95" t="s">
        <v>281</v>
      </c>
      <c r="B18" s="91"/>
      <c r="C18" s="91"/>
      <c r="D18" s="93"/>
      <c r="E18" s="64"/>
      <c r="H18" s="70"/>
    </row>
    <row r="19" spans="1:8" x14ac:dyDescent="0.25">
      <c r="B19" s="65"/>
    </row>
    <row r="20" spans="1:8" x14ac:dyDescent="0.25">
      <c r="A20" s="54"/>
      <c r="D20"/>
    </row>
    <row r="21" spans="1:8" x14ac:dyDescent="0.25">
      <c r="D21"/>
    </row>
    <row r="22" spans="1:8" x14ac:dyDescent="0.25">
      <c r="B22" s="34"/>
      <c r="D22"/>
    </row>
    <row r="23" spans="1:8" x14ac:dyDescent="0.25">
      <c r="B23" s="34"/>
      <c r="C23" s="34"/>
      <c r="D23" s="66"/>
    </row>
    <row r="24" spans="1:8" x14ac:dyDescent="0.25">
      <c r="B24" s="34"/>
      <c r="C24" s="34"/>
      <c r="D24" s="66"/>
    </row>
    <row r="25" spans="1:8" x14ac:dyDescent="0.25">
      <c r="B25" s="34"/>
      <c r="C25" s="34"/>
      <c r="D25" s="66"/>
    </row>
    <row r="26" spans="1:8" x14ac:dyDescent="0.25">
      <c r="B26" s="34"/>
      <c r="C26" s="34"/>
      <c r="D26" s="66"/>
    </row>
    <row r="27" spans="1:8" x14ac:dyDescent="0.25">
      <c r="B27" s="34"/>
      <c r="C27" s="34"/>
      <c r="D27" s="66"/>
    </row>
    <row r="28" spans="1:8" x14ac:dyDescent="0.25">
      <c r="B28" s="34"/>
      <c r="C28" s="34"/>
      <c r="D28" s="66"/>
    </row>
    <row r="29" spans="1:8" x14ac:dyDescent="0.25">
      <c r="B29" s="34"/>
      <c r="C29" s="34"/>
      <c r="D29" s="66"/>
    </row>
    <row r="30" spans="1:8" x14ac:dyDescent="0.25">
      <c r="B30" s="34"/>
      <c r="C30" s="34"/>
      <c r="D30" s="66"/>
    </row>
    <row r="31" spans="1:8" x14ac:dyDescent="0.25">
      <c r="B31" s="34"/>
      <c r="C31" s="34"/>
      <c r="D31" s="66"/>
    </row>
    <row r="32" spans="1:8" x14ac:dyDescent="0.25">
      <c r="B32" s="34"/>
      <c r="C32" s="34"/>
      <c r="D32" s="66"/>
    </row>
    <row r="33" spans="2:4" x14ac:dyDescent="0.25">
      <c r="B33" s="34"/>
      <c r="C33" s="34"/>
      <c r="D33" s="66"/>
    </row>
    <row r="34" spans="2:4" x14ac:dyDescent="0.25">
      <c r="B34" s="34"/>
      <c r="C34" s="34"/>
      <c r="D34" s="66"/>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workbookViewId="0">
      <selection activeCell="A49" sqref="A49"/>
    </sheetView>
  </sheetViews>
  <sheetFormatPr baseColWidth="10" defaultRowHeight="15" x14ac:dyDescent="0.25"/>
  <sheetData>
    <row r="1" ht="27.6" customHeight="1" x14ac:dyDescent="0.25"/>
    <row r="45" spans="1:14" x14ac:dyDescent="0.25">
      <c r="A45" s="20" t="s">
        <v>242</v>
      </c>
      <c r="B45" s="29"/>
      <c r="C45" s="29"/>
      <c r="D45" s="29"/>
      <c r="E45" s="29"/>
      <c r="F45" s="29"/>
      <c r="G45" s="29"/>
      <c r="H45" s="29"/>
      <c r="I45" s="29"/>
      <c r="J45" s="29"/>
      <c r="K45" s="29"/>
      <c r="L45" s="29"/>
      <c r="M45" s="29"/>
    </row>
    <row r="46" spans="1:14" s="111" customFormat="1" x14ac:dyDescent="0.25">
      <c r="A46" s="170" t="s">
        <v>314</v>
      </c>
    </row>
    <row r="47" spans="1:14" x14ac:dyDescent="0.25">
      <c r="A47" s="29"/>
      <c r="B47" s="29"/>
      <c r="C47" s="29"/>
      <c r="D47" s="29"/>
      <c r="E47" s="29"/>
      <c r="F47" s="29"/>
      <c r="G47" s="29"/>
      <c r="H47" s="29"/>
      <c r="I47" s="29"/>
      <c r="J47" s="29"/>
      <c r="K47" s="29"/>
      <c r="L47" s="29"/>
      <c r="M47" s="29"/>
      <c r="N47" s="29"/>
    </row>
    <row r="48" spans="1:14" x14ac:dyDescent="0.25">
      <c r="N48" s="29"/>
    </row>
    <row r="49" spans="14:14" x14ac:dyDescent="0.25">
      <c r="N49" s="29"/>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showGridLines="0" workbookViewId="0">
      <selection activeCell="A53" sqref="A53"/>
    </sheetView>
  </sheetViews>
  <sheetFormatPr baseColWidth="10" defaultRowHeight="15" x14ac:dyDescent="0.25"/>
  <sheetData>
    <row r="1" spans="1:2" x14ac:dyDescent="0.25">
      <c r="A1" s="39"/>
      <c r="B1" s="40"/>
    </row>
    <row r="45" spans="1:14" s="111" customFormat="1" x14ac:dyDescent="0.25">
      <c r="A45" s="112" t="s">
        <v>295</v>
      </c>
    </row>
    <row r="46" spans="1:14" x14ac:dyDescent="0.25">
      <c r="A46" s="29" t="s">
        <v>296</v>
      </c>
      <c r="B46" s="29"/>
      <c r="C46" s="29"/>
      <c r="D46" s="29"/>
      <c r="E46" s="29"/>
      <c r="F46" s="29"/>
      <c r="G46" s="29"/>
      <c r="H46" s="29"/>
      <c r="I46" s="29"/>
      <c r="J46" s="29"/>
      <c r="K46" s="29"/>
      <c r="L46" s="29"/>
      <c r="M46" s="29"/>
      <c r="N46" s="2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4"/>
  <sheetViews>
    <sheetView showGridLines="0" workbookViewId="0">
      <pane ySplit="2" topLeftCell="A3" activePane="bottomLeft" state="frozen"/>
      <selection pane="bottomLeft" activeCell="A126" sqref="A126"/>
    </sheetView>
  </sheetViews>
  <sheetFormatPr baseColWidth="10" defaultColWidth="10.85546875" defaultRowHeight="15" x14ac:dyDescent="0.25"/>
  <cols>
    <col min="1" max="1" width="13.42578125" style="115" customWidth="1"/>
    <col min="2" max="2" width="16.7109375" style="115" customWidth="1"/>
    <col min="3" max="3" width="22.42578125" style="115" customWidth="1"/>
    <col min="4" max="4" width="21.140625" style="115" customWidth="1"/>
    <col min="5" max="5" width="29.140625" style="115" customWidth="1"/>
    <col min="6" max="6" width="10.85546875" style="116"/>
    <col min="7" max="11" width="17.42578125" style="116" customWidth="1"/>
    <col min="12" max="16384" width="10.85546875" style="116"/>
  </cols>
  <sheetData>
    <row r="1" spans="1:7" ht="15.75" x14ac:dyDescent="0.25">
      <c r="A1" s="122" t="s">
        <v>284</v>
      </c>
      <c r="B1" s="123"/>
      <c r="C1" s="123"/>
      <c r="D1" s="123"/>
      <c r="E1" s="123"/>
      <c r="F1"/>
      <c r="G1" s="76"/>
    </row>
    <row r="2" spans="1:7" s="117" customFormat="1" ht="66.75" customHeight="1" x14ac:dyDescent="0.25">
      <c r="A2" s="124" t="s">
        <v>235</v>
      </c>
      <c r="B2" s="124" t="s">
        <v>11</v>
      </c>
      <c r="C2" s="125" t="s">
        <v>275</v>
      </c>
      <c r="D2" s="125" t="s">
        <v>298</v>
      </c>
      <c r="E2" s="125" t="s">
        <v>283</v>
      </c>
      <c r="F2" s="126"/>
    </row>
    <row r="3" spans="1:7" x14ac:dyDescent="0.25">
      <c r="A3" s="127" t="s">
        <v>136</v>
      </c>
      <c r="B3" s="128" t="s">
        <v>137</v>
      </c>
      <c r="C3" s="129">
        <v>52596.3471123333</v>
      </c>
      <c r="D3" s="129">
        <v>33161.422079333301</v>
      </c>
      <c r="E3" s="130">
        <v>-0.36951092804014701</v>
      </c>
      <c r="F3"/>
    </row>
    <row r="4" spans="1:7" x14ac:dyDescent="0.25">
      <c r="A4" s="127" t="s">
        <v>68</v>
      </c>
      <c r="B4" s="128" t="s">
        <v>69</v>
      </c>
      <c r="C4" s="129">
        <v>429802.88714333298</v>
      </c>
      <c r="D4" s="129">
        <v>321443.58592699998</v>
      </c>
      <c r="E4" s="130">
        <v>-0.25211394445611801</v>
      </c>
      <c r="F4"/>
    </row>
    <row r="5" spans="1:7" x14ac:dyDescent="0.25">
      <c r="A5" s="127" t="s">
        <v>174</v>
      </c>
      <c r="B5" s="128" t="s">
        <v>175</v>
      </c>
      <c r="C5" s="129">
        <v>63278.641901666699</v>
      </c>
      <c r="D5" s="129">
        <v>34617.581122666699</v>
      </c>
      <c r="E5" s="130">
        <v>-0.45293419576764199</v>
      </c>
      <c r="F5"/>
    </row>
    <row r="6" spans="1:7" x14ac:dyDescent="0.25">
      <c r="A6" s="127" t="s">
        <v>142</v>
      </c>
      <c r="B6" s="128" t="s">
        <v>143</v>
      </c>
      <c r="C6" s="129">
        <v>33831.563431000002</v>
      </c>
      <c r="D6" s="129">
        <v>35808.461066999997</v>
      </c>
      <c r="E6" s="130">
        <v>5.8433528797210997E-2</v>
      </c>
      <c r="F6"/>
    </row>
    <row r="7" spans="1:7" x14ac:dyDescent="0.25">
      <c r="A7" s="127" t="s">
        <v>132</v>
      </c>
      <c r="B7" s="128" t="s">
        <v>133</v>
      </c>
      <c r="C7" s="129">
        <v>17738.741901666701</v>
      </c>
      <c r="D7" s="129">
        <v>16673.825749</v>
      </c>
      <c r="E7" s="130">
        <v>-6.0033352904616803E-2</v>
      </c>
      <c r="F7"/>
    </row>
    <row r="8" spans="1:7" x14ac:dyDescent="0.25">
      <c r="A8" s="127" t="s">
        <v>160</v>
      </c>
      <c r="B8" s="128" t="s">
        <v>161</v>
      </c>
      <c r="C8" s="129">
        <v>2313.4416603333302</v>
      </c>
      <c r="D8" s="129">
        <v>1558.6876376666701</v>
      </c>
      <c r="E8" s="130">
        <v>-0.32624726856432501</v>
      </c>
      <c r="F8"/>
    </row>
    <row r="9" spans="1:7" x14ac:dyDescent="0.25">
      <c r="A9" s="127" t="s">
        <v>88</v>
      </c>
      <c r="B9" s="128" t="s">
        <v>89</v>
      </c>
      <c r="C9" s="129">
        <v>35179.959396666702</v>
      </c>
      <c r="D9" s="129">
        <v>28288.6303393333</v>
      </c>
      <c r="E9" s="130">
        <v>-0.19588791958601001</v>
      </c>
      <c r="F9"/>
    </row>
    <row r="10" spans="1:7" x14ac:dyDescent="0.25">
      <c r="A10" s="127" t="s">
        <v>118</v>
      </c>
      <c r="B10" s="128" t="s">
        <v>119</v>
      </c>
      <c r="C10" s="129">
        <v>115935.66267999999</v>
      </c>
      <c r="D10" s="129">
        <v>84216.789284333296</v>
      </c>
      <c r="E10" s="130">
        <v>-0.27359030571305398</v>
      </c>
      <c r="F10"/>
    </row>
    <row r="11" spans="1:7" x14ac:dyDescent="0.25">
      <c r="A11" s="127" t="s">
        <v>190</v>
      </c>
      <c r="B11" s="128" t="s">
        <v>191</v>
      </c>
      <c r="C11" s="129">
        <v>15741.216205000001</v>
      </c>
      <c r="D11" s="129">
        <v>10452.42613</v>
      </c>
      <c r="E11" s="130">
        <v>-0.335983573703796</v>
      </c>
      <c r="F11"/>
    </row>
    <row r="12" spans="1:7" x14ac:dyDescent="0.25">
      <c r="A12" s="127" t="s">
        <v>64</v>
      </c>
      <c r="B12" s="128" t="s">
        <v>65</v>
      </c>
      <c r="C12" s="129">
        <v>339645.02532999997</v>
      </c>
      <c r="D12" s="129">
        <v>276504.33489966701</v>
      </c>
      <c r="E12" s="130">
        <v>-0.18590200274238</v>
      </c>
      <c r="F12"/>
    </row>
    <row r="13" spans="1:7" x14ac:dyDescent="0.25">
      <c r="A13" s="127" t="s">
        <v>32</v>
      </c>
      <c r="B13" s="128" t="s">
        <v>33</v>
      </c>
      <c r="C13" s="129">
        <v>192160.44267666701</v>
      </c>
      <c r="D13" s="129">
        <v>169400.60711433299</v>
      </c>
      <c r="E13" s="130">
        <v>-0.11844183561041</v>
      </c>
      <c r="F13"/>
    </row>
    <row r="14" spans="1:7" x14ac:dyDescent="0.25">
      <c r="A14" s="127" t="s">
        <v>198</v>
      </c>
      <c r="B14" s="128" t="s">
        <v>199</v>
      </c>
      <c r="C14" s="129">
        <v>17993.512675666701</v>
      </c>
      <c r="D14" s="129">
        <v>11088.179830999999</v>
      </c>
      <c r="E14" s="130">
        <v>-0.383767915088921</v>
      </c>
      <c r="F14"/>
    </row>
    <row r="15" spans="1:7" x14ac:dyDescent="0.25">
      <c r="A15" s="127" t="s">
        <v>30</v>
      </c>
      <c r="B15" s="128" t="s">
        <v>31</v>
      </c>
      <c r="C15" s="129">
        <v>82610.057806666693</v>
      </c>
      <c r="D15" s="129">
        <v>73028.209847333303</v>
      </c>
      <c r="E15" s="130">
        <v>-0.115988878518374</v>
      </c>
      <c r="F15"/>
    </row>
    <row r="16" spans="1:7" x14ac:dyDescent="0.25">
      <c r="A16" s="127" t="s">
        <v>114</v>
      </c>
      <c r="B16" s="128" t="s">
        <v>115</v>
      </c>
      <c r="C16" s="129">
        <v>174842.36827000001</v>
      </c>
      <c r="D16" s="129">
        <v>133774.31597666701</v>
      </c>
      <c r="E16" s="130">
        <v>-0.234886158885208</v>
      </c>
      <c r="F16"/>
    </row>
    <row r="17" spans="1:6" x14ac:dyDescent="0.25">
      <c r="A17" s="131" t="s">
        <v>200</v>
      </c>
      <c r="B17" s="132" t="s">
        <v>201</v>
      </c>
      <c r="C17" s="129">
        <v>2282.180042</v>
      </c>
      <c r="D17" s="129">
        <v>906.41616733333296</v>
      </c>
      <c r="E17" s="130">
        <v>-0.60282880813426498</v>
      </c>
      <c r="F17"/>
    </row>
    <row r="18" spans="1:6" x14ac:dyDescent="0.25">
      <c r="A18" s="127" t="s">
        <v>58</v>
      </c>
      <c r="B18" s="128" t="s">
        <v>59</v>
      </c>
      <c r="C18" s="129">
        <v>311921.53528000001</v>
      </c>
      <c r="D18" s="129">
        <v>285471.42079866701</v>
      </c>
      <c r="E18" s="130">
        <v>-8.4797333590930501E-2</v>
      </c>
      <c r="F18"/>
    </row>
    <row r="19" spans="1:6" x14ac:dyDescent="0.25">
      <c r="A19" s="127" t="s">
        <v>44</v>
      </c>
      <c r="B19" s="128" t="s">
        <v>45</v>
      </c>
      <c r="C19" s="129">
        <v>431025.15676666697</v>
      </c>
      <c r="D19" s="129">
        <v>385652.28620166698</v>
      </c>
      <c r="E19" s="130">
        <v>-0.10526733730663</v>
      </c>
      <c r="F19"/>
    </row>
    <row r="20" spans="1:6" x14ac:dyDescent="0.25">
      <c r="A20" s="127" t="s">
        <v>98</v>
      </c>
      <c r="B20" s="128" t="s">
        <v>99</v>
      </c>
      <c r="C20" s="129">
        <v>231850.205816667</v>
      </c>
      <c r="D20" s="129">
        <v>142659.88661099999</v>
      </c>
      <c r="E20" s="130">
        <v>-0.38468941138742402</v>
      </c>
      <c r="F20"/>
    </row>
    <row r="21" spans="1:6" x14ac:dyDescent="0.25">
      <c r="A21" s="127" t="s">
        <v>186</v>
      </c>
      <c r="B21" s="128" t="s">
        <v>187</v>
      </c>
      <c r="C21" s="129">
        <v>23999.1396366667</v>
      </c>
      <c r="D21" s="129">
        <v>21736.4851936667</v>
      </c>
      <c r="E21" s="130">
        <v>-9.4280648275534201E-2</v>
      </c>
      <c r="F21"/>
    </row>
    <row r="22" spans="1:6" x14ac:dyDescent="0.25">
      <c r="A22" s="127" t="s">
        <v>96</v>
      </c>
      <c r="B22" s="128" t="s">
        <v>97</v>
      </c>
      <c r="C22" s="129">
        <v>265668.16099333297</v>
      </c>
      <c r="D22" s="129">
        <v>178728.138400333</v>
      </c>
      <c r="E22" s="130">
        <v>-0.327250440052474</v>
      </c>
      <c r="F22"/>
    </row>
    <row r="23" spans="1:6" x14ac:dyDescent="0.25">
      <c r="A23" s="127" t="s">
        <v>138</v>
      </c>
      <c r="B23" s="128" t="s">
        <v>139</v>
      </c>
      <c r="C23" s="129">
        <v>113139.73028666701</v>
      </c>
      <c r="D23" s="129">
        <v>69171.776066333303</v>
      </c>
      <c r="E23" s="130">
        <v>-0.38861639592855601</v>
      </c>
      <c r="F23"/>
    </row>
    <row r="24" spans="1:6" x14ac:dyDescent="0.25">
      <c r="A24" s="127" t="s">
        <v>196</v>
      </c>
      <c r="B24" s="128" t="s">
        <v>197</v>
      </c>
      <c r="C24" s="129">
        <v>12065.2084763333</v>
      </c>
      <c r="D24" s="129">
        <v>8195.6599673333294</v>
      </c>
      <c r="E24" s="130">
        <v>-0.32071957286029201</v>
      </c>
      <c r="F24"/>
    </row>
    <row r="25" spans="1:6" x14ac:dyDescent="0.25">
      <c r="A25" s="127" t="s">
        <v>104</v>
      </c>
      <c r="B25" s="128" t="s">
        <v>105</v>
      </c>
      <c r="C25" s="129">
        <v>97130.171549999999</v>
      </c>
      <c r="D25" s="129">
        <v>72798.258725666703</v>
      </c>
      <c r="E25" s="130">
        <v>-0.25050828631356797</v>
      </c>
      <c r="F25"/>
    </row>
    <row r="26" spans="1:6" x14ac:dyDescent="0.25">
      <c r="A26" s="127" t="s">
        <v>194</v>
      </c>
      <c r="B26" s="128" t="s">
        <v>195</v>
      </c>
      <c r="C26" s="129">
        <v>16623.344578333301</v>
      </c>
      <c r="D26" s="129">
        <v>12136.105071</v>
      </c>
      <c r="E26" s="130">
        <v>-0.26993602197129102</v>
      </c>
      <c r="F26"/>
    </row>
    <row r="27" spans="1:6" x14ac:dyDescent="0.25">
      <c r="A27" s="127" t="s">
        <v>36</v>
      </c>
      <c r="B27" s="128" t="s">
        <v>37</v>
      </c>
      <c r="C27" s="129">
        <v>101844.404363333</v>
      </c>
      <c r="D27" s="129">
        <v>77854.2131096667</v>
      </c>
      <c r="E27" s="130">
        <v>-0.23555728371762899</v>
      </c>
      <c r="F27"/>
    </row>
    <row r="28" spans="1:6" x14ac:dyDescent="0.25">
      <c r="A28" s="127" t="s">
        <v>46</v>
      </c>
      <c r="B28" s="128" t="s">
        <v>47</v>
      </c>
      <c r="C28" s="129">
        <v>363130.729376667</v>
      </c>
      <c r="D28" s="129">
        <v>286069.27996100002</v>
      </c>
      <c r="E28" s="130">
        <v>-0.212214068327257</v>
      </c>
      <c r="F28"/>
    </row>
    <row r="29" spans="1:6" x14ac:dyDescent="0.25">
      <c r="A29" s="127" t="s">
        <v>62</v>
      </c>
      <c r="B29" s="128" t="s">
        <v>63</v>
      </c>
      <c r="C29" s="129">
        <v>499351.19943333301</v>
      </c>
      <c r="D29" s="129">
        <v>389227.63237066701</v>
      </c>
      <c r="E29" s="130">
        <v>-0.220533298383253</v>
      </c>
      <c r="F29"/>
    </row>
    <row r="30" spans="1:6" x14ac:dyDescent="0.25">
      <c r="A30" s="127" t="s">
        <v>100</v>
      </c>
      <c r="B30" s="128" t="s">
        <v>101</v>
      </c>
      <c r="C30" s="129">
        <v>149936.769653333</v>
      </c>
      <c r="D30" s="129">
        <v>111260.897598</v>
      </c>
      <c r="E30" s="130">
        <v>-0.25794788126191598</v>
      </c>
      <c r="F30"/>
    </row>
    <row r="31" spans="1:6" x14ac:dyDescent="0.25">
      <c r="A31" s="127" t="s">
        <v>20</v>
      </c>
      <c r="B31" s="128" t="s">
        <v>21</v>
      </c>
      <c r="C31" s="129">
        <v>190692.52645666699</v>
      </c>
      <c r="D31" s="129">
        <v>143990.796905</v>
      </c>
      <c r="E31" s="130">
        <v>-0.24490592483853499</v>
      </c>
      <c r="F31"/>
    </row>
    <row r="32" spans="1:6" x14ac:dyDescent="0.25">
      <c r="A32" s="127" t="s">
        <v>140</v>
      </c>
      <c r="B32" s="128" t="s">
        <v>141</v>
      </c>
      <c r="C32" s="129">
        <v>152897.96179</v>
      </c>
      <c r="D32" s="129">
        <v>107367.20348900001</v>
      </c>
      <c r="E32" s="130">
        <v>-0.29778525343284101</v>
      </c>
      <c r="F32"/>
    </row>
    <row r="33" spans="1:6" x14ac:dyDescent="0.25">
      <c r="A33" s="127" t="s">
        <v>84</v>
      </c>
      <c r="B33" s="128" t="s">
        <v>85</v>
      </c>
      <c r="C33" s="129">
        <v>256781.12587333299</v>
      </c>
      <c r="D33" s="129">
        <v>250097.611103667</v>
      </c>
      <c r="E33" s="130">
        <v>-2.60280608511839E-2</v>
      </c>
      <c r="F33"/>
    </row>
    <row r="34" spans="1:6" x14ac:dyDescent="0.25">
      <c r="A34" s="127" t="s">
        <v>16</v>
      </c>
      <c r="B34" s="128" t="s">
        <v>17</v>
      </c>
      <c r="C34" s="129">
        <v>362514.59389666701</v>
      </c>
      <c r="D34" s="129">
        <v>203155.004269333</v>
      </c>
      <c r="E34" s="130">
        <v>-0.43959496337617299</v>
      </c>
      <c r="F34"/>
    </row>
    <row r="35" spans="1:6" x14ac:dyDescent="0.25">
      <c r="A35" s="127" t="s">
        <v>24</v>
      </c>
      <c r="B35" s="128" t="s">
        <v>25</v>
      </c>
      <c r="C35" s="129">
        <v>244786.80301666699</v>
      </c>
      <c r="D35" s="129">
        <v>194837.843100333</v>
      </c>
      <c r="E35" s="130">
        <v>-0.20405086916769999</v>
      </c>
      <c r="F35"/>
    </row>
    <row r="36" spans="1:6" x14ac:dyDescent="0.25">
      <c r="A36" s="127" t="s">
        <v>156</v>
      </c>
      <c r="B36" s="128" t="s">
        <v>157</v>
      </c>
      <c r="C36" s="129">
        <v>106845.76484</v>
      </c>
      <c r="D36" s="129">
        <v>65698.536841666704</v>
      </c>
      <c r="E36" s="130">
        <v>-0.38510864759076502</v>
      </c>
      <c r="F36"/>
    </row>
    <row r="37" spans="1:6" x14ac:dyDescent="0.25">
      <c r="A37" s="127" t="s">
        <v>112</v>
      </c>
      <c r="B37" s="128" t="s">
        <v>113</v>
      </c>
      <c r="C37" s="129">
        <v>228355.527993333</v>
      </c>
      <c r="D37" s="129">
        <v>135010.72520733299</v>
      </c>
      <c r="E37" s="130">
        <v>-0.408769621678373</v>
      </c>
      <c r="F37"/>
    </row>
    <row r="38" spans="1:6" x14ac:dyDescent="0.25">
      <c r="A38" s="127" t="s">
        <v>72</v>
      </c>
      <c r="B38" s="128" t="s">
        <v>73</v>
      </c>
      <c r="C38" s="129">
        <v>259589.084886667</v>
      </c>
      <c r="D38" s="129">
        <v>179453.21148266699</v>
      </c>
      <c r="E38" s="130">
        <v>-0.30870278478383001</v>
      </c>
      <c r="F38"/>
    </row>
    <row r="39" spans="1:6" x14ac:dyDescent="0.25">
      <c r="A39" s="127" t="s">
        <v>134</v>
      </c>
      <c r="B39" s="128" t="s">
        <v>135</v>
      </c>
      <c r="C39" s="129">
        <v>66446.586150000003</v>
      </c>
      <c r="D39" s="129">
        <v>47608.996627666696</v>
      </c>
      <c r="E39" s="130">
        <v>-0.283499734355176</v>
      </c>
      <c r="F39"/>
    </row>
    <row r="40" spans="1:6" x14ac:dyDescent="0.25">
      <c r="A40" s="127" t="s">
        <v>176</v>
      </c>
      <c r="B40" s="128" t="s">
        <v>177</v>
      </c>
      <c r="C40" s="129">
        <v>38893.354698000003</v>
      </c>
      <c r="D40" s="129">
        <v>25335.064525666701</v>
      </c>
      <c r="E40" s="130">
        <v>-0.34860171557869102</v>
      </c>
      <c r="F40"/>
    </row>
    <row r="41" spans="1:6" x14ac:dyDescent="0.25">
      <c r="A41" s="127" t="s">
        <v>76</v>
      </c>
      <c r="B41" s="128" t="s">
        <v>77</v>
      </c>
      <c r="C41" s="129">
        <v>64027.652403333297</v>
      </c>
      <c r="D41" s="129">
        <v>62139.737850999998</v>
      </c>
      <c r="E41" s="130">
        <v>-2.9485924931944602E-2</v>
      </c>
      <c r="F41"/>
    </row>
    <row r="42" spans="1:6" x14ac:dyDescent="0.25">
      <c r="A42" s="127" t="s">
        <v>50</v>
      </c>
      <c r="B42" s="128" t="s">
        <v>51</v>
      </c>
      <c r="C42" s="129">
        <v>263609.58021333301</v>
      </c>
      <c r="D42" s="129">
        <v>177092.65588166699</v>
      </c>
      <c r="E42" s="130">
        <v>-0.328200986707882</v>
      </c>
      <c r="F42"/>
    </row>
    <row r="43" spans="1:6" x14ac:dyDescent="0.25">
      <c r="A43" s="127" t="s">
        <v>182</v>
      </c>
      <c r="B43" s="128" t="s">
        <v>183</v>
      </c>
      <c r="C43" s="129">
        <v>14852.781628000001</v>
      </c>
      <c r="D43" s="129">
        <v>10901.386673666701</v>
      </c>
      <c r="E43" s="130">
        <v>-0.26603736951765899</v>
      </c>
      <c r="F43"/>
    </row>
    <row r="44" spans="1:6" x14ac:dyDescent="0.25">
      <c r="A44" s="127" t="s">
        <v>192</v>
      </c>
      <c r="B44" s="128" t="s">
        <v>193</v>
      </c>
      <c r="C44" s="129">
        <v>12693.580306666699</v>
      </c>
      <c r="D44" s="129">
        <v>10285.109782666699</v>
      </c>
      <c r="E44" s="130">
        <v>-0.189739259201367</v>
      </c>
      <c r="F44"/>
    </row>
    <row r="45" spans="1:6" x14ac:dyDescent="0.25">
      <c r="A45" s="127" t="s">
        <v>82</v>
      </c>
      <c r="B45" s="128" t="s">
        <v>83</v>
      </c>
      <c r="C45" s="129">
        <v>127619.77249666701</v>
      </c>
      <c r="D45" s="129">
        <v>77717.320932999995</v>
      </c>
      <c r="E45" s="130">
        <v>-0.39102445167710997</v>
      </c>
      <c r="F45"/>
    </row>
    <row r="46" spans="1:6" x14ac:dyDescent="0.25">
      <c r="A46" s="127" t="s">
        <v>90</v>
      </c>
      <c r="B46" s="128" t="s">
        <v>91</v>
      </c>
      <c r="C46" s="129">
        <v>226028.20301</v>
      </c>
      <c r="D46" s="129">
        <v>158864.311559667</v>
      </c>
      <c r="E46" s="130">
        <v>-0.29714827864804899</v>
      </c>
      <c r="F46"/>
    </row>
    <row r="47" spans="1:6" x14ac:dyDescent="0.25">
      <c r="A47" s="127" t="s">
        <v>148</v>
      </c>
      <c r="B47" s="128" t="s">
        <v>149</v>
      </c>
      <c r="C47" s="129">
        <v>33339.6841133333</v>
      </c>
      <c r="D47" s="129">
        <v>22457.9383726667</v>
      </c>
      <c r="E47" s="130">
        <v>-0.32639018725179803</v>
      </c>
      <c r="F47"/>
    </row>
    <row r="48" spans="1:6" x14ac:dyDescent="0.25">
      <c r="A48" s="127" t="s">
        <v>54</v>
      </c>
      <c r="B48" s="128" t="s">
        <v>55</v>
      </c>
      <c r="C48" s="129">
        <v>170101.52609999999</v>
      </c>
      <c r="D48" s="129">
        <v>137409.096762</v>
      </c>
      <c r="E48" s="130">
        <v>-0.19219362746211099</v>
      </c>
      <c r="F48"/>
    </row>
    <row r="49" spans="1:6" x14ac:dyDescent="0.25">
      <c r="A49" s="133" t="s">
        <v>206</v>
      </c>
      <c r="B49" s="132" t="s">
        <v>207</v>
      </c>
      <c r="C49" s="129">
        <v>900.77863200000002</v>
      </c>
      <c r="D49" s="129">
        <v>597.75149966666697</v>
      </c>
      <c r="E49" s="130">
        <v>-0.33640577337022498</v>
      </c>
      <c r="F49"/>
    </row>
    <row r="50" spans="1:6" x14ac:dyDescent="0.25">
      <c r="A50" s="127" t="s">
        <v>86</v>
      </c>
      <c r="B50" s="128" t="s">
        <v>87</v>
      </c>
      <c r="C50" s="129">
        <v>206740.30023666701</v>
      </c>
      <c r="D50" s="129">
        <v>141586.02086600001</v>
      </c>
      <c r="E50" s="130">
        <v>-0.31515035673296898</v>
      </c>
      <c r="F50"/>
    </row>
    <row r="51" spans="1:6" x14ac:dyDescent="0.25">
      <c r="A51" s="127" t="s">
        <v>116</v>
      </c>
      <c r="B51" s="128" t="s">
        <v>117</v>
      </c>
      <c r="C51" s="129">
        <v>63696.59736</v>
      </c>
      <c r="D51" s="129">
        <v>38825.380883999998</v>
      </c>
      <c r="E51" s="130">
        <v>-0.39046381607219999</v>
      </c>
      <c r="F51"/>
    </row>
    <row r="52" spans="1:6" x14ac:dyDescent="0.25">
      <c r="A52" s="127" t="s">
        <v>34</v>
      </c>
      <c r="B52" s="128" t="s">
        <v>35</v>
      </c>
      <c r="C52" s="129">
        <v>576506.04116666701</v>
      </c>
      <c r="D52" s="129">
        <v>403754.36745000002</v>
      </c>
      <c r="E52" s="130">
        <v>-0.29965284208830101</v>
      </c>
      <c r="F52"/>
    </row>
    <row r="53" spans="1:6" x14ac:dyDescent="0.25">
      <c r="A53" s="127" t="s">
        <v>106</v>
      </c>
      <c r="B53" s="128" t="s">
        <v>107</v>
      </c>
      <c r="C53" s="129">
        <v>165995.23047966699</v>
      </c>
      <c r="D53" s="129">
        <v>107556.54437600001</v>
      </c>
      <c r="E53" s="130">
        <v>-0.35205039286249301</v>
      </c>
      <c r="F53"/>
    </row>
    <row r="54" spans="1:6" x14ac:dyDescent="0.25">
      <c r="A54" s="127" t="s">
        <v>154</v>
      </c>
      <c r="B54" s="128" t="s">
        <v>155</v>
      </c>
      <c r="C54" s="129">
        <v>94182.998980000004</v>
      </c>
      <c r="D54" s="129">
        <v>55635.248834333303</v>
      </c>
      <c r="E54" s="130">
        <v>-0.40928565200872802</v>
      </c>
      <c r="F54"/>
    </row>
    <row r="55" spans="1:6" x14ac:dyDescent="0.25">
      <c r="A55" s="127" t="s">
        <v>128</v>
      </c>
      <c r="B55" s="128" t="s">
        <v>129</v>
      </c>
      <c r="C55" s="129">
        <v>104900.31867066699</v>
      </c>
      <c r="D55" s="129">
        <v>60047.245803333302</v>
      </c>
      <c r="E55" s="130">
        <v>-0.427578042047222</v>
      </c>
      <c r="F55"/>
    </row>
    <row r="56" spans="1:6" x14ac:dyDescent="0.25">
      <c r="A56" s="127" t="s">
        <v>110</v>
      </c>
      <c r="B56" s="128" t="s">
        <v>111</v>
      </c>
      <c r="C56" s="129">
        <v>160459.379292667</v>
      </c>
      <c r="D56" s="129">
        <v>102746.597313333</v>
      </c>
      <c r="E56" s="130">
        <v>-0.35967222504375501</v>
      </c>
      <c r="F56"/>
    </row>
    <row r="57" spans="1:6" x14ac:dyDescent="0.25">
      <c r="A57" s="127" t="s">
        <v>126</v>
      </c>
      <c r="B57" s="128" t="s">
        <v>127</v>
      </c>
      <c r="C57" s="129">
        <v>96754.219630000007</v>
      </c>
      <c r="D57" s="129">
        <v>64087.248994666697</v>
      </c>
      <c r="E57" s="130">
        <v>-0.33762838210318702</v>
      </c>
      <c r="F57"/>
    </row>
    <row r="58" spans="1:6" x14ac:dyDescent="0.25">
      <c r="A58" s="127" t="s">
        <v>150</v>
      </c>
      <c r="B58" s="128" t="s">
        <v>151</v>
      </c>
      <c r="C58" s="129">
        <v>123678.820590667</v>
      </c>
      <c r="D58" s="129">
        <v>61949.9798106667</v>
      </c>
      <c r="E58" s="130">
        <v>-0.499105994746673</v>
      </c>
      <c r="F58"/>
    </row>
    <row r="59" spans="1:6" x14ac:dyDescent="0.25">
      <c r="A59" s="127" t="s">
        <v>166</v>
      </c>
      <c r="B59" s="128" t="s">
        <v>167</v>
      </c>
      <c r="C59" s="129">
        <v>102242.681581667</v>
      </c>
      <c r="D59" s="129">
        <v>59497.343168666703</v>
      </c>
      <c r="E59" s="130">
        <v>-0.41807724280839598</v>
      </c>
      <c r="F59"/>
    </row>
    <row r="60" spans="1:6" x14ac:dyDescent="0.25">
      <c r="A60" s="127" t="s">
        <v>78</v>
      </c>
      <c r="B60" s="128" t="s">
        <v>79</v>
      </c>
      <c r="C60" s="129">
        <v>422515.46591666702</v>
      </c>
      <c r="D60" s="129">
        <v>520855.64286366699</v>
      </c>
      <c r="E60" s="130">
        <v>0.23274929530365601</v>
      </c>
      <c r="F60"/>
    </row>
    <row r="61" spans="1:6" x14ac:dyDescent="0.25">
      <c r="A61" s="127" t="s">
        <v>48</v>
      </c>
      <c r="B61" s="128" t="s">
        <v>49</v>
      </c>
      <c r="C61" s="129">
        <v>379867.61164999998</v>
      </c>
      <c r="D61" s="129">
        <v>319405.97458333301</v>
      </c>
      <c r="E61" s="130">
        <v>-0.159165022793189</v>
      </c>
      <c r="F61"/>
    </row>
    <row r="62" spans="1:6" x14ac:dyDescent="0.25">
      <c r="A62" s="127" t="s">
        <v>146</v>
      </c>
      <c r="B62" s="128" t="s">
        <v>147</v>
      </c>
      <c r="C62" s="129">
        <v>129620.50192333299</v>
      </c>
      <c r="D62" s="129">
        <v>90562.629342999993</v>
      </c>
      <c r="E62" s="130">
        <v>-0.30132480588167199</v>
      </c>
      <c r="F62"/>
    </row>
    <row r="63" spans="1:6" x14ac:dyDescent="0.25">
      <c r="A63" s="127" t="s">
        <v>66</v>
      </c>
      <c r="B63" s="128" t="s">
        <v>67</v>
      </c>
      <c r="C63" s="129">
        <v>492062.61059</v>
      </c>
      <c r="D63" s="129">
        <v>546807.13584466698</v>
      </c>
      <c r="E63" s="130">
        <v>0.11125520223742701</v>
      </c>
      <c r="F63"/>
    </row>
    <row r="64" spans="1:6" x14ac:dyDescent="0.25">
      <c r="A64" s="127" t="s">
        <v>178</v>
      </c>
      <c r="B64" s="128" t="s">
        <v>179</v>
      </c>
      <c r="C64" s="129">
        <v>39707.810546666697</v>
      </c>
      <c r="D64" s="129">
        <v>30309.879360666699</v>
      </c>
      <c r="E64" s="130">
        <v>-0.23667714378144999</v>
      </c>
      <c r="F64"/>
    </row>
    <row r="65" spans="1:6" x14ac:dyDescent="0.25">
      <c r="A65" s="127" t="s">
        <v>158</v>
      </c>
      <c r="B65" s="128" t="s">
        <v>159</v>
      </c>
      <c r="C65" s="129">
        <v>40621.635707333298</v>
      </c>
      <c r="D65" s="129">
        <v>37211.5851866667</v>
      </c>
      <c r="E65" s="130">
        <v>-8.3946657028659805E-2</v>
      </c>
      <c r="F65"/>
    </row>
    <row r="66" spans="1:6" x14ac:dyDescent="0.25">
      <c r="A66" s="127" t="s">
        <v>168</v>
      </c>
      <c r="B66" s="128" t="s">
        <v>169</v>
      </c>
      <c r="C66" s="129">
        <v>15714.5739466667</v>
      </c>
      <c r="D66" s="129">
        <v>13013.180643</v>
      </c>
      <c r="E66" s="130">
        <v>-0.171903693529005</v>
      </c>
      <c r="F66"/>
    </row>
    <row r="67" spans="1:6" x14ac:dyDescent="0.25">
      <c r="A67" s="127" t="s">
        <v>28</v>
      </c>
      <c r="B67" s="128" t="s">
        <v>29</v>
      </c>
      <c r="C67" s="129">
        <v>48464.875800000002</v>
      </c>
      <c r="D67" s="129">
        <v>43288.368595</v>
      </c>
      <c r="E67" s="130">
        <v>-0.106809459831526</v>
      </c>
      <c r="F67"/>
    </row>
    <row r="68" spans="1:6" x14ac:dyDescent="0.25">
      <c r="A68" s="127" t="s">
        <v>92</v>
      </c>
      <c r="B68" s="128" t="s">
        <v>93</v>
      </c>
      <c r="C68" s="129">
        <v>54899.171589999998</v>
      </c>
      <c r="D68" s="129">
        <v>32318.8848743333</v>
      </c>
      <c r="E68" s="130">
        <v>-0.41130468933669101</v>
      </c>
      <c r="F68"/>
    </row>
    <row r="69" spans="1:6" x14ac:dyDescent="0.25">
      <c r="A69" s="127" t="s">
        <v>74</v>
      </c>
      <c r="B69" s="128" t="s">
        <v>75</v>
      </c>
      <c r="C69" s="129">
        <v>30468.8323816667</v>
      </c>
      <c r="D69" s="129">
        <v>18626.234138333301</v>
      </c>
      <c r="E69" s="130">
        <v>-0.388679096559641</v>
      </c>
      <c r="F69"/>
    </row>
    <row r="70" spans="1:6" x14ac:dyDescent="0.25">
      <c r="A70" s="127" t="s">
        <v>56</v>
      </c>
      <c r="B70" s="128" t="s">
        <v>57</v>
      </c>
      <c r="C70" s="129">
        <v>85151.286726666702</v>
      </c>
      <c r="D70" s="129">
        <v>53152.047466333301</v>
      </c>
      <c r="E70" s="130">
        <v>-0.37579278588061799</v>
      </c>
      <c r="F70"/>
    </row>
    <row r="71" spans="1:6" x14ac:dyDescent="0.25">
      <c r="A71" s="127" t="s">
        <v>170</v>
      </c>
      <c r="B71" s="128" t="s">
        <v>171</v>
      </c>
      <c r="C71" s="129">
        <v>77192.521916666694</v>
      </c>
      <c r="D71" s="129">
        <v>58275.847697666701</v>
      </c>
      <c r="E71" s="130">
        <v>-0.24505837805663999</v>
      </c>
      <c r="F71"/>
    </row>
    <row r="72" spans="1:6" x14ac:dyDescent="0.25">
      <c r="A72" s="127" t="s">
        <v>152</v>
      </c>
      <c r="B72" s="128" t="s">
        <v>153</v>
      </c>
      <c r="C72" s="129">
        <v>115754.03884333299</v>
      </c>
      <c r="D72" s="129">
        <v>61190.1775163333</v>
      </c>
      <c r="E72" s="130">
        <v>-0.47137760264978001</v>
      </c>
      <c r="F72"/>
    </row>
    <row r="73" spans="1:6" x14ac:dyDescent="0.25">
      <c r="A73" s="127" t="s">
        <v>108</v>
      </c>
      <c r="B73" s="128" t="s">
        <v>109</v>
      </c>
      <c r="C73" s="129">
        <v>162540.28925666699</v>
      </c>
      <c r="D73" s="129">
        <v>105229.261541</v>
      </c>
      <c r="E73" s="130">
        <v>-0.35259582702702802</v>
      </c>
      <c r="F73"/>
    </row>
    <row r="74" spans="1:6" x14ac:dyDescent="0.25">
      <c r="A74" s="127" t="s">
        <v>164</v>
      </c>
      <c r="B74" s="128" t="s">
        <v>165</v>
      </c>
      <c r="C74" s="129">
        <v>16286.2833266667</v>
      </c>
      <c r="D74" s="129">
        <v>12801.8154203333</v>
      </c>
      <c r="E74" s="130">
        <v>-0.213951079963589</v>
      </c>
      <c r="F74"/>
    </row>
    <row r="75" spans="1:6" x14ac:dyDescent="0.25">
      <c r="A75" s="127" t="s">
        <v>184</v>
      </c>
      <c r="B75" s="128" t="s">
        <v>185</v>
      </c>
      <c r="C75" s="129">
        <v>10457.7427106667</v>
      </c>
      <c r="D75" s="129">
        <v>6450.7314953333298</v>
      </c>
      <c r="E75" s="130">
        <v>-0.383162153267193</v>
      </c>
      <c r="F75"/>
    </row>
    <row r="76" spans="1:6" x14ac:dyDescent="0.25">
      <c r="A76" s="127" t="s">
        <v>210</v>
      </c>
      <c r="B76" s="128" t="s">
        <v>211</v>
      </c>
      <c r="C76" s="129">
        <v>10093.639602666701</v>
      </c>
      <c r="D76" s="129">
        <v>6607.1650103333304</v>
      </c>
      <c r="E76" s="130">
        <v>-0.345413025388011</v>
      </c>
      <c r="F76"/>
    </row>
    <row r="77" spans="1:6" x14ac:dyDescent="0.25">
      <c r="A77" s="127" t="s">
        <v>80</v>
      </c>
      <c r="B77" s="128" t="s">
        <v>81</v>
      </c>
      <c r="C77" s="129">
        <v>318722.75696000003</v>
      </c>
      <c r="D77" s="129">
        <v>288467.45658100001</v>
      </c>
      <c r="E77" s="130">
        <v>-9.4926702653983897E-2</v>
      </c>
      <c r="F77"/>
    </row>
    <row r="78" spans="1:6" x14ac:dyDescent="0.25">
      <c r="A78" s="127" t="s">
        <v>70</v>
      </c>
      <c r="B78" s="128" t="s">
        <v>71</v>
      </c>
      <c r="C78" s="129">
        <v>295167.91723333299</v>
      </c>
      <c r="D78" s="129">
        <v>212318.693496333</v>
      </c>
      <c r="E78" s="130">
        <v>-0.28068505721611597</v>
      </c>
      <c r="F78"/>
    </row>
    <row r="79" spans="1:6" x14ac:dyDescent="0.25">
      <c r="A79" s="127" t="s">
        <v>52</v>
      </c>
      <c r="B79" s="128" t="s">
        <v>53</v>
      </c>
      <c r="C79" s="129">
        <v>95498.932195999994</v>
      </c>
      <c r="D79" s="129">
        <v>58387.843142333302</v>
      </c>
      <c r="E79" s="130">
        <v>-0.38860213617363398</v>
      </c>
      <c r="F79"/>
    </row>
    <row r="80" spans="1:6" x14ac:dyDescent="0.25">
      <c r="A80" s="127" t="s">
        <v>122</v>
      </c>
      <c r="B80" s="128" t="s">
        <v>123</v>
      </c>
      <c r="C80" s="129">
        <v>197901.88036000001</v>
      </c>
      <c r="D80" s="129">
        <v>147626.35595600001</v>
      </c>
      <c r="E80" s="130">
        <v>-0.25404268171957001</v>
      </c>
      <c r="F80"/>
    </row>
    <row r="81" spans="1:6" x14ac:dyDescent="0.25">
      <c r="A81" s="134" t="s">
        <v>40</v>
      </c>
      <c r="B81" s="128" t="s">
        <v>41</v>
      </c>
      <c r="C81" s="129">
        <v>635024.63456666702</v>
      </c>
      <c r="D81" s="129">
        <v>644468.17879966705</v>
      </c>
      <c r="E81" s="130">
        <v>1.48711462815048E-2</v>
      </c>
      <c r="F81"/>
    </row>
    <row r="82" spans="1:6" x14ac:dyDescent="0.25">
      <c r="A82" s="127" t="s">
        <v>120</v>
      </c>
      <c r="B82" s="128" t="s">
        <v>121</v>
      </c>
      <c r="C82" s="129">
        <v>99635.992119999995</v>
      </c>
      <c r="D82" s="129">
        <v>74786.902742333303</v>
      </c>
      <c r="E82" s="130">
        <v>-0.24939872478751299</v>
      </c>
      <c r="F82"/>
    </row>
    <row r="83" spans="1:6" x14ac:dyDescent="0.25">
      <c r="A83" s="127" t="s">
        <v>42</v>
      </c>
      <c r="B83" s="128" t="s">
        <v>43</v>
      </c>
      <c r="C83" s="129">
        <v>179517.93208</v>
      </c>
      <c r="D83" s="129">
        <v>166642.36555233301</v>
      </c>
      <c r="E83" s="130">
        <v>-7.1723010500860995E-2</v>
      </c>
      <c r="F83"/>
    </row>
    <row r="84" spans="1:6" x14ac:dyDescent="0.25">
      <c r="A84" s="127" t="s">
        <v>18</v>
      </c>
      <c r="B84" s="128" t="s">
        <v>19</v>
      </c>
      <c r="C84" s="129">
        <v>44254.449660999999</v>
      </c>
      <c r="D84" s="129">
        <v>45741.268538333301</v>
      </c>
      <c r="E84" s="130">
        <v>3.3597048177589801E-2</v>
      </c>
      <c r="F84"/>
    </row>
    <row r="85" spans="1:6" x14ac:dyDescent="0.25">
      <c r="A85" s="127" t="s">
        <v>14</v>
      </c>
      <c r="B85" s="128" t="s">
        <v>15</v>
      </c>
      <c r="C85" s="129">
        <v>130853.89599999999</v>
      </c>
      <c r="D85" s="129">
        <v>111692.26882100001</v>
      </c>
      <c r="E85" s="130">
        <v>-0.14643528213328899</v>
      </c>
      <c r="F85"/>
    </row>
    <row r="86" spans="1:6" x14ac:dyDescent="0.25">
      <c r="A86" s="127" t="s">
        <v>130</v>
      </c>
      <c r="B86" s="128" t="s">
        <v>131</v>
      </c>
      <c r="C86" s="129">
        <v>129832.291176667</v>
      </c>
      <c r="D86" s="129">
        <v>80346.531719000006</v>
      </c>
      <c r="E86" s="130">
        <v>-0.38115139931043701</v>
      </c>
      <c r="F86"/>
    </row>
    <row r="87" spans="1:6" x14ac:dyDescent="0.25">
      <c r="A87" s="127" t="s">
        <v>102</v>
      </c>
      <c r="B87" s="128" t="s">
        <v>103</v>
      </c>
      <c r="C87" s="129">
        <v>283525.73486999999</v>
      </c>
      <c r="D87" s="129">
        <v>187031.75435466701</v>
      </c>
      <c r="E87" s="130">
        <v>-0.34033588012593302</v>
      </c>
      <c r="F87"/>
    </row>
    <row r="88" spans="1:6" x14ac:dyDescent="0.25">
      <c r="A88" s="127" t="s">
        <v>188</v>
      </c>
      <c r="B88" s="128" t="s">
        <v>189</v>
      </c>
      <c r="C88" s="129">
        <v>19457.000366333301</v>
      </c>
      <c r="D88" s="129">
        <v>15094.6633843333</v>
      </c>
      <c r="E88" s="130">
        <v>-0.224203983135458</v>
      </c>
      <c r="F88"/>
    </row>
    <row r="89" spans="1:6" x14ac:dyDescent="0.25">
      <c r="A89" s="127" t="s">
        <v>180</v>
      </c>
      <c r="B89" s="128" t="s">
        <v>181</v>
      </c>
      <c r="C89" s="129">
        <v>37409.219395</v>
      </c>
      <c r="D89" s="129">
        <v>22363.814861666699</v>
      </c>
      <c r="E89" s="130">
        <v>-0.40218440204459999</v>
      </c>
      <c r="F89"/>
    </row>
    <row r="90" spans="1:6" x14ac:dyDescent="0.25">
      <c r="A90" s="127" t="s">
        <v>94</v>
      </c>
      <c r="B90" s="128" t="s">
        <v>95</v>
      </c>
      <c r="C90" s="129">
        <v>309005.140006667</v>
      </c>
      <c r="D90" s="129">
        <v>203073.16701500001</v>
      </c>
      <c r="E90" s="130">
        <v>-0.34281621655025302</v>
      </c>
      <c r="F90"/>
    </row>
    <row r="91" spans="1:6" x14ac:dyDescent="0.25">
      <c r="A91" s="127" t="s">
        <v>172</v>
      </c>
      <c r="B91" s="128" t="s">
        <v>173</v>
      </c>
      <c r="C91" s="129">
        <v>2441.3468483333299</v>
      </c>
      <c r="D91" s="129">
        <v>1752.3619693333301</v>
      </c>
      <c r="E91" s="130">
        <v>-0.28221507299151599</v>
      </c>
      <c r="F91"/>
    </row>
    <row r="92" spans="1:6" x14ac:dyDescent="0.25">
      <c r="A92" s="127" t="s">
        <v>60</v>
      </c>
      <c r="B92" s="128" t="s">
        <v>61</v>
      </c>
      <c r="C92" s="129">
        <v>97335.629317333296</v>
      </c>
      <c r="D92" s="129">
        <v>63347.231222666698</v>
      </c>
      <c r="E92" s="130">
        <v>-0.34918763389157098</v>
      </c>
      <c r="F92"/>
    </row>
    <row r="93" spans="1:6" x14ac:dyDescent="0.25">
      <c r="A93" s="127" t="s">
        <v>12</v>
      </c>
      <c r="B93" s="128" t="s">
        <v>13</v>
      </c>
      <c r="C93" s="129">
        <v>3016.0288169999999</v>
      </c>
      <c r="D93" s="129">
        <v>2388.3730150000001</v>
      </c>
      <c r="E93" s="130">
        <v>-0.20810669926699199</v>
      </c>
      <c r="F93"/>
    </row>
    <row r="94" spans="1:6" x14ac:dyDescent="0.25">
      <c r="A94" s="131" t="s">
        <v>26</v>
      </c>
      <c r="B94" s="132" t="s">
        <v>27</v>
      </c>
      <c r="C94" s="129">
        <v>1347.4148379999999</v>
      </c>
      <c r="D94" s="129">
        <v>753.44482400000004</v>
      </c>
      <c r="E94" s="130">
        <v>-0.44082193341558001</v>
      </c>
      <c r="F94"/>
    </row>
    <row r="95" spans="1:6" x14ac:dyDescent="0.25">
      <c r="A95" s="127" t="s">
        <v>22</v>
      </c>
      <c r="B95" s="128" t="s">
        <v>23</v>
      </c>
      <c r="C95" s="129">
        <v>2312.7948203333299</v>
      </c>
      <c r="D95" s="129">
        <v>1870.9290713333301</v>
      </c>
      <c r="E95" s="130">
        <v>-0.19105272336104401</v>
      </c>
      <c r="F95"/>
    </row>
    <row r="96" spans="1:6" x14ac:dyDescent="0.25">
      <c r="A96" s="127" t="s">
        <v>38</v>
      </c>
      <c r="B96" s="128" t="s">
        <v>39</v>
      </c>
      <c r="C96" s="129">
        <v>57798.072484999997</v>
      </c>
      <c r="D96" s="129">
        <v>44734.896817333298</v>
      </c>
      <c r="E96" s="130">
        <v>-0.22601403655903701</v>
      </c>
      <c r="F96"/>
    </row>
    <row r="97" spans="1:8" x14ac:dyDescent="0.25">
      <c r="A97" s="131" t="s">
        <v>204</v>
      </c>
      <c r="B97" s="132" t="s">
        <v>205</v>
      </c>
      <c r="C97" s="135">
        <v>851.116222666667</v>
      </c>
      <c r="D97" s="135">
        <v>1899.34826666667</v>
      </c>
      <c r="E97" s="136" t="s">
        <v>249</v>
      </c>
      <c r="F97" s="137"/>
    </row>
    <row r="98" spans="1:8" x14ac:dyDescent="0.25">
      <c r="A98" s="131" t="s">
        <v>208</v>
      </c>
      <c r="B98" s="132" t="s">
        <v>209</v>
      </c>
      <c r="C98" s="135">
        <v>448.93383333333298</v>
      </c>
      <c r="D98" s="135">
        <v>579.09594166666704</v>
      </c>
      <c r="E98" s="136" t="s">
        <v>249</v>
      </c>
      <c r="F98" s="137"/>
    </row>
    <row r="99" spans="1:8" x14ac:dyDescent="0.25">
      <c r="A99" s="131" t="s">
        <v>202</v>
      </c>
      <c r="B99" s="132" t="s">
        <v>203</v>
      </c>
      <c r="C99" s="135">
        <v>123.20083333333299</v>
      </c>
      <c r="D99" s="135">
        <v>32.221866666666699</v>
      </c>
      <c r="E99" s="136" t="s">
        <v>249</v>
      </c>
      <c r="F99" s="137"/>
    </row>
    <row r="100" spans="1:8" x14ac:dyDescent="0.25">
      <c r="A100" s="131" t="s">
        <v>144</v>
      </c>
      <c r="B100" s="132" t="s">
        <v>145</v>
      </c>
      <c r="C100" s="135">
        <v>6863.1889546666698</v>
      </c>
      <c r="D100" s="135">
        <v>2004</v>
      </c>
      <c r="E100" s="136" t="s">
        <v>249</v>
      </c>
      <c r="F100" s="137"/>
    </row>
    <row r="101" spans="1:8" x14ac:dyDescent="0.25">
      <c r="A101" s="131" t="s">
        <v>212</v>
      </c>
      <c r="B101" s="132" t="s">
        <v>236</v>
      </c>
      <c r="C101" s="135">
        <v>101.0157</v>
      </c>
      <c r="D101" s="135">
        <v>48.339866666666701</v>
      </c>
      <c r="E101" s="136" t="s">
        <v>249</v>
      </c>
      <c r="F101" s="137"/>
    </row>
    <row r="102" spans="1:8" x14ac:dyDescent="0.25">
      <c r="A102" s="131" t="s">
        <v>162</v>
      </c>
      <c r="B102" s="128" t="s">
        <v>163</v>
      </c>
      <c r="C102" s="129">
        <v>1307.641365</v>
      </c>
      <c r="D102" s="129">
        <v>813.24627266666698</v>
      </c>
      <c r="E102" s="130">
        <v>-0.37808156392585002</v>
      </c>
      <c r="F102"/>
    </row>
    <row r="103" spans="1:8" x14ac:dyDescent="0.25">
      <c r="A103" s="127" t="s">
        <v>124</v>
      </c>
      <c r="B103" s="128" t="s">
        <v>125</v>
      </c>
      <c r="C103" s="129">
        <v>17434.231067000001</v>
      </c>
      <c r="D103" s="129">
        <v>13651.331530666699</v>
      </c>
      <c r="E103" s="130">
        <v>-0.21698115172361701</v>
      </c>
      <c r="F103"/>
    </row>
    <row r="104" spans="1:8" x14ac:dyDescent="0.25">
      <c r="A104" s="131" t="s">
        <v>299</v>
      </c>
      <c r="B104" s="138" t="s">
        <v>300</v>
      </c>
      <c r="C104" s="135">
        <v>299064.32245666703</v>
      </c>
      <c r="D104" s="135">
        <v>93226.508690999995</v>
      </c>
      <c r="E104" s="139">
        <v>-0.68827271696874504</v>
      </c>
      <c r="F104" s="137"/>
    </row>
    <row r="105" spans="1:8" s="117" customFormat="1" x14ac:dyDescent="0.25">
      <c r="A105" s="140" t="s">
        <v>237</v>
      </c>
      <c r="B105" s="141" t="s">
        <v>250</v>
      </c>
      <c r="C105" s="142">
        <v>14107442.887923701</v>
      </c>
      <c r="D105" s="142">
        <v>10818841.1828523</v>
      </c>
      <c r="E105" s="143">
        <v>-0.23311111242466601</v>
      </c>
      <c r="F105" s="126"/>
    </row>
    <row r="106" spans="1:8" x14ac:dyDescent="0.25">
      <c r="A106" s="123"/>
      <c r="B106" s="123"/>
      <c r="C106" s="123"/>
      <c r="D106" s="144"/>
      <c r="E106" s="123"/>
      <c r="F106"/>
    </row>
    <row r="107" spans="1:8" x14ac:dyDescent="0.25">
      <c r="A107" s="171"/>
      <c r="B107" s="171"/>
      <c r="C107" s="171"/>
      <c r="D107" s="171"/>
      <c r="E107" s="171"/>
      <c r="F107" s="171"/>
      <c r="G107" s="118"/>
      <c r="H107" s="118"/>
    </row>
    <row r="108" spans="1:8" x14ac:dyDescent="0.25">
      <c r="A108" s="137" t="s">
        <v>305</v>
      </c>
      <c r="B108" s="3"/>
      <c r="C108" s="3"/>
      <c r="D108" s="3"/>
      <c r="E108" s="3"/>
      <c r="F108" s="3"/>
      <c r="G108" s="119"/>
      <c r="H108" s="119"/>
    </row>
    <row r="109" spans="1:8" x14ac:dyDescent="0.25">
      <c r="A109" s="123" t="s">
        <v>304</v>
      </c>
      <c r="B109" s="3"/>
      <c r="C109" s="3"/>
      <c r="D109" s="3"/>
      <c r="E109" s="3"/>
      <c r="F109" s="3"/>
      <c r="G109" s="119"/>
      <c r="H109" s="119"/>
    </row>
    <row r="110" spans="1:8" x14ac:dyDescent="0.25">
      <c r="A110" s="123" t="s">
        <v>290</v>
      </c>
      <c r="B110" s="3"/>
      <c r="C110" s="3"/>
      <c r="D110" s="3"/>
      <c r="E110" s="3"/>
      <c r="F110" s="3"/>
      <c r="G110" s="119"/>
      <c r="H110" s="119"/>
    </row>
    <row r="111" spans="1:8" x14ac:dyDescent="0.25">
      <c r="A111" s="145" t="s">
        <v>301</v>
      </c>
      <c r="B111" s="3"/>
      <c r="C111" s="3"/>
      <c r="D111" s="3"/>
      <c r="E111" s="3"/>
      <c r="F111" s="3"/>
      <c r="G111" s="120"/>
      <c r="H111" s="121"/>
    </row>
    <row r="112" spans="1:8" x14ac:dyDescent="0.25">
      <c r="A112" s="137" t="s">
        <v>241</v>
      </c>
      <c r="B112" s="146"/>
      <c r="C112" s="146"/>
      <c r="D112" s="146"/>
      <c r="E112" s="146"/>
      <c r="F112" s="137"/>
    </row>
    <row r="113" spans="1:6" x14ac:dyDescent="0.25">
      <c r="A113" s="147" t="s">
        <v>302</v>
      </c>
      <c r="B113" s="123"/>
      <c r="C113" s="123"/>
      <c r="D113" s="123"/>
      <c r="E113" s="123"/>
      <c r="F113"/>
    </row>
    <row r="114" spans="1:6" x14ac:dyDescent="0.25">
      <c r="A114" s="147" t="s">
        <v>303</v>
      </c>
      <c r="B114" s="123"/>
      <c r="C114" s="123"/>
      <c r="D114" s="123"/>
      <c r="E114" s="123"/>
      <c r="F114"/>
    </row>
  </sheetData>
  <sortState ref="A3:E104">
    <sortCondition ref="A3:A104"/>
  </sortState>
  <mergeCells count="1">
    <mergeCell ref="A107:F10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
  <sheetViews>
    <sheetView showGridLines="0" workbookViewId="0">
      <selection activeCell="A50" sqref="A50"/>
    </sheetView>
  </sheetViews>
  <sheetFormatPr baseColWidth="10" defaultRowHeight="15" x14ac:dyDescent="0.25"/>
  <cols>
    <col min="1" max="1" width="13.42578125" customWidth="1"/>
    <col min="2" max="2" width="12.28515625" customWidth="1"/>
    <col min="3" max="4" width="29.42578125" customWidth="1"/>
    <col min="5" max="5" width="29.42578125" style="73" customWidth="1"/>
  </cols>
  <sheetData>
    <row r="1" spans="1:5" x14ac:dyDescent="0.25">
      <c r="E1"/>
    </row>
    <row r="2" spans="1:5" s="8" customFormat="1" ht="66.75" customHeight="1" x14ac:dyDescent="0.25">
      <c r="A2" s="77"/>
    </row>
    <row r="3" spans="1:5" x14ac:dyDescent="0.25">
      <c r="E3"/>
    </row>
    <row r="4" spans="1:5" x14ac:dyDescent="0.25">
      <c r="E4"/>
    </row>
    <row r="5" spans="1:5" x14ac:dyDescent="0.25">
      <c r="E5"/>
    </row>
    <row r="6" spans="1:5" x14ac:dyDescent="0.25">
      <c r="E6"/>
    </row>
    <row r="7" spans="1:5" x14ac:dyDescent="0.25">
      <c r="E7"/>
    </row>
    <row r="8" spans="1:5" x14ac:dyDescent="0.25">
      <c r="E8"/>
    </row>
    <row r="9" spans="1:5" x14ac:dyDescent="0.25">
      <c r="E9"/>
    </row>
    <row r="10" spans="1:5" x14ac:dyDescent="0.25">
      <c r="E10"/>
    </row>
    <row r="11" spans="1:5" x14ac:dyDescent="0.25">
      <c r="E11"/>
    </row>
    <row r="12" spans="1:5" x14ac:dyDescent="0.25">
      <c r="E12"/>
    </row>
    <row r="13" spans="1:5" x14ac:dyDescent="0.25">
      <c r="E13"/>
    </row>
    <row r="14" spans="1:5" x14ac:dyDescent="0.25">
      <c r="E14"/>
    </row>
    <row r="15" spans="1:5" x14ac:dyDescent="0.25">
      <c r="E15"/>
    </row>
    <row r="16" spans="1:5" x14ac:dyDescent="0.25">
      <c r="E16"/>
    </row>
    <row r="17" spans="5:5" x14ac:dyDescent="0.25">
      <c r="E17"/>
    </row>
    <row r="18" spans="5:5" x14ac:dyDescent="0.25">
      <c r="E18"/>
    </row>
    <row r="19" spans="5:5" x14ac:dyDescent="0.25">
      <c r="E19"/>
    </row>
    <row r="20" spans="5:5" x14ac:dyDescent="0.25">
      <c r="E20"/>
    </row>
    <row r="21" spans="5:5" x14ac:dyDescent="0.25">
      <c r="E21"/>
    </row>
    <row r="22" spans="5:5" x14ac:dyDescent="0.25">
      <c r="E22"/>
    </row>
    <row r="23" spans="5:5" x14ac:dyDescent="0.25">
      <c r="E23"/>
    </row>
    <row r="24" spans="5:5" x14ac:dyDescent="0.25">
      <c r="E24"/>
    </row>
    <row r="25" spans="5:5" x14ac:dyDescent="0.25">
      <c r="E25"/>
    </row>
    <row r="26" spans="5:5" x14ac:dyDescent="0.25">
      <c r="E26"/>
    </row>
    <row r="27" spans="5:5" x14ac:dyDescent="0.25">
      <c r="E27"/>
    </row>
    <row r="28" spans="5:5" x14ac:dyDescent="0.25">
      <c r="E28"/>
    </row>
    <row r="29" spans="5:5" x14ac:dyDescent="0.25">
      <c r="E29"/>
    </row>
    <row r="30" spans="5:5" x14ac:dyDescent="0.25">
      <c r="E30"/>
    </row>
    <row r="31" spans="5:5" x14ac:dyDescent="0.25">
      <c r="E31"/>
    </row>
    <row r="32" spans="5:5" x14ac:dyDescent="0.25">
      <c r="E32"/>
    </row>
    <row r="33" spans="5:5" x14ac:dyDescent="0.25">
      <c r="E33"/>
    </row>
    <row r="34" spans="5:5" x14ac:dyDescent="0.25">
      <c r="E34"/>
    </row>
    <row r="35" spans="5:5" x14ac:dyDescent="0.25">
      <c r="E35"/>
    </row>
    <row r="36" spans="5:5" x14ac:dyDescent="0.25">
      <c r="E36"/>
    </row>
    <row r="37" spans="5:5" x14ac:dyDescent="0.25">
      <c r="E37"/>
    </row>
    <row r="38" spans="5:5" x14ac:dyDescent="0.25">
      <c r="E38"/>
    </row>
    <row r="39" spans="5:5" x14ac:dyDescent="0.25">
      <c r="E39"/>
    </row>
    <row r="40" spans="5:5" x14ac:dyDescent="0.25">
      <c r="E40"/>
    </row>
    <row r="41" spans="5:5" x14ac:dyDescent="0.25">
      <c r="E41"/>
    </row>
    <row r="42" spans="5:5" x14ac:dyDescent="0.25">
      <c r="E42"/>
    </row>
    <row r="43" spans="5:5" x14ac:dyDescent="0.25">
      <c r="E43"/>
    </row>
    <row r="44" spans="5:5" x14ac:dyDescent="0.25">
      <c r="E44"/>
    </row>
    <row r="45" spans="5:5" x14ac:dyDescent="0.25">
      <c r="E45"/>
    </row>
    <row r="46" spans="5:5" x14ac:dyDescent="0.25">
      <c r="E46"/>
    </row>
    <row r="47" spans="5:5" x14ac:dyDescent="0.25">
      <c r="E47"/>
    </row>
    <row r="48" spans="5:5" x14ac:dyDescent="0.25">
      <c r="E48"/>
    </row>
    <row r="49" spans="5:5" x14ac:dyDescent="0.25">
      <c r="E49"/>
    </row>
    <row r="50" spans="5:5" x14ac:dyDescent="0.25">
      <c r="E50"/>
    </row>
    <row r="51" spans="5:5" x14ac:dyDescent="0.25">
      <c r="E51"/>
    </row>
    <row r="52" spans="5:5" x14ac:dyDescent="0.25">
      <c r="E52"/>
    </row>
    <row r="53" spans="5:5" x14ac:dyDescent="0.25">
      <c r="E53"/>
    </row>
    <row r="54" spans="5:5" x14ac:dyDescent="0.25">
      <c r="E54"/>
    </row>
    <row r="55" spans="5:5" x14ac:dyDescent="0.25">
      <c r="E55"/>
    </row>
    <row r="56" spans="5:5" x14ac:dyDescent="0.25">
      <c r="E56"/>
    </row>
    <row r="57" spans="5:5" x14ac:dyDescent="0.25">
      <c r="E57"/>
    </row>
    <row r="58" spans="5:5" x14ac:dyDescent="0.25">
      <c r="E58"/>
    </row>
    <row r="59" spans="5:5" x14ac:dyDescent="0.25">
      <c r="E59"/>
    </row>
    <row r="60" spans="5:5" x14ac:dyDescent="0.25">
      <c r="E60"/>
    </row>
    <row r="61" spans="5:5" x14ac:dyDescent="0.25">
      <c r="E61"/>
    </row>
    <row r="62" spans="5:5" x14ac:dyDescent="0.25">
      <c r="E62"/>
    </row>
    <row r="63" spans="5:5" x14ac:dyDescent="0.25">
      <c r="E63"/>
    </row>
    <row r="64" spans="5:5" x14ac:dyDescent="0.25">
      <c r="E64"/>
    </row>
    <row r="65" spans="5:5" x14ac:dyDescent="0.25">
      <c r="E65"/>
    </row>
    <row r="66" spans="5:5" x14ac:dyDescent="0.25">
      <c r="E66"/>
    </row>
    <row r="67" spans="5:5" x14ac:dyDescent="0.25">
      <c r="E67"/>
    </row>
    <row r="68" spans="5:5" x14ac:dyDescent="0.25">
      <c r="E68"/>
    </row>
    <row r="69" spans="5:5" x14ac:dyDescent="0.25">
      <c r="E69"/>
    </row>
    <row r="70" spans="5:5" x14ac:dyDescent="0.25">
      <c r="E70"/>
    </row>
    <row r="71" spans="5:5" x14ac:dyDescent="0.25">
      <c r="E71"/>
    </row>
    <row r="72" spans="5:5" x14ac:dyDescent="0.25">
      <c r="E72"/>
    </row>
    <row r="73" spans="5:5" x14ac:dyDescent="0.25">
      <c r="E73"/>
    </row>
    <row r="74" spans="5:5" x14ac:dyDescent="0.25">
      <c r="E74"/>
    </row>
    <row r="75" spans="5:5" x14ac:dyDescent="0.25">
      <c r="E75"/>
    </row>
    <row r="76" spans="5:5" x14ac:dyDescent="0.25">
      <c r="E76"/>
    </row>
    <row r="77" spans="5:5" x14ac:dyDescent="0.25">
      <c r="E77"/>
    </row>
    <row r="78" spans="5:5" x14ac:dyDescent="0.25">
      <c r="E78"/>
    </row>
    <row r="79" spans="5:5" x14ac:dyDescent="0.25">
      <c r="E79"/>
    </row>
    <row r="80" spans="5:5" x14ac:dyDescent="0.25">
      <c r="E80"/>
    </row>
    <row r="81" spans="5:5" x14ac:dyDescent="0.25">
      <c r="E81"/>
    </row>
    <row r="82" spans="5:5" x14ac:dyDescent="0.25">
      <c r="E82"/>
    </row>
    <row r="83" spans="5:5" x14ac:dyDescent="0.25">
      <c r="E83"/>
    </row>
    <row r="84" spans="5:5" x14ac:dyDescent="0.25">
      <c r="E84"/>
    </row>
    <row r="85" spans="5:5" x14ac:dyDescent="0.25">
      <c r="E85"/>
    </row>
    <row r="86" spans="5:5" x14ac:dyDescent="0.25">
      <c r="E86"/>
    </row>
    <row r="87" spans="5:5" x14ac:dyDescent="0.25">
      <c r="E87"/>
    </row>
    <row r="88" spans="5:5" x14ac:dyDescent="0.25">
      <c r="E88"/>
    </row>
    <row r="89" spans="5:5" x14ac:dyDescent="0.25">
      <c r="E89"/>
    </row>
    <row r="90" spans="5:5" x14ac:dyDescent="0.25">
      <c r="E90"/>
    </row>
    <row r="91" spans="5:5" x14ac:dyDescent="0.25">
      <c r="E91"/>
    </row>
    <row r="92" spans="5:5" x14ac:dyDescent="0.25">
      <c r="E92"/>
    </row>
    <row r="93" spans="5:5" x14ac:dyDescent="0.25">
      <c r="E93"/>
    </row>
    <row r="94" spans="5:5" x14ac:dyDescent="0.25">
      <c r="E94"/>
    </row>
    <row r="95" spans="5:5" x14ac:dyDescent="0.25">
      <c r="E95"/>
    </row>
    <row r="96" spans="5:5" x14ac:dyDescent="0.25">
      <c r="E96"/>
    </row>
    <row r="97" spans="5:5" x14ac:dyDescent="0.25">
      <c r="E97"/>
    </row>
    <row r="98" spans="5:5" x14ac:dyDescent="0.25">
      <c r="E98"/>
    </row>
    <row r="99" spans="5:5" x14ac:dyDescent="0.25">
      <c r="E99"/>
    </row>
    <row r="100" spans="5:5" x14ac:dyDescent="0.25">
      <c r="E100"/>
    </row>
    <row r="101" spans="5:5" x14ac:dyDescent="0.25">
      <c r="E101"/>
    </row>
    <row r="102" spans="5:5" x14ac:dyDescent="0.25">
      <c r="E102"/>
    </row>
    <row r="103" spans="5:5" x14ac:dyDescent="0.25">
      <c r="E103"/>
    </row>
    <row r="104" spans="5:5" x14ac:dyDescent="0.25">
      <c r="E104"/>
    </row>
    <row r="105" spans="5:5" s="8" customFormat="1" x14ac:dyDescent="0.25"/>
    <row r="106" spans="5:5" x14ac:dyDescent="0.25">
      <c r="E106"/>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workbookViewId="0">
      <selection activeCell="A33" sqref="A33"/>
    </sheetView>
  </sheetViews>
  <sheetFormatPr baseColWidth="10" defaultRowHeight="15" x14ac:dyDescent="0.25"/>
  <cols>
    <col min="2" max="2" width="12.7109375" bestFit="1" customWidth="1"/>
    <col min="3" max="3" width="15.7109375" customWidth="1"/>
    <col min="4" max="4" width="22.85546875" bestFit="1" customWidth="1"/>
    <col min="5" max="5" width="17.140625" bestFit="1" customWidth="1"/>
    <col min="6" max="6" width="12.5703125" bestFit="1" customWidth="1"/>
    <col min="7" max="7" width="22.42578125" bestFit="1" customWidth="1"/>
    <col min="8" max="8" width="18.140625" bestFit="1" customWidth="1"/>
    <col min="9" max="9" width="16.7109375" bestFit="1" customWidth="1"/>
    <col min="10" max="10" width="23.42578125" bestFit="1" customWidth="1"/>
    <col min="11" max="11" width="17.42578125" bestFit="1" customWidth="1"/>
    <col min="12" max="12" width="14.85546875" bestFit="1" customWidth="1"/>
    <col min="13" max="13" width="16" customWidth="1"/>
    <col min="14" max="14" width="21.42578125" customWidth="1"/>
  </cols>
  <sheetData>
    <row r="1" spans="1:11" ht="15.75" x14ac:dyDescent="0.25">
      <c r="A1" s="46" t="s">
        <v>238</v>
      </c>
      <c r="B1" s="39"/>
      <c r="C1" s="39"/>
      <c r="D1" s="39"/>
      <c r="E1" s="39"/>
      <c r="F1" s="39"/>
      <c r="G1" s="39"/>
      <c r="H1" s="39"/>
      <c r="I1" s="39"/>
    </row>
    <row r="2" spans="1:11" s="97" customFormat="1" ht="90" x14ac:dyDescent="0.25">
      <c r="A2" s="96" t="s">
        <v>245</v>
      </c>
      <c r="B2" s="50" t="s">
        <v>0</v>
      </c>
      <c r="C2" s="50" t="s">
        <v>1</v>
      </c>
      <c r="D2" s="43" t="s">
        <v>251</v>
      </c>
      <c r="E2" s="43" t="s">
        <v>244</v>
      </c>
      <c r="F2" s="43" t="s">
        <v>252</v>
      </c>
      <c r="G2" s="50" t="s">
        <v>2</v>
      </c>
      <c r="H2" s="50" t="s">
        <v>246</v>
      </c>
      <c r="I2" s="50" t="s">
        <v>5</v>
      </c>
      <c r="J2" s="50" t="s">
        <v>258</v>
      </c>
      <c r="K2" s="50" t="s">
        <v>259</v>
      </c>
    </row>
    <row r="3" spans="1:11" x14ac:dyDescent="0.25">
      <c r="A3" s="47">
        <v>2009</v>
      </c>
      <c r="B3" s="41">
        <v>24891145.669587996</v>
      </c>
      <c r="C3" s="41">
        <v>3254508.7647569999</v>
      </c>
      <c r="D3" s="42">
        <v>25151034.282313999</v>
      </c>
      <c r="E3" s="85">
        <v>11087363.369899001</v>
      </c>
      <c r="F3" s="86">
        <v>64384052.086557992</v>
      </c>
      <c r="G3" s="51">
        <v>27215216</v>
      </c>
      <c r="H3" s="87"/>
      <c r="I3" s="88"/>
      <c r="J3" s="35">
        <v>18298617.809999999</v>
      </c>
      <c r="K3" s="52">
        <v>0.28421040951879384</v>
      </c>
    </row>
    <row r="4" spans="1:11" x14ac:dyDescent="0.25">
      <c r="A4" s="47">
        <v>2010</v>
      </c>
      <c r="B4" s="41">
        <v>25190760.933780998</v>
      </c>
      <c r="C4" s="41">
        <v>1982904.710091</v>
      </c>
      <c r="D4" s="42">
        <v>26249114.393551003</v>
      </c>
      <c r="E4" s="85">
        <v>8626723.8823879994</v>
      </c>
      <c r="F4" s="86">
        <v>62049503.919811003</v>
      </c>
      <c r="G4" s="51">
        <v>27102806</v>
      </c>
      <c r="H4" s="89">
        <v>63075360.792562664</v>
      </c>
      <c r="I4" s="88" t="s">
        <v>3</v>
      </c>
      <c r="J4" s="35">
        <v>16214793.26</v>
      </c>
      <c r="K4" s="52">
        <v>0.2613202722934741</v>
      </c>
    </row>
    <row r="5" spans="1:11" x14ac:dyDescent="0.25">
      <c r="A5" s="47">
        <v>2011</v>
      </c>
      <c r="B5" s="41">
        <v>24503463.739404995</v>
      </c>
      <c r="C5" s="41">
        <v>2220011.6279020002</v>
      </c>
      <c r="D5" s="42">
        <v>29252218.161581993</v>
      </c>
      <c r="E5" s="85">
        <v>6816832.8424299993</v>
      </c>
      <c r="F5" s="86">
        <v>62792526.371318989</v>
      </c>
      <c r="G5" s="51">
        <v>27064419</v>
      </c>
      <c r="H5" s="89">
        <v>63351349.577004664</v>
      </c>
      <c r="I5" s="88" t="s">
        <v>6</v>
      </c>
      <c r="J5" s="35">
        <v>15223413.35</v>
      </c>
      <c r="K5" s="52">
        <v>0.24243989260724219</v>
      </c>
    </row>
    <row r="6" spans="1:11" x14ac:dyDescent="0.25">
      <c r="A6" s="47">
        <v>2012</v>
      </c>
      <c r="B6" s="41">
        <v>27589128.425905999</v>
      </c>
      <c r="C6" s="41">
        <v>2368558.4977989998</v>
      </c>
      <c r="D6" s="42">
        <v>27755596.778474998</v>
      </c>
      <c r="E6" s="85">
        <v>7498734.7377040014</v>
      </c>
      <c r="F6" s="86">
        <v>65212018.439884</v>
      </c>
      <c r="G6" s="51">
        <v>27049202</v>
      </c>
      <c r="H6" s="89">
        <v>65315523.996726334</v>
      </c>
      <c r="I6" s="88" t="s">
        <v>7</v>
      </c>
      <c r="J6" s="35">
        <v>14432673.779999999</v>
      </c>
      <c r="K6" s="52">
        <v>0.22131923110622356</v>
      </c>
    </row>
    <row r="7" spans="1:11" x14ac:dyDescent="0.25">
      <c r="A7" s="47">
        <v>2013</v>
      </c>
      <c r="B7" s="41">
        <v>30386113.813153997</v>
      </c>
      <c r="C7" s="41">
        <v>2286699.7482929998</v>
      </c>
      <c r="D7" s="42">
        <v>27882950.909692001</v>
      </c>
      <c r="E7" s="85">
        <v>7386262.7078370005</v>
      </c>
      <c r="F7" s="86">
        <v>67942027.178975999</v>
      </c>
      <c r="G7" s="51">
        <v>27016520</v>
      </c>
      <c r="H7" s="89">
        <v>69820245.801325008</v>
      </c>
      <c r="I7" s="88" t="s">
        <v>8</v>
      </c>
      <c r="J7" s="35">
        <v>16181728.359999999</v>
      </c>
      <c r="K7" s="52">
        <v>0.23816964303071719</v>
      </c>
    </row>
    <row r="8" spans="1:11" x14ac:dyDescent="0.25">
      <c r="A8" s="47">
        <v>2014</v>
      </c>
      <c r="B8" s="41">
        <v>34417716.895200007</v>
      </c>
      <c r="C8" s="41">
        <v>2542902.4652689998</v>
      </c>
      <c r="D8" s="42">
        <v>31006490.744458005</v>
      </c>
      <c r="E8" s="85">
        <v>8339581.6801880002</v>
      </c>
      <c r="F8" s="86">
        <v>76306691.785115018</v>
      </c>
      <c r="G8" s="51">
        <v>26975178</v>
      </c>
      <c r="H8" s="89">
        <v>70719542.040148333</v>
      </c>
      <c r="I8" s="88" t="s">
        <v>9</v>
      </c>
      <c r="J8" s="35">
        <v>19205412.09</v>
      </c>
      <c r="K8" s="52">
        <v>0.25168712783518099</v>
      </c>
    </row>
    <row r="9" spans="1:11" x14ac:dyDescent="0.25">
      <c r="A9" s="47">
        <v>2015</v>
      </c>
      <c r="B9" s="41">
        <v>27366096.293488003</v>
      </c>
      <c r="C9" s="41">
        <v>2571164.9765370004</v>
      </c>
      <c r="D9" s="42">
        <v>30519779.006059993</v>
      </c>
      <c r="E9" s="85">
        <v>7452866.8802689984</v>
      </c>
      <c r="F9" s="86">
        <v>67909907.156353995</v>
      </c>
      <c r="G9" s="51">
        <v>26967070</v>
      </c>
      <c r="H9" s="89">
        <v>72322484.712659344</v>
      </c>
      <c r="I9" s="88" t="s">
        <v>10</v>
      </c>
      <c r="J9" s="35">
        <v>14585714.17</v>
      </c>
      <c r="K9" s="52">
        <v>0.21478035798838943</v>
      </c>
    </row>
    <row r="10" spans="1:11" x14ac:dyDescent="0.25">
      <c r="A10" s="45">
        <v>2016</v>
      </c>
      <c r="B10" s="41">
        <v>31964428.132408004</v>
      </c>
      <c r="C10" s="41">
        <v>3628585.1679409998</v>
      </c>
      <c r="D10" s="42">
        <v>30060708.179383006</v>
      </c>
      <c r="E10" s="85">
        <v>7097133.7167770006</v>
      </c>
      <c r="F10" s="86">
        <v>72750855.196509019</v>
      </c>
      <c r="G10" s="51">
        <v>26993416</v>
      </c>
      <c r="H10" s="89">
        <v>70569558.665028021</v>
      </c>
      <c r="I10" s="88" t="s">
        <v>4</v>
      </c>
      <c r="J10" s="35">
        <v>15267191.199999999</v>
      </c>
      <c r="K10" s="52">
        <v>0.20985583136804969</v>
      </c>
    </row>
    <row r="11" spans="1:11" x14ac:dyDescent="0.25">
      <c r="A11" s="45">
        <v>2017</v>
      </c>
      <c r="B11" s="41">
        <v>29810157.865598999</v>
      </c>
      <c r="C11" s="41">
        <v>3720119.3949499996</v>
      </c>
      <c r="D11" s="42">
        <v>30260248.084859006</v>
      </c>
      <c r="E11" s="85">
        <v>7257388.2968130009</v>
      </c>
      <c r="F11" s="86">
        <v>71047913.642221019</v>
      </c>
      <c r="G11" s="51">
        <v>27023724</v>
      </c>
      <c r="H11" s="89">
        <v>76236969.946861669</v>
      </c>
      <c r="I11" s="88" t="s">
        <v>243</v>
      </c>
      <c r="J11" s="35">
        <v>12764352</v>
      </c>
      <c r="K11" s="52">
        <v>0.17965836497716156</v>
      </c>
    </row>
    <row r="12" spans="1:11" x14ac:dyDescent="0.25">
      <c r="A12" s="45">
        <v>2018</v>
      </c>
      <c r="B12" s="41">
        <v>39089595.748627</v>
      </c>
      <c r="C12" s="41">
        <v>4921992.5141680008</v>
      </c>
      <c r="D12" s="42">
        <v>34355704.816016994</v>
      </c>
      <c r="E12" s="85">
        <v>6544847.9230430005</v>
      </c>
      <c r="F12" s="86">
        <v>84912141.001854986</v>
      </c>
      <c r="G12" s="51">
        <v>26958302</v>
      </c>
      <c r="H12" s="89">
        <v>70269037.058733001</v>
      </c>
      <c r="I12" s="88" t="s">
        <v>253</v>
      </c>
      <c r="J12" s="35">
        <v>16740724</v>
      </c>
      <c r="K12" s="52">
        <v>0.19715347890750137</v>
      </c>
    </row>
    <row r="13" spans="1:11" x14ac:dyDescent="0.25">
      <c r="A13" s="45">
        <v>2019</v>
      </c>
      <c r="B13" s="41">
        <v>24485044.552425001</v>
      </c>
      <c r="C13" s="41">
        <v>4421166.356137</v>
      </c>
      <c r="D13" s="42">
        <v>22421387.654064994</v>
      </c>
      <c r="E13" s="85">
        <v>3519457.9694960006</v>
      </c>
      <c r="F13" s="86">
        <v>54847056.532122992</v>
      </c>
      <c r="G13" s="51">
        <v>26943455</v>
      </c>
      <c r="H13" s="89">
        <v>68532705.251508668</v>
      </c>
      <c r="I13" s="88" t="s">
        <v>279</v>
      </c>
      <c r="J13" s="35">
        <v>7871896</v>
      </c>
      <c r="K13" s="52">
        <v>0.14352449334066933</v>
      </c>
    </row>
    <row r="14" spans="1:11" x14ac:dyDescent="0.25">
      <c r="A14" s="45">
        <v>2020</v>
      </c>
      <c r="B14" s="41">
        <v>26345773.481682003</v>
      </c>
      <c r="C14" s="41">
        <v>5933084.4363869997</v>
      </c>
      <c r="D14" s="42">
        <v>29108607.762854993</v>
      </c>
      <c r="E14" s="85">
        <v>4451452.539624</v>
      </c>
      <c r="F14" s="86">
        <v>65838918.220547996</v>
      </c>
      <c r="G14" s="51">
        <v>26828922</v>
      </c>
      <c r="H14" s="87"/>
      <c r="I14" s="87"/>
      <c r="J14" s="35">
        <v>8029042.5470000003</v>
      </c>
      <c r="K14" s="52">
        <v>0.12194979449850948</v>
      </c>
    </row>
    <row r="15" spans="1:11" ht="13.5" customHeight="1" x14ac:dyDescent="0.25">
      <c r="A15" s="172" t="s">
        <v>260</v>
      </c>
      <c r="B15" s="173"/>
      <c r="C15" s="173"/>
      <c r="D15" s="173"/>
      <c r="E15" s="173"/>
      <c r="F15" s="173"/>
      <c r="G15" s="173"/>
      <c r="H15" s="173"/>
      <c r="I15" s="173"/>
    </row>
    <row r="16" spans="1:11" ht="13.5" customHeight="1" x14ac:dyDescent="0.25">
      <c r="A16" s="36" t="s">
        <v>289</v>
      </c>
      <c r="B16" s="53"/>
      <c r="C16" s="53"/>
      <c r="D16" s="53"/>
      <c r="E16" s="53"/>
      <c r="F16" s="53"/>
      <c r="G16" s="53"/>
      <c r="H16" s="53"/>
      <c r="I16" s="53"/>
    </row>
    <row r="17" spans="1:10" ht="13.5" customHeight="1" x14ac:dyDescent="0.25">
      <c r="A17" s="23" t="s">
        <v>241</v>
      </c>
      <c r="B17" s="24"/>
      <c r="C17" s="24"/>
      <c r="D17" s="24"/>
      <c r="E17" s="24"/>
      <c r="F17" s="25"/>
      <c r="G17" s="24"/>
      <c r="H17" s="26"/>
      <c r="I17" s="27"/>
      <c r="J17" s="28"/>
    </row>
    <row r="18" spans="1:10" ht="13.5" customHeight="1" x14ac:dyDescent="0.25">
      <c r="A18" s="95" t="s">
        <v>282</v>
      </c>
      <c r="B18" s="95"/>
      <c r="C18" s="95"/>
      <c r="D18" s="95"/>
      <c r="E18" s="95"/>
      <c r="F18" s="95"/>
      <c r="G18" s="95"/>
      <c r="H18" s="95"/>
      <c r="I18" s="95"/>
      <c r="J18" s="29"/>
    </row>
    <row r="19" spans="1:10" x14ac:dyDescent="0.25">
      <c r="A19" s="95" t="s">
        <v>281</v>
      </c>
      <c r="H19" s="48"/>
    </row>
    <row r="20" spans="1:10" x14ac:dyDescent="0.25">
      <c r="A20" s="44"/>
      <c r="B20" s="48"/>
      <c r="C20" s="48"/>
      <c r="D20" s="48"/>
    </row>
  </sheetData>
  <mergeCells count="1">
    <mergeCell ref="A15:I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5"/>
  <sheetViews>
    <sheetView showGridLines="0" workbookViewId="0">
      <pane ySplit="2" topLeftCell="A3" activePane="bottomLeft" state="frozen"/>
      <selection pane="bottomLeft" activeCell="A115" sqref="A115"/>
    </sheetView>
  </sheetViews>
  <sheetFormatPr baseColWidth="10" defaultColWidth="9.140625" defaultRowHeight="15" x14ac:dyDescent="0.25"/>
  <cols>
    <col min="1" max="1" width="15.28515625" style="2" bestFit="1" customWidth="1"/>
    <col min="2" max="2" width="14.42578125" style="2" customWidth="1"/>
    <col min="3" max="4" width="22.140625" style="2" customWidth="1"/>
    <col min="5" max="5" width="29.140625" style="2" customWidth="1"/>
    <col min="6" max="6" width="22.28515625" style="2" customWidth="1"/>
    <col min="7" max="16384" width="9.140625" style="2"/>
  </cols>
  <sheetData>
    <row r="1" spans="1:7" ht="26.25" customHeight="1" x14ac:dyDescent="0.25">
      <c r="A1" s="101" t="s">
        <v>287</v>
      </c>
      <c r="B1"/>
      <c r="C1" s="73"/>
      <c r="D1" s="73"/>
      <c r="E1"/>
      <c r="F1"/>
      <c r="G1"/>
    </row>
    <row r="2" spans="1:7" s="22" customFormat="1" ht="96.95" customHeight="1" x14ac:dyDescent="0.25">
      <c r="A2" s="19" t="s">
        <v>235</v>
      </c>
      <c r="B2" s="148" t="s">
        <v>11</v>
      </c>
      <c r="C2" s="19" t="s">
        <v>306</v>
      </c>
      <c r="D2" s="98" t="s">
        <v>307</v>
      </c>
      <c r="E2" s="98" t="s">
        <v>308</v>
      </c>
      <c r="F2" s="74" t="s">
        <v>309</v>
      </c>
      <c r="G2" s="97"/>
    </row>
    <row r="3" spans="1:7" x14ac:dyDescent="0.25">
      <c r="A3" s="149" t="s">
        <v>136</v>
      </c>
      <c r="B3" s="150" t="s">
        <v>137</v>
      </c>
      <c r="C3" s="151">
        <v>246459.07202699999</v>
      </c>
      <c r="D3" s="151">
        <v>241654.33043066668</v>
      </c>
      <c r="E3" s="151">
        <v>235669.12774366667</v>
      </c>
      <c r="F3" s="152">
        <v>-2.4767620246380122E-2</v>
      </c>
      <c r="G3"/>
    </row>
    <row r="4" spans="1:7" x14ac:dyDescent="0.25">
      <c r="A4" s="149" t="s">
        <v>68</v>
      </c>
      <c r="B4" s="150" t="s">
        <v>69</v>
      </c>
      <c r="C4" s="151">
        <v>836368.24939000001</v>
      </c>
      <c r="D4" s="151">
        <v>755666.25389266666</v>
      </c>
      <c r="E4" s="151">
        <v>822762.1895786667</v>
      </c>
      <c r="F4" s="152">
        <v>8.8790435381186431E-2</v>
      </c>
      <c r="G4"/>
    </row>
    <row r="5" spans="1:7" x14ac:dyDescent="0.25">
      <c r="A5" s="149" t="s">
        <v>174</v>
      </c>
      <c r="B5" s="150" t="s">
        <v>175</v>
      </c>
      <c r="C5" s="151">
        <v>206550.79738</v>
      </c>
      <c r="D5" s="151">
        <v>221582.76738033336</v>
      </c>
      <c r="E5" s="151">
        <v>189387.38880766663</v>
      </c>
      <c r="F5" s="152">
        <v>-0.14529730336567787</v>
      </c>
      <c r="G5"/>
    </row>
    <row r="6" spans="1:7" x14ac:dyDescent="0.25">
      <c r="A6" s="149" t="s">
        <v>142</v>
      </c>
      <c r="B6" s="150" t="s">
        <v>143</v>
      </c>
      <c r="C6" s="151">
        <v>45125.709604999996</v>
      </c>
      <c r="D6" s="151">
        <v>53052.396181666663</v>
      </c>
      <c r="E6" s="151">
        <v>50024.587644666666</v>
      </c>
      <c r="F6" s="152">
        <v>-5.7072041131411101E-2</v>
      </c>
      <c r="G6"/>
    </row>
    <row r="7" spans="1:7" x14ac:dyDescent="0.25">
      <c r="A7" s="149" t="s">
        <v>132</v>
      </c>
      <c r="B7" s="150" t="s">
        <v>133</v>
      </c>
      <c r="C7" s="151">
        <v>8870.6878030000007</v>
      </c>
      <c r="D7" s="151">
        <v>9735.9757659999996</v>
      </c>
      <c r="E7" s="151">
        <v>7539.2367306666665</v>
      </c>
      <c r="F7" s="152">
        <v>-0.22563111167601618</v>
      </c>
      <c r="G7"/>
    </row>
    <row r="8" spans="1:7" x14ac:dyDescent="0.25">
      <c r="A8" s="149" t="s">
        <v>160</v>
      </c>
      <c r="B8" s="150" t="s">
        <v>161</v>
      </c>
      <c r="C8" s="151">
        <v>8717.8687399999999</v>
      </c>
      <c r="D8" s="151">
        <v>11517.917844000001</v>
      </c>
      <c r="E8" s="151">
        <v>8827.0407670000004</v>
      </c>
      <c r="F8" s="152">
        <v>-0.2336253056711767</v>
      </c>
      <c r="G8"/>
    </row>
    <row r="9" spans="1:7" x14ac:dyDescent="0.25">
      <c r="A9" s="149" t="s">
        <v>88</v>
      </c>
      <c r="B9" s="150" t="s">
        <v>89</v>
      </c>
      <c r="C9" s="151">
        <v>45868.398481999997</v>
      </c>
      <c r="D9" s="151">
        <v>56697.339481666662</v>
      </c>
      <c r="E9" s="151">
        <v>48122.58952666667</v>
      </c>
      <c r="F9" s="152">
        <v>-0.15123725440014121</v>
      </c>
      <c r="G9"/>
    </row>
    <row r="10" spans="1:7" x14ac:dyDescent="0.25">
      <c r="A10" s="149" t="s">
        <v>118</v>
      </c>
      <c r="B10" s="150" t="s">
        <v>119</v>
      </c>
      <c r="C10" s="151">
        <v>282875.38899000001</v>
      </c>
      <c r="D10" s="151">
        <v>241647.14168233331</v>
      </c>
      <c r="E10" s="151">
        <v>273110.79565666668</v>
      </c>
      <c r="F10" s="152">
        <v>0.13020494989216611</v>
      </c>
      <c r="G10"/>
    </row>
    <row r="11" spans="1:7" x14ac:dyDescent="0.25">
      <c r="A11" s="149" t="s">
        <v>190</v>
      </c>
      <c r="B11" s="150" t="s">
        <v>191</v>
      </c>
      <c r="C11" s="151">
        <v>61139.629768999999</v>
      </c>
      <c r="D11" s="151">
        <v>58408.752130333334</v>
      </c>
      <c r="E11" s="151">
        <v>59521.544131333329</v>
      </c>
      <c r="F11" s="152">
        <v>1.9051802348334878E-2</v>
      </c>
      <c r="G11"/>
    </row>
    <row r="12" spans="1:7" x14ac:dyDescent="0.25">
      <c r="A12" s="149" t="s">
        <v>64</v>
      </c>
      <c r="B12" s="150" t="s">
        <v>65</v>
      </c>
      <c r="C12" s="151">
        <v>556140.95693900005</v>
      </c>
      <c r="D12" s="151">
        <v>537825.13117066666</v>
      </c>
      <c r="E12" s="151">
        <v>553172.23980899993</v>
      </c>
      <c r="F12" s="152">
        <v>2.8535499270790333E-2</v>
      </c>
      <c r="G12"/>
    </row>
    <row r="13" spans="1:7" x14ac:dyDescent="0.25">
      <c r="A13" s="149" t="s">
        <v>32</v>
      </c>
      <c r="B13" s="150" t="s">
        <v>33</v>
      </c>
      <c r="C13" s="151">
        <v>259140.004644</v>
      </c>
      <c r="D13" s="151">
        <v>256993.08673533332</v>
      </c>
      <c r="E13" s="151">
        <v>252604.62837066664</v>
      </c>
      <c r="F13" s="152">
        <v>-1.7076172827894653E-2</v>
      </c>
      <c r="G13"/>
    </row>
    <row r="14" spans="1:7" x14ac:dyDescent="0.25">
      <c r="A14" s="149" t="s">
        <v>198</v>
      </c>
      <c r="B14" s="150" t="s">
        <v>199</v>
      </c>
      <c r="C14" s="151">
        <v>71475.839957000004</v>
      </c>
      <c r="D14" s="151">
        <v>88400.718173666668</v>
      </c>
      <c r="E14" s="151">
        <v>68435.290900999986</v>
      </c>
      <c r="F14" s="152">
        <v>-0.2258514148430765</v>
      </c>
      <c r="G14"/>
    </row>
    <row r="15" spans="1:7" x14ac:dyDescent="0.25">
      <c r="A15" s="149" t="s">
        <v>30</v>
      </c>
      <c r="B15" s="150" t="s">
        <v>31</v>
      </c>
      <c r="C15" s="151">
        <v>130574.50715999999</v>
      </c>
      <c r="D15" s="151">
        <v>123653.72735100001</v>
      </c>
      <c r="E15" s="151">
        <v>118510.71248166666</v>
      </c>
      <c r="F15" s="152">
        <v>-4.1592073118301792E-2</v>
      </c>
      <c r="G15"/>
    </row>
    <row r="16" spans="1:7" x14ac:dyDescent="0.25">
      <c r="A16" s="149" t="s">
        <v>114</v>
      </c>
      <c r="B16" s="150" t="s">
        <v>115</v>
      </c>
      <c r="C16" s="151">
        <v>433112.455227</v>
      </c>
      <c r="D16" s="151">
        <v>421037.06874866667</v>
      </c>
      <c r="E16" s="151">
        <v>436126.19991099997</v>
      </c>
      <c r="F16" s="152">
        <v>3.5838011145143588E-2</v>
      </c>
      <c r="G16"/>
    </row>
    <row r="17" spans="1:7" x14ac:dyDescent="0.25">
      <c r="A17" s="149" t="s">
        <v>200</v>
      </c>
      <c r="B17" s="150" t="s">
        <v>201</v>
      </c>
      <c r="C17" s="151">
        <v>25353.321081999999</v>
      </c>
      <c r="D17" s="151">
        <v>26367.840668333331</v>
      </c>
      <c r="E17" s="151">
        <v>22303.220549666668</v>
      </c>
      <c r="F17" s="152">
        <v>-0.15415066291522689</v>
      </c>
      <c r="G17"/>
    </row>
    <row r="18" spans="1:7" x14ac:dyDescent="0.25">
      <c r="A18" s="149" t="s">
        <v>58</v>
      </c>
      <c r="B18" s="150" t="s">
        <v>59</v>
      </c>
      <c r="C18" s="151">
        <v>522113.15246200003</v>
      </c>
      <c r="D18" s="151">
        <v>453150.19517600001</v>
      </c>
      <c r="E18" s="151">
        <v>470477.69346166664</v>
      </c>
      <c r="F18" s="152">
        <v>3.8237870070731775E-2</v>
      </c>
      <c r="G18"/>
    </row>
    <row r="19" spans="1:7" x14ac:dyDescent="0.25">
      <c r="A19" s="149" t="s">
        <v>44</v>
      </c>
      <c r="B19" s="150" t="s">
        <v>45</v>
      </c>
      <c r="C19" s="151">
        <v>788397.24524600001</v>
      </c>
      <c r="D19" s="151">
        <v>657343.48136800004</v>
      </c>
      <c r="E19" s="151">
        <v>689439.14100133337</v>
      </c>
      <c r="F19" s="152">
        <v>4.8826314617951228E-2</v>
      </c>
      <c r="G19"/>
    </row>
    <row r="20" spans="1:7" x14ac:dyDescent="0.25">
      <c r="A20" s="149" t="s">
        <v>98</v>
      </c>
      <c r="B20" s="150" t="s">
        <v>99</v>
      </c>
      <c r="C20" s="151">
        <v>539068.13905</v>
      </c>
      <c r="D20" s="151">
        <v>500432.78429266671</v>
      </c>
      <c r="E20" s="151">
        <v>475637.125803</v>
      </c>
      <c r="F20" s="152">
        <v>-4.9548429415378847E-2</v>
      </c>
      <c r="G20"/>
    </row>
    <row r="21" spans="1:7" x14ac:dyDescent="0.25">
      <c r="A21" s="149" t="s">
        <v>186</v>
      </c>
      <c r="B21" s="150" t="s">
        <v>187</v>
      </c>
      <c r="C21" s="151">
        <v>27882.273643</v>
      </c>
      <c r="D21" s="151">
        <v>35594.189135333327</v>
      </c>
      <c r="E21" s="151">
        <v>27414.911694333336</v>
      </c>
      <c r="F21" s="152">
        <v>-0.22979249253021072</v>
      </c>
      <c r="G21"/>
    </row>
    <row r="22" spans="1:7" x14ac:dyDescent="0.25">
      <c r="A22" s="149" t="s">
        <v>96</v>
      </c>
      <c r="B22" s="150" t="s">
        <v>97</v>
      </c>
      <c r="C22" s="151">
        <v>493095.49125399999</v>
      </c>
      <c r="D22" s="151">
        <v>513554.28636000003</v>
      </c>
      <c r="E22" s="151">
        <v>490401.64515333337</v>
      </c>
      <c r="F22" s="152">
        <v>-4.5083142759394124E-2</v>
      </c>
      <c r="G22"/>
    </row>
    <row r="23" spans="1:7" x14ac:dyDescent="0.25">
      <c r="A23" s="149" t="s">
        <v>138</v>
      </c>
      <c r="B23" s="150" t="s">
        <v>139</v>
      </c>
      <c r="C23" s="151">
        <v>289719.66108400002</v>
      </c>
      <c r="D23" s="151">
        <v>359826.23232866667</v>
      </c>
      <c r="E23" s="151">
        <v>301360.97870333336</v>
      </c>
      <c r="F23" s="152">
        <v>-0.16248191035702733</v>
      </c>
      <c r="G23"/>
    </row>
    <row r="24" spans="1:7" x14ac:dyDescent="0.25">
      <c r="A24" s="149" t="s">
        <v>196</v>
      </c>
      <c r="B24" s="150" t="s">
        <v>197</v>
      </c>
      <c r="C24" s="151">
        <v>60988.136507000003</v>
      </c>
      <c r="D24" s="151">
        <v>63815.32703766667</v>
      </c>
      <c r="E24" s="151">
        <v>53211.326303000002</v>
      </c>
      <c r="F24" s="152">
        <v>-0.16616698882398129</v>
      </c>
      <c r="G24"/>
    </row>
    <row r="25" spans="1:7" x14ac:dyDescent="0.25">
      <c r="A25" s="149" t="s">
        <v>104</v>
      </c>
      <c r="B25" s="150" t="s">
        <v>105</v>
      </c>
      <c r="C25" s="151">
        <v>192659.512579</v>
      </c>
      <c r="D25" s="151">
        <v>205176.45317600001</v>
      </c>
      <c r="E25" s="151">
        <v>193425.33969766667</v>
      </c>
      <c r="F25" s="152">
        <v>-5.7273207019780455E-2</v>
      </c>
      <c r="G25"/>
    </row>
    <row r="26" spans="1:7" x14ac:dyDescent="0.25">
      <c r="A26" s="149" t="s">
        <v>194</v>
      </c>
      <c r="B26" s="150" t="s">
        <v>195</v>
      </c>
      <c r="C26" s="151">
        <v>49456.038857</v>
      </c>
      <c r="D26" s="151">
        <v>53453.921343000002</v>
      </c>
      <c r="E26" s="151">
        <v>46635.777769999993</v>
      </c>
      <c r="F26" s="152">
        <v>-0.1275517941752064</v>
      </c>
      <c r="G26"/>
    </row>
    <row r="27" spans="1:7" x14ac:dyDescent="0.25">
      <c r="A27" s="149" t="s">
        <v>36</v>
      </c>
      <c r="B27" s="150" t="s">
        <v>37</v>
      </c>
      <c r="C27" s="151">
        <v>172420.83532899999</v>
      </c>
      <c r="D27" s="151">
        <v>189889.69607000003</v>
      </c>
      <c r="E27" s="151">
        <v>175674.60840400003</v>
      </c>
      <c r="F27" s="152">
        <v>-7.4859710454009173E-2</v>
      </c>
      <c r="G27"/>
    </row>
    <row r="28" spans="1:7" x14ac:dyDescent="0.25">
      <c r="A28" s="149" t="s">
        <v>46</v>
      </c>
      <c r="B28" s="150" t="s">
        <v>47</v>
      </c>
      <c r="C28" s="151">
        <v>848476.95051999995</v>
      </c>
      <c r="D28" s="151">
        <v>777234.1711283332</v>
      </c>
      <c r="E28" s="151">
        <v>805235.005198</v>
      </c>
      <c r="F28" s="152">
        <v>3.6026251945430021E-2</v>
      </c>
      <c r="G28"/>
    </row>
    <row r="29" spans="1:7" x14ac:dyDescent="0.25">
      <c r="A29" s="149" t="s">
        <v>62</v>
      </c>
      <c r="B29" s="150" t="s">
        <v>63</v>
      </c>
      <c r="C29" s="151">
        <v>1061049.1260889999</v>
      </c>
      <c r="D29" s="151">
        <v>974937.0898836666</v>
      </c>
      <c r="E29" s="151">
        <v>1027596.9388236668</v>
      </c>
      <c r="F29" s="152">
        <v>5.4013586606171435E-2</v>
      </c>
      <c r="G29"/>
    </row>
    <row r="30" spans="1:7" x14ac:dyDescent="0.25">
      <c r="A30" s="149" t="s">
        <v>100</v>
      </c>
      <c r="B30" s="150" t="s">
        <v>101</v>
      </c>
      <c r="C30" s="151">
        <v>300864.15010099998</v>
      </c>
      <c r="D30" s="151">
        <v>383530.60040333332</v>
      </c>
      <c r="E30" s="151">
        <v>309994.50655333331</v>
      </c>
      <c r="F30" s="152">
        <v>-0.19173461980000303</v>
      </c>
      <c r="G30"/>
    </row>
    <row r="31" spans="1:7" x14ac:dyDescent="0.25">
      <c r="A31" s="149" t="s">
        <v>20</v>
      </c>
      <c r="B31" s="150" t="s">
        <v>21</v>
      </c>
      <c r="C31" s="151">
        <v>177005.527245</v>
      </c>
      <c r="D31" s="151">
        <v>211293.82191633331</v>
      </c>
      <c r="E31" s="151">
        <v>176985.53675466668</v>
      </c>
      <c r="F31" s="152">
        <v>-0.1623724009083985</v>
      </c>
      <c r="G31"/>
    </row>
    <row r="32" spans="1:7" x14ac:dyDescent="0.25">
      <c r="A32" s="149" t="s">
        <v>140</v>
      </c>
      <c r="B32" s="150" t="s">
        <v>141</v>
      </c>
      <c r="C32" s="151">
        <v>429983.88421400002</v>
      </c>
      <c r="D32" s="151">
        <v>415863.22536999994</v>
      </c>
      <c r="E32" s="151">
        <v>398821.86742300005</v>
      </c>
      <c r="F32" s="152">
        <v>-4.0978275806517722E-2</v>
      </c>
      <c r="G32"/>
    </row>
    <row r="33" spans="1:7" x14ac:dyDescent="0.25">
      <c r="A33" s="149" t="s">
        <v>84</v>
      </c>
      <c r="B33" s="150" t="s">
        <v>85</v>
      </c>
      <c r="C33" s="151">
        <v>506888.38897000003</v>
      </c>
      <c r="D33" s="151">
        <v>504183.61230466672</v>
      </c>
      <c r="E33" s="151">
        <v>495054.8751066667</v>
      </c>
      <c r="F33" s="152">
        <v>-1.8105977614527719E-2</v>
      </c>
      <c r="G33"/>
    </row>
    <row r="34" spans="1:7" x14ac:dyDescent="0.25">
      <c r="A34" s="149" t="s">
        <v>16</v>
      </c>
      <c r="B34" s="150" t="s">
        <v>17</v>
      </c>
      <c r="C34" s="151">
        <v>318820.75484100002</v>
      </c>
      <c r="D34" s="151">
        <v>378392.01429433335</v>
      </c>
      <c r="E34" s="151">
        <v>326955.06846466666</v>
      </c>
      <c r="F34" s="152">
        <v>-0.13593560087570006</v>
      </c>
      <c r="G34"/>
    </row>
    <row r="35" spans="1:7" x14ac:dyDescent="0.25">
      <c r="A35" s="149" t="s">
        <v>24</v>
      </c>
      <c r="B35" s="150" t="s">
        <v>25</v>
      </c>
      <c r="C35" s="151">
        <v>222709.796791</v>
      </c>
      <c r="D35" s="151">
        <v>216734.06003633337</v>
      </c>
      <c r="E35" s="151">
        <v>203954.95472566667</v>
      </c>
      <c r="F35" s="152">
        <v>-5.8962146090579405E-2</v>
      </c>
      <c r="G35"/>
    </row>
    <row r="36" spans="1:7" x14ac:dyDescent="0.25">
      <c r="A36" s="149" t="s">
        <v>156</v>
      </c>
      <c r="B36" s="150" t="s">
        <v>157</v>
      </c>
      <c r="C36" s="151">
        <v>292199.08646800002</v>
      </c>
      <c r="D36" s="151">
        <v>305738.76451433334</v>
      </c>
      <c r="E36" s="151">
        <v>275966.68418433331</v>
      </c>
      <c r="F36" s="152">
        <v>-9.7377512391315632E-2</v>
      </c>
      <c r="G36"/>
    </row>
    <row r="37" spans="1:7" x14ac:dyDescent="0.25">
      <c r="A37" s="149" t="s">
        <v>112</v>
      </c>
      <c r="B37" s="150" t="s">
        <v>113</v>
      </c>
      <c r="C37" s="151">
        <v>588424.31555599999</v>
      </c>
      <c r="D37" s="151">
        <v>525466.26082566672</v>
      </c>
      <c r="E37" s="151">
        <v>502249.73113833339</v>
      </c>
      <c r="F37" s="152">
        <v>-4.4182721933189631E-2</v>
      </c>
      <c r="G37" s="29"/>
    </row>
    <row r="38" spans="1:7" x14ac:dyDescent="0.25">
      <c r="A38" s="149" t="s">
        <v>72</v>
      </c>
      <c r="B38" s="150" t="s">
        <v>73</v>
      </c>
      <c r="C38" s="151">
        <v>638116.89223700005</v>
      </c>
      <c r="D38" s="151">
        <v>557180.10898433335</v>
      </c>
      <c r="E38" s="151">
        <v>561122.35741299996</v>
      </c>
      <c r="F38" s="152">
        <v>7.0753574384642328E-3</v>
      </c>
      <c r="G38"/>
    </row>
    <row r="39" spans="1:7" x14ac:dyDescent="0.25">
      <c r="A39" s="149" t="s">
        <v>134</v>
      </c>
      <c r="B39" s="150" t="s">
        <v>135</v>
      </c>
      <c r="C39" s="151">
        <v>160805.14661900001</v>
      </c>
      <c r="D39" s="151">
        <v>172936.73664466667</v>
      </c>
      <c r="E39" s="151">
        <v>155033.71792733335</v>
      </c>
      <c r="F39" s="152">
        <v>-0.10352351423236741</v>
      </c>
      <c r="G39"/>
    </row>
    <row r="40" spans="1:7" x14ac:dyDescent="0.25">
      <c r="A40" s="149" t="s">
        <v>176</v>
      </c>
      <c r="B40" s="150" t="s">
        <v>177</v>
      </c>
      <c r="C40" s="151">
        <v>92416.629174999995</v>
      </c>
      <c r="D40" s="151">
        <v>104917.15355833333</v>
      </c>
      <c r="E40" s="151">
        <v>92843.74200266668</v>
      </c>
      <c r="F40" s="152">
        <v>-0.11507566824097934</v>
      </c>
      <c r="G40"/>
    </row>
    <row r="41" spans="1:7" x14ac:dyDescent="0.25">
      <c r="A41" s="149" t="s">
        <v>76</v>
      </c>
      <c r="B41" s="150" t="s">
        <v>77</v>
      </c>
      <c r="C41" s="151">
        <v>304250.42413900001</v>
      </c>
      <c r="D41" s="151">
        <v>332340.23556533334</v>
      </c>
      <c r="E41" s="151">
        <v>307314.04321866669</v>
      </c>
      <c r="F41" s="152">
        <v>-7.5302926544826551E-2</v>
      </c>
      <c r="G41"/>
    </row>
    <row r="42" spans="1:7" x14ac:dyDescent="0.25">
      <c r="A42" s="149" t="s">
        <v>50</v>
      </c>
      <c r="B42" s="150" t="s">
        <v>51</v>
      </c>
      <c r="C42" s="151">
        <v>552495.26141399995</v>
      </c>
      <c r="D42" s="151">
        <v>512767.94187399995</v>
      </c>
      <c r="E42" s="151">
        <v>508483.43065033323</v>
      </c>
      <c r="F42" s="152">
        <v>-8.3556534521409924E-3</v>
      </c>
      <c r="G42"/>
    </row>
    <row r="43" spans="1:7" x14ac:dyDescent="0.25">
      <c r="A43" s="149" t="s">
        <v>182</v>
      </c>
      <c r="B43" s="150" t="s">
        <v>183</v>
      </c>
      <c r="C43" s="151">
        <v>53531.288034999998</v>
      </c>
      <c r="D43" s="151">
        <v>63662.090294333328</v>
      </c>
      <c r="E43" s="151">
        <v>51361.837712666667</v>
      </c>
      <c r="F43" s="152">
        <v>-0.19321157261406366</v>
      </c>
      <c r="G43"/>
    </row>
    <row r="44" spans="1:7" x14ac:dyDescent="0.25">
      <c r="A44" s="149" t="s">
        <v>192</v>
      </c>
      <c r="B44" s="150" t="s">
        <v>193</v>
      </c>
      <c r="C44" s="151">
        <v>59044.680572999998</v>
      </c>
      <c r="D44" s="151">
        <v>70395.538741000011</v>
      </c>
      <c r="E44" s="151">
        <v>56639.701672999996</v>
      </c>
      <c r="F44" s="152">
        <v>-0.1954077959202874</v>
      </c>
      <c r="G44"/>
    </row>
    <row r="45" spans="1:7" x14ac:dyDescent="0.25">
      <c r="A45" s="149" t="s">
        <v>82</v>
      </c>
      <c r="B45" s="150" t="s">
        <v>83</v>
      </c>
      <c r="C45" s="151">
        <v>261942.315596</v>
      </c>
      <c r="D45" s="151">
        <v>294337.00608933339</v>
      </c>
      <c r="E45" s="151">
        <v>251263.93285233332</v>
      </c>
      <c r="F45" s="152">
        <v>-0.14633930612152479</v>
      </c>
      <c r="G45"/>
    </row>
    <row r="46" spans="1:7" x14ac:dyDescent="0.25">
      <c r="A46" s="149" t="s">
        <v>90</v>
      </c>
      <c r="B46" s="150" t="s">
        <v>91</v>
      </c>
      <c r="C46" s="151">
        <v>547265.85559599998</v>
      </c>
      <c r="D46" s="151">
        <v>516305.40434233332</v>
      </c>
      <c r="E46" s="151">
        <v>500193.058746</v>
      </c>
      <c r="F46" s="152">
        <v>-3.1207005506473699E-2</v>
      </c>
      <c r="G46"/>
    </row>
    <row r="47" spans="1:7" x14ac:dyDescent="0.25">
      <c r="A47" s="149" t="s">
        <v>148</v>
      </c>
      <c r="B47" s="150" t="s">
        <v>149</v>
      </c>
      <c r="C47" s="151">
        <v>68814.711186999994</v>
      </c>
      <c r="D47" s="151">
        <v>80703.897588000007</v>
      </c>
      <c r="E47" s="151">
        <v>68711.86454533333</v>
      </c>
      <c r="F47" s="152">
        <v>-0.14859298498675969</v>
      </c>
      <c r="G47"/>
    </row>
    <row r="48" spans="1:7" x14ac:dyDescent="0.25">
      <c r="A48" s="149" t="s">
        <v>54</v>
      </c>
      <c r="B48" s="150" t="s">
        <v>55</v>
      </c>
      <c r="C48" s="151">
        <v>417497.501345</v>
      </c>
      <c r="D48" s="151">
        <v>382596.05745766667</v>
      </c>
      <c r="E48" s="151">
        <v>395223.1495923333</v>
      </c>
      <c r="F48" s="152">
        <v>3.3003717337217429E-2</v>
      </c>
      <c r="G48"/>
    </row>
    <row r="49" spans="1:7" x14ac:dyDescent="0.25">
      <c r="A49" s="149" t="s">
        <v>206</v>
      </c>
      <c r="B49" s="150" t="s">
        <v>207</v>
      </c>
      <c r="C49" s="151">
        <v>6618.3768890000001</v>
      </c>
      <c r="D49" s="151">
        <v>7099.5839066666667</v>
      </c>
      <c r="E49" s="151">
        <v>5555.1356423333336</v>
      </c>
      <c r="F49" s="152">
        <v>-0.21754067345877298</v>
      </c>
      <c r="G49"/>
    </row>
    <row r="50" spans="1:7" x14ac:dyDescent="0.25">
      <c r="A50" s="149" t="s">
        <v>86</v>
      </c>
      <c r="B50" s="150" t="s">
        <v>87</v>
      </c>
      <c r="C50" s="151">
        <v>408945.08336799999</v>
      </c>
      <c r="D50" s="151">
        <v>467321.40418566664</v>
      </c>
      <c r="E50" s="151">
        <v>398720.67872466665</v>
      </c>
      <c r="F50" s="152">
        <v>-0.1467955990172129</v>
      </c>
      <c r="G50"/>
    </row>
    <row r="51" spans="1:7" x14ac:dyDescent="0.25">
      <c r="A51" s="149" t="s">
        <v>116</v>
      </c>
      <c r="B51" s="150" t="s">
        <v>117</v>
      </c>
      <c r="C51" s="151">
        <v>223266.537021</v>
      </c>
      <c r="D51" s="151">
        <v>233305.70643233333</v>
      </c>
      <c r="E51" s="151">
        <v>219770.63444100003</v>
      </c>
      <c r="F51" s="152">
        <v>-5.8014320345220263E-2</v>
      </c>
      <c r="G51"/>
    </row>
    <row r="52" spans="1:7" x14ac:dyDescent="0.25">
      <c r="A52" s="149" t="s">
        <v>34</v>
      </c>
      <c r="B52" s="150" t="s">
        <v>35</v>
      </c>
      <c r="C52" s="151">
        <v>912931.64361799997</v>
      </c>
      <c r="D52" s="151">
        <v>895397.50052766653</v>
      </c>
      <c r="E52" s="151">
        <v>924167.63084866665</v>
      </c>
      <c r="F52" s="152">
        <v>3.2131126459528425E-2</v>
      </c>
      <c r="G52"/>
    </row>
    <row r="53" spans="1:7" x14ac:dyDescent="0.25">
      <c r="A53" s="149" t="s">
        <v>106</v>
      </c>
      <c r="B53" s="150" t="s">
        <v>107</v>
      </c>
      <c r="C53" s="151">
        <v>359116.34703800001</v>
      </c>
      <c r="D53" s="151">
        <v>424005.04879066668</v>
      </c>
      <c r="E53" s="151">
        <v>395450.88137733331</v>
      </c>
      <c r="F53" s="152">
        <v>-6.7343932565837678E-2</v>
      </c>
      <c r="G53"/>
    </row>
    <row r="54" spans="1:7" x14ac:dyDescent="0.25">
      <c r="A54" s="149" t="s">
        <v>154</v>
      </c>
      <c r="B54" s="150" t="s">
        <v>155</v>
      </c>
      <c r="C54" s="151">
        <v>298745.23868000001</v>
      </c>
      <c r="D54" s="151">
        <v>307313.22010866663</v>
      </c>
      <c r="E54" s="151">
        <v>277875.35313299997</v>
      </c>
      <c r="F54" s="152">
        <v>-9.5791085607242574E-2</v>
      </c>
      <c r="G54"/>
    </row>
    <row r="55" spans="1:7" x14ac:dyDescent="0.25">
      <c r="A55" s="149" t="s">
        <v>128</v>
      </c>
      <c r="B55" s="150" t="s">
        <v>129</v>
      </c>
      <c r="C55" s="151">
        <v>290569.36177399999</v>
      </c>
      <c r="D55" s="151">
        <v>287328.9725273333</v>
      </c>
      <c r="E55" s="151">
        <v>280741.14214299998</v>
      </c>
      <c r="F55" s="152">
        <v>-2.2927831907750388E-2</v>
      </c>
      <c r="G55"/>
    </row>
    <row r="56" spans="1:7" x14ac:dyDescent="0.25">
      <c r="A56" s="149" t="s">
        <v>110</v>
      </c>
      <c r="B56" s="150" t="s">
        <v>111</v>
      </c>
      <c r="C56" s="151">
        <v>348385.90588899999</v>
      </c>
      <c r="D56" s="151">
        <v>354835.82986166672</v>
      </c>
      <c r="E56" s="151">
        <v>364358.88386566663</v>
      </c>
      <c r="F56" s="152">
        <v>2.6837915459981859E-2</v>
      </c>
      <c r="G56" s="29"/>
    </row>
    <row r="57" spans="1:7" x14ac:dyDescent="0.25">
      <c r="A57" s="149" t="s">
        <v>126</v>
      </c>
      <c r="B57" s="150" t="s">
        <v>127</v>
      </c>
      <c r="C57" s="151">
        <v>295931.24625899998</v>
      </c>
      <c r="D57" s="151">
        <v>349075.61413599999</v>
      </c>
      <c r="E57" s="151">
        <v>309205.42705366667</v>
      </c>
      <c r="F57" s="152">
        <v>-0.11421647765632771</v>
      </c>
      <c r="G57"/>
    </row>
    <row r="58" spans="1:7" x14ac:dyDescent="0.25">
      <c r="A58" s="149" t="s">
        <v>150</v>
      </c>
      <c r="B58" s="150" t="s">
        <v>151</v>
      </c>
      <c r="C58" s="151">
        <v>308132.25575000001</v>
      </c>
      <c r="D58" s="151">
        <v>281098.99732499995</v>
      </c>
      <c r="E58" s="151">
        <v>295881.8886286667</v>
      </c>
      <c r="F58" s="152">
        <v>5.2589626588298091E-2</v>
      </c>
      <c r="G58"/>
    </row>
    <row r="59" spans="1:7" x14ac:dyDescent="0.25">
      <c r="A59" s="149" t="s">
        <v>166</v>
      </c>
      <c r="B59" s="150" t="s">
        <v>167</v>
      </c>
      <c r="C59" s="151">
        <v>192887.31469500001</v>
      </c>
      <c r="D59" s="151">
        <v>189326.12356733333</v>
      </c>
      <c r="E59" s="151">
        <v>170547.38688566667</v>
      </c>
      <c r="F59" s="152">
        <v>-9.9187245414593062E-2</v>
      </c>
      <c r="G59"/>
    </row>
    <row r="60" spans="1:7" x14ac:dyDescent="0.25">
      <c r="A60" s="149" t="s">
        <v>78</v>
      </c>
      <c r="B60" s="150" t="s">
        <v>79</v>
      </c>
      <c r="C60" s="151">
        <v>531247.72739400005</v>
      </c>
      <c r="D60" s="151">
        <v>495563.94247233332</v>
      </c>
      <c r="E60" s="151">
        <v>564456.70722500002</v>
      </c>
      <c r="F60" s="152">
        <v>0.13901892137060171</v>
      </c>
      <c r="G60"/>
    </row>
    <row r="61" spans="1:7" x14ac:dyDescent="0.25">
      <c r="A61" s="149" t="s">
        <v>48</v>
      </c>
      <c r="B61" s="150" t="s">
        <v>49</v>
      </c>
      <c r="C61" s="151">
        <v>896790.18900100002</v>
      </c>
      <c r="D61" s="151">
        <v>860387.09639033338</v>
      </c>
      <c r="E61" s="151">
        <v>905349.21155866666</v>
      </c>
      <c r="F61" s="152">
        <v>5.2258007305045914E-2</v>
      </c>
      <c r="G61"/>
    </row>
    <row r="62" spans="1:7" x14ac:dyDescent="0.25">
      <c r="A62" s="149" t="s">
        <v>146</v>
      </c>
      <c r="B62" s="150" t="s">
        <v>147</v>
      </c>
      <c r="C62" s="151">
        <v>317516.299092</v>
      </c>
      <c r="D62" s="151">
        <v>309301.13440866669</v>
      </c>
      <c r="E62" s="151">
        <v>324994.55211866664</v>
      </c>
      <c r="F62" s="152">
        <v>5.0738312809628726E-2</v>
      </c>
      <c r="G62"/>
    </row>
    <row r="63" spans="1:7" x14ac:dyDescent="0.25">
      <c r="A63" s="149" t="s">
        <v>66</v>
      </c>
      <c r="B63" s="150" t="s">
        <v>67</v>
      </c>
      <c r="C63" s="151">
        <v>744368.91971100005</v>
      </c>
      <c r="D63" s="151">
        <v>668642.88918533328</v>
      </c>
      <c r="E63" s="151">
        <v>772827.30854099989</v>
      </c>
      <c r="F63" s="152">
        <v>0.15581474213029275</v>
      </c>
      <c r="G63"/>
    </row>
    <row r="64" spans="1:7" x14ac:dyDescent="0.25">
      <c r="A64" s="149" t="s">
        <v>178</v>
      </c>
      <c r="B64" s="150" t="s">
        <v>179</v>
      </c>
      <c r="C64" s="151">
        <v>198967.388672</v>
      </c>
      <c r="D64" s="151">
        <v>161805.482601</v>
      </c>
      <c r="E64" s="151">
        <v>177551.63997833335</v>
      </c>
      <c r="F64" s="152">
        <v>9.7315351273740067E-2</v>
      </c>
      <c r="G64"/>
    </row>
    <row r="65" spans="1:7" x14ac:dyDescent="0.25">
      <c r="A65" s="149" t="s">
        <v>158</v>
      </c>
      <c r="B65" s="150" t="s">
        <v>159</v>
      </c>
      <c r="C65" s="151">
        <v>255344.37826999999</v>
      </c>
      <c r="D65" s="151">
        <v>266011.76908266667</v>
      </c>
      <c r="E65" s="151">
        <v>250161.27176699997</v>
      </c>
      <c r="F65" s="152">
        <v>-5.9585699423475302E-2</v>
      </c>
      <c r="G65"/>
    </row>
    <row r="66" spans="1:7" x14ac:dyDescent="0.25">
      <c r="A66" s="149" t="s">
        <v>168</v>
      </c>
      <c r="B66" s="150" t="s">
        <v>169</v>
      </c>
      <c r="C66" s="151">
        <v>87550.846187999996</v>
      </c>
      <c r="D66" s="151">
        <v>100434.98706433333</v>
      </c>
      <c r="E66" s="151">
        <v>88705.025334999998</v>
      </c>
      <c r="F66" s="152">
        <v>-0.11679158898900178</v>
      </c>
      <c r="G66"/>
    </row>
    <row r="67" spans="1:7" x14ac:dyDescent="0.25">
      <c r="A67" s="149" t="s">
        <v>28</v>
      </c>
      <c r="B67" s="150" t="s">
        <v>29</v>
      </c>
      <c r="C67" s="151">
        <v>61280.388375000002</v>
      </c>
      <c r="D67" s="151">
        <v>64872.113643999997</v>
      </c>
      <c r="E67" s="151">
        <v>63641.655984000005</v>
      </c>
      <c r="F67" s="152">
        <v>-1.8967435942543819E-2</v>
      </c>
      <c r="G67"/>
    </row>
    <row r="68" spans="1:7" x14ac:dyDescent="0.25">
      <c r="A68" s="149" t="s">
        <v>92</v>
      </c>
      <c r="B68" s="150" t="s">
        <v>93</v>
      </c>
      <c r="C68" s="151">
        <v>170347.55983400001</v>
      </c>
      <c r="D68" s="151">
        <v>194356.82698600003</v>
      </c>
      <c r="E68" s="151">
        <v>176104.20059633334</v>
      </c>
      <c r="F68" s="152">
        <v>-9.3912967569600589E-2</v>
      </c>
      <c r="G68" s="29"/>
    </row>
    <row r="69" spans="1:7" x14ac:dyDescent="0.25">
      <c r="A69" s="149" t="s">
        <v>74</v>
      </c>
      <c r="B69" s="150" t="s">
        <v>75</v>
      </c>
      <c r="C69" s="151">
        <v>113948.37022700001</v>
      </c>
      <c r="D69" s="151">
        <v>129164.08668533333</v>
      </c>
      <c r="E69" s="151">
        <v>125385.68112899999</v>
      </c>
      <c r="F69" s="152">
        <v>-2.9252756345021863E-2</v>
      </c>
      <c r="G69"/>
    </row>
    <row r="70" spans="1:7" x14ac:dyDescent="0.25">
      <c r="A70" s="149" t="s">
        <v>56</v>
      </c>
      <c r="B70" s="150" t="s">
        <v>57</v>
      </c>
      <c r="C70" s="151">
        <v>121369.921153</v>
      </c>
      <c r="D70" s="151">
        <v>129551.41209966666</v>
      </c>
      <c r="E70" s="151">
        <v>117887.09238133334</v>
      </c>
      <c r="F70" s="152">
        <v>-9.0036222139822875E-2</v>
      </c>
      <c r="G70" s="29"/>
    </row>
    <row r="71" spans="1:7" x14ac:dyDescent="0.25">
      <c r="A71" s="149" t="s">
        <v>170</v>
      </c>
      <c r="B71" s="150" t="s">
        <v>171</v>
      </c>
      <c r="C71" s="151">
        <v>182014.95214199999</v>
      </c>
      <c r="D71" s="151">
        <v>168522.35889666667</v>
      </c>
      <c r="E71" s="151">
        <v>172584.38127333333</v>
      </c>
      <c r="F71" s="152">
        <v>2.410375930684297E-2</v>
      </c>
      <c r="G71"/>
    </row>
    <row r="72" spans="1:7" x14ac:dyDescent="0.25">
      <c r="A72" s="149" t="s">
        <v>152</v>
      </c>
      <c r="B72" s="150" t="s">
        <v>153</v>
      </c>
      <c r="C72" s="151">
        <v>299360.825992</v>
      </c>
      <c r="D72" s="151">
        <v>318122.6491103333</v>
      </c>
      <c r="E72" s="151">
        <v>306247.37743699999</v>
      </c>
      <c r="F72" s="152">
        <v>-3.7329224142147295E-2</v>
      </c>
      <c r="G72"/>
    </row>
    <row r="73" spans="1:7" x14ac:dyDescent="0.25">
      <c r="A73" s="149" t="s">
        <v>108</v>
      </c>
      <c r="B73" s="150" t="s">
        <v>109</v>
      </c>
      <c r="C73" s="151">
        <v>416733.85468599998</v>
      </c>
      <c r="D73" s="151">
        <v>429810.4356726667</v>
      </c>
      <c r="E73" s="151">
        <v>400452.73034299997</v>
      </c>
      <c r="F73" s="152">
        <v>-6.8303844888551873E-2</v>
      </c>
      <c r="G73"/>
    </row>
    <row r="74" spans="1:7" x14ac:dyDescent="0.25">
      <c r="A74" s="149" t="s">
        <v>164</v>
      </c>
      <c r="B74" s="150" t="s">
        <v>165</v>
      </c>
      <c r="C74" s="151">
        <v>21828.497271</v>
      </c>
      <c r="D74" s="151">
        <v>25580.25247133333</v>
      </c>
      <c r="E74" s="151">
        <v>22468.043486333336</v>
      </c>
      <c r="F74" s="152">
        <v>-0.12166451400304631</v>
      </c>
      <c r="G74"/>
    </row>
    <row r="75" spans="1:7" x14ac:dyDescent="0.25">
      <c r="A75" s="149" t="s">
        <v>184</v>
      </c>
      <c r="B75" s="150" t="s">
        <v>185</v>
      </c>
      <c r="C75" s="151">
        <v>21518.475386999999</v>
      </c>
      <c r="D75" s="151">
        <v>25536.114917999996</v>
      </c>
      <c r="E75" s="151">
        <v>21023.571498666668</v>
      </c>
      <c r="F75" s="152">
        <v>-0.1767122145958275</v>
      </c>
      <c r="G75"/>
    </row>
    <row r="76" spans="1:7" x14ac:dyDescent="0.25">
      <c r="A76" s="149" t="s">
        <v>210</v>
      </c>
      <c r="B76" s="150" t="s">
        <v>211</v>
      </c>
      <c r="C76" s="151">
        <v>18851.259344999999</v>
      </c>
      <c r="D76" s="151">
        <v>26914.180874000001</v>
      </c>
      <c r="E76" s="151">
        <v>20921.58858</v>
      </c>
      <c r="F76" s="152">
        <v>-0.22265557038702397</v>
      </c>
      <c r="G76"/>
    </row>
    <row r="77" spans="1:7" x14ac:dyDescent="0.25">
      <c r="A77" s="149" t="s">
        <v>80</v>
      </c>
      <c r="B77" s="150" t="s">
        <v>81</v>
      </c>
      <c r="C77" s="151">
        <v>617780.63870600006</v>
      </c>
      <c r="D77" s="151">
        <v>492042.29588899994</v>
      </c>
      <c r="E77" s="151">
        <v>568618.06094933336</v>
      </c>
      <c r="F77" s="152">
        <v>0.15562841995519869</v>
      </c>
      <c r="G77"/>
    </row>
    <row r="78" spans="1:7" x14ac:dyDescent="0.25">
      <c r="A78" s="149" t="s">
        <v>70</v>
      </c>
      <c r="B78" s="150" t="s">
        <v>71</v>
      </c>
      <c r="C78" s="151">
        <v>671328.580006</v>
      </c>
      <c r="D78" s="151">
        <v>622163.97443933331</v>
      </c>
      <c r="E78" s="151">
        <v>666063.55748166668</v>
      </c>
      <c r="F78" s="152">
        <v>7.0559506570424188E-2</v>
      </c>
      <c r="G78"/>
    </row>
    <row r="79" spans="1:7" x14ac:dyDescent="0.25">
      <c r="A79" s="149" t="s">
        <v>52</v>
      </c>
      <c r="B79" s="150" t="s">
        <v>53</v>
      </c>
      <c r="C79" s="151">
        <v>191294.07766700001</v>
      </c>
      <c r="D79" s="151">
        <v>194095.36102833334</v>
      </c>
      <c r="E79" s="151">
        <v>170683.35642133336</v>
      </c>
      <c r="F79" s="152">
        <v>-0.12062114459078896</v>
      </c>
      <c r="G79"/>
    </row>
    <row r="80" spans="1:7" x14ac:dyDescent="0.25">
      <c r="A80" s="149" t="s">
        <v>122</v>
      </c>
      <c r="B80" s="150" t="s">
        <v>123</v>
      </c>
      <c r="C80" s="151">
        <v>491487.272994</v>
      </c>
      <c r="D80" s="151">
        <v>472328.19040066673</v>
      </c>
      <c r="E80" s="151">
        <v>442756.42060933332</v>
      </c>
      <c r="F80" s="152">
        <v>-6.2608521770102815E-2</v>
      </c>
      <c r="G80"/>
    </row>
    <row r="81" spans="1:7" x14ac:dyDescent="0.25">
      <c r="A81" s="149" t="s">
        <v>40</v>
      </c>
      <c r="B81" s="150" t="s">
        <v>41</v>
      </c>
      <c r="C81" s="151">
        <v>1008244.875508</v>
      </c>
      <c r="D81" s="151">
        <v>823275.14937166672</v>
      </c>
      <c r="E81" s="151">
        <v>976412.95602000004</v>
      </c>
      <c r="F81" s="152">
        <v>0.18601048114377058</v>
      </c>
      <c r="G81"/>
    </row>
    <row r="82" spans="1:7" x14ac:dyDescent="0.25">
      <c r="A82" s="149" t="s">
        <v>120</v>
      </c>
      <c r="B82" s="150" t="s">
        <v>121</v>
      </c>
      <c r="C82" s="151">
        <v>236989.35731399999</v>
      </c>
      <c r="D82" s="151">
        <v>234795.73093666669</v>
      </c>
      <c r="E82" s="151">
        <v>230719.644523</v>
      </c>
      <c r="F82" s="152">
        <v>-1.7360138522987748E-2</v>
      </c>
      <c r="G82"/>
    </row>
    <row r="83" spans="1:7" x14ac:dyDescent="0.25">
      <c r="A83" s="149" t="s">
        <v>42</v>
      </c>
      <c r="B83" s="150" t="s">
        <v>43</v>
      </c>
      <c r="C83" s="151">
        <v>267589.43854</v>
      </c>
      <c r="D83" s="151">
        <v>257610.48305799998</v>
      </c>
      <c r="E83" s="151">
        <v>254473.23965766668</v>
      </c>
      <c r="F83" s="152">
        <v>-1.2178244313244681E-2</v>
      </c>
      <c r="G83"/>
    </row>
    <row r="84" spans="1:7" x14ac:dyDescent="0.25">
      <c r="A84" s="149" t="s">
        <v>18</v>
      </c>
      <c r="B84" s="150" t="s">
        <v>19</v>
      </c>
      <c r="C84" s="151">
        <v>57274.401660000003</v>
      </c>
      <c r="D84" s="151">
        <v>69707.907943666665</v>
      </c>
      <c r="E84" s="151">
        <v>57159.515517</v>
      </c>
      <c r="F84" s="152">
        <v>-0.18001390081606594</v>
      </c>
      <c r="G84"/>
    </row>
    <row r="85" spans="1:7" x14ac:dyDescent="0.25">
      <c r="A85" s="149" t="s">
        <v>14</v>
      </c>
      <c r="B85" s="150" t="s">
        <v>15</v>
      </c>
      <c r="C85" s="151">
        <v>134942.267524</v>
      </c>
      <c r="D85" s="151">
        <v>148884.867566</v>
      </c>
      <c r="E85" s="151">
        <v>130366.907834</v>
      </c>
      <c r="F85" s="152">
        <v>-0.12437771571238476</v>
      </c>
      <c r="G85"/>
    </row>
    <row r="86" spans="1:7" x14ac:dyDescent="0.25">
      <c r="A86" s="149" t="s">
        <v>130</v>
      </c>
      <c r="B86" s="150" t="s">
        <v>131</v>
      </c>
      <c r="C86" s="151">
        <v>437622.27772100002</v>
      </c>
      <c r="D86" s="151">
        <v>389503.75235333334</v>
      </c>
      <c r="E86" s="151">
        <v>386995.82230566669</v>
      </c>
      <c r="F86" s="152">
        <v>-6.4387827652854484E-3</v>
      </c>
      <c r="G86"/>
    </row>
    <row r="87" spans="1:7" x14ac:dyDescent="0.25">
      <c r="A87" s="149" t="s">
        <v>102</v>
      </c>
      <c r="B87" s="150" t="s">
        <v>103</v>
      </c>
      <c r="C87" s="151">
        <v>637550.00699400005</v>
      </c>
      <c r="D87" s="151">
        <v>611007.5807073334</v>
      </c>
      <c r="E87" s="151">
        <v>551514.61614066677</v>
      </c>
      <c r="F87" s="152">
        <v>-9.7368619384058303E-2</v>
      </c>
      <c r="G87"/>
    </row>
    <row r="88" spans="1:7" x14ac:dyDescent="0.25">
      <c r="A88" s="149" t="s">
        <v>188</v>
      </c>
      <c r="B88" s="150" t="s">
        <v>189</v>
      </c>
      <c r="C88" s="151">
        <v>70657.775712000002</v>
      </c>
      <c r="D88" s="151">
        <v>81773.241408666669</v>
      </c>
      <c r="E88" s="151">
        <v>63799.961943333328</v>
      </c>
      <c r="F88" s="152">
        <v>-0.21979414238345768</v>
      </c>
      <c r="G88"/>
    </row>
    <row r="89" spans="1:7" x14ac:dyDescent="0.25">
      <c r="A89" s="149" t="s">
        <v>180</v>
      </c>
      <c r="B89" s="150" t="s">
        <v>181</v>
      </c>
      <c r="C89" s="151">
        <v>98127.765731000007</v>
      </c>
      <c r="D89" s="151">
        <v>94000.914699333327</v>
      </c>
      <c r="E89" s="151">
        <v>91583.995053666658</v>
      </c>
      <c r="F89" s="152">
        <v>-2.5711660927952757E-2</v>
      </c>
      <c r="G89"/>
    </row>
    <row r="90" spans="1:7" x14ac:dyDescent="0.25">
      <c r="A90" s="149" t="s">
        <v>94</v>
      </c>
      <c r="B90" s="150" t="s">
        <v>95</v>
      </c>
      <c r="C90" s="151">
        <v>540668.29837800004</v>
      </c>
      <c r="D90" s="151">
        <v>516064.64404266671</v>
      </c>
      <c r="E90" s="151">
        <v>516633.91615833336</v>
      </c>
      <c r="F90" s="152">
        <v>1.1031023385116581E-3</v>
      </c>
      <c r="G90"/>
    </row>
    <row r="91" spans="1:7" x14ac:dyDescent="0.25">
      <c r="A91" s="149" t="s">
        <v>172</v>
      </c>
      <c r="B91" s="150" t="s">
        <v>173</v>
      </c>
      <c r="C91" s="151">
        <v>9897.6592349999992</v>
      </c>
      <c r="D91" s="151">
        <v>9666.3034503333329</v>
      </c>
      <c r="E91" s="151">
        <v>9021.4485573333332</v>
      </c>
      <c r="F91" s="152">
        <v>-6.6711633491886968E-2</v>
      </c>
      <c r="G91"/>
    </row>
    <row r="92" spans="1:7" x14ac:dyDescent="0.25">
      <c r="A92" s="149" t="s">
        <v>60</v>
      </c>
      <c r="B92" s="150" t="s">
        <v>61</v>
      </c>
      <c r="C92" s="151">
        <v>196380.75153400001</v>
      </c>
      <c r="D92" s="151">
        <v>226042.22349266664</v>
      </c>
      <c r="E92" s="151">
        <v>197712.63553100001</v>
      </c>
      <c r="F92" s="152">
        <v>-0.12532874400160782</v>
      </c>
      <c r="G92"/>
    </row>
    <row r="93" spans="1:7" x14ac:dyDescent="0.25">
      <c r="A93" s="149" t="s">
        <v>12</v>
      </c>
      <c r="B93" s="150" t="s">
        <v>13</v>
      </c>
      <c r="C93" s="151">
        <v>9601.2676339999998</v>
      </c>
      <c r="D93" s="151">
        <v>10643.496697</v>
      </c>
      <c r="E93" s="151">
        <v>7958.8253579999991</v>
      </c>
      <c r="F93" s="152">
        <v>-0.25223584085451062</v>
      </c>
      <c r="G93"/>
    </row>
    <row r="94" spans="1:7" x14ac:dyDescent="0.25">
      <c r="A94" s="149" t="s">
        <v>26</v>
      </c>
      <c r="B94" s="150" t="s">
        <v>27</v>
      </c>
      <c r="C94" s="151">
        <v>2862.5744610000002</v>
      </c>
      <c r="D94" s="151">
        <v>4025.7138753333334</v>
      </c>
      <c r="E94" s="151">
        <v>8167.8134140000002</v>
      </c>
      <c r="F94" s="152">
        <v>1.0289105651662085</v>
      </c>
      <c r="G94"/>
    </row>
    <row r="95" spans="1:7" x14ac:dyDescent="0.25">
      <c r="A95" s="149" t="s">
        <v>22</v>
      </c>
      <c r="B95" s="150" t="s">
        <v>23</v>
      </c>
      <c r="C95" s="151">
        <v>3549.495406</v>
      </c>
      <c r="D95" s="151">
        <v>5650.2660280000009</v>
      </c>
      <c r="E95" s="151">
        <v>4226.5693743333331</v>
      </c>
      <c r="F95" s="152">
        <v>-0.25196984471377309</v>
      </c>
      <c r="G95"/>
    </row>
    <row r="96" spans="1:7" x14ac:dyDescent="0.25">
      <c r="A96" s="149" t="s">
        <v>38</v>
      </c>
      <c r="B96" s="150" t="s">
        <v>39</v>
      </c>
      <c r="C96" s="151">
        <v>164567.81244000001</v>
      </c>
      <c r="D96" s="151">
        <v>157620.40722366667</v>
      </c>
      <c r="E96" s="151">
        <v>154695.70751900002</v>
      </c>
      <c r="F96" s="152">
        <v>-1.855533655941163E-2</v>
      </c>
      <c r="G96"/>
    </row>
    <row r="97" spans="1:7" x14ac:dyDescent="0.25">
      <c r="A97" s="153" t="s">
        <v>204</v>
      </c>
      <c r="B97" s="154" t="s">
        <v>205</v>
      </c>
      <c r="C97" s="155">
        <v>484.03154999999998</v>
      </c>
      <c r="D97" s="155">
        <v>14.27328</v>
      </c>
      <c r="E97" s="155">
        <v>1924.3391406666667</v>
      </c>
      <c r="F97" s="156" t="s">
        <v>249</v>
      </c>
      <c r="G97" s="29"/>
    </row>
    <row r="98" spans="1:7" x14ac:dyDescent="0.25">
      <c r="A98" s="153" t="s">
        <v>208</v>
      </c>
      <c r="B98" s="154" t="s">
        <v>209</v>
      </c>
      <c r="C98" s="155">
        <v>41.2</v>
      </c>
      <c r="D98" s="155">
        <v>50.50483333333333</v>
      </c>
      <c r="E98" s="155">
        <v>7037.29727</v>
      </c>
      <c r="F98" s="156" t="s">
        <v>249</v>
      </c>
      <c r="G98" s="29"/>
    </row>
    <row r="99" spans="1:7" x14ac:dyDescent="0.25">
      <c r="A99" s="153" t="s">
        <v>202</v>
      </c>
      <c r="B99" s="154" t="s">
        <v>203</v>
      </c>
      <c r="C99" s="155">
        <v>101.7456</v>
      </c>
      <c r="D99" s="155">
        <v>345.26666666666665</v>
      </c>
      <c r="E99" s="155">
        <v>220.9152</v>
      </c>
      <c r="F99" s="156" t="s">
        <v>249</v>
      </c>
      <c r="G99" s="29"/>
    </row>
    <row r="100" spans="1:7" x14ac:dyDescent="0.25">
      <c r="A100" s="153" t="s">
        <v>144</v>
      </c>
      <c r="B100" s="154" t="s">
        <v>145</v>
      </c>
      <c r="C100" s="155"/>
      <c r="D100" s="155">
        <v>37901.830779000004</v>
      </c>
      <c r="E100" s="155">
        <v>23743.111581000001</v>
      </c>
      <c r="F100" s="156" t="s">
        <v>249</v>
      </c>
      <c r="G100" s="29"/>
    </row>
    <row r="101" spans="1:7" x14ac:dyDescent="0.25">
      <c r="A101" s="157" t="s">
        <v>212</v>
      </c>
      <c r="B101" s="154" t="s">
        <v>236</v>
      </c>
      <c r="C101" s="155"/>
      <c r="D101" s="155">
        <v>23.036666666666665</v>
      </c>
      <c r="E101" s="155">
        <v>0.40004166666666663</v>
      </c>
      <c r="F101" s="156" t="s">
        <v>249</v>
      </c>
      <c r="G101" s="29"/>
    </row>
    <row r="102" spans="1:7" x14ac:dyDescent="0.25">
      <c r="A102" s="149" t="s">
        <v>162</v>
      </c>
      <c r="B102" s="150" t="s">
        <v>163</v>
      </c>
      <c r="C102" s="151">
        <v>1602.0002959999999</v>
      </c>
      <c r="D102" s="151">
        <v>2469.6992070000001</v>
      </c>
      <c r="E102" s="151">
        <v>1727.9157766666667</v>
      </c>
      <c r="F102" s="152">
        <v>-0.30035375491511562</v>
      </c>
      <c r="G102"/>
    </row>
    <row r="103" spans="1:7" x14ac:dyDescent="0.25">
      <c r="A103" s="149" t="s">
        <v>124</v>
      </c>
      <c r="B103" s="150" t="s">
        <v>125</v>
      </c>
      <c r="C103" s="151">
        <v>29924.715888999999</v>
      </c>
      <c r="D103" s="151">
        <v>24115.070563333331</v>
      </c>
      <c r="E103" s="151">
        <v>27337.754802666666</v>
      </c>
      <c r="F103" s="152">
        <v>0.13363776941351302</v>
      </c>
      <c r="G103"/>
    </row>
    <row r="104" spans="1:7" x14ac:dyDescent="0.25">
      <c r="A104" s="153" t="s">
        <v>299</v>
      </c>
      <c r="B104" s="154" t="s">
        <v>300</v>
      </c>
      <c r="C104" s="158">
        <v>112707.08643</v>
      </c>
      <c r="D104" s="158">
        <v>902673.41266533325</v>
      </c>
      <c r="E104" s="158">
        <v>333447.79954133334</v>
      </c>
      <c r="F104" s="159">
        <v>-0.63059973312301454</v>
      </c>
      <c r="G104" s="95"/>
    </row>
    <row r="105" spans="1:7" ht="18" customHeight="1" x14ac:dyDescent="0.25">
      <c r="A105" s="160" t="s">
        <v>237</v>
      </c>
      <c r="B105" s="161" t="s">
        <v>250</v>
      </c>
      <c r="C105" s="162">
        <v>28354022.598568004</v>
      </c>
      <c r="D105" s="162">
        <v>28477174.138945665</v>
      </c>
      <c r="E105" s="162">
        <v>27578842.931006666</v>
      </c>
      <c r="F105" s="163">
        <v>-3.1545658412448739E-2</v>
      </c>
      <c r="G105" s="8"/>
    </row>
    <row r="106" spans="1:7" ht="19.5" customHeight="1" x14ac:dyDescent="0.25">
      <c r="A106" s="167" t="s">
        <v>310</v>
      </c>
      <c r="B106" s="164"/>
      <c r="C106" s="165"/>
      <c r="D106" s="165"/>
      <c r="E106" s="165"/>
      <c r="F106" s="166"/>
      <c r="G106" s="8"/>
    </row>
    <row r="107" spans="1:7" ht="19.5" customHeight="1" x14ac:dyDescent="0.25">
      <c r="A107" s="73" t="s">
        <v>311</v>
      </c>
      <c r="B107" s="73"/>
      <c r="C107" s="168"/>
      <c r="D107" s="168"/>
      <c r="E107" s="168"/>
      <c r="F107" s="168"/>
      <c r="G107"/>
    </row>
    <row r="108" spans="1:7" ht="19.5" customHeight="1" x14ac:dyDescent="0.25">
      <c r="A108" s="73" t="s">
        <v>312</v>
      </c>
      <c r="B108" s="73"/>
      <c r="C108" s="73"/>
      <c r="D108" s="73"/>
      <c r="E108" s="169"/>
      <c r="F108" s="73"/>
      <c r="G108" s="73"/>
    </row>
    <row r="109" spans="1:7" ht="19.5" customHeight="1" x14ac:dyDescent="0.25">
      <c r="A109" s="73" t="s">
        <v>313</v>
      </c>
      <c r="B109" s="73"/>
      <c r="C109" s="73"/>
      <c r="D109" s="73"/>
      <c r="E109" s="73"/>
      <c r="F109" s="73"/>
      <c r="G109" s="73"/>
    </row>
    <row r="110" spans="1:7" ht="19.5" customHeight="1" x14ac:dyDescent="0.25">
      <c r="A110"/>
    </row>
    <row r="111" spans="1:7" ht="42.75" customHeight="1" x14ac:dyDescent="0.25"/>
    <row r="114" ht="39" customHeight="1" x14ac:dyDescent="0.25"/>
    <row r="115" ht="37.5" customHeight="1" x14ac:dyDescent="0.25"/>
  </sheetData>
  <sortState ref="A3:E103">
    <sortCondition ref="A3:A103"/>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D44"/>
  <sheetViews>
    <sheetView showGridLines="0" workbookViewId="0">
      <selection activeCell="A54" sqref="A54"/>
    </sheetView>
  </sheetViews>
  <sheetFormatPr baseColWidth="10" defaultRowHeight="15" x14ac:dyDescent="0.25"/>
  <sheetData>
    <row r="35" spans="1:4" x14ac:dyDescent="0.25">
      <c r="A35" s="49"/>
      <c r="B35" s="49"/>
      <c r="C35" s="49"/>
      <c r="D35" s="49"/>
    </row>
    <row r="44" spans="1:4" x14ac:dyDescent="0.25">
      <c r="A44" s="113" t="s">
        <v>297</v>
      </c>
      <c r="B44" s="114"/>
      <c r="C44" s="114"/>
      <c r="D44" s="11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showGridLines="0" workbookViewId="0">
      <selection activeCell="A31" sqref="A31"/>
    </sheetView>
  </sheetViews>
  <sheetFormatPr baseColWidth="10" defaultRowHeight="15" x14ac:dyDescent="0.25"/>
  <cols>
    <col min="2" max="3" width="17.5703125" customWidth="1"/>
  </cols>
  <sheetData>
    <row r="1" spans="1:5" x14ac:dyDescent="0.25">
      <c r="A1" s="54" t="s">
        <v>291</v>
      </c>
    </row>
    <row r="2" spans="1:5" ht="75" x14ac:dyDescent="0.25">
      <c r="A2" s="18" t="s">
        <v>213</v>
      </c>
      <c r="B2" s="102" t="s">
        <v>292</v>
      </c>
      <c r="C2" s="102" t="s">
        <v>293</v>
      </c>
    </row>
    <row r="3" spans="1:5" x14ac:dyDescent="0.25">
      <c r="A3" s="47">
        <v>2009</v>
      </c>
      <c r="B3" s="103">
        <v>6291.7521762659999</v>
      </c>
      <c r="C3" s="104"/>
    </row>
    <row r="4" spans="1:5" x14ac:dyDescent="0.25">
      <c r="A4" s="47">
        <v>2010</v>
      </c>
      <c r="B4" s="103">
        <v>7182.0012879229998</v>
      </c>
      <c r="C4" s="35">
        <v>7312.0931875619999</v>
      </c>
    </row>
    <row r="5" spans="1:5" x14ac:dyDescent="0.25">
      <c r="A5" s="47">
        <v>2011</v>
      </c>
      <c r="B5" s="103">
        <v>8462.5260984969991</v>
      </c>
      <c r="C5" s="35">
        <v>8235.5480167686674</v>
      </c>
    </row>
    <row r="6" spans="1:5" x14ac:dyDescent="0.25">
      <c r="A6" s="47">
        <v>2012</v>
      </c>
      <c r="B6" s="103">
        <v>9062.1166638859995</v>
      </c>
      <c r="C6" s="35">
        <v>8732.5437780136654</v>
      </c>
    </row>
    <row r="7" spans="1:5" x14ac:dyDescent="0.25">
      <c r="A7" s="47">
        <v>2013</v>
      </c>
      <c r="B7" s="103">
        <v>8672.9885716580011</v>
      </c>
      <c r="C7" s="35">
        <v>9070.8092463560006</v>
      </c>
    </row>
    <row r="8" spans="1:5" x14ac:dyDescent="0.25">
      <c r="A8" s="47">
        <v>2014</v>
      </c>
      <c r="B8" s="103">
        <v>9477.3225035239993</v>
      </c>
      <c r="C8" s="35">
        <v>8869.5228776179993</v>
      </c>
    </row>
    <row r="9" spans="1:5" x14ac:dyDescent="0.25">
      <c r="A9" s="47">
        <v>2015</v>
      </c>
      <c r="B9" s="103">
        <v>8458.2575576719992</v>
      </c>
      <c r="C9" s="35">
        <v>8894.7932538090008</v>
      </c>
    </row>
    <row r="10" spans="1:5" x14ac:dyDescent="0.25">
      <c r="A10" s="47">
        <v>2016</v>
      </c>
      <c r="B10" s="103">
        <v>8748.7997002310003</v>
      </c>
      <c r="C10" s="35">
        <v>8680.9455628739979</v>
      </c>
    </row>
    <row r="11" spans="1:5" x14ac:dyDescent="0.25">
      <c r="A11" s="47">
        <v>2017</v>
      </c>
      <c r="B11" s="103">
        <v>8835.7794307189997</v>
      </c>
      <c r="C11" s="35">
        <v>9100.4321699663324</v>
      </c>
    </row>
    <row r="12" spans="1:5" x14ac:dyDescent="0.25">
      <c r="A12" s="47">
        <v>2018</v>
      </c>
      <c r="B12" s="103">
        <v>9716.7173789489989</v>
      </c>
      <c r="C12" s="35">
        <v>8215.2846576563334</v>
      </c>
      <c r="E12" s="75"/>
    </row>
    <row r="13" spans="1:5" x14ac:dyDescent="0.25">
      <c r="A13" s="47">
        <v>2019</v>
      </c>
      <c r="B13" s="103">
        <v>6093.3571633010006</v>
      </c>
      <c r="C13" s="35">
        <v>8150.9782967589999</v>
      </c>
      <c r="E13" s="105"/>
    </row>
    <row r="14" spans="1:5" x14ac:dyDescent="0.25">
      <c r="A14" s="47">
        <v>2020</v>
      </c>
      <c r="B14" s="103">
        <v>8642.8603480269994</v>
      </c>
      <c r="C14" s="104"/>
      <c r="D14" s="105"/>
      <c r="E14" s="75"/>
    </row>
    <row r="15" spans="1:5" x14ac:dyDescent="0.25">
      <c r="A15" s="110" t="s">
        <v>241</v>
      </c>
      <c r="B15" s="108"/>
      <c r="C15" s="109"/>
      <c r="D15" s="105"/>
      <c r="E15" s="75"/>
    </row>
    <row r="16" spans="1:5" x14ac:dyDescent="0.25">
      <c r="A16" s="21" t="s">
        <v>282</v>
      </c>
      <c r="B16" s="83"/>
      <c r="C16" s="83"/>
    </row>
    <row r="17" spans="1:3" x14ac:dyDescent="0.25">
      <c r="A17" s="21" t="s">
        <v>281</v>
      </c>
      <c r="B17" s="106"/>
      <c r="C17" s="106"/>
    </row>
    <row r="18" spans="1:3" x14ac:dyDescent="0.25">
      <c r="A18" s="17"/>
      <c r="B18" s="10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A51" sqref="A51"/>
    </sheetView>
  </sheetViews>
  <sheetFormatPr baseColWidth="10"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showGridLines="0" workbookViewId="0">
      <selection activeCell="A31" sqref="A31"/>
    </sheetView>
  </sheetViews>
  <sheetFormatPr baseColWidth="10" defaultRowHeight="15" x14ac:dyDescent="0.25"/>
  <cols>
    <col min="1" max="1" width="18.85546875" style="3" customWidth="1"/>
    <col min="2" max="10" width="5" bestFit="1" customWidth="1"/>
    <col min="11" max="14" width="5.42578125" style="17" customWidth="1"/>
    <col min="15" max="15" width="5.5703125" customWidth="1"/>
    <col min="19" max="19" width="12.28515625" customWidth="1"/>
    <col min="20" max="20" width="23.5703125" customWidth="1"/>
    <col min="21" max="21" width="17.140625" customWidth="1"/>
  </cols>
  <sheetData>
    <row r="1" spans="1:21" s="75" customFormat="1" ht="18.75" customHeight="1" x14ac:dyDescent="0.25">
      <c r="A1" s="100" t="s">
        <v>239</v>
      </c>
      <c r="B1" s="70"/>
      <c r="C1" s="70"/>
      <c r="D1" s="70"/>
      <c r="E1" s="70"/>
      <c r="F1" s="70"/>
      <c r="G1" s="70"/>
      <c r="H1" s="70"/>
      <c r="I1" s="70"/>
      <c r="J1" s="70"/>
      <c r="K1" s="80"/>
      <c r="L1" s="80"/>
      <c r="M1" s="80"/>
      <c r="N1" s="80"/>
      <c r="O1" s="70"/>
      <c r="P1" s="70"/>
    </row>
    <row r="2" spans="1:21" x14ac:dyDescent="0.25">
      <c r="A2" s="4" t="s">
        <v>214</v>
      </c>
      <c r="B2" s="5">
        <v>2009</v>
      </c>
      <c r="C2" s="5">
        <v>2010</v>
      </c>
      <c r="D2" s="5">
        <v>2011</v>
      </c>
      <c r="E2" s="5">
        <v>2012</v>
      </c>
      <c r="F2" s="5">
        <v>2013</v>
      </c>
      <c r="G2" s="5">
        <v>2014</v>
      </c>
      <c r="H2" s="5">
        <v>2015</v>
      </c>
      <c r="I2" s="5">
        <v>2016</v>
      </c>
      <c r="J2" s="5">
        <v>2017</v>
      </c>
      <c r="K2" s="5">
        <v>2018</v>
      </c>
      <c r="L2" s="5">
        <v>2019</v>
      </c>
      <c r="M2" s="5">
        <v>2020</v>
      </c>
      <c r="N2" s="37"/>
      <c r="S2" s="99" t="s">
        <v>286</v>
      </c>
      <c r="T2" s="99" t="s">
        <v>285</v>
      </c>
      <c r="U2" s="99" t="s">
        <v>234</v>
      </c>
    </row>
    <row r="3" spans="1:21" x14ac:dyDescent="0.25">
      <c r="A3" s="6" t="s">
        <v>215</v>
      </c>
      <c r="B3" s="9">
        <v>1</v>
      </c>
      <c r="C3" s="9">
        <v>1</v>
      </c>
      <c r="D3" s="9">
        <v>1</v>
      </c>
      <c r="E3" s="9">
        <v>1</v>
      </c>
      <c r="F3" s="9">
        <v>1</v>
      </c>
      <c r="G3" s="78">
        <v>1</v>
      </c>
      <c r="H3" s="9">
        <v>1</v>
      </c>
      <c r="I3" s="9">
        <v>1</v>
      </c>
      <c r="J3" s="9">
        <v>1</v>
      </c>
      <c r="K3" s="9">
        <v>1</v>
      </c>
      <c r="L3" s="9">
        <v>1</v>
      </c>
      <c r="M3" s="9">
        <v>1</v>
      </c>
      <c r="N3"/>
      <c r="O3" s="8" t="s">
        <v>216</v>
      </c>
      <c r="S3" s="99">
        <v>1</v>
      </c>
      <c r="T3" s="1" t="s">
        <v>215</v>
      </c>
      <c r="U3" s="35">
        <v>8642860.3480270002</v>
      </c>
    </row>
    <row r="4" spans="1:21" x14ac:dyDescent="0.25">
      <c r="A4" s="6" t="s">
        <v>217</v>
      </c>
      <c r="B4" s="9">
        <v>2</v>
      </c>
      <c r="C4" s="10"/>
      <c r="D4" s="10"/>
      <c r="E4" s="10"/>
      <c r="F4" s="10"/>
      <c r="G4" s="11"/>
      <c r="H4" s="10"/>
      <c r="I4" s="10"/>
      <c r="J4" s="10"/>
      <c r="K4" s="10"/>
      <c r="L4" s="10"/>
      <c r="M4" s="10"/>
      <c r="N4"/>
      <c r="O4" s="12"/>
      <c r="P4" t="s">
        <v>256</v>
      </c>
      <c r="S4" s="99">
        <v>2</v>
      </c>
      <c r="T4" s="1" t="s">
        <v>227</v>
      </c>
      <c r="U4" s="35">
        <v>5735323</v>
      </c>
    </row>
    <row r="5" spans="1:21" x14ac:dyDescent="0.25">
      <c r="A5" s="6" t="s">
        <v>218</v>
      </c>
      <c r="B5" s="7">
        <v>3</v>
      </c>
      <c r="C5" s="13">
        <v>4</v>
      </c>
      <c r="D5" s="7">
        <v>2</v>
      </c>
      <c r="E5" s="13">
        <v>6</v>
      </c>
      <c r="F5" s="13">
        <v>4</v>
      </c>
      <c r="G5" s="14">
        <v>4</v>
      </c>
      <c r="H5" s="7">
        <v>3</v>
      </c>
      <c r="I5" s="13">
        <v>5</v>
      </c>
      <c r="J5" s="10"/>
      <c r="K5" s="10"/>
      <c r="L5" s="10"/>
      <c r="M5" s="10"/>
      <c r="N5"/>
      <c r="O5" s="13"/>
      <c r="P5" t="s">
        <v>257</v>
      </c>
      <c r="S5" s="99">
        <v>3</v>
      </c>
      <c r="T5" s="1" t="s">
        <v>221</v>
      </c>
      <c r="U5" s="35">
        <v>1946885.54468</v>
      </c>
    </row>
    <row r="6" spans="1:21" x14ac:dyDescent="0.25">
      <c r="A6" s="6" t="s">
        <v>219</v>
      </c>
      <c r="B6" s="13">
        <v>4</v>
      </c>
      <c r="C6" s="7">
        <v>3</v>
      </c>
      <c r="D6" s="7">
        <v>3</v>
      </c>
      <c r="E6" s="13">
        <v>4</v>
      </c>
      <c r="F6" s="13">
        <v>5</v>
      </c>
      <c r="G6" s="14">
        <v>5</v>
      </c>
      <c r="H6" s="13">
        <v>5</v>
      </c>
      <c r="I6" s="13">
        <v>4</v>
      </c>
      <c r="J6" s="13">
        <v>5</v>
      </c>
      <c r="K6" s="13">
        <v>5</v>
      </c>
      <c r="L6" s="13">
        <v>5</v>
      </c>
      <c r="M6" s="13">
        <v>5</v>
      </c>
      <c r="N6"/>
      <c r="O6" s="15"/>
      <c r="P6" t="s">
        <v>220</v>
      </c>
      <c r="S6" s="99">
        <v>4</v>
      </c>
      <c r="T6" s="1" t="s">
        <v>228</v>
      </c>
      <c r="U6" s="35">
        <v>1854297.9776700002</v>
      </c>
    </row>
    <row r="7" spans="1:21" x14ac:dyDescent="0.25">
      <c r="A7" s="6" t="s">
        <v>221</v>
      </c>
      <c r="B7" s="15">
        <v>5</v>
      </c>
      <c r="C7" s="9">
        <v>2</v>
      </c>
      <c r="D7" s="15">
        <v>4</v>
      </c>
      <c r="E7" s="9">
        <v>2</v>
      </c>
      <c r="F7" s="9">
        <v>2</v>
      </c>
      <c r="G7" s="78">
        <v>3</v>
      </c>
      <c r="H7" s="15">
        <v>4</v>
      </c>
      <c r="I7" s="9">
        <v>3</v>
      </c>
      <c r="J7" s="9">
        <v>3</v>
      </c>
      <c r="K7" s="9">
        <v>3</v>
      </c>
      <c r="L7" s="9">
        <v>3</v>
      </c>
      <c r="M7" s="9">
        <v>3</v>
      </c>
      <c r="N7"/>
      <c r="O7" s="8" t="s">
        <v>240</v>
      </c>
      <c r="S7" s="99">
        <v>5</v>
      </c>
      <c r="T7" s="1" t="s">
        <v>219</v>
      </c>
      <c r="U7" s="35">
        <v>1177051.33975</v>
      </c>
    </row>
    <row r="8" spans="1:21" x14ac:dyDescent="0.25">
      <c r="A8" s="6" t="s">
        <v>222</v>
      </c>
      <c r="B8" s="15">
        <v>6</v>
      </c>
      <c r="C8" s="15">
        <v>5</v>
      </c>
      <c r="D8" s="15">
        <v>6</v>
      </c>
      <c r="E8" s="9">
        <v>3</v>
      </c>
      <c r="F8" s="10"/>
      <c r="G8" s="11"/>
      <c r="H8" s="10"/>
      <c r="I8" s="10"/>
      <c r="J8" s="10"/>
      <c r="K8" s="10"/>
      <c r="L8" s="10"/>
      <c r="M8" s="10"/>
      <c r="N8"/>
      <c r="O8" s="10"/>
      <c r="P8" t="s">
        <v>223</v>
      </c>
      <c r="S8" s="99">
        <v>6</v>
      </c>
      <c r="T8" s="1" t="s">
        <v>247</v>
      </c>
      <c r="U8" s="35">
        <v>908787.776144</v>
      </c>
    </row>
    <row r="9" spans="1:21" x14ac:dyDescent="0.25">
      <c r="A9" s="6" t="s">
        <v>224</v>
      </c>
      <c r="B9" s="15">
        <v>9</v>
      </c>
      <c r="C9" s="15">
        <v>9</v>
      </c>
      <c r="D9" s="15">
        <v>7</v>
      </c>
      <c r="E9" s="15">
        <v>7</v>
      </c>
      <c r="F9" s="15">
        <v>6</v>
      </c>
      <c r="G9" s="79">
        <v>9</v>
      </c>
      <c r="H9" s="15">
        <v>10</v>
      </c>
      <c r="I9" s="15"/>
      <c r="J9" s="15"/>
      <c r="K9" s="9"/>
      <c r="L9" s="15"/>
      <c r="M9" s="15"/>
      <c r="N9"/>
      <c r="O9" s="1"/>
      <c r="P9" t="s">
        <v>225</v>
      </c>
      <c r="S9" s="99">
        <v>7</v>
      </c>
      <c r="T9" s="1" t="s">
        <v>232</v>
      </c>
      <c r="U9" s="35">
        <v>776653.15824999998</v>
      </c>
    </row>
    <row r="10" spans="1:21" x14ac:dyDescent="0.25">
      <c r="A10" s="6" t="s">
        <v>226</v>
      </c>
      <c r="B10" s="13">
        <v>7</v>
      </c>
      <c r="C10" s="13">
        <v>7</v>
      </c>
      <c r="D10" s="13">
        <v>8</v>
      </c>
      <c r="E10" s="13">
        <v>9</v>
      </c>
      <c r="F10" s="13">
        <v>7</v>
      </c>
      <c r="G10" s="14">
        <v>7</v>
      </c>
      <c r="H10" s="13"/>
      <c r="I10" s="13">
        <v>10</v>
      </c>
      <c r="J10" s="13">
        <v>10</v>
      </c>
      <c r="K10" s="13">
        <v>8</v>
      </c>
      <c r="L10" s="13"/>
      <c r="M10" s="13">
        <v>8</v>
      </c>
      <c r="N10"/>
      <c r="S10" s="99">
        <v>8</v>
      </c>
      <c r="T10" s="1" t="s">
        <v>226</v>
      </c>
      <c r="U10" s="35">
        <v>687802.09050000005</v>
      </c>
    </row>
    <row r="11" spans="1:21" x14ac:dyDescent="0.25">
      <c r="A11" s="6" t="s">
        <v>227</v>
      </c>
      <c r="B11" s="15">
        <v>8</v>
      </c>
      <c r="C11" s="15">
        <v>6</v>
      </c>
      <c r="D11" s="15">
        <v>5</v>
      </c>
      <c r="E11" s="15">
        <v>5</v>
      </c>
      <c r="F11" s="9">
        <v>3</v>
      </c>
      <c r="G11" s="9">
        <v>2</v>
      </c>
      <c r="H11" s="9">
        <v>2</v>
      </c>
      <c r="I11" s="9">
        <v>2</v>
      </c>
      <c r="J11" s="9">
        <v>2</v>
      </c>
      <c r="K11" s="9">
        <v>2</v>
      </c>
      <c r="L11" s="9">
        <v>2</v>
      </c>
      <c r="M11" s="9">
        <v>2</v>
      </c>
      <c r="N11"/>
      <c r="S11" s="99">
        <v>9</v>
      </c>
      <c r="T11" s="1" t="s">
        <v>248</v>
      </c>
      <c r="U11" s="35">
        <v>674162.98792999994</v>
      </c>
    </row>
    <row r="12" spans="1:21" x14ac:dyDescent="0.25">
      <c r="A12" s="6" t="s">
        <v>228</v>
      </c>
      <c r="B12" s="15">
        <v>10</v>
      </c>
      <c r="C12" s="15">
        <v>10</v>
      </c>
      <c r="D12" s="15">
        <v>9</v>
      </c>
      <c r="E12" s="15"/>
      <c r="F12" s="15">
        <v>8</v>
      </c>
      <c r="G12" s="15">
        <v>6</v>
      </c>
      <c r="H12" s="15">
        <v>6</v>
      </c>
      <c r="I12" s="15">
        <v>6</v>
      </c>
      <c r="J12" s="15">
        <v>4</v>
      </c>
      <c r="K12" s="9">
        <v>4</v>
      </c>
      <c r="L12" s="15">
        <v>4</v>
      </c>
      <c r="M12" s="15">
        <v>4</v>
      </c>
      <c r="N12"/>
      <c r="S12" s="99">
        <v>10</v>
      </c>
      <c r="T12" s="1" t="s">
        <v>233</v>
      </c>
      <c r="U12" s="35">
        <v>573800.74867999996</v>
      </c>
    </row>
    <row r="13" spans="1:21" x14ac:dyDescent="0.25">
      <c r="A13" s="6" t="s">
        <v>229</v>
      </c>
      <c r="B13" s="13"/>
      <c r="C13" s="13">
        <v>8</v>
      </c>
      <c r="D13" s="13">
        <v>10</v>
      </c>
      <c r="E13" s="13">
        <v>8</v>
      </c>
      <c r="F13" s="13">
        <v>9</v>
      </c>
      <c r="G13" s="14">
        <v>10</v>
      </c>
      <c r="H13" s="13">
        <v>8</v>
      </c>
      <c r="I13" s="13">
        <v>9</v>
      </c>
      <c r="J13" s="13">
        <v>8</v>
      </c>
      <c r="K13" s="13"/>
      <c r="L13" s="13"/>
      <c r="M13" s="13"/>
      <c r="N13"/>
    </row>
    <row r="14" spans="1:21" x14ac:dyDescent="0.25">
      <c r="A14" s="16" t="s">
        <v>230</v>
      </c>
      <c r="B14" s="15"/>
      <c r="C14" s="15"/>
      <c r="D14" s="15"/>
      <c r="E14" s="15">
        <v>10</v>
      </c>
      <c r="F14" s="15"/>
      <c r="G14" s="15"/>
      <c r="H14" s="15"/>
      <c r="I14" s="15"/>
      <c r="J14" s="15"/>
      <c r="K14" s="9"/>
      <c r="L14" s="15"/>
      <c r="M14" s="15"/>
      <c r="N14"/>
    </row>
    <row r="15" spans="1:21" x14ac:dyDescent="0.25">
      <c r="A15" s="16" t="s">
        <v>231</v>
      </c>
      <c r="B15" s="15"/>
      <c r="C15" s="15"/>
      <c r="D15" s="15"/>
      <c r="E15" s="15"/>
      <c r="F15" s="15">
        <v>10</v>
      </c>
      <c r="G15" s="15">
        <v>8</v>
      </c>
      <c r="H15" s="15">
        <v>7</v>
      </c>
      <c r="I15" s="15">
        <v>7</v>
      </c>
      <c r="J15" s="15">
        <v>7</v>
      </c>
      <c r="K15" s="9">
        <v>6</v>
      </c>
      <c r="L15" s="15">
        <v>7</v>
      </c>
      <c r="M15" s="15">
        <v>6</v>
      </c>
      <c r="N15"/>
    </row>
    <row r="16" spans="1:21" x14ac:dyDescent="0.25">
      <c r="A16" s="6" t="s">
        <v>232</v>
      </c>
      <c r="B16" s="13"/>
      <c r="C16" s="13"/>
      <c r="D16" s="13"/>
      <c r="E16" s="13"/>
      <c r="F16" s="13"/>
      <c r="G16" s="13"/>
      <c r="H16" s="13">
        <v>9</v>
      </c>
      <c r="I16" s="13">
        <v>8</v>
      </c>
      <c r="J16" s="13"/>
      <c r="K16" s="13">
        <v>9</v>
      </c>
      <c r="L16" s="13">
        <v>6</v>
      </c>
      <c r="M16" s="13">
        <v>7</v>
      </c>
      <c r="N16"/>
    </row>
    <row r="17" spans="1:17" x14ac:dyDescent="0.25">
      <c r="A17" s="6" t="s">
        <v>233</v>
      </c>
      <c r="B17" s="15"/>
      <c r="C17" s="15"/>
      <c r="D17" s="15"/>
      <c r="E17" s="15"/>
      <c r="F17" s="15"/>
      <c r="G17" s="15"/>
      <c r="H17" s="15"/>
      <c r="I17" s="15"/>
      <c r="J17" s="15">
        <v>9</v>
      </c>
      <c r="K17" s="9">
        <v>7</v>
      </c>
      <c r="L17" s="15"/>
      <c r="M17" s="15">
        <v>10</v>
      </c>
      <c r="N17"/>
    </row>
    <row r="18" spans="1:17" x14ac:dyDescent="0.25">
      <c r="A18" s="6" t="s">
        <v>248</v>
      </c>
      <c r="B18" s="15"/>
      <c r="C18" s="15"/>
      <c r="D18" s="15"/>
      <c r="E18" s="15"/>
      <c r="F18" s="15"/>
      <c r="G18" s="15"/>
      <c r="H18" s="15"/>
      <c r="I18" s="15"/>
      <c r="J18" s="15"/>
      <c r="K18" s="9">
        <v>10</v>
      </c>
      <c r="L18" s="9">
        <v>9</v>
      </c>
      <c r="M18" s="9">
        <v>9</v>
      </c>
      <c r="N18"/>
    </row>
    <row r="19" spans="1:17" x14ac:dyDescent="0.25">
      <c r="A19" s="6" t="s">
        <v>255</v>
      </c>
      <c r="B19" s="15"/>
      <c r="C19" s="15"/>
      <c r="D19" s="15"/>
      <c r="E19" s="15"/>
      <c r="F19" s="15"/>
      <c r="G19" s="15"/>
      <c r="H19" s="15"/>
      <c r="I19" s="15"/>
      <c r="J19" s="15"/>
      <c r="K19" s="9"/>
      <c r="L19" s="9">
        <v>8</v>
      </c>
      <c r="M19" s="9"/>
      <c r="N19"/>
    </row>
    <row r="20" spans="1:17" x14ac:dyDescent="0.25">
      <c r="A20" s="1" t="s">
        <v>254</v>
      </c>
      <c r="B20" s="15"/>
      <c r="C20" s="15"/>
      <c r="D20" s="15"/>
      <c r="E20" s="15"/>
      <c r="F20" s="15"/>
      <c r="G20" s="15"/>
      <c r="H20" s="15"/>
      <c r="I20" s="15"/>
      <c r="J20" s="15"/>
      <c r="K20" s="9"/>
      <c r="L20" s="9">
        <v>10</v>
      </c>
      <c r="M20" s="9"/>
      <c r="N20"/>
    </row>
    <row r="21" spans="1:17" x14ac:dyDescent="0.25">
      <c r="A21" s="30" t="s">
        <v>241</v>
      </c>
      <c r="B21" s="31"/>
      <c r="C21" s="31"/>
      <c r="D21" s="31"/>
      <c r="E21" s="31"/>
      <c r="F21" s="31"/>
      <c r="G21" s="31"/>
      <c r="H21" s="31"/>
      <c r="I21" s="31"/>
      <c r="J21" s="31"/>
      <c r="K21" s="29"/>
      <c r="L21" s="29"/>
      <c r="M21" s="29"/>
      <c r="N21" s="29"/>
      <c r="O21" s="29"/>
      <c r="P21" s="29"/>
      <c r="Q21" s="29"/>
    </row>
    <row r="22" spans="1:17" x14ac:dyDescent="0.25">
      <c r="A22" s="30" t="s">
        <v>294</v>
      </c>
      <c r="B22" s="31"/>
      <c r="C22" s="31"/>
      <c r="D22" s="31"/>
      <c r="E22" s="31"/>
      <c r="F22" s="31"/>
      <c r="G22" s="31"/>
      <c r="H22" s="31"/>
      <c r="I22" s="31"/>
      <c r="J22" s="31"/>
      <c r="K22" s="29"/>
      <c r="L22" s="29"/>
      <c r="M22" s="29"/>
      <c r="N22" s="29"/>
      <c r="O22" s="29"/>
      <c r="P22" s="29"/>
      <c r="Q22" s="29"/>
    </row>
    <row r="23" spans="1:17" x14ac:dyDescent="0.25">
      <c r="A23" s="38" t="s">
        <v>315</v>
      </c>
      <c r="B23" s="29"/>
      <c r="C23" s="29"/>
      <c r="D23" s="29"/>
      <c r="E23" s="29"/>
      <c r="F23" s="29"/>
      <c r="G23" s="29"/>
      <c r="H23" s="29"/>
      <c r="I23" s="29"/>
      <c r="J23" s="29"/>
      <c r="K23" s="32"/>
      <c r="L23" s="32"/>
      <c r="M23" s="32"/>
      <c r="N23" s="32"/>
      <c r="O23" s="29"/>
      <c r="P23" s="29"/>
      <c r="Q23" s="29"/>
    </row>
    <row r="24" spans="1:17" x14ac:dyDescent="0.25">
      <c r="A24" s="33"/>
      <c r="B24" s="29"/>
      <c r="C24" s="29"/>
      <c r="D24" s="29"/>
      <c r="E24" s="29"/>
      <c r="F24" s="29"/>
      <c r="G24" s="29"/>
      <c r="H24" s="29"/>
      <c r="I24" s="29"/>
      <c r="J24" s="29"/>
      <c r="K24" s="32"/>
      <c r="L24" s="32"/>
      <c r="M24" s="32"/>
      <c r="N24" s="32"/>
      <c r="O24" s="29"/>
      <c r="P24" s="29"/>
      <c r="Q24" s="29"/>
    </row>
    <row r="25" spans="1:17" x14ac:dyDescent="0.25">
      <c r="A25" s="8"/>
      <c r="B25" s="44"/>
      <c r="K25"/>
      <c r="L25"/>
      <c r="M25"/>
      <c r="N25"/>
    </row>
    <row r="26" spans="1:17" x14ac:dyDescent="0.25">
      <c r="A26"/>
      <c r="B26" s="34"/>
      <c r="K26"/>
      <c r="L26"/>
      <c r="M26"/>
      <c r="N26"/>
    </row>
    <row r="27" spans="1:17" x14ac:dyDescent="0.25">
      <c r="A27"/>
      <c r="B27" s="34"/>
      <c r="K27"/>
      <c r="L27"/>
      <c r="M27"/>
      <c r="N27"/>
    </row>
    <row r="28" spans="1:17" x14ac:dyDescent="0.25">
      <c r="A28"/>
      <c r="B28" s="34"/>
      <c r="K28"/>
      <c r="L28"/>
      <c r="M28"/>
      <c r="N28"/>
    </row>
    <row r="29" spans="1:17" x14ac:dyDescent="0.25">
      <c r="A29"/>
      <c r="B29" s="34"/>
      <c r="K29"/>
      <c r="L29"/>
      <c r="M29"/>
      <c r="N29"/>
    </row>
    <row r="30" spans="1:17" x14ac:dyDescent="0.25">
      <c r="A30"/>
      <c r="B30" s="34"/>
      <c r="K30"/>
      <c r="L30"/>
      <c r="M30"/>
      <c r="N30"/>
    </row>
    <row r="31" spans="1:17" x14ac:dyDescent="0.25">
      <c r="A31"/>
      <c r="B31" s="34"/>
      <c r="K31"/>
      <c r="L31"/>
      <c r="M31"/>
      <c r="N31"/>
    </row>
    <row r="32" spans="1:17" x14ac:dyDescent="0.25">
      <c r="A32"/>
      <c r="B32" s="34"/>
      <c r="K32"/>
      <c r="L32"/>
      <c r="M32"/>
      <c r="N32"/>
    </row>
    <row r="33" spans="1:14" x14ac:dyDescent="0.25">
      <c r="A33"/>
      <c r="B33" s="34"/>
      <c r="K33"/>
      <c r="L33"/>
      <c r="M33"/>
      <c r="N33"/>
    </row>
    <row r="34" spans="1:14" x14ac:dyDescent="0.25">
      <c r="A34"/>
      <c r="B34" s="34"/>
      <c r="K34"/>
      <c r="L34"/>
      <c r="M34"/>
      <c r="N34"/>
    </row>
    <row r="35" spans="1:14" x14ac:dyDescent="0.25">
      <c r="A35"/>
      <c r="B35" s="34"/>
      <c r="K35"/>
      <c r="L35"/>
      <c r="M35"/>
      <c r="N35"/>
    </row>
  </sheetData>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Graphiques</vt:lpstr>
      </vt:variant>
      <vt:variant>
        <vt:i4>2</vt:i4>
      </vt:variant>
    </vt:vector>
  </HeadingPairs>
  <TitlesOfParts>
    <vt:vector size="13" baseType="lpstr">
      <vt:lpstr>Fig1_Données</vt:lpstr>
      <vt:lpstr>Fig2_Données</vt:lpstr>
      <vt:lpstr>Fig2_Carte</vt:lpstr>
      <vt:lpstr>Fig3_Données</vt:lpstr>
      <vt:lpstr>Fig4_Données</vt:lpstr>
      <vt:lpstr>Fig4_Carte</vt:lpstr>
      <vt:lpstr>Fig5_Données</vt:lpstr>
      <vt:lpstr>Fig5_Graphe</vt:lpstr>
      <vt:lpstr>Fig5bis_Graphe</vt:lpstr>
      <vt:lpstr>Fig6_Carte</vt:lpstr>
      <vt:lpstr>Fig7_Carte</vt:lpstr>
      <vt:lpstr>Fig1_Graphe</vt:lpstr>
      <vt:lpstr>Fig3_Graphe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Glyphosate, données associées</dc:title>
  <dc:subject>Glyphosate</dc:subject>
  <dc:creator>SDES</dc:creator>
  <cp:keywords>préoccupation environnementale, glyphosate, polluant, pesticide, agriculture, santé</cp:keywords>
  <cp:lastModifiedBy>THIRIAT Sébastien</cp:lastModifiedBy>
  <cp:lastPrinted>2019-03-12T15:51:27Z</cp:lastPrinted>
  <dcterms:created xsi:type="dcterms:W3CDTF">2017-02-10T14:23:11Z</dcterms:created>
  <dcterms:modified xsi:type="dcterms:W3CDTF">2022-03-17T15:45:42Z</dcterms:modified>
</cp:coreProperties>
</file>