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INTERNET\Thème Transports\TRM (Tranport Routier de Marchandise)\TRM 2022\"/>
    </mc:Choice>
  </mc:AlternateContent>
  <bookViews>
    <workbookView xWindow="0" yWindow="0" windowWidth="25200" windowHeight="11850" tabRatio="500" activeTab="5"/>
  </bookViews>
  <sheets>
    <sheet name="Sommaire" sheetId="1" r:id="rId1"/>
    <sheet name="6.1" sheetId="2" r:id="rId2"/>
    <sheet name="6.2" sheetId="3" r:id="rId3"/>
    <sheet name="6.3" sheetId="4" r:id="rId4"/>
    <sheet name="6.4" sheetId="5" r:id="rId5"/>
    <sheet name="6.5" sheetId="6" r:id="rId6"/>
  </sheets>
  <externalReferences>
    <externalReference r:id="rId7"/>
    <externalReference r:id="rId8"/>
  </externalReferences>
  <definedNames>
    <definedName name="_red1">[1]Graph_effectifs!#REF!</definedName>
    <definedName name="_red2">[1]Graph_effectifs!#REF!</definedName>
    <definedName name="_red3">[1]Graph_effectifs!#REF!</definedName>
    <definedName name="_red4">[1]Graph_effectifs!#REF!</definedName>
    <definedName name="_red5">[1]Graph_effectifs!#REF!</definedName>
    <definedName name="bla" localSheetId="4">bla</definedName>
    <definedName name="bla">'6.4'!bla</definedName>
    <definedName name="Edition" localSheetId="4">Edition</definedName>
    <definedName name="Edition">'6.4'!Edition</definedName>
    <definedName name="eee" localSheetId="4">eee</definedName>
    <definedName name="eee">'6.4'!eee</definedName>
    <definedName name="Excel_BuiltIn_Print_Area_1">#REF!</definedName>
    <definedName name="Excel_BuiltIn_Print_Area_1_2">#REF!</definedName>
    <definedName name="Excel_BuiltIn_Print_Area_2">'[2]graphiques '!#REF!</definedName>
    <definedName name="Excel_BuiltIn_Print_Area_3">#REF!</definedName>
    <definedName name="Excel_BuiltIn_Print_Area_7">#REF!</definedName>
    <definedName name="Excel_BuiltIn_Print_Area_9_1">#REF!</definedName>
    <definedName name="graph3" localSheetId="4">graph3</definedName>
    <definedName name="graph3">'6.4'!graph3</definedName>
    <definedName name="Menu" localSheetId="4">Menu</definedName>
    <definedName name="Menu">'6.4'!Menu</definedName>
    <definedName name="Module1_Menu_susp" localSheetId="4">NA()</definedName>
    <definedName name="Module1_Menu_susp">NA()</definedName>
    <definedName name="Quitter" localSheetId="4">Quitter</definedName>
    <definedName name="Quitter">'6.4'!Quitter</definedName>
    <definedName name="Saisie" localSheetId="4">Saisie</definedName>
    <definedName name="Saisie">'6.4'!Saisie</definedName>
    <definedName name="Saisie_susp" localSheetId="4">Saisie_susp</definedName>
    <definedName name="Saisie_susp">'6.4'!Saisie_susp</definedName>
    <definedName name="sdfsd" localSheetId="4">sdfsd</definedName>
    <definedName name="sdfsd">'6.4'!sdfsd</definedName>
    <definedName name="septimus" localSheetId="4">septimus</definedName>
    <definedName name="septimus">'6.4'!septimus</definedName>
    <definedName name="Tableau" localSheetId="4">Tableau</definedName>
    <definedName name="Tableau">'6.4'!Tableau</definedName>
    <definedName name="taux_dep" localSheetId="4">taux_dep</definedName>
    <definedName name="taux_dep">'6.4'!taux_dep</definedName>
    <definedName name="Tdep_intemp" localSheetId="4">Tdep_intemp</definedName>
    <definedName name="Tdep_intemp">'6.4'!Tdep_intemp</definedName>
    <definedName name="vvv" localSheetId="4">vvv</definedName>
    <definedName name="vvv">'6.4'!vvv</definedName>
    <definedName name="wdgwfgw" localSheetId="4">wdgwfgw</definedName>
    <definedName name="wdgwfgw">'6.4'!wdgwfgw</definedName>
    <definedName name="xxxx" localSheetId="4">xxxx</definedName>
    <definedName name="xxxx">'6.4'!xxxx</definedName>
    <definedName name="_xlnm.Print_Area" localSheetId="1">'6.1'!$B$1:$M$24</definedName>
    <definedName name="_xlnm.Print_Area" localSheetId="2">'6.2'!$A$1:$G$22</definedName>
    <definedName name="_xlnm.Print_Area" localSheetId="4">'6.4'!$A$176:$K$185</definedName>
    <definedName name="_xlnm.Print_Area" localSheetId="5">'6.5'!$A$64:$K$73</definedName>
  </definedNames>
  <calcPr calcId="162913"/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I12" i="6" l="1"/>
  <c r="J12" i="6"/>
  <c r="I11" i="6"/>
  <c r="J11" i="6"/>
  <c r="H11" i="6" l="1"/>
  <c r="H12" i="6"/>
  <c r="H26" i="5"/>
  <c r="G26" i="5"/>
  <c r="F26" i="5"/>
  <c r="E26" i="5"/>
  <c r="I6" i="5"/>
  <c r="H6" i="5"/>
  <c r="G6" i="5"/>
  <c r="F6" i="5"/>
  <c r="E6" i="5"/>
  <c r="B6" i="5"/>
  <c r="K9" i="5"/>
  <c r="K10" i="5" s="1"/>
  <c r="K5" i="5"/>
  <c r="K6" i="5" s="1"/>
  <c r="K25" i="5"/>
  <c r="D26" i="5" s="1"/>
  <c r="K21" i="5"/>
  <c r="H22" i="5" s="1"/>
  <c r="I26" i="5" l="1"/>
  <c r="J6" i="5"/>
  <c r="J26" i="5"/>
  <c r="G10" i="5"/>
  <c r="D10" i="5"/>
  <c r="H10" i="5"/>
  <c r="C10" i="5"/>
  <c r="B26" i="5"/>
  <c r="I10" i="5"/>
  <c r="C6" i="5"/>
  <c r="C26" i="5"/>
  <c r="D6" i="5"/>
  <c r="I22" i="5"/>
  <c r="J22" i="5"/>
  <c r="B22" i="5"/>
  <c r="D22" i="5"/>
  <c r="F22" i="5"/>
  <c r="G22" i="5"/>
  <c r="C22" i="5"/>
  <c r="E22" i="5"/>
  <c r="E10" i="5"/>
  <c r="F10" i="5"/>
  <c r="J10" i="5"/>
  <c r="B10" i="5"/>
  <c r="K26" i="5"/>
  <c r="K22" i="5"/>
  <c r="K37" i="5" l="1"/>
  <c r="K41" i="5"/>
  <c r="K42" i="5" s="1"/>
  <c r="N29" i="3"/>
  <c r="O29" i="3"/>
  <c r="M29" i="3"/>
  <c r="N41" i="3"/>
  <c r="O41" i="3"/>
  <c r="M41" i="3"/>
  <c r="N35" i="3"/>
  <c r="O35" i="3"/>
  <c r="M35" i="3"/>
  <c r="N5" i="3"/>
  <c r="O5" i="3"/>
  <c r="M5" i="3"/>
  <c r="H38" i="5" l="1"/>
  <c r="J38" i="5"/>
  <c r="D38" i="5"/>
  <c r="E38" i="5"/>
  <c r="G38" i="5"/>
  <c r="I38" i="5"/>
  <c r="B38" i="5"/>
  <c r="C38" i="5"/>
  <c r="F38" i="5"/>
  <c r="D42" i="5"/>
  <c r="C42" i="5"/>
  <c r="B42" i="5"/>
  <c r="K38" i="5"/>
  <c r="E42" i="5"/>
  <c r="F42" i="5"/>
  <c r="G42" i="5"/>
  <c r="H42" i="5"/>
  <c r="I42" i="5"/>
  <c r="J42" i="5"/>
  <c r="B5" i="3"/>
  <c r="C5" i="3"/>
  <c r="D5" i="3"/>
  <c r="E5" i="3"/>
  <c r="F5" i="3"/>
  <c r="G5" i="3"/>
  <c r="H5" i="3"/>
  <c r="I5" i="3"/>
  <c r="B12" i="3"/>
  <c r="C12" i="3"/>
  <c r="D12" i="3"/>
  <c r="E12" i="3"/>
  <c r="F12" i="3"/>
  <c r="G12" i="3"/>
  <c r="H12" i="3"/>
  <c r="I12" i="3"/>
  <c r="B13" i="3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29" i="3"/>
  <c r="C29" i="3"/>
  <c r="D29" i="3"/>
  <c r="E29" i="3"/>
  <c r="F29" i="3"/>
  <c r="G29" i="3"/>
  <c r="H29" i="3"/>
  <c r="I29" i="3"/>
  <c r="B35" i="3"/>
  <c r="B11" i="3"/>
  <c r="C35" i="3"/>
  <c r="C11" i="3"/>
  <c r="D35" i="3"/>
  <c r="D11" i="3"/>
  <c r="E35" i="3"/>
  <c r="E11" i="3"/>
  <c r="F35" i="3"/>
  <c r="F11" i="3"/>
  <c r="G35" i="3"/>
  <c r="G11" i="3"/>
  <c r="H35" i="3"/>
  <c r="H11" i="3"/>
  <c r="I35" i="3"/>
  <c r="I11" i="3"/>
  <c r="B41" i="3"/>
  <c r="C41" i="3"/>
  <c r="D41" i="3"/>
  <c r="E41" i="3"/>
  <c r="F41" i="3"/>
  <c r="G41" i="3"/>
  <c r="H41" i="3"/>
  <c r="I41" i="3"/>
  <c r="K53" i="5"/>
  <c r="B54" i="5" s="1"/>
  <c r="K57" i="5"/>
  <c r="G58" i="5" s="1"/>
  <c r="K69" i="5"/>
  <c r="F70" i="5" s="1"/>
  <c r="K73" i="5"/>
  <c r="B74" i="5" s="1"/>
  <c r="C74" i="5"/>
  <c r="K85" i="5"/>
  <c r="H86" i="5" s="1"/>
  <c r="K89" i="5"/>
  <c r="H90" i="5" s="1"/>
  <c r="K101" i="5"/>
  <c r="I102" i="5" s="1"/>
  <c r="K105" i="5"/>
  <c r="C106" i="5" s="1"/>
  <c r="B11" i="6"/>
  <c r="C11" i="6"/>
  <c r="D11" i="6"/>
  <c r="E11" i="6"/>
  <c r="F11" i="6"/>
  <c r="G11" i="6"/>
  <c r="B12" i="6"/>
  <c r="C12" i="6"/>
  <c r="D12" i="6"/>
  <c r="E12" i="6"/>
  <c r="F12" i="6"/>
  <c r="G12" i="6"/>
  <c r="F106" i="5"/>
  <c r="F54" i="5"/>
  <c r="G86" i="5"/>
  <c r="F74" i="5" l="1"/>
  <c r="D90" i="5"/>
  <c r="I106" i="5"/>
  <c r="I70" i="5"/>
  <c r="E58" i="5"/>
  <c r="E54" i="5"/>
  <c r="B102" i="5"/>
  <c r="D86" i="5"/>
  <c r="I54" i="5"/>
  <c r="B58" i="5"/>
  <c r="H106" i="5"/>
  <c r="K86" i="5"/>
  <c r="F90" i="5"/>
  <c r="G106" i="5"/>
  <c r="K58" i="5"/>
  <c r="C102" i="5"/>
  <c r="J58" i="5"/>
  <c r="F58" i="5"/>
  <c r="I58" i="5"/>
  <c r="J54" i="5"/>
  <c r="H102" i="5"/>
  <c r="G54" i="5"/>
  <c r="C58" i="5"/>
  <c r="K54" i="5"/>
  <c r="C86" i="5"/>
  <c r="J90" i="5"/>
  <c r="E106" i="5"/>
  <c r="E70" i="5"/>
  <c r="D106" i="5"/>
  <c r="D58" i="5"/>
  <c r="I90" i="5"/>
  <c r="B106" i="5"/>
  <c r="C70" i="5"/>
  <c r="K106" i="5"/>
  <c r="J106" i="5"/>
  <c r="F86" i="5"/>
  <c r="G70" i="5"/>
  <c r="I86" i="5"/>
  <c r="C54" i="5"/>
  <c r="B90" i="5"/>
  <c r="H54" i="5"/>
  <c r="K70" i="5"/>
  <c r="J74" i="5"/>
  <c r="J102" i="5"/>
  <c r="D70" i="5"/>
  <c r="H58" i="5"/>
  <c r="H70" i="5"/>
  <c r="J70" i="5"/>
  <c r="E90" i="5"/>
  <c r="E74" i="5"/>
  <c r="D54" i="5"/>
  <c r="G102" i="5"/>
  <c r="K102" i="5"/>
  <c r="C90" i="5"/>
  <c r="G90" i="5"/>
  <c r="I74" i="5"/>
  <c r="K90" i="5"/>
  <c r="G74" i="5"/>
  <c r="E86" i="5"/>
  <c r="H74" i="5"/>
  <c r="J86" i="5"/>
  <c r="D74" i="5"/>
  <c r="F102" i="5"/>
  <c r="E102" i="5"/>
  <c r="K74" i="5"/>
  <c r="B70" i="5"/>
  <c r="D102" i="5"/>
  <c r="B86" i="5"/>
</calcChain>
</file>

<file path=xl/sharedStrings.xml><?xml version="1.0" encoding="utf-8"?>
<sst xmlns="http://schemas.openxmlformats.org/spreadsheetml/2006/main" count="293" uniqueCount="68">
  <si>
    <t>Source</t>
  </si>
  <si>
    <t>CNAMTS</t>
  </si>
  <si>
    <t>Effectif salarié et nombre d'accidents avec arrêt ou incapacité permanent (IP) en unités ; décès en unités ; indice de fréquence et taux de risque pour 1 000</t>
  </si>
  <si>
    <t>Transport routier de fret élargi</t>
  </si>
  <si>
    <t xml:space="preserve">Nombre </t>
  </si>
  <si>
    <t xml:space="preserve">salariés </t>
  </si>
  <si>
    <t xml:space="preserve">accidents avec arrêt </t>
  </si>
  <si>
    <t>nouvelles incapacités permanentes</t>
  </si>
  <si>
    <t>décès</t>
  </si>
  <si>
    <t>Indice de fréquence</t>
  </si>
  <si>
    <t>Taux risque d'accidents avec IP*</t>
  </si>
  <si>
    <t>Transports et entreposage</t>
  </si>
  <si>
    <t>Ensemble des secteurs</t>
  </si>
  <si>
    <t>Champ : régime général, France métropolitaine</t>
  </si>
  <si>
    <t xml:space="preserve">Source : CNAMTS </t>
  </si>
  <si>
    <t>* IP : incapacité permanente</t>
  </si>
  <si>
    <t>indice de fréquence et taux de risque pour 1 000, taux de décès  pour 10 000, accidents en milliers, nouvelles IP et  décès en unités</t>
  </si>
  <si>
    <t xml:space="preserve">TRF élargi </t>
  </si>
  <si>
    <t>Transports routiers de fret interurbains</t>
  </si>
  <si>
    <t>Transports routiers de fret de proximité</t>
  </si>
  <si>
    <t>Location avec chauffeur</t>
  </si>
  <si>
    <t xml:space="preserve">Messagerie </t>
  </si>
  <si>
    <t>Proportion d'accidents ayant entraîné une incapacité permanente dans le total des accidents avec arrêt</t>
  </si>
  <si>
    <t>Taux décès</t>
  </si>
  <si>
    <t>Nombre d'accidents de travail en premier règlement</t>
  </si>
  <si>
    <t>Nombre de nouvelles incapacités permanentes</t>
  </si>
  <si>
    <t xml:space="preserve">Nombre de décès </t>
  </si>
  <si>
    <t>Indice de fréquence : nombre d'accidents avec arrêt pour 1000 salariés</t>
  </si>
  <si>
    <t>Taux de risque d'accidents avec IP: nombre d'accidents ayant entraîné une incapacité permanente, pour 1000 salariés</t>
  </si>
  <si>
    <t>Taux de décès : nombre de décès pour 10000 salariés</t>
  </si>
  <si>
    <t>indice de fréquence pour 1 000 salariés</t>
  </si>
  <si>
    <t>Ouvrier qualifié</t>
  </si>
  <si>
    <t>Ouvrier non qualifié</t>
  </si>
  <si>
    <t>Nombre d'accidents avec arrêt ou IP en unités; structure en %</t>
  </si>
  <si>
    <t>Classe d'âge</t>
  </si>
  <si>
    <t xml:space="preserve">de 15 à 19 ans  </t>
  </si>
  <si>
    <t xml:space="preserve">de 20 à 24 ans  </t>
  </si>
  <si>
    <t xml:space="preserve">de 25 à 29 ans  </t>
  </si>
  <si>
    <t xml:space="preserve">de 30 à 34 ans  </t>
  </si>
  <si>
    <t xml:space="preserve">de 35 à 39 ans  </t>
  </si>
  <si>
    <t xml:space="preserve">de 40 à 49 ans  </t>
  </si>
  <si>
    <t xml:space="preserve">de 50 à 59 ans  </t>
  </si>
  <si>
    <t xml:space="preserve">de 60 à 64 ans </t>
  </si>
  <si>
    <t>65 ans et plus</t>
  </si>
  <si>
    <t>Total</t>
  </si>
  <si>
    <t>Accidents avec arrêt</t>
  </si>
  <si>
    <t>Nombre</t>
  </si>
  <si>
    <t>Structure</t>
  </si>
  <si>
    <t xml:space="preserve">Nouvelles incapacités permanentes </t>
  </si>
  <si>
    <t>Source : CNAMTS - calculs SDES</t>
  </si>
  <si>
    <t>Source : CNAMTS</t>
  </si>
  <si>
    <t>sexe</t>
  </si>
  <si>
    <t>Hommes</t>
  </si>
  <si>
    <t>Femmes</t>
  </si>
  <si>
    <t>Part des accidents ayant entraîné une incapacité permanente, en %</t>
  </si>
  <si>
    <t>Annexe 6.4  Accidents du travail dans le TRF élargi selon l'âge des victimes, en 2019</t>
  </si>
  <si>
    <t>Annexe 6.4  Accidents du travail dans le TRF élargi selon l'âge des victimes, en 2018</t>
  </si>
  <si>
    <t>Annexe 6.4  Accidents du travail dans le TRF élargi selon l'âge des victimes, en 2017</t>
  </si>
  <si>
    <t>Annexe 6.4  Accidents du travail dans le TRF élargi selon l'âge des victimes, en 2016</t>
  </si>
  <si>
    <t>Annexe 6.4  Accidents du travail dans le TRF élargi selon l'âge des victimes, en 2015</t>
  </si>
  <si>
    <t>Annexe 6.4  Accidents du travail dans le TRF élargi selon l'âge des victimes, en 2014</t>
  </si>
  <si>
    <t>Annexe 6.4  Accidents du travail dans le TRF élargi selon l'âge des victimes, en 2013</t>
  </si>
  <si>
    <t>Annexe 6.4  Accidents du travail dans le TRF élargi selon l'âge des victimes, en 2012</t>
  </si>
  <si>
    <t>Annexe 6.5  Accidents du travail dans le TRF élargi selon le sexe des victimes</t>
  </si>
  <si>
    <t>Annexe 6.2 Accidents du travail dans le TRF élargi, par secteur détaillé</t>
  </si>
  <si>
    <t>Annexe 6.3 Accidents du travail dans le TRF élargi, par secteur détaillé</t>
  </si>
  <si>
    <t>Annexe 6.1  Accidents du travail</t>
  </si>
  <si>
    <t>Partie 6 – Accidents du travail, annexes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</si>
</sst>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\-??\ [$€-1]_-"/>
    <numFmt numFmtId="165" formatCode="#,##0.0"/>
    <numFmt numFmtId="166" formatCode="0\ %"/>
    <numFmt numFmtId="167" formatCode="0.0"/>
  </numFmts>
  <fonts count="23" x14ac:knownFonts="1">
    <font>
      <sz val="10"/>
      <name val="Arial"/>
    </font>
    <font>
      <b/>
      <sz val="14"/>
      <name val="Times New Roman"/>
      <family val="1"/>
    </font>
    <font>
      <sz val="8"/>
      <name val="Times New Roman"/>
    </font>
    <font>
      <sz val="10"/>
      <name val="Arial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</font>
    <font>
      <b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DaxOT-Regular"/>
      <family val="3"/>
    </font>
    <font>
      <sz val="8"/>
      <name val="Arial"/>
    </font>
    <font>
      <i/>
      <sz val="8"/>
      <name val="Arial"/>
    </font>
    <font>
      <sz val="9"/>
      <name val="Arial"/>
      <family val="2"/>
    </font>
    <font>
      <sz val="9"/>
      <name val="Arial"/>
    </font>
    <font>
      <sz val="8"/>
      <color indexed="16"/>
      <name val="Arial"/>
    </font>
    <font>
      <b/>
      <sz val="8"/>
      <color indexed="16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3" fontId="1" fillId="0" borderId="0" applyBorder="0">
      <alignment vertical="center"/>
    </xf>
    <xf numFmtId="164" fontId="21" fillId="0" borderId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1" fillId="0" borderId="0">
      <alignment vertical="top"/>
    </xf>
    <xf numFmtId="0" fontId="3" fillId="0" borderId="0">
      <alignment vertical="top"/>
    </xf>
    <xf numFmtId="166" fontId="2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5" fillId="2" borderId="0" xfId="5" applyFont="1" applyFill="1">
      <alignment vertical="top"/>
    </xf>
    <xf numFmtId="0" fontId="6" fillId="2" borderId="0" xfId="5" applyFont="1" applyFill="1">
      <alignment vertical="top"/>
    </xf>
    <xf numFmtId="0" fontId="6" fillId="2" borderId="0" xfId="4" applyFont="1" applyFill="1"/>
    <xf numFmtId="0" fontId="6" fillId="2" borderId="0" xfId="4" applyFont="1" applyFill="1" applyBorder="1"/>
    <xf numFmtId="0" fontId="9" fillId="2" borderId="0" xfId="6" applyFont="1" applyFill="1" applyBorder="1" applyAlignment="1">
      <alignment horizontal="left" vertical="center"/>
    </xf>
    <xf numFmtId="0" fontId="10" fillId="2" borderId="0" xfId="4" applyFont="1" applyFill="1" applyBorder="1"/>
    <xf numFmtId="0" fontId="10" fillId="2" borderId="0" xfId="4" applyFont="1" applyFill="1"/>
    <xf numFmtId="0" fontId="11" fillId="2" borderId="0" xfId="0" applyFont="1" applyFill="1" applyAlignment="1">
      <alignment vertical="center"/>
    </xf>
    <xf numFmtId="0" fontId="11" fillId="2" borderId="0" xfId="4" applyFont="1" applyFill="1" applyBorder="1"/>
    <xf numFmtId="0" fontId="11" fillId="2" borderId="0" xfId="4" applyFont="1" applyFill="1"/>
    <xf numFmtId="0" fontId="10" fillId="2" borderId="1" xfId="4" applyFont="1" applyFill="1" applyBorder="1"/>
    <xf numFmtId="0" fontId="10" fillId="2" borderId="2" xfId="4" applyFont="1" applyFill="1" applyBorder="1" applyAlignment="1">
      <alignment horizontal="center"/>
    </xf>
    <xf numFmtId="0" fontId="10" fillId="2" borderId="2" xfId="4" applyFont="1" applyFill="1" applyBorder="1" applyAlignment="1">
      <alignment horizontal="center" wrapText="1"/>
    </xf>
    <xf numFmtId="0" fontId="6" fillId="2" borderId="5" xfId="4" applyFont="1" applyFill="1" applyBorder="1"/>
    <xf numFmtId="0" fontId="10" fillId="2" borderId="6" xfId="0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right"/>
    </xf>
    <xf numFmtId="3" fontId="6" fillId="2" borderId="8" xfId="4" applyNumberFormat="1" applyFont="1" applyFill="1" applyBorder="1" applyAlignment="1">
      <alignment horizontal="right"/>
    </xf>
    <xf numFmtId="165" fontId="6" fillId="2" borderId="0" xfId="4" applyNumberFormat="1" applyFont="1" applyFill="1" applyBorder="1"/>
    <xf numFmtId="0" fontId="6" fillId="2" borderId="9" xfId="4" applyFont="1" applyFill="1" applyBorder="1" applyAlignment="1">
      <alignment horizontal="left" vertical="center"/>
    </xf>
    <xf numFmtId="165" fontId="6" fillId="2" borderId="11" xfId="7" applyNumberFormat="1" applyFont="1" applyFill="1" applyBorder="1" applyAlignment="1" applyProtection="1">
      <alignment horizontal="right"/>
    </xf>
    <xf numFmtId="3" fontId="6" fillId="2" borderId="10" xfId="7" applyNumberFormat="1" applyFont="1" applyFill="1" applyBorder="1" applyAlignment="1" applyProtection="1">
      <alignment horizontal="right"/>
    </xf>
    <xf numFmtId="3" fontId="6" fillId="2" borderId="11" xfId="7" applyNumberFormat="1" applyFont="1" applyFill="1" applyBorder="1" applyAlignment="1" applyProtection="1">
      <alignment horizontal="right"/>
    </xf>
    <xf numFmtId="165" fontId="6" fillId="2" borderId="12" xfId="4" applyNumberFormat="1" applyFont="1" applyFill="1" applyBorder="1"/>
    <xf numFmtId="0" fontId="6" fillId="2" borderId="13" xfId="4" applyFont="1" applyFill="1" applyBorder="1" applyAlignment="1">
      <alignment horizontal="left" vertical="center"/>
    </xf>
    <xf numFmtId="165" fontId="6" fillId="2" borderId="15" xfId="7" applyNumberFormat="1" applyFont="1" applyFill="1" applyBorder="1" applyAlignment="1" applyProtection="1">
      <alignment horizontal="right"/>
    </xf>
    <xf numFmtId="165" fontId="6" fillId="2" borderId="14" xfId="7" applyNumberFormat="1" applyFont="1" applyFill="1" applyBorder="1" applyAlignment="1" applyProtection="1">
      <alignment horizontal="right"/>
    </xf>
    <xf numFmtId="165" fontId="6" fillId="2" borderId="16" xfId="4" applyNumberFormat="1" applyFont="1" applyFill="1" applyBorder="1"/>
    <xf numFmtId="0" fontId="6" fillId="2" borderId="8" xfId="4" applyFont="1" applyFill="1" applyBorder="1" applyAlignment="1">
      <alignment horizontal="right"/>
    </xf>
    <xf numFmtId="3" fontId="10" fillId="2" borderId="8" xfId="4" applyNumberFormat="1" applyFont="1" applyFill="1" applyBorder="1" applyAlignment="1">
      <alignment horizontal="right"/>
    </xf>
    <xf numFmtId="1" fontId="6" fillId="2" borderId="8" xfId="4" applyNumberFormat="1" applyFont="1" applyFill="1" applyBorder="1" applyAlignment="1">
      <alignment horizontal="right"/>
    </xf>
    <xf numFmtId="167" fontId="6" fillId="2" borderId="8" xfId="4" applyNumberFormat="1" applyFont="1" applyFill="1" applyBorder="1" applyAlignment="1">
      <alignment horizontal="right"/>
    </xf>
    <xf numFmtId="165" fontId="11" fillId="2" borderId="0" xfId="4" applyNumberFormat="1" applyFont="1" applyFill="1" applyBorder="1"/>
    <xf numFmtId="165" fontId="11" fillId="2" borderId="0" xfId="4" applyNumberFormat="1" applyFont="1" applyFill="1"/>
    <xf numFmtId="0" fontId="12" fillId="0" borderId="0" xfId="0" applyFont="1"/>
    <xf numFmtId="165" fontId="6" fillId="2" borderId="0" xfId="4" applyNumberFormat="1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/>
    <xf numFmtId="0" fontId="10" fillId="2" borderId="0" xfId="4" applyFont="1" applyFill="1" applyAlignment="1">
      <alignment horizontal="center"/>
    </xf>
    <xf numFmtId="0" fontId="10" fillId="2" borderId="0" xfId="4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7" fontId="10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 indent="1"/>
    </xf>
    <xf numFmtId="167" fontId="6" fillId="2" borderId="8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indent="2"/>
    </xf>
    <xf numFmtId="0" fontId="6" fillId="2" borderId="15" xfId="0" applyFont="1" applyFill="1" applyBorder="1" applyAlignment="1">
      <alignment horizontal="left" vertical="center" indent="2"/>
    </xf>
    <xf numFmtId="167" fontId="6" fillId="2" borderId="15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" xfId="4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 indent="2"/>
    </xf>
    <xf numFmtId="165" fontId="6" fillId="2" borderId="8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left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/>
    </xf>
    <xf numFmtId="1" fontId="6" fillId="2" borderId="8" xfId="0" applyNumberFormat="1" applyFont="1" applyFill="1" applyBorder="1" applyAlignment="1">
      <alignment horizontal="right" vertical="center"/>
    </xf>
    <xf numFmtId="1" fontId="6" fillId="2" borderId="15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167" fontId="10" fillId="2" borderId="18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indent="1"/>
    </xf>
    <xf numFmtId="167" fontId="6" fillId="2" borderId="19" xfId="0" applyNumberFormat="1" applyFont="1" applyFill="1" applyBorder="1" applyAlignment="1">
      <alignment vertical="center"/>
    </xf>
    <xf numFmtId="165" fontId="15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indent="2"/>
    </xf>
    <xf numFmtId="0" fontId="0" fillId="2" borderId="19" xfId="0" applyFill="1" applyBorder="1"/>
    <xf numFmtId="165" fontId="16" fillId="2" borderId="19" xfId="0" applyNumberFormat="1" applyFont="1" applyFill="1" applyBorder="1"/>
    <xf numFmtId="0" fontId="0" fillId="2" borderId="20" xfId="0" applyFill="1" applyBorder="1"/>
    <xf numFmtId="167" fontId="6" fillId="2" borderId="20" xfId="0" applyNumberFormat="1" applyFont="1" applyFill="1" applyBorder="1" applyAlignment="1">
      <alignment vertical="center"/>
    </xf>
    <xf numFmtId="165" fontId="16" fillId="2" borderId="20" xfId="0" applyNumberFormat="1" applyFont="1" applyFill="1" applyBorder="1"/>
    <xf numFmtId="0" fontId="13" fillId="2" borderId="0" xfId="0" applyFont="1" applyFill="1"/>
    <xf numFmtId="0" fontId="11" fillId="2" borderId="0" xfId="0" applyFont="1" applyFill="1"/>
    <xf numFmtId="0" fontId="10" fillId="2" borderId="21" xfId="4" applyFont="1" applyFill="1" applyBorder="1" applyAlignment="1">
      <alignment horizontal="center" vertical="center"/>
    </xf>
    <xf numFmtId="0" fontId="10" fillId="2" borderId="21" xfId="4" applyFont="1" applyFill="1" applyBorder="1" applyAlignment="1">
      <alignment horizontal="right" vertical="center" wrapText="1"/>
    </xf>
    <xf numFmtId="0" fontId="10" fillId="2" borderId="21" xfId="4" applyFont="1" applyFill="1" applyBorder="1" applyAlignment="1">
      <alignment horizontal="right" vertical="center"/>
    </xf>
    <xf numFmtId="0" fontId="10" fillId="2" borderId="2" xfId="4" applyFont="1" applyFill="1" applyBorder="1" applyAlignment="1">
      <alignment horizontal="left"/>
    </xf>
    <xf numFmtId="0" fontId="10" fillId="2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indent="2"/>
    </xf>
    <xf numFmtId="3" fontId="6" fillId="2" borderId="8" xfId="4" applyNumberFormat="1" applyFont="1" applyFill="1" applyBorder="1" applyAlignment="1">
      <alignment vertical="center" wrapText="1"/>
    </xf>
    <xf numFmtId="3" fontId="10" fillId="2" borderId="8" xfId="7" applyNumberFormat="1" applyFont="1" applyFill="1" applyBorder="1" applyAlignment="1" applyProtection="1">
      <alignment horizontal="right"/>
    </xf>
    <xf numFmtId="0" fontId="6" fillId="2" borderId="8" xfId="4" applyFont="1" applyFill="1" applyBorder="1" applyAlignment="1">
      <alignment horizontal="left" indent="2"/>
    </xf>
    <xf numFmtId="167" fontId="6" fillId="2" borderId="8" xfId="7" applyNumberFormat="1" applyFont="1" applyFill="1" applyBorder="1" applyAlignment="1" applyProtection="1">
      <alignment horizontal="right"/>
    </xf>
    <xf numFmtId="167" fontId="10" fillId="2" borderId="8" xfId="7" applyNumberFormat="1" applyFont="1" applyFill="1" applyBorder="1" applyAlignment="1" applyProtection="1">
      <alignment horizontal="right"/>
    </xf>
    <xf numFmtId="167" fontId="18" fillId="2" borderId="15" xfId="0" applyNumberFormat="1" applyFont="1" applyFill="1" applyBorder="1" applyAlignment="1">
      <alignment horizontal="right"/>
    </xf>
    <xf numFmtId="167" fontId="13" fillId="2" borderId="3" xfId="0" applyNumberFormat="1" applyFont="1" applyFill="1" applyBorder="1" applyAlignment="1"/>
    <xf numFmtId="167" fontId="13" fillId="2" borderId="5" xfId="0" applyNumberFormat="1" applyFont="1" applyFill="1" applyBorder="1" applyAlignment="1"/>
    <xf numFmtId="167" fontId="13" fillId="2" borderId="4" xfId="0" applyNumberFormat="1" applyFont="1" applyFill="1" applyBorder="1" applyAlignment="1"/>
    <xf numFmtId="167" fontId="10" fillId="2" borderId="2" xfId="0" applyNumberFormat="1" applyFont="1" applyFill="1" applyBorder="1" applyAlignment="1">
      <alignment horizontal="right"/>
    </xf>
    <xf numFmtId="0" fontId="19" fillId="2" borderId="8" xfId="4" applyFont="1" applyFill="1" applyBorder="1" applyAlignment="1">
      <alignment horizontal="right"/>
    </xf>
    <xf numFmtId="3" fontId="10" fillId="2" borderId="7" xfId="7" applyNumberFormat="1" applyFont="1" applyFill="1" applyBorder="1" applyAlignment="1" applyProtection="1">
      <alignment horizontal="right"/>
    </xf>
    <xf numFmtId="0" fontId="6" fillId="2" borderId="15" xfId="4" applyFont="1" applyFill="1" applyBorder="1" applyAlignment="1">
      <alignment horizontal="left" indent="2"/>
    </xf>
    <xf numFmtId="0" fontId="20" fillId="2" borderId="0" xfId="4" applyFont="1" applyFill="1" applyAlignment="1">
      <alignment horizontal="left"/>
    </xf>
    <xf numFmtId="167" fontId="10" fillId="2" borderId="15" xfId="0" applyNumberFormat="1" applyFont="1" applyFill="1" applyBorder="1" applyAlignment="1">
      <alignment horizontal="right"/>
    </xf>
    <xf numFmtId="167" fontId="13" fillId="2" borderId="0" xfId="0" applyNumberFormat="1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right"/>
    </xf>
    <xf numFmtId="167" fontId="6" fillId="2" borderId="15" xfId="7" applyNumberFormat="1" applyFont="1" applyFill="1" applyBorder="1" applyAlignment="1" applyProtection="1">
      <alignment horizontal="right"/>
    </xf>
    <xf numFmtId="167" fontId="10" fillId="2" borderId="7" xfId="7" applyNumberFormat="1" applyFont="1" applyFill="1" applyBorder="1" applyAlignment="1" applyProtection="1">
      <alignment horizontal="right"/>
    </xf>
    <xf numFmtId="0" fontId="13" fillId="2" borderId="3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67" fontId="10" fillId="2" borderId="14" xfId="7" applyNumberFormat="1" applyFont="1" applyFill="1" applyBorder="1" applyAlignment="1" applyProtection="1">
      <alignment horizontal="right"/>
    </xf>
    <xf numFmtId="3" fontId="6" fillId="2" borderId="15" xfId="7" applyNumberFormat="1" applyFont="1" applyFill="1" applyBorder="1" applyAlignment="1" applyProtection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2" borderId="5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165" fontId="6" fillId="2" borderId="8" xfId="4" applyNumberFormat="1" applyFont="1" applyFill="1" applyBorder="1" applyAlignment="1">
      <alignment vertical="center" wrapText="1"/>
    </xf>
    <xf numFmtId="0" fontId="10" fillId="3" borderId="3" xfId="4" applyFont="1" applyFill="1" applyBorder="1"/>
    <xf numFmtId="0" fontId="10" fillId="3" borderId="2" xfId="4" applyFont="1" applyFill="1" applyBorder="1" applyAlignment="1">
      <alignment horizontal="right"/>
    </xf>
    <xf numFmtId="0" fontId="6" fillId="3" borderId="2" xfId="4" applyFont="1" applyFill="1" applyBorder="1" applyAlignment="1">
      <alignment horizontal="right"/>
    </xf>
    <xf numFmtId="3" fontId="6" fillId="3" borderId="2" xfId="4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left" vertical="center" indent="2"/>
    </xf>
    <xf numFmtId="0" fontId="6" fillId="2" borderId="7" xfId="0" applyFont="1" applyFill="1" applyBorder="1" applyAlignment="1">
      <alignment horizontal="left" vertical="center" indent="2"/>
    </xf>
    <xf numFmtId="0" fontId="6" fillId="2" borderId="0" xfId="5" applyFont="1" applyFill="1" applyBorder="1">
      <alignment vertical="top"/>
    </xf>
    <xf numFmtId="0" fontId="22" fillId="2" borderId="0" xfId="5" applyFont="1" applyFill="1" applyBorder="1">
      <alignment vertical="top"/>
    </xf>
    <xf numFmtId="0" fontId="7" fillId="2" borderId="24" xfId="3" applyNumberFormat="1" applyFont="1" applyFill="1" applyBorder="1" applyAlignment="1" applyProtection="1">
      <alignment vertical="top"/>
    </xf>
    <xf numFmtId="0" fontId="22" fillId="2" borderId="25" xfId="5" applyFont="1" applyFill="1" applyBorder="1">
      <alignment vertical="top"/>
    </xf>
    <xf numFmtId="0" fontId="7" fillId="2" borderId="26" xfId="3" applyNumberFormat="1" applyFont="1" applyFill="1" applyBorder="1" applyAlignment="1" applyProtection="1">
      <alignment vertical="top"/>
    </xf>
    <xf numFmtId="0" fontId="22" fillId="2" borderId="27" xfId="5" applyFont="1" applyFill="1" applyBorder="1">
      <alignment vertical="top"/>
    </xf>
    <xf numFmtId="0" fontId="5" fillId="0" borderId="0" xfId="5" applyFont="1" applyBorder="1" applyAlignment="1">
      <alignment vertical="center"/>
    </xf>
    <xf numFmtId="0" fontId="7" fillId="2" borderId="22" xfId="3" applyNumberFormat="1" applyFont="1" applyFill="1" applyBorder="1" applyAlignment="1" applyProtection="1">
      <alignment vertical="top"/>
    </xf>
    <xf numFmtId="0" fontId="22" fillId="2" borderId="23" xfId="5" applyFont="1" applyFill="1" applyBorder="1">
      <alignment vertical="top"/>
    </xf>
    <xf numFmtId="167" fontId="17" fillId="2" borderId="15" xfId="0" applyNumberFormat="1" applyFont="1" applyFill="1" applyBorder="1" applyAlignment="1">
      <alignment horizontal="center"/>
    </xf>
    <xf numFmtId="167" fontId="13" fillId="2" borderId="15" xfId="0" applyNumberFormat="1" applyFont="1" applyFill="1" applyBorder="1" applyAlignment="1">
      <alignment horizontal="center"/>
    </xf>
  </cellXfs>
  <cellStyles count="9">
    <cellStyle name="Chiffres" xfId="1"/>
    <cellStyle name="Euro" xfId="2"/>
    <cellStyle name="Lien hypertexte" xfId="3" builtinId="8"/>
    <cellStyle name="Normal" xfId="0" builtinId="0"/>
    <cellStyle name="Normal_Accidents du travail" xfId="4"/>
    <cellStyle name="Normal_Annexe 1 - situation economique" xfId="5"/>
    <cellStyle name="Normal_TRM 1997-2006, Annexe 1B.1" xfId="6"/>
    <cellStyle name="Pourcentage" xfId="7" builtinId="5"/>
    <cellStyle name="Titre 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-app0\appli\cctn\pr&#233;rapport\Pr&#233;rap.2000\Emploi\grafactivi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R-1\SRDO.unt\j%20-%20publications\0%20-%20bilan%202006\2%20-%20Fichiers%202006%20avant%20avis%20JC\2-5-1-%20analyse%20conjoncturelle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_effectifs"/>
      <sheetName val="Unedic99"/>
      <sheetName val="Serie_trim9699"/>
      <sheetName val="Feuil3"/>
      <sheetName val="Feuil4"/>
      <sheetName val="Feuil5"/>
      <sheetName val="Feuil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1 "/>
      <sheetName val="graphique 2"/>
      <sheetName val="graphiques  3"/>
      <sheetName val="graphiques "/>
      <sheetName val="données graphique 4"/>
      <sheetName val="graphique 4"/>
      <sheetName val="données graphique 5"/>
      <sheetName val="graphique 5"/>
      <sheetName val=" graphique 6"/>
      <sheetName val="données graphique 7"/>
      <sheetName val="Graphique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A9" sqref="A9"/>
    </sheetView>
  </sheetViews>
  <sheetFormatPr baseColWidth="10" defaultColWidth="11.42578125" defaultRowHeight="12.75" x14ac:dyDescent="0.2"/>
  <cols>
    <col min="1" max="1" width="75" style="1" customWidth="1"/>
    <col min="2" max="2" width="26.85546875" style="2" customWidth="1"/>
    <col min="3" max="16384" width="11.42578125" style="2"/>
  </cols>
  <sheetData>
    <row r="1" spans="1:2" x14ac:dyDescent="0.2">
      <c r="A1" s="128" t="s">
        <v>67</v>
      </c>
      <c r="B1" s="122"/>
    </row>
    <row r="2" spans="1:2" x14ac:dyDescent="0.2">
      <c r="A2" s="128"/>
      <c r="B2" s="123" t="s">
        <v>0</v>
      </c>
    </row>
    <row r="3" spans="1:2" x14ac:dyDescent="0.2">
      <c r="A3" s="129" t="str">
        <f>'6.1'!A1</f>
        <v>Annexe 6.1  Accidents du travail</v>
      </c>
      <c r="B3" s="130" t="s">
        <v>1</v>
      </c>
    </row>
    <row r="4" spans="1:2" x14ac:dyDescent="0.2">
      <c r="A4" s="124" t="str">
        <f>'6.2'!A1</f>
        <v>Annexe 6.2 Accidents du travail dans le TRF élargi, par secteur détaillé</v>
      </c>
      <c r="B4" s="125" t="s">
        <v>1</v>
      </c>
    </row>
    <row r="5" spans="1:2" x14ac:dyDescent="0.2">
      <c r="A5" s="124" t="str">
        <f>'6.3'!A1</f>
        <v>Annexe 6.3 Accidents du travail dans le TRF élargi, par secteur détaillé</v>
      </c>
      <c r="B5" s="125" t="s">
        <v>1</v>
      </c>
    </row>
    <row r="6" spans="1:2" x14ac:dyDescent="0.2">
      <c r="A6" s="124" t="str">
        <f>'6.4'!A1</f>
        <v>Annexe 6.4  Accidents du travail dans le TRF élargi selon l'âge des victimes, en 2019</v>
      </c>
      <c r="B6" s="125" t="s">
        <v>1</v>
      </c>
    </row>
    <row r="7" spans="1:2" x14ac:dyDescent="0.2">
      <c r="A7" s="126" t="str">
        <f>'6.5'!A1</f>
        <v>Annexe 6.5  Accidents du travail dans le TRF élargi selon le sexe des victimes</v>
      </c>
      <c r="B7" s="127" t="s">
        <v>1</v>
      </c>
    </row>
  </sheetData>
  <sheetProtection selectLockedCells="1" selectUnlockedCells="1"/>
  <phoneticPr fontId="13" type="noConversion"/>
  <hyperlinks>
    <hyperlink ref="A3" location="'6.1'!A1" display="'6.1'!A1"/>
    <hyperlink ref="A4" location="'6.2'!A1" display="'6.2'!A1"/>
    <hyperlink ref="A5" location="'6.3'!A1" display="'6.3'!A1"/>
    <hyperlink ref="A6" location="'6.4'!A1" display="'6.4'!A1"/>
    <hyperlink ref="A7" location="'6.5'!A1" display="'6.5'!A1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31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B30" sqref="B30"/>
    </sheetView>
  </sheetViews>
  <sheetFormatPr baseColWidth="10" defaultColWidth="10.28515625" defaultRowHeight="11.25" x14ac:dyDescent="0.2"/>
  <cols>
    <col min="1" max="1" width="45.5703125" style="3" customWidth="1"/>
    <col min="2" max="5" width="9" style="4" customWidth="1"/>
    <col min="6" max="9" width="9" style="3" customWidth="1"/>
    <col min="10" max="10" width="8.85546875" style="3" customWidth="1"/>
    <col min="11" max="13" width="8.5703125" style="3" customWidth="1"/>
    <col min="14" max="15" width="8.5703125" style="4" customWidth="1"/>
    <col min="16" max="16" width="9.28515625" style="4" customWidth="1"/>
    <col min="17" max="17" width="10.140625" style="4" customWidth="1"/>
    <col min="18" max="18" width="10.7109375" style="4" customWidth="1"/>
    <col min="19" max="172" width="10.28515625" style="4" customWidth="1"/>
    <col min="173" max="16384" width="10.28515625" style="3"/>
  </cols>
  <sheetData>
    <row r="1" spans="1:255" s="6" customFormat="1" ht="12.75" x14ac:dyDescent="0.2">
      <c r="A1" s="5" t="s">
        <v>66</v>
      </c>
      <c r="F1" s="7"/>
      <c r="G1" s="7"/>
      <c r="H1" s="7"/>
      <c r="I1" s="7"/>
      <c r="J1" s="7"/>
      <c r="K1" s="7"/>
      <c r="L1" s="7"/>
      <c r="M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9" customFormat="1" ht="14.25" customHeight="1" x14ac:dyDescent="0.2">
      <c r="A2" s="8" t="s">
        <v>2</v>
      </c>
      <c r="F2" s="10"/>
      <c r="G2" s="10"/>
      <c r="H2" s="10"/>
      <c r="I2" s="10"/>
      <c r="J2" s="10"/>
      <c r="K2" s="10"/>
      <c r="L2" s="10"/>
      <c r="M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x14ac:dyDescent="0.2">
      <c r="A3" s="11"/>
      <c r="B3" s="12">
        <v>1999</v>
      </c>
      <c r="C3" s="13">
        <v>2000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3">
        <v>2006</v>
      </c>
      <c r="J3" s="13">
        <v>2007</v>
      </c>
      <c r="K3" s="13">
        <v>2008</v>
      </c>
      <c r="L3" s="13">
        <v>2009</v>
      </c>
      <c r="M3" s="13">
        <v>2010</v>
      </c>
      <c r="N3" s="13">
        <v>2011</v>
      </c>
      <c r="O3" s="13">
        <v>2012</v>
      </c>
      <c r="P3" s="13">
        <v>2013</v>
      </c>
      <c r="Q3" s="13">
        <v>2014</v>
      </c>
      <c r="R3" s="13">
        <v>2015</v>
      </c>
      <c r="S3" s="13">
        <v>2016</v>
      </c>
      <c r="T3" s="13">
        <v>2017</v>
      </c>
      <c r="U3" s="13">
        <v>2018</v>
      </c>
      <c r="V3" s="13">
        <v>2019</v>
      </c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255" s="14" customFormat="1" ht="11.1" customHeight="1" x14ac:dyDescent="0.2">
      <c r="A4" s="116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255" s="6" customFormat="1" ht="9.9499999999999993" customHeight="1" x14ac:dyDescent="0.2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55" s="4" customFormat="1" ht="9.9499999999999993" customHeight="1" x14ac:dyDescent="0.2">
      <c r="A6" s="120" t="s">
        <v>5</v>
      </c>
      <c r="B6" s="17"/>
      <c r="C6" s="17"/>
      <c r="D6" s="17"/>
      <c r="E6" s="17"/>
      <c r="F6" s="17"/>
      <c r="G6" s="17"/>
      <c r="H6" s="17"/>
      <c r="I6" s="17">
        <v>343961</v>
      </c>
      <c r="J6" s="17">
        <v>362895</v>
      </c>
      <c r="K6" s="17">
        <v>373782</v>
      </c>
      <c r="L6" s="17">
        <v>361307</v>
      </c>
      <c r="M6" s="17">
        <v>359135</v>
      </c>
      <c r="N6" s="17">
        <v>365457</v>
      </c>
      <c r="O6" s="17">
        <v>364434</v>
      </c>
      <c r="P6" s="17">
        <v>358408</v>
      </c>
      <c r="Q6" s="17">
        <v>356021</v>
      </c>
      <c r="R6" s="17">
        <v>358954</v>
      </c>
      <c r="S6" s="17">
        <v>365362</v>
      </c>
      <c r="T6" s="17">
        <v>383831</v>
      </c>
      <c r="U6" s="17">
        <v>398546</v>
      </c>
      <c r="V6" s="17">
        <v>433513</v>
      </c>
    </row>
    <row r="7" spans="1:255" s="4" customFormat="1" ht="9.9499999999999993" customHeight="1" x14ac:dyDescent="0.2">
      <c r="A7" s="121" t="s">
        <v>6</v>
      </c>
      <c r="B7" s="17"/>
      <c r="C7" s="17"/>
      <c r="D7" s="17"/>
      <c r="E7" s="17"/>
      <c r="F7" s="17"/>
      <c r="G7" s="17"/>
      <c r="H7" s="17"/>
      <c r="I7" s="17">
        <v>29864</v>
      </c>
      <c r="J7" s="17">
        <v>31784</v>
      </c>
      <c r="K7" s="17">
        <v>30189</v>
      </c>
      <c r="L7" s="17">
        <v>29175</v>
      </c>
      <c r="M7" s="17">
        <v>30681</v>
      </c>
      <c r="N7" s="17">
        <v>30851</v>
      </c>
      <c r="O7" s="17">
        <v>29572</v>
      </c>
      <c r="P7" s="17">
        <v>28972</v>
      </c>
      <c r="Q7" s="17">
        <v>28155</v>
      </c>
      <c r="R7" s="17">
        <v>28476</v>
      </c>
      <c r="S7" s="17">
        <v>28790</v>
      </c>
      <c r="T7" s="17">
        <v>30313</v>
      </c>
      <c r="U7" s="17">
        <v>31408</v>
      </c>
      <c r="V7" s="17">
        <v>31772</v>
      </c>
    </row>
    <row r="8" spans="1:255" s="4" customFormat="1" ht="9.9499999999999993" customHeight="1" x14ac:dyDescent="0.2">
      <c r="A8" s="121" t="s">
        <v>7</v>
      </c>
      <c r="B8" s="17"/>
      <c r="C8" s="17"/>
      <c r="D8" s="17"/>
      <c r="E8" s="17"/>
      <c r="F8" s="17"/>
      <c r="G8" s="17"/>
      <c r="H8" s="17"/>
      <c r="I8" s="17">
        <v>2113</v>
      </c>
      <c r="J8" s="17">
        <v>2151</v>
      </c>
      <c r="K8" s="17">
        <v>2188</v>
      </c>
      <c r="L8" s="17">
        <v>2100</v>
      </c>
      <c r="M8" s="17">
        <v>2086</v>
      </c>
      <c r="N8" s="17">
        <v>2175</v>
      </c>
      <c r="O8" s="17">
        <v>2189</v>
      </c>
      <c r="P8" s="17">
        <v>2090</v>
      </c>
      <c r="Q8" s="17">
        <v>1978</v>
      </c>
      <c r="R8" s="17">
        <v>1970</v>
      </c>
      <c r="S8" s="17">
        <v>1939</v>
      </c>
      <c r="T8" s="17">
        <v>1845</v>
      </c>
      <c r="U8" s="17">
        <v>1837</v>
      </c>
      <c r="V8" s="17">
        <v>1909</v>
      </c>
    </row>
    <row r="9" spans="1:255" s="4" customFormat="1" ht="9.9499999999999993" customHeight="1" x14ac:dyDescent="0.2">
      <c r="A9" s="121" t="s">
        <v>8</v>
      </c>
      <c r="B9" s="17"/>
      <c r="C9" s="17"/>
      <c r="D9" s="17"/>
      <c r="E9" s="17"/>
      <c r="F9" s="17"/>
      <c r="G9" s="17"/>
      <c r="H9" s="17"/>
      <c r="I9" s="17">
        <v>65</v>
      </c>
      <c r="J9" s="17">
        <v>67</v>
      </c>
      <c r="K9" s="17">
        <v>70</v>
      </c>
      <c r="L9" s="17">
        <v>52</v>
      </c>
      <c r="M9" s="17">
        <v>59</v>
      </c>
      <c r="N9" s="17">
        <v>66</v>
      </c>
      <c r="O9" s="17">
        <v>62</v>
      </c>
      <c r="P9" s="17">
        <v>65</v>
      </c>
      <c r="Q9" s="17">
        <v>73</v>
      </c>
      <c r="R9" s="17">
        <v>58</v>
      </c>
      <c r="S9" s="17">
        <v>63</v>
      </c>
      <c r="T9" s="17">
        <v>60</v>
      </c>
      <c r="U9" s="17">
        <v>68</v>
      </c>
      <c r="V9" s="17">
        <v>74</v>
      </c>
    </row>
    <row r="10" spans="1:255" s="23" customFormat="1" ht="9.9499999999999993" customHeight="1" x14ac:dyDescent="0.2">
      <c r="A10" s="19" t="s">
        <v>9</v>
      </c>
      <c r="B10" s="20"/>
      <c r="C10" s="21"/>
      <c r="D10" s="22"/>
      <c r="E10" s="22"/>
      <c r="F10" s="22"/>
      <c r="G10" s="22"/>
      <c r="H10" s="22"/>
      <c r="I10" s="20">
        <v>86.823796883949043</v>
      </c>
      <c r="J10" s="20">
        <v>87.584563027873088</v>
      </c>
      <c r="K10" s="20">
        <v>80.766329036711241</v>
      </c>
      <c r="L10" s="20">
        <v>80.74850473420112</v>
      </c>
      <c r="M10" s="20">
        <v>85.430269954195509</v>
      </c>
      <c r="N10" s="20">
        <v>84.417592220151761</v>
      </c>
      <c r="O10" s="20">
        <v>81.14500842402191</v>
      </c>
      <c r="P10" s="20">
        <v>80.8</v>
      </c>
      <c r="Q10" s="20">
        <v>79.099999999999994</v>
      </c>
      <c r="R10" s="20">
        <v>79.3</v>
      </c>
      <c r="S10" s="20">
        <v>78.8</v>
      </c>
      <c r="T10" s="20">
        <v>79</v>
      </c>
      <c r="U10" s="20">
        <v>78.8</v>
      </c>
      <c r="V10" s="20">
        <v>73.3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255" s="27" customFormat="1" ht="9.9499999999999993" customHeight="1" x14ac:dyDescent="0.2">
      <c r="A11" s="24" t="s">
        <v>10</v>
      </c>
      <c r="B11" s="25"/>
      <c r="C11" s="26"/>
      <c r="D11" s="25"/>
      <c r="E11" s="25"/>
      <c r="F11" s="25"/>
      <c r="G11" s="25"/>
      <c r="H11" s="25"/>
      <c r="I11" s="25">
        <v>6.1431383209142894</v>
      </c>
      <c r="J11" s="25">
        <v>5.9273343529119993</v>
      </c>
      <c r="K11" s="25">
        <v>5.8536794174144289</v>
      </c>
      <c r="L11" s="25">
        <v>5.8122317032329853</v>
      </c>
      <c r="M11" s="25">
        <v>5.8084007406685512</v>
      </c>
      <c r="N11" s="25">
        <v>5.9514525648708325</v>
      </c>
      <c r="O11" s="25">
        <v>6.0065745786617049</v>
      </c>
      <c r="P11" s="25">
        <v>5.8313430503783392</v>
      </c>
      <c r="Q11" s="25">
        <v>5.5558520424356992</v>
      </c>
      <c r="R11" s="25">
        <v>5.4881684004078517</v>
      </c>
      <c r="S11" s="25">
        <v>5.3070653215167427</v>
      </c>
      <c r="T11" s="25">
        <v>4.8068029940260164</v>
      </c>
      <c r="U11" s="25">
        <v>4.6092546406186488</v>
      </c>
      <c r="V11" s="25">
        <v>4.4035588321457491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255" s="14" customFormat="1" ht="11.1" customHeight="1" x14ac:dyDescent="0.2">
      <c r="A12" s="116" t="s">
        <v>11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255" s="6" customFormat="1" ht="9.9499999999999993" customHeight="1" x14ac:dyDescent="0.2">
      <c r="A13" s="15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55" s="4" customFormat="1" ht="9.9499999999999993" customHeight="1" x14ac:dyDescent="0.2">
      <c r="A14" s="120" t="s">
        <v>5</v>
      </c>
      <c r="B14" s="17"/>
      <c r="C14" s="17"/>
      <c r="D14" s="17"/>
      <c r="E14" s="17"/>
      <c r="F14" s="17"/>
      <c r="G14" s="17"/>
      <c r="H14" s="17"/>
      <c r="I14" s="17">
        <v>919436</v>
      </c>
      <c r="J14" s="17">
        <v>963131</v>
      </c>
      <c r="K14" s="17">
        <v>971200</v>
      </c>
      <c r="L14" s="17">
        <v>954185</v>
      </c>
      <c r="M14" s="17">
        <v>959599</v>
      </c>
      <c r="N14" s="17">
        <v>972817</v>
      </c>
      <c r="O14" s="17">
        <v>987274</v>
      </c>
      <c r="P14" s="17">
        <v>976810</v>
      </c>
      <c r="Q14" s="17">
        <v>981869</v>
      </c>
      <c r="R14" s="17">
        <v>990330</v>
      </c>
      <c r="S14" s="17">
        <v>1006347</v>
      </c>
      <c r="T14" s="17">
        <v>1048163</v>
      </c>
      <c r="U14" s="17">
        <v>1055274</v>
      </c>
      <c r="V14" s="17">
        <v>1117871</v>
      </c>
    </row>
    <row r="15" spans="1:255" s="4" customFormat="1" ht="9.9499999999999993" customHeight="1" x14ac:dyDescent="0.2">
      <c r="A15" s="121" t="s">
        <v>6</v>
      </c>
      <c r="B15" s="17"/>
      <c r="C15" s="17"/>
      <c r="D15" s="17"/>
      <c r="E15" s="17"/>
      <c r="F15" s="17"/>
      <c r="G15" s="17"/>
      <c r="H15" s="17"/>
      <c r="I15" s="17">
        <v>62301</v>
      </c>
      <c r="J15" s="17">
        <v>64705</v>
      </c>
      <c r="K15" s="17">
        <v>62890</v>
      </c>
      <c r="L15" s="17">
        <v>61820</v>
      </c>
      <c r="M15" s="17">
        <v>64820</v>
      </c>
      <c r="N15" s="17">
        <v>64111</v>
      </c>
      <c r="O15" s="17">
        <v>62911</v>
      </c>
      <c r="P15" s="17">
        <v>62606</v>
      </c>
      <c r="Q15" s="17">
        <v>61552</v>
      </c>
      <c r="R15" s="17">
        <v>62335</v>
      </c>
      <c r="S15" s="17">
        <v>63027</v>
      </c>
      <c r="T15" s="17">
        <v>64120</v>
      </c>
      <c r="U15" s="17">
        <v>65806</v>
      </c>
      <c r="V15" s="17">
        <v>66461</v>
      </c>
    </row>
    <row r="16" spans="1:255" s="4" customFormat="1" ht="9.9499999999999993" customHeight="1" x14ac:dyDescent="0.2">
      <c r="A16" s="121" t="s">
        <v>7</v>
      </c>
      <c r="B16" s="17"/>
      <c r="C16" s="17"/>
      <c r="D16" s="17"/>
      <c r="E16" s="17"/>
      <c r="F16" s="17"/>
      <c r="G16" s="17"/>
      <c r="H16" s="17"/>
      <c r="I16" s="17">
        <v>2531</v>
      </c>
      <c r="J16" s="17">
        <v>2637</v>
      </c>
      <c r="K16" s="17">
        <v>2707</v>
      </c>
      <c r="L16" s="17">
        <v>2605</v>
      </c>
      <c r="M16" s="17">
        <v>2558</v>
      </c>
      <c r="N16" s="17">
        <v>2185</v>
      </c>
      <c r="O16" s="17">
        <v>2189</v>
      </c>
      <c r="P16" s="17">
        <v>4082</v>
      </c>
      <c r="Q16" s="17">
        <v>3779</v>
      </c>
      <c r="R16" s="17">
        <v>3725</v>
      </c>
      <c r="S16" s="17">
        <v>3694</v>
      </c>
      <c r="T16" s="17">
        <v>3562</v>
      </c>
      <c r="U16" s="17">
        <v>3609</v>
      </c>
      <c r="V16" s="17">
        <v>3636</v>
      </c>
    </row>
    <row r="17" spans="1:255" ht="9.9499999999999993" customHeight="1" x14ac:dyDescent="0.2">
      <c r="A17" s="121" t="s">
        <v>8</v>
      </c>
      <c r="B17" s="17"/>
      <c r="C17" s="17"/>
      <c r="D17" s="17"/>
      <c r="E17" s="17"/>
      <c r="F17" s="17"/>
      <c r="G17" s="17"/>
      <c r="H17" s="17"/>
      <c r="I17" s="17">
        <v>83</v>
      </c>
      <c r="J17" s="17">
        <v>104</v>
      </c>
      <c r="K17" s="28">
        <v>90</v>
      </c>
      <c r="L17" s="17">
        <v>87</v>
      </c>
      <c r="M17" s="17">
        <v>90</v>
      </c>
      <c r="N17" s="17">
        <v>95</v>
      </c>
      <c r="O17" s="17">
        <v>87</v>
      </c>
      <c r="P17" s="17">
        <v>94</v>
      </c>
      <c r="Q17" s="17">
        <v>94</v>
      </c>
      <c r="R17" s="17">
        <v>90</v>
      </c>
      <c r="S17" s="17">
        <v>94</v>
      </c>
      <c r="T17" s="17">
        <v>85</v>
      </c>
      <c r="U17" s="17">
        <v>97</v>
      </c>
      <c r="V17" s="17">
        <v>105</v>
      </c>
    </row>
    <row r="18" spans="1:255" s="23" customFormat="1" ht="9.9499999999999993" customHeight="1" x14ac:dyDescent="0.2">
      <c r="A18" s="19" t="s">
        <v>9</v>
      </c>
      <c r="B18" s="20"/>
      <c r="C18" s="21"/>
      <c r="D18" s="22"/>
      <c r="E18" s="22"/>
      <c r="F18" s="22"/>
      <c r="G18" s="22"/>
      <c r="H18" s="22"/>
      <c r="I18" s="20">
        <v>69.599999999999994</v>
      </c>
      <c r="J18" s="20">
        <v>69.099999999999994</v>
      </c>
      <c r="K18" s="20">
        <v>64.8</v>
      </c>
      <c r="L18" s="20">
        <v>64.8</v>
      </c>
      <c r="M18" s="20">
        <v>67.5</v>
      </c>
      <c r="N18" s="20">
        <v>65.900000000000006</v>
      </c>
      <c r="O18" s="20">
        <v>63.7</v>
      </c>
      <c r="P18" s="20">
        <v>64.099999999999994</v>
      </c>
      <c r="Q18" s="20">
        <v>62.7</v>
      </c>
      <c r="R18" s="20">
        <v>62.9</v>
      </c>
      <c r="S18" s="20">
        <v>62.6</v>
      </c>
      <c r="T18" s="20">
        <v>61.2</v>
      </c>
      <c r="U18" s="20">
        <v>62.4</v>
      </c>
      <c r="V18" s="20">
        <v>59.5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255" s="27" customFormat="1" ht="9.9499999999999993" customHeight="1" x14ac:dyDescent="0.2">
      <c r="A19" s="24" t="s">
        <v>10</v>
      </c>
      <c r="B19" s="25"/>
      <c r="C19" s="26"/>
      <c r="D19" s="25"/>
      <c r="E19" s="25"/>
      <c r="F19" s="25"/>
      <c r="G19" s="25"/>
      <c r="H19" s="25"/>
      <c r="I19" s="25">
        <v>2.7527745269926349</v>
      </c>
      <c r="J19" s="25">
        <v>2.7379453054672727</v>
      </c>
      <c r="K19" s="25">
        <v>2.7872734761120266</v>
      </c>
      <c r="L19" s="25">
        <v>2.7300785487091077</v>
      </c>
      <c r="M19" s="25">
        <v>2.6656968171079791</v>
      </c>
      <c r="N19" s="25">
        <v>2.2460544994587881</v>
      </c>
      <c r="O19" s="25">
        <v>2.2172162945646292</v>
      </c>
      <c r="P19" s="25">
        <v>4.1789088973290616</v>
      </c>
      <c r="Q19" s="25">
        <v>3.8487822713620656</v>
      </c>
      <c r="R19" s="25">
        <v>3.7613724718023285</v>
      </c>
      <c r="S19" s="25">
        <v>3.670702054062863</v>
      </c>
      <c r="T19" s="25">
        <v>3.3983264053396276</v>
      </c>
      <c r="U19" s="25">
        <v>3.4199648622064034</v>
      </c>
      <c r="V19" s="25">
        <v>3.2526114372767521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255" s="14" customFormat="1" ht="11.1" customHeight="1" x14ac:dyDescent="0.2">
      <c r="A20" s="116" t="s">
        <v>12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8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255" s="6" customFormat="1" ht="9.9499999999999993" customHeight="1" x14ac:dyDescent="0.2">
      <c r="A21" s="15" t="s">
        <v>4</v>
      </c>
      <c r="B21" s="29"/>
      <c r="C21" s="29"/>
      <c r="D21" s="29"/>
      <c r="E21" s="29"/>
      <c r="F21" s="29"/>
      <c r="G21" s="29"/>
      <c r="H21" s="29"/>
      <c r="I21" s="29"/>
      <c r="J21" s="29"/>
      <c r="K21" s="1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55" ht="9.9499999999999993" customHeight="1" x14ac:dyDescent="0.2">
      <c r="A22" s="120" t="s">
        <v>5</v>
      </c>
      <c r="B22" s="17">
        <v>15803680</v>
      </c>
      <c r="C22" s="17">
        <v>16868914</v>
      </c>
      <c r="D22" s="17">
        <v>17233914</v>
      </c>
      <c r="E22" s="17">
        <v>17673670</v>
      </c>
      <c r="F22" s="17">
        <v>17632798</v>
      </c>
      <c r="G22" s="17">
        <v>17531226</v>
      </c>
      <c r="H22" s="17">
        <v>17878256</v>
      </c>
      <c r="I22" s="17">
        <v>17786989</v>
      </c>
      <c r="J22" s="17">
        <v>18263645</v>
      </c>
      <c r="K22" s="17">
        <v>18508530</v>
      </c>
      <c r="L22" s="17">
        <v>18108823</v>
      </c>
      <c r="M22" s="17">
        <v>18299717</v>
      </c>
      <c r="N22" s="17">
        <v>18492444</v>
      </c>
      <c r="O22" s="17">
        <v>18296201</v>
      </c>
      <c r="P22" s="17">
        <v>18314269</v>
      </c>
      <c r="Q22" s="17">
        <v>18275500</v>
      </c>
      <c r="R22" s="17">
        <v>18449720</v>
      </c>
      <c r="S22" s="17">
        <v>18529736</v>
      </c>
      <c r="T22" s="17">
        <v>18939650</v>
      </c>
      <c r="U22" s="17">
        <v>18875562</v>
      </c>
      <c r="V22" s="17">
        <v>19557331</v>
      </c>
    </row>
    <row r="23" spans="1:255" ht="9.9499999999999993" customHeight="1" x14ac:dyDescent="0.2">
      <c r="A23" s="121" t="s">
        <v>6</v>
      </c>
      <c r="B23" s="17">
        <v>721175</v>
      </c>
      <c r="C23" s="17">
        <v>743435</v>
      </c>
      <c r="D23" s="17">
        <v>737499</v>
      </c>
      <c r="E23" s="17">
        <v>759980</v>
      </c>
      <c r="F23" s="17">
        <v>721227</v>
      </c>
      <c r="G23" s="17">
        <v>692363</v>
      </c>
      <c r="H23" s="17">
        <v>699217</v>
      </c>
      <c r="I23" s="17">
        <v>700772</v>
      </c>
      <c r="J23" s="17">
        <v>720150</v>
      </c>
      <c r="K23" s="30">
        <v>703976</v>
      </c>
      <c r="L23" s="17">
        <v>651453</v>
      </c>
      <c r="M23" s="17">
        <v>658847</v>
      </c>
      <c r="N23" s="17">
        <v>669914</v>
      </c>
      <c r="O23" s="17">
        <v>640891</v>
      </c>
      <c r="P23" s="17">
        <v>618263</v>
      </c>
      <c r="Q23" s="17">
        <v>621111</v>
      </c>
      <c r="R23" s="17">
        <v>624525</v>
      </c>
      <c r="S23" s="17">
        <v>626227</v>
      </c>
      <c r="T23" s="17">
        <v>632918</v>
      </c>
      <c r="U23" s="17">
        <v>651103</v>
      </c>
      <c r="V23" s="17">
        <v>655715</v>
      </c>
    </row>
    <row r="24" spans="1:255" ht="9.9499999999999993" customHeight="1" x14ac:dyDescent="0.2">
      <c r="A24" s="121" t="s">
        <v>7</v>
      </c>
      <c r="B24" s="17">
        <v>45254</v>
      </c>
      <c r="C24" s="17">
        <v>48096</v>
      </c>
      <c r="D24" s="17">
        <v>43078</v>
      </c>
      <c r="E24" s="17">
        <v>47009</v>
      </c>
      <c r="F24" s="17">
        <v>48774</v>
      </c>
      <c r="G24" s="17">
        <v>51789</v>
      </c>
      <c r="H24" s="17">
        <v>51938</v>
      </c>
      <c r="I24" s="17">
        <v>46596</v>
      </c>
      <c r="J24" s="17">
        <v>46426</v>
      </c>
      <c r="K24" s="31">
        <v>44037</v>
      </c>
      <c r="L24" s="17">
        <v>43028</v>
      </c>
      <c r="M24" s="17">
        <v>41176</v>
      </c>
      <c r="N24" s="17">
        <v>40986</v>
      </c>
      <c r="O24" s="17">
        <v>40136</v>
      </c>
      <c r="P24" s="17">
        <v>39078</v>
      </c>
      <c r="Q24" s="17">
        <v>36895</v>
      </c>
      <c r="R24" s="17">
        <v>36046</v>
      </c>
      <c r="S24" s="17">
        <v>34202</v>
      </c>
      <c r="T24" s="17">
        <v>33204</v>
      </c>
      <c r="U24" s="17">
        <v>33345</v>
      </c>
      <c r="V24" s="17">
        <v>33859</v>
      </c>
    </row>
    <row r="25" spans="1:255" ht="9.9499999999999993" customHeight="1" x14ac:dyDescent="0.2">
      <c r="A25" s="121" t="s">
        <v>8</v>
      </c>
      <c r="B25" s="17">
        <v>717</v>
      </c>
      <c r="C25" s="17">
        <v>730</v>
      </c>
      <c r="D25" s="17">
        <v>730</v>
      </c>
      <c r="E25" s="17">
        <v>686</v>
      </c>
      <c r="F25" s="17">
        <v>661</v>
      </c>
      <c r="G25" s="17">
        <v>626</v>
      </c>
      <c r="H25" s="17">
        <v>474</v>
      </c>
      <c r="I25" s="17">
        <v>537</v>
      </c>
      <c r="J25" s="17">
        <v>622</v>
      </c>
      <c r="K25" s="28">
        <v>569</v>
      </c>
      <c r="L25" s="17">
        <v>538</v>
      </c>
      <c r="M25" s="17">
        <v>529</v>
      </c>
      <c r="N25" s="17">
        <v>552</v>
      </c>
      <c r="O25" s="17">
        <v>558</v>
      </c>
      <c r="P25" s="17">
        <v>541</v>
      </c>
      <c r="Q25" s="17">
        <v>530</v>
      </c>
      <c r="R25" s="17">
        <v>545</v>
      </c>
      <c r="S25" s="17">
        <v>514</v>
      </c>
      <c r="T25" s="17">
        <v>530</v>
      </c>
      <c r="U25" s="17">
        <v>551</v>
      </c>
      <c r="V25" s="17">
        <v>733</v>
      </c>
    </row>
    <row r="26" spans="1:255" s="23" customFormat="1" ht="9.9499999999999993" customHeight="1" x14ac:dyDescent="0.2">
      <c r="A26" s="19" t="s">
        <v>9</v>
      </c>
      <c r="B26" s="20">
        <v>45.633358812630973</v>
      </c>
      <c r="C26" s="22">
        <v>44.071301804016542</v>
      </c>
      <c r="D26" s="22">
        <v>42.793471059447086</v>
      </c>
      <c r="E26" s="22">
        <v>43.000689726581975</v>
      </c>
      <c r="F26" s="22">
        <v>40.90258392343631</v>
      </c>
      <c r="G26" s="22">
        <v>39.493130714303732</v>
      </c>
      <c r="H26" s="22">
        <v>39.10991094433372</v>
      </c>
      <c r="I26" s="20">
        <v>39.398011658971626</v>
      </c>
      <c r="J26" s="20">
        <v>39.430792703209022</v>
      </c>
      <c r="K26" s="20">
        <v>38</v>
      </c>
      <c r="L26" s="20">
        <v>36</v>
      </c>
      <c r="M26" s="20">
        <v>36</v>
      </c>
      <c r="N26" s="20">
        <v>36.200000000000003</v>
      </c>
      <c r="O26" s="20">
        <v>35</v>
      </c>
      <c r="P26" s="20">
        <v>33.799999999999997</v>
      </c>
      <c r="Q26" s="20">
        <v>34</v>
      </c>
      <c r="R26" s="20">
        <v>33.9</v>
      </c>
      <c r="S26" s="20">
        <v>33.799999999999997</v>
      </c>
      <c r="T26" s="20">
        <v>33.4</v>
      </c>
      <c r="U26" s="20">
        <v>34.5</v>
      </c>
      <c r="V26" s="20">
        <v>33.5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255" s="27" customFormat="1" x14ac:dyDescent="0.2">
      <c r="A27" s="24" t="s">
        <v>10</v>
      </c>
      <c r="B27" s="25">
        <v>2.8635102710254827</v>
      </c>
      <c r="C27" s="25">
        <v>2.8511616100479258</v>
      </c>
      <c r="D27" s="25">
        <v>2.499606299532422</v>
      </c>
      <c r="E27" s="25">
        <v>2.659832394743141</v>
      </c>
      <c r="F27" s="25">
        <v>2.7660953185081576</v>
      </c>
      <c r="G27" s="25">
        <v>2.9541003008004121</v>
      </c>
      <c r="H27" s="25">
        <v>2.9050932037218842</v>
      </c>
      <c r="I27" s="25">
        <v>2.6196676683164304</v>
      </c>
      <c r="J27" s="25">
        <v>2.5419898382825554</v>
      </c>
      <c r="K27" s="25">
        <v>2.3792813367674257</v>
      </c>
      <c r="L27" s="25">
        <v>2.3760793288442876</v>
      </c>
      <c r="M27" s="25">
        <v>2.250089441273873</v>
      </c>
      <c r="N27" s="25">
        <v>2.2163646946828659</v>
      </c>
      <c r="O27" s="25">
        <v>2.1936794419781465</v>
      </c>
      <c r="P27" s="25">
        <v>2.1337460971005719</v>
      </c>
      <c r="Q27" s="25">
        <v>2.01882301441821</v>
      </c>
      <c r="R27" s="25">
        <v>1.9537423874183457</v>
      </c>
      <c r="S27" s="25">
        <v>1.8457899238283806</v>
      </c>
      <c r="T27" s="25">
        <v>1.7531474974458345</v>
      </c>
      <c r="U27" s="25">
        <v>1.7665699172294844</v>
      </c>
      <c r="V27" s="25">
        <v>1.7312689548486957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255" s="9" customFormat="1" x14ac:dyDescent="0.2">
      <c r="A28" s="4" t="s">
        <v>15</v>
      </c>
      <c r="B28" s="32"/>
      <c r="C28" s="32"/>
      <c r="D28" s="32"/>
      <c r="E28" s="32"/>
      <c r="F28" s="33"/>
      <c r="G28" s="33"/>
      <c r="H28" s="33"/>
      <c r="I28" s="33"/>
      <c r="J28" s="32"/>
      <c r="K28" s="32"/>
      <c r="L28" s="33"/>
      <c r="M28" s="33"/>
      <c r="N28" s="32"/>
      <c r="O28" s="32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9" customFormat="1" x14ac:dyDescent="0.2">
      <c r="A29" s="8" t="s">
        <v>13</v>
      </c>
      <c r="B29" s="32"/>
      <c r="C29" s="32"/>
      <c r="D29" s="32"/>
      <c r="E29" s="32"/>
      <c r="F29" s="33"/>
      <c r="G29" s="33"/>
      <c r="H29" s="33"/>
      <c r="I29" s="33"/>
      <c r="J29" s="32"/>
      <c r="K29" s="32"/>
      <c r="L29" s="33"/>
      <c r="M29" s="33"/>
      <c r="N29" s="32"/>
      <c r="O29" s="32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x14ac:dyDescent="0.2">
      <c r="A30" s="8" t="s">
        <v>14</v>
      </c>
      <c r="B30" s="18"/>
      <c r="C30" s="18"/>
      <c r="D30" s="18"/>
      <c r="E30" s="18"/>
      <c r="F30" s="35"/>
      <c r="G30" s="35"/>
      <c r="H30" s="35"/>
      <c r="I30" s="35"/>
      <c r="J30" s="18"/>
      <c r="K30" s="18"/>
      <c r="L30" s="35"/>
      <c r="M30" s="35"/>
      <c r="N30" s="18"/>
      <c r="O30" s="18"/>
    </row>
    <row r="31" spans="1:255" x14ac:dyDescent="0.2">
      <c r="A31" s="3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R31" s="18"/>
      <c r="S31" s="18"/>
      <c r="T31" s="18"/>
      <c r="U31" s="18"/>
      <c r="V31" s="18"/>
    </row>
  </sheetData>
  <sheetProtection selectLockedCells="1" selectUnlockedCells="1"/>
  <phoneticPr fontId="13" type="noConversion"/>
  <pageMargins left="0.74791666666666667" right="0.74791666666666667" top="0.98402777777777772" bottom="0.98402777777777772" header="0.49236111111111114" footer="0.49236111111111114"/>
  <pageSetup paperSize="9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64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Q51" sqref="Q51"/>
    </sheetView>
  </sheetViews>
  <sheetFormatPr baseColWidth="10" defaultColWidth="10.7109375" defaultRowHeight="12.75" x14ac:dyDescent="0.2"/>
  <cols>
    <col min="1" max="1" width="44.85546875" style="36" customWidth="1"/>
    <col min="2" max="2" width="8.7109375" style="36" customWidth="1"/>
    <col min="3" max="9" width="7" style="36" customWidth="1"/>
    <col min="10" max="11" width="7" style="37" customWidth="1"/>
    <col min="12" max="15" width="7.5703125" style="38" customWidth="1"/>
    <col min="16" max="20" width="7" style="38" customWidth="1"/>
    <col min="21" max="131" width="8.7109375" style="36" customWidth="1"/>
    <col min="132" max="16384" width="10.7109375" style="36"/>
  </cols>
  <sheetData>
    <row r="1" spans="1:256" s="6" customFormat="1" x14ac:dyDescent="0.2">
      <c r="A1" s="5" t="s">
        <v>64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38"/>
      <c r="M1" s="38"/>
      <c r="N1" s="38"/>
      <c r="O1" s="38"/>
      <c r="P1" s="38"/>
      <c r="Q1" s="38"/>
      <c r="R1" s="38"/>
      <c r="S1" s="38"/>
      <c r="T1" s="38"/>
      <c r="U1" s="7"/>
      <c r="V1" s="7"/>
      <c r="W1" s="7"/>
      <c r="X1" s="7"/>
      <c r="Y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37" customFormat="1" x14ac:dyDescent="0.2">
      <c r="A2" s="8" t="s">
        <v>16</v>
      </c>
      <c r="B2" s="8"/>
      <c r="C2" s="8"/>
      <c r="D2" s="8"/>
      <c r="E2" s="8"/>
      <c r="F2" s="8"/>
      <c r="G2" s="8"/>
      <c r="H2" s="8"/>
      <c r="I2" s="8"/>
      <c r="L2" s="38"/>
      <c r="M2" s="38"/>
      <c r="N2" s="38"/>
      <c r="O2" s="38"/>
      <c r="P2" s="38"/>
      <c r="Q2" s="38"/>
      <c r="R2" s="38"/>
      <c r="S2" s="38"/>
      <c r="T2" s="38"/>
    </row>
    <row r="3" spans="1:256" s="37" customFormat="1" x14ac:dyDescent="0.2">
      <c r="A3" s="41"/>
      <c r="B3" s="42">
        <v>2006</v>
      </c>
      <c r="C3" s="42">
        <v>2007</v>
      </c>
      <c r="D3" s="42">
        <v>2008</v>
      </c>
      <c r="E3" s="42">
        <v>2009</v>
      </c>
      <c r="F3" s="42">
        <v>2010</v>
      </c>
      <c r="G3" s="42">
        <v>2011</v>
      </c>
      <c r="H3" s="42">
        <v>2012</v>
      </c>
      <c r="I3" s="42">
        <v>2013</v>
      </c>
      <c r="J3" s="42">
        <v>2014</v>
      </c>
      <c r="K3" s="42">
        <v>2015</v>
      </c>
      <c r="L3" s="42">
        <v>2016</v>
      </c>
      <c r="M3" s="42">
        <v>2017</v>
      </c>
      <c r="N3" s="42">
        <v>2018</v>
      </c>
      <c r="O3" s="42">
        <v>2019</v>
      </c>
      <c r="P3" s="38"/>
      <c r="Q3" s="38"/>
      <c r="R3" s="38"/>
      <c r="S3" s="38"/>
      <c r="T3" s="38"/>
    </row>
    <row r="4" spans="1:256" s="44" customFormat="1" ht="15.6" customHeight="1" x14ac:dyDescent="0.2">
      <c r="A4" s="42" t="s">
        <v>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38"/>
      <c r="Q4" s="38"/>
      <c r="R4" s="38"/>
      <c r="S4" s="38"/>
      <c r="T4" s="38"/>
    </row>
    <row r="5" spans="1:256" s="47" customFormat="1" x14ac:dyDescent="0.2">
      <c r="A5" s="45" t="s">
        <v>17</v>
      </c>
      <c r="B5" s="46">
        <f>'6.1'!I10</f>
        <v>86.823796883949043</v>
      </c>
      <c r="C5" s="46">
        <f>'6.1'!J10</f>
        <v>87.584563027873088</v>
      </c>
      <c r="D5" s="46">
        <f>'6.1'!K10</f>
        <v>80.766329036711241</v>
      </c>
      <c r="E5" s="46">
        <f>'6.1'!L10</f>
        <v>80.74850473420112</v>
      </c>
      <c r="F5" s="46">
        <f>'6.1'!M10</f>
        <v>85.430269954195509</v>
      </c>
      <c r="G5" s="46">
        <f>'6.1'!N10</f>
        <v>84.417592220151761</v>
      </c>
      <c r="H5" s="46">
        <f>'6.1'!O10</f>
        <v>81.14500842402191</v>
      </c>
      <c r="I5" s="46">
        <f>'6.1'!P10</f>
        <v>80.8</v>
      </c>
      <c r="J5" s="46">
        <v>79.099999999999994</v>
      </c>
      <c r="K5" s="46">
        <v>79.3</v>
      </c>
      <c r="L5" s="46">
        <v>78.8</v>
      </c>
      <c r="M5" s="46">
        <f>'6.1'!T10</f>
        <v>79</v>
      </c>
      <c r="N5" s="46">
        <f>'6.1'!U10</f>
        <v>78.8</v>
      </c>
      <c r="O5" s="46">
        <f>'6.1'!V10</f>
        <v>73.3</v>
      </c>
      <c r="P5" s="38"/>
      <c r="Q5" s="38"/>
      <c r="R5" s="38"/>
      <c r="S5" s="38"/>
      <c r="T5" s="38"/>
    </row>
    <row r="6" spans="1:256" s="47" customFormat="1" x14ac:dyDescent="0.2">
      <c r="A6" s="48" t="s">
        <v>18</v>
      </c>
      <c r="B6" s="46">
        <v>83.2</v>
      </c>
      <c r="C6" s="46">
        <v>84.4</v>
      </c>
      <c r="D6" s="46">
        <v>77.900000000000006</v>
      </c>
      <c r="E6" s="46">
        <v>78.2</v>
      </c>
      <c r="F6" s="46">
        <v>82.2</v>
      </c>
      <c r="G6" s="46">
        <v>82.2</v>
      </c>
      <c r="H6" s="46">
        <v>77.3</v>
      </c>
      <c r="I6" s="46">
        <v>77.5</v>
      </c>
      <c r="J6" s="46">
        <v>75.5</v>
      </c>
      <c r="K6" s="46">
        <v>76.400000000000006</v>
      </c>
      <c r="L6" s="46">
        <v>74.704930000000004</v>
      </c>
      <c r="M6" s="46">
        <v>75.599999999999994</v>
      </c>
      <c r="N6" s="46">
        <v>75.949839999999995</v>
      </c>
      <c r="O6" s="46">
        <v>70.036839999999998</v>
      </c>
      <c r="P6" s="38"/>
      <c r="Q6" s="38"/>
      <c r="R6" s="38"/>
      <c r="S6" s="38"/>
      <c r="T6" s="38"/>
    </row>
    <row r="7" spans="1:256" s="37" customFormat="1" x14ac:dyDescent="0.2">
      <c r="A7" s="48" t="s">
        <v>19</v>
      </c>
      <c r="B7" s="46">
        <v>87.9</v>
      </c>
      <c r="C7" s="46">
        <v>87.3</v>
      </c>
      <c r="D7" s="46">
        <v>80.099999999999994</v>
      </c>
      <c r="E7" s="46">
        <v>80.7</v>
      </c>
      <c r="F7" s="46">
        <v>83.9</v>
      </c>
      <c r="G7" s="46">
        <v>83.8</v>
      </c>
      <c r="H7" s="46">
        <v>82.9</v>
      </c>
      <c r="I7" s="46">
        <v>81.2</v>
      </c>
      <c r="J7" s="46">
        <v>79.400000000000006</v>
      </c>
      <c r="K7" s="46">
        <v>79.7</v>
      </c>
      <c r="L7" s="46">
        <v>79.380210000000005</v>
      </c>
      <c r="M7" s="46">
        <v>79.400000000000006</v>
      </c>
      <c r="N7" s="46">
        <v>79.330280000000002</v>
      </c>
      <c r="O7" s="46">
        <v>73.604140000000001</v>
      </c>
      <c r="P7" s="38"/>
      <c r="Q7" s="38"/>
      <c r="R7" s="38"/>
      <c r="S7" s="38"/>
      <c r="T7" s="38"/>
    </row>
    <row r="8" spans="1:256" s="37" customFormat="1" x14ac:dyDescent="0.2">
      <c r="A8" s="48" t="s">
        <v>20</v>
      </c>
      <c r="B8" s="46">
        <v>98.3</v>
      </c>
      <c r="C8" s="46">
        <v>102.1</v>
      </c>
      <c r="D8" s="46">
        <v>96.7</v>
      </c>
      <c r="E8" s="46">
        <v>93.9</v>
      </c>
      <c r="F8" s="46">
        <v>99.2</v>
      </c>
      <c r="G8" s="46">
        <v>93.9</v>
      </c>
      <c r="H8" s="46">
        <v>91.5</v>
      </c>
      <c r="I8" s="46">
        <v>93.1</v>
      </c>
      <c r="J8" s="46">
        <v>92.4</v>
      </c>
      <c r="K8" s="46">
        <v>95.3</v>
      </c>
      <c r="L8" s="46">
        <v>94.364570000000001</v>
      </c>
      <c r="M8" s="46">
        <v>98.7</v>
      </c>
      <c r="N8" s="46">
        <v>95.385279999999995</v>
      </c>
      <c r="O8" s="46">
        <v>89.746210000000005</v>
      </c>
      <c r="P8" s="38"/>
      <c r="Q8" s="38"/>
      <c r="R8" s="38"/>
      <c r="S8" s="38"/>
      <c r="T8" s="38"/>
    </row>
    <row r="9" spans="1:256" s="37" customFormat="1" x14ac:dyDescent="0.2">
      <c r="A9" s="49" t="s">
        <v>21</v>
      </c>
      <c r="B9" s="50">
        <v>93.6</v>
      </c>
      <c r="C9" s="50">
        <v>94.8</v>
      </c>
      <c r="D9" s="50">
        <v>87.6</v>
      </c>
      <c r="E9" s="50">
        <v>85.7</v>
      </c>
      <c r="F9" s="50">
        <v>98.5</v>
      </c>
      <c r="G9" s="50">
        <v>92.1</v>
      </c>
      <c r="H9" s="50">
        <v>87</v>
      </c>
      <c r="I9" s="50">
        <v>88.9</v>
      </c>
      <c r="J9" s="50">
        <v>88.3</v>
      </c>
      <c r="K9" s="50">
        <v>84</v>
      </c>
      <c r="L9" s="50">
        <v>88.800979999999996</v>
      </c>
      <c r="M9" s="50">
        <v>84.2</v>
      </c>
      <c r="N9" s="50">
        <v>82.643000000000001</v>
      </c>
      <c r="O9" s="50">
        <v>80.526709999999994</v>
      </c>
      <c r="P9" s="38"/>
      <c r="Q9" s="38"/>
      <c r="R9" s="38"/>
      <c r="S9" s="38"/>
      <c r="T9" s="38"/>
    </row>
    <row r="10" spans="1:256" s="37" customFormat="1" x14ac:dyDescent="0.2">
      <c r="A10" s="42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8"/>
      <c r="Q10" s="38"/>
      <c r="R10" s="38"/>
      <c r="S10" s="38"/>
      <c r="T10" s="38"/>
    </row>
    <row r="11" spans="1:256" s="52" customFormat="1" x14ac:dyDescent="0.2">
      <c r="A11" s="45" t="s">
        <v>17</v>
      </c>
      <c r="B11" s="46">
        <f t="shared" ref="B11:I15" si="0">B35/B29*100</f>
        <v>7.0754085186177331</v>
      </c>
      <c r="C11" s="46">
        <f t="shared" si="0"/>
        <v>6.7675560030203874</v>
      </c>
      <c r="D11" s="46">
        <f t="shared" si="0"/>
        <v>7.2476729934744437</v>
      </c>
      <c r="E11" s="46">
        <f t="shared" si="0"/>
        <v>7.1979434447300772</v>
      </c>
      <c r="F11" s="46">
        <f t="shared" si="0"/>
        <v>6.7989961213780505</v>
      </c>
      <c r="G11" s="46">
        <f t="shared" si="0"/>
        <v>7.050014586237074</v>
      </c>
      <c r="H11" s="46">
        <f t="shared" si="0"/>
        <v>7.4022724198566214</v>
      </c>
      <c r="I11" s="46">
        <f t="shared" si="0"/>
        <v>7.2138616595333422</v>
      </c>
      <c r="J11" s="46">
        <v>7.0253951340792042</v>
      </c>
      <c r="K11" s="46">
        <v>6.9181064756285995</v>
      </c>
      <c r="L11" s="46">
        <v>6.7349774227162209</v>
      </c>
      <c r="M11" s="46">
        <v>6.0864975423085808</v>
      </c>
      <c r="N11" s="46">
        <v>5.848828323993887</v>
      </c>
      <c r="O11" s="46">
        <v>6.0084351000881284</v>
      </c>
      <c r="P11" s="38"/>
      <c r="Q11" s="38"/>
      <c r="R11" s="38"/>
      <c r="S11" s="38"/>
      <c r="T11" s="38"/>
    </row>
    <row r="12" spans="1:256" s="52" customFormat="1" x14ac:dyDescent="0.2">
      <c r="A12" s="48" t="s">
        <v>18</v>
      </c>
      <c r="B12" s="46">
        <f t="shared" si="0"/>
        <v>7.7143456082733559</v>
      </c>
      <c r="C12" s="46">
        <f t="shared" si="0"/>
        <v>7.0884903037924412</v>
      </c>
      <c r="D12" s="46">
        <f t="shared" si="0"/>
        <v>7.862889122070654</v>
      </c>
      <c r="E12" s="46">
        <f t="shared" si="0"/>
        <v>7.5471698113207548</v>
      </c>
      <c r="F12" s="46">
        <f t="shared" si="0"/>
        <v>7.1754636233951494</v>
      </c>
      <c r="G12" s="46">
        <f t="shared" si="0"/>
        <v>7.4228700820832163</v>
      </c>
      <c r="H12" s="46">
        <f t="shared" si="0"/>
        <v>8.4608323133414931</v>
      </c>
      <c r="I12" s="46">
        <f t="shared" si="0"/>
        <v>7.774153463808636</v>
      </c>
      <c r="J12" s="46">
        <v>7.4799643811219951</v>
      </c>
      <c r="K12" s="46">
        <v>7.514951211835065</v>
      </c>
      <c r="L12" s="46">
        <v>7.5403949730700175</v>
      </c>
      <c r="M12" s="46">
        <v>6.2872944258477652</v>
      </c>
      <c r="N12" s="46">
        <v>6.3045174101127577</v>
      </c>
      <c r="O12" s="46">
        <v>6.4756285995224054</v>
      </c>
      <c r="P12" s="38"/>
      <c r="Q12" s="38"/>
      <c r="R12" s="38"/>
      <c r="S12" s="38"/>
      <c r="T12" s="38"/>
    </row>
    <row r="13" spans="1:256" s="37" customFormat="1" x14ac:dyDescent="0.2">
      <c r="A13" s="48" t="s">
        <v>19</v>
      </c>
      <c r="B13" s="46">
        <f t="shared" si="0"/>
        <v>6.6474583247581807</v>
      </c>
      <c r="C13" s="46">
        <f t="shared" si="0"/>
        <v>6.8697219850080646</v>
      </c>
      <c r="D13" s="46">
        <f t="shared" si="0"/>
        <v>6.7816427945045303</v>
      </c>
      <c r="E13" s="46">
        <f t="shared" si="0"/>
        <v>7.1060060352380026</v>
      </c>
      <c r="F13" s="46">
        <f t="shared" si="0"/>
        <v>6.6066884769174843</v>
      </c>
      <c r="G13" s="46">
        <f t="shared" si="0"/>
        <v>7.0537261698440208</v>
      </c>
      <c r="H13" s="46">
        <f t="shared" si="0"/>
        <v>7.0069725402427476</v>
      </c>
      <c r="I13" s="46">
        <f t="shared" si="0"/>
        <v>6.9473870056497171</v>
      </c>
      <c r="J13" s="46">
        <v>7.0474311844346813</v>
      </c>
      <c r="K13" s="46">
        <v>6.7929924919556672</v>
      </c>
      <c r="L13" s="46">
        <v>6.4679715302491099</v>
      </c>
      <c r="M13" s="46">
        <v>6.1356932153392325</v>
      </c>
      <c r="N13" s="46">
        <v>5.6227472967561072</v>
      </c>
      <c r="O13" s="46">
        <v>6.0079365079365079</v>
      </c>
      <c r="P13" s="38"/>
      <c r="Q13" s="38"/>
      <c r="R13" s="38"/>
      <c r="S13" s="38"/>
      <c r="T13" s="38"/>
    </row>
    <row r="14" spans="1:256" s="37" customFormat="1" x14ac:dyDescent="0.2">
      <c r="A14" s="48" t="s">
        <v>20</v>
      </c>
      <c r="B14" s="46">
        <f t="shared" si="0"/>
        <v>8.4243369734789386</v>
      </c>
      <c r="C14" s="46">
        <f t="shared" si="0"/>
        <v>7.5362318840579716</v>
      </c>
      <c r="D14" s="46">
        <f t="shared" si="0"/>
        <v>8.1272084805653702</v>
      </c>
      <c r="E14" s="46">
        <f t="shared" si="0"/>
        <v>8.1473214285714288</v>
      </c>
      <c r="F14" s="46">
        <f t="shared" si="0"/>
        <v>8.8202247191011232</v>
      </c>
      <c r="G14" s="46">
        <f t="shared" si="0"/>
        <v>7.8386167146974062</v>
      </c>
      <c r="H14" s="46">
        <f t="shared" si="0"/>
        <v>7.3677956030897205</v>
      </c>
      <c r="I14" s="46">
        <f t="shared" si="0"/>
        <v>8.4592145015105746</v>
      </c>
      <c r="J14" s="46">
        <v>8.0179602309172555</v>
      </c>
      <c r="K14" s="46">
        <v>7.8504672897196262</v>
      </c>
      <c r="L14" s="46">
        <v>7.0688604509445456</v>
      </c>
      <c r="M14" s="46">
        <v>6.781545302946081</v>
      </c>
      <c r="N14" s="46">
        <v>6.878908470722001</v>
      </c>
      <c r="O14" s="46">
        <v>6.214367160775371</v>
      </c>
      <c r="P14" s="38"/>
      <c r="Q14" s="38"/>
      <c r="R14" s="38"/>
      <c r="S14" s="38"/>
      <c r="T14" s="38"/>
    </row>
    <row r="15" spans="1:256" s="37" customFormat="1" x14ac:dyDescent="0.2">
      <c r="A15" s="49" t="s">
        <v>21</v>
      </c>
      <c r="B15" s="50">
        <f t="shared" si="0"/>
        <v>5.1380368098159508</v>
      </c>
      <c r="C15" s="50">
        <f t="shared" si="0"/>
        <v>4.9188391539596656</v>
      </c>
      <c r="D15" s="50">
        <f t="shared" si="0"/>
        <v>5.6712328767123292</v>
      </c>
      <c r="E15" s="50">
        <f t="shared" si="0"/>
        <v>5.6465273856578211</v>
      </c>
      <c r="F15" s="50">
        <f t="shared" si="0"/>
        <v>5.0554552489037921</v>
      </c>
      <c r="G15" s="50">
        <f t="shared" si="0"/>
        <v>5.1103368176538915</v>
      </c>
      <c r="H15" s="50">
        <f t="shared" si="0"/>
        <v>4.53125</v>
      </c>
      <c r="I15" s="50">
        <f t="shared" si="0"/>
        <v>5.2039832958560872</v>
      </c>
      <c r="J15" s="50">
        <v>4.6278317152103554</v>
      </c>
      <c r="K15" s="50">
        <v>4.3361344537815132</v>
      </c>
      <c r="L15" s="50">
        <v>4.196255648805681</v>
      </c>
      <c r="M15" s="50">
        <v>4.5063639490884073</v>
      </c>
      <c r="N15" s="50">
        <v>4.0809663728370884</v>
      </c>
      <c r="O15" s="50">
        <v>3.8050314465408803</v>
      </c>
      <c r="P15" s="38"/>
      <c r="Q15" s="38"/>
      <c r="R15" s="38"/>
      <c r="S15" s="38"/>
      <c r="T15" s="38"/>
    </row>
    <row r="16" spans="1:256" s="37" customFormat="1" x14ac:dyDescent="0.2">
      <c r="A16" s="53" t="s">
        <v>10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8"/>
      <c r="Q16" s="38"/>
      <c r="R16" s="38"/>
      <c r="S16" s="38"/>
      <c r="T16" s="38"/>
    </row>
    <row r="17" spans="1:20" s="37" customFormat="1" x14ac:dyDescent="0.2">
      <c r="A17" s="45" t="s">
        <v>17</v>
      </c>
      <c r="B17" s="46">
        <v>6.1431383209142894</v>
      </c>
      <c r="C17" s="46">
        <v>5.9273343529119993</v>
      </c>
      <c r="D17" s="46">
        <v>5.8536794174144289</v>
      </c>
      <c r="E17" s="46">
        <v>5.8122317032329853</v>
      </c>
      <c r="F17" s="46">
        <v>5.8084007406685512</v>
      </c>
      <c r="G17" s="46">
        <v>5.9514525648708325</v>
      </c>
      <c r="H17" s="46">
        <v>6.0065745786617049</v>
      </c>
      <c r="I17" s="46">
        <v>5.8313430503783392</v>
      </c>
      <c r="J17" s="46">
        <v>5.5558520424356992</v>
      </c>
      <c r="K17" s="46">
        <v>5.4881684004078517</v>
      </c>
      <c r="L17" s="46">
        <v>5.3070653215167427</v>
      </c>
      <c r="M17" s="46">
        <v>4.8068029940260164</v>
      </c>
      <c r="N17" s="46">
        <v>4.6092546406186488</v>
      </c>
      <c r="O17" s="46">
        <v>4.4035588321457491</v>
      </c>
      <c r="P17" s="38"/>
      <c r="Q17" s="38"/>
      <c r="R17" s="38"/>
      <c r="S17" s="38"/>
      <c r="T17" s="38"/>
    </row>
    <row r="18" spans="1:20" s="37" customFormat="1" x14ac:dyDescent="0.2">
      <c r="A18" s="48" t="s">
        <v>18</v>
      </c>
      <c r="B18" s="46">
        <v>6.4187539245098728</v>
      </c>
      <c r="C18" s="46">
        <v>5.9801332268709553</v>
      </c>
      <c r="D18" s="46">
        <v>6.1260416723439741</v>
      </c>
      <c r="E18" s="46">
        <v>5.9008609263890657</v>
      </c>
      <c r="F18" s="46">
        <v>5.8953833171200518</v>
      </c>
      <c r="G18" s="46">
        <v>6.1028111328306798</v>
      </c>
      <c r="H18" s="46">
        <v>6.5376089847790748</v>
      </c>
      <c r="I18" s="46">
        <v>6.025873330243142</v>
      </c>
      <c r="J18" s="46">
        <v>5.643747594993922</v>
      </c>
      <c r="K18" s="46">
        <v>5.7411838260932297</v>
      </c>
      <c r="L18" s="46">
        <v>5.633047210300429</v>
      </c>
      <c r="M18" s="46">
        <v>4.7544628117364791</v>
      </c>
      <c r="N18" s="46">
        <v>4.7882711594187288</v>
      </c>
      <c r="O18" s="46">
        <v>4.5353258597197144</v>
      </c>
      <c r="P18" s="38"/>
      <c r="Q18" s="38"/>
      <c r="R18" s="38"/>
      <c r="S18" s="38"/>
      <c r="T18" s="38"/>
    </row>
    <row r="19" spans="1:20" s="37" customFormat="1" x14ac:dyDescent="0.2">
      <c r="A19" s="48" t="s">
        <v>19</v>
      </c>
      <c r="B19" s="46">
        <v>5.8411320584113211</v>
      </c>
      <c r="C19" s="46">
        <v>6.0000331493544161</v>
      </c>
      <c r="D19" s="46">
        <v>5.4322375199025945</v>
      </c>
      <c r="E19" s="46">
        <v>5.7313789069553822</v>
      </c>
      <c r="F19" s="46">
        <v>5.5408629112775998</v>
      </c>
      <c r="G19" s="46">
        <v>5.9112298843897051</v>
      </c>
      <c r="H19" s="46">
        <v>5.8105918380458137</v>
      </c>
      <c r="I19" s="46">
        <v>5.6425882774690805</v>
      </c>
      <c r="J19" s="46">
        <v>5.5964171538017897</v>
      </c>
      <c r="K19" s="46">
        <v>5.4147637809300573</v>
      </c>
      <c r="L19" s="46">
        <v>5.1342895682818144</v>
      </c>
      <c r="M19" s="46">
        <v>4.8735749144781328</v>
      </c>
      <c r="N19" s="46">
        <v>4.4605413648494086</v>
      </c>
      <c r="O19" s="46">
        <v>4.4220905915203348</v>
      </c>
      <c r="P19" s="38"/>
      <c r="Q19" s="38"/>
      <c r="R19" s="38"/>
      <c r="S19" s="38"/>
      <c r="T19" s="38"/>
    </row>
    <row r="20" spans="1:20" s="37" customFormat="1" x14ac:dyDescent="0.2">
      <c r="A20" s="48" t="s">
        <v>20</v>
      </c>
      <c r="B20" s="46">
        <v>8.277553523069848</v>
      </c>
      <c r="C20" s="46">
        <v>7.6968620485494377</v>
      </c>
      <c r="D20" s="46">
        <v>7.8563411896745237</v>
      </c>
      <c r="E20" s="46">
        <v>7.6467815429738648</v>
      </c>
      <c r="F20" s="46">
        <v>8.7523692719366704</v>
      </c>
      <c r="G20" s="46">
        <v>7.3624945864010396</v>
      </c>
      <c r="H20" s="46">
        <v>6.7449956483899047</v>
      </c>
      <c r="I20" s="46">
        <v>7.8740157480314963</v>
      </c>
      <c r="J20" s="46">
        <v>7.4117995849392235</v>
      </c>
      <c r="K20" s="46">
        <v>7.4835184415275879</v>
      </c>
      <c r="L20" s="46">
        <v>6.6705002875215644</v>
      </c>
      <c r="M20" s="46">
        <v>6.695571044399319</v>
      </c>
      <c r="N20" s="46">
        <v>6.5614662979231069</v>
      </c>
      <c r="O20" s="46">
        <v>5.5771592304543596</v>
      </c>
      <c r="P20" s="38"/>
      <c r="Q20" s="38"/>
      <c r="R20" s="38"/>
      <c r="S20" s="38"/>
      <c r="T20" s="38"/>
    </row>
    <row r="21" spans="1:20" s="37" customFormat="1" ht="13.5" thickBot="1" x14ac:dyDescent="0.25">
      <c r="A21" s="54" t="s">
        <v>21</v>
      </c>
      <c r="B21" s="46">
        <v>4.8087274815186971</v>
      </c>
      <c r="C21" s="46">
        <v>4.6654847438648872</v>
      </c>
      <c r="D21" s="46">
        <v>4.9656959170944681</v>
      </c>
      <c r="E21" s="46">
        <v>4.8413255549369412</v>
      </c>
      <c r="F21" s="46">
        <v>4.9811934532886051</v>
      </c>
      <c r="G21" s="46">
        <v>4.706763297943465</v>
      </c>
      <c r="H21" s="46">
        <v>3.9417169575381941</v>
      </c>
      <c r="I21" s="46">
        <v>4.623815504052974</v>
      </c>
      <c r="J21" s="46">
        <v>4.0871155824854233</v>
      </c>
      <c r="K21" s="46">
        <v>3.6422158224631542</v>
      </c>
      <c r="L21" s="46">
        <v>3.7263163929257317</v>
      </c>
      <c r="M21" s="46">
        <v>3.7961111594076908</v>
      </c>
      <c r="N21" s="46">
        <v>3.3726357823165962</v>
      </c>
      <c r="O21" s="46">
        <v>3.0640668523676879</v>
      </c>
      <c r="P21" s="38"/>
      <c r="Q21" s="38"/>
      <c r="R21" s="38"/>
      <c r="S21" s="38"/>
      <c r="T21" s="38"/>
    </row>
    <row r="22" spans="1:20" s="37" customFormat="1" x14ac:dyDescent="0.2">
      <c r="A22" s="42" t="s">
        <v>23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8"/>
      <c r="Q22" s="38"/>
      <c r="R22" s="38"/>
      <c r="S22" s="38"/>
      <c r="T22" s="38"/>
    </row>
    <row r="23" spans="1:20" s="37" customFormat="1" x14ac:dyDescent="0.2">
      <c r="A23" s="45" t="s">
        <v>17</v>
      </c>
      <c r="B23" s="55">
        <v>1.8897491285349211</v>
      </c>
      <c r="C23" s="55">
        <v>1.8462640708744955</v>
      </c>
      <c r="D23" s="55">
        <v>1.8727493565768281</v>
      </c>
      <c r="E23" s="55">
        <v>1.4392192788957865</v>
      </c>
      <c r="F23" s="55">
        <v>1.6428362593453716</v>
      </c>
      <c r="G23" s="55">
        <v>1.8059580196849425</v>
      </c>
      <c r="H23" s="55">
        <v>1.7012682680540234</v>
      </c>
      <c r="I23" s="55">
        <v>1.8135755898305843</v>
      </c>
      <c r="J23" s="55">
        <v>2.0504408447816282</v>
      </c>
      <c r="K23" s="55">
        <v>1.6158059249931747</v>
      </c>
      <c r="L23" s="55">
        <v>1.7243172524783639</v>
      </c>
      <c r="M23" s="55">
        <v>1.5631879655369159</v>
      </c>
      <c r="N23" s="55">
        <v>1.7062020444315085</v>
      </c>
      <c r="O23" s="55">
        <v>1.7069845656300964</v>
      </c>
      <c r="P23" s="38"/>
      <c r="Q23" s="38"/>
      <c r="R23" s="38"/>
      <c r="S23" s="38"/>
      <c r="T23" s="38"/>
    </row>
    <row r="24" spans="1:20" s="37" customFormat="1" x14ac:dyDescent="0.2">
      <c r="A24" s="48" t="s">
        <v>18</v>
      </c>
      <c r="B24" s="55">
        <v>2.4419172538896254</v>
      </c>
      <c r="C24" s="55">
        <v>2.3451502850474335</v>
      </c>
      <c r="D24" s="55">
        <v>2.1800860043928734</v>
      </c>
      <c r="E24" s="55">
        <v>1.6711422545437782</v>
      </c>
      <c r="F24" s="55">
        <v>1.8752710352668158</v>
      </c>
      <c r="G24" s="55">
        <v>2.3270967141394396</v>
      </c>
      <c r="H24" s="55">
        <v>1.9506428254765775</v>
      </c>
      <c r="I24" s="55">
        <v>1.9865516473329041</v>
      </c>
      <c r="J24" s="55">
        <v>2.3210217382009639</v>
      </c>
      <c r="K24" s="55">
        <v>2.0439816763054428</v>
      </c>
      <c r="L24" s="55">
        <v>2.1575853704049264</v>
      </c>
      <c r="M24" s="55">
        <v>1.9810261715568667</v>
      </c>
      <c r="N24" s="55">
        <v>1.56197821848305</v>
      </c>
      <c r="O24" s="55">
        <v>2.5086943475673045</v>
      </c>
      <c r="P24" s="38"/>
      <c r="Q24" s="38"/>
      <c r="R24" s="38"/>
      <c r="S24" s="38"/>
      <c r="T24" s="38"/>
    </row>
    <row r="25" spans="1:20" s="37" customFormat="1" x14ac:dyDescent="0.2">
      <c r="A25" s="48" t="s">
        <v>19</v>
      </c>
      <c r="B25" s="55">
        <v>1.7179800171798001</v>
      </c>
      <c r="C25" s="55">
        <v>1.5745943347753302</v>
      </c>
      <c r="D25" s="55">
        <v>1.9512347413443227</v>
      </c>
      <c r="E25" s="55">
        <v>1.5702407964261318</v>
      </c>
      <c r="F25" s="55">
        <v>1.6767398080895073</v>
      </c>
      <c r="G25" s="55">
        <v>1.5976296984837044</v>
      </c>
      <c r="H25" s="55">
        <v>1.8559629949532082</v>
      </c>
      <c r="I25" s="55">
        <v>1.9358307940491126</v>
      </c>
      <c r="J25" s="55">
        <v>1.9936346094968207</v>
      </c>
      <c r="K25" s="55">
        <v>1.2824440533781714</v>
      </c>
      <c r="L25" s="55">
        <v>1.2005904079888698</v>
      </c>
      <c r="M25" s="55">
        <v>1.2719494969105016</v>
      </c>
      <c r="N25" s="55">
        <v>1.9697547337654084</v>
      </c>
      <c r="O25" s="55">
        <v>0.99307186335331166</v>
      </c>
      <c r="P25" s="38"/>
      <c r="Q25" s="38"/>
      <c r="R25" s="38"/>
      <c r="S25" s="38"/>
      <c r="T25" s="38"/>
    </row>
    <row r="26" spans="1:20" s="37" customFormat="1" x14ac:dyDescent="0.2">
      <c r="A26" s="48" t="s">
        <v>20</v>
      </c>
      <c r="B26" s="55">
        <v>1.0219201880333146</v>
      </c>
      <c r="C26" s="55">
        <v>1.4801657785671993</v>
      </c>
      <c r="D26" s="55">
        <v>1.4639145073927682</v>
      </c>
      <c r="E26" s="55">
        <v>1.0475043209553239</v>
      </c>
      <c r="F26" s="55">
        <v>2.2299029992195343</v>
      </c>
      <c r="G26" s="55">
        <v>1.6240796881766999</v>
      </c>
      <c r="H26" s="55">
        <v>0.54395126196692778</v>
      </c>
      <c r="I26" s="55">
        <v>2.2497187851518561</v>
      </c>
      <c r="J26" s="55">
        <v>2.9647198339756891</v>
      </c>
      <c r="K26" s="55">
        <v>1.7817901051256162</v>
      </c>
      <c r="L26" s="55">
        <v>4.6003450258769405</v>
      </c>
      <c r="M26" s="55">
        <v>1.0976345974425115</v>
      </c>
      <c r="N26" s="55">
        <v>3.2536196518626972</v>
      </c>
      <c r="O26" s="55">
        <v>1.534997953336062</v>
      </c>
      <c r="P26" s="38"/>
      <c r="Q26" s="38"/>
      <c r="R26" s="38"/>
      <c r="S26" s="38"/>
      <c r="T26" s="38"/>
    </row>
    <row r="27" spans="1:20" s="37" customFormat="1" ht="13.5" thickBot="1" x14ac:dyDescent="0.25">
      <c r="A27" s="54" t="s">
        <v>21</v>
      </c>
      <c r="B27" s="56">
        <v>0.47848034641977077</v>
      </c>
      <c r="C27" s="56">
        <v>0.69982271157973308</v>
      </c>
      <c r="D27" s="56">
        <v>0.47977738329415148</v>
      </c>
      <c r="E27" s="56">
        <v>0.24206627774684708</v>
      </c>
      <c r="F27" s="56">
        <v>0.25414252312696961</v>
      </c>
      <c r="G27" s="56">
        <v>0.26742973283769689</v>
      </c>
      <c r="H27" s="56">
        <v>0.54368509759147499</v>
      </c>
      <c r="I27" s="56">
        <v>0.28542071012672682</v>
      </c>
      <c r="J27" s="56">
        <v>0.57162455699096826</v>
      </c>
      <c r="K27" s="56">
        <v>0.8470269354565475</v>
      </c>
      <c r="L27" s="56">
        <v>0.28663972253274855</v>
      </c>
      <c r="M27" s="56">
        <v>0.8693384334521429</v>
      </c>
      <c r="N27" s="56">
        <v>0.53962172517065532</v>
      </c>
      <c r="O27" s="56">
        <v>0.75968599645479862</v>
      </c>
      <c r="P27" s="38"/>
      <c r="Q27" s="38"/>
      <c r="R27" s="38"/>
      <c r="S27" s="38"/>
      <c r="T27" s="38"/>
    </row>
    <row r="28" spans="1:20" s="37" customFormat="1" x14ac:dyDescent="0.2">
      <c r="A28" s="57" t="s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8"/>
      <c r="Q28" s="38"/>
      <c r="R28" s="38"/>
      <c r="S28" s="38"/>
      <c r="T28" s="38"/>
    </row>
    <row r="29" spans="1:20" s="37" customFormat="1" x14ac:dyDescent="0.2">
      <c r="A29" s="45" t="s">
        <v>17</v>
      </c>
      <c r="B29" s="58">
        <f t="shared" ref="B29:I29" si="1">SUM(B30:B33)</f>
        <v>29864</v>
      </c>
      <c r="C29" s="58">
        <f t="shared" si="1"/>
        <v>31784</v>
      </c>
      <c r="D29" s="58">
        <f t="shared" si="1"/>
        <v>30189</v>
      </c>
      <c r="E29" s="58">
        <f t="shared" si="1"/>
        <v>29175</v>
      </c>
      <c r="F29" s="58">
        <f t="shared" si="1"/>
        <v>30681</v>
      </c>
      <c r="G29" s="58">
        <f t="shared" si="1"/>
        <v>30851</v>
      </c>
      <c r="H29" s="58">
        <f t="shared" si="1"/>
        <v>29572</v>
      </c>
      <c r="I29" s="58">
        <f t="shared" si="1"/>
        <v>28972</v>
      </c>
      <c r="J29" s="58">
        <v>28155</v>
      </c>
      <c r="K29" s="58">
        <v>28476</v>
      </c>
      <c r="L29" s="58">
        <v>28790</v>
      </c>
      <c r="M29" s="58">
        <f>'6.1'!T7</f>
        <v>30313</v>
      </c>
      <c r="N29" s="58">
        <f>'6.1'!U7</f>
        <v>31408</v>
      </c>
      <c r="O29" s="58">
        <f>'6.1'!V7</f>
        <v>31772</v>
      </c>
      <c r="P29" s="38"/>
      <c r="Q29" s="38"/>
      <c r="R29" s="38"/>
      <c r="S29" s="38"/>
      <c r="T29" s="38"/>
    </row>
    <row r="30" spans="1:20" s="37" customFormat="1" x14ac:dyDescent="0.2">
      <c r="A30" s="48" t="s">
        <v>18</v>
      </c>
      <c r="B30" s="58">
        <v>14311</v>
      </c>
      <c r="C30" s="58">
        <v>15109</v>
      </c>
      <c r="D30" s="58">
        <v>14295</v>
      </c>
      <c r="E30" s="58">
        <v>13568</v>
      </c>
      <c r="F30" s="58">
        <v>14020</v>
      </c>
      <c r="G30" s="58">
        <v>14132</v>
      </c>
      <c r="H30" s="58">
        <v>13072</v>
      </c>
      <c r="I30" s="58">
        <v>12876</v>
      </c>
      <c r="J30" s="58">
        <v>12353</v>
      </c>
      <c r="K30" s="58">
        <v>12708</v>
      </c>
      <c r="L30" s="58">
        <v>12811</v>
      </c>
      <c r="M30" s="58">
        <v>13742</v>
      </c>
      <c r="N30" s="58">
        <v>14101</v>
      </c>
      <c r="O30" s="58">
        <v>14238</v>
      </c>
      <c r="P30" s="38"/>
      <c r="Q30" s="38"/>
      <c r="R30" s="38"/>
      <c r="S30" s="38"/>
      <c r="T30" s="38"/>
    </row>
    <row r="31" spans="1:20" s="37" customFormat="1" x14ac:dyDescent="0.2">
      <c r="A31" s="48" t="s">
        <v>19</v>
      </c>
      <c r="B31" s="59">
        <v>9718</v>
      </c>
      <c r="C31" s="59">
        <v>10539</v>
      </c>
      <c r="D31" s="59">
        <v>10263</v>
      </c>
      <c r="E31" s="59">
        <v>10273</v>
      </c>
      <c r="F31" s="59">
        <v>11004</v>
      </c>
      <c r="G31" s="59">
        <v>11540</v>
      </c>
      <c r="H31" s="59">
        <v>11617</v>
      </c>
      <c r="I31" s="59">
        <v>11328</v>
      </c>
      <c r="J31" s="59">
        <v>11153</v>
      </c>
      <c r="K31" s="59">
        <v>11188</v>
      </c>
      <c r="L31" s="59">
        <v>11240</v>
      </c>
      <c r="M31" s="59">
        <v>11865</v>
      </c>
      <c r="N31" s="59">
        <v>12485</v>
      </c>
      <c r="O31" s="59">
        <v>12600</v>
      </c>
      <c r="P31" s="38"/>
      <c r="Q31" s="38"/>
      <c r="R31" s="38"/>
      <c r="S31" s="38"/>
      <c r="T31" s="38"/>
    </row>
    <row r="32" spans="1:20" s="37" customFormat="1" x14ac:dyDescent="0.2">
      <c r="A32" s="48" t="s">
        <v>20</v>
      </c>
      <c r="B32" s="59">
        <v>1923</v>
      </c>
      <c r="C32" s="59">
        <v>2070</v>
      </c>
      <c r="D32" s="59">
        <v>1981</v>
      </c>
      <c r="E32" s="59">
        <v>1792</v>
      </c>
      <c r="F32" s="59">
        <v>1780</v>
      </c>
      <c r="G32" s="59">
        <v>1735</v>
      </c>
      <c r="H32" s="59">
        <v>1683</v>
      </c>
      <c r="I32" s="59">
        <v>1655</v>
      </c>
      <c r="J32" s="59">
        <v>1559</v>
      </c>
      <c r="K32" s="59">
        <v>1605</v>
      </c>
      <c r="L32" s="59">
        <v>1641</v>
      </c>
      <c r="M32" s="59">
        <v>1799</v>
      </c>
      <c r="N32" s="59">
        <v>1759</v>
      </c>
      <c r="O32" s="59">
        <v>1754</v>
      </c>
      <c r="P32" s="38"/>
      <c r="Q32" s="38"/>
      <c r="R32" s="38"/>
      <c r="S32" s="38"/>
      <c r="T32" s="38"/>
    </row>
    <row r="33" spans="1:256" s="37" customFormat="1" x14ac:dyDescent="0.2">
      <c r="A33" s="49" t="s">
        <v>21</v>
      </c>
      <c r="B33" s="60">
        <v>3912</v>
      </c>
      <c r="C33" s="60">
        <v>4066</v>
      </c>
      <c r="D33" s="60">
        <v>3650</v>
      </c>
      <c r="E33" s="60">
        <v>3542</v>
      </c>
      <c r="F33" s="60">
        <v>3877</v>
      </c>
      <c r="G33" s="60">
        <v>3444</v>
      </c>
      <c r="H33" s="60">
        <v>3200</v>
      </c>
      <c r="I33" s="60">
        <v>3113</v>
      </c>
      <c r="J33" s="60">
        <v>3090</v>
      </c>
      <c r="K33" s="60">
        <v>2975</v>
      </c>
      <c r="L33" s="60">
        <v>3098</v>
      </c>
      <c r="M33" s="60">
        <v>2907</v>
      </c>
      <c r="N33" s="60">
        <v>3063</v>
      </c>
      <c r="O33" s="60">
        <v>3180</v>
      </c>
      <c r="P33" s="38"/>
      <c r="Q33" s="38"/>
      <c r="R33" s="38"/>
      <c r="S33" s="38"/>
      <c r="T33" s="38"/>
    </row>
    <row r="34" spans="1:256" s="37" customFormat="1" x14ac:dyDescent="0.2">
      <c r="A34" s="42" t="s">
        <v>25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8"/>
      <c r="Q34" s="38"/>
      <c r="R34" s="38"/>
      <c r="S34" s="38"/>
      <c r="T34" s="38"/>
    </row>
    <row r="35" spans="1:256" s="37" customFormat="1" x14ac:dyDescent="0.2">
      <c r="A35" s="45" t="s">
        <v>17</v>
      </c>
      <c r="B35" s="58">
        <f t="shared" ref="B35:I35" si="2">SUM(B36:B39)</f>
        <v>2113</v>
      </c>
      <c r="C35" s="58">
        <f t="shared" si="2"/>
        <v>2151</v>
      </c>
      <c r="D35" s="58">
        <f t="shared" si="2"/>
        <v>2188</v>
      </c>
      <c r="E35" s="58">
        <f t="shared" si="2"/>
        <v>2100</v>
      </c>
      <c r="F35" s="58">
        <f t="shared" si="2"/>
        <v>2086</v>
      </c>
      <c r="G35" s="58">
        <f t="shared" si="2"/>
        <v>2175</v>
      </c>
      <c r="H35" s="58">
        <f t="shared" si="2"/>
        <v>2189</v>
      </c>
      <c r="I35" s="58">
        <f t="shared" si="2"/>
        <v>2090</v>
      </c>
      <c r="J35" s="58">
        <v>1978</v>
      </c>
      <c r="K35" s="58">
        <v>1970</v>
      </c>
      <c r="L35" s="58">
        <v>1939</v>
      </c>
      <c r="M35" s="58">
        <f>'6.1'!T8</f>
        <v>1845</v>
      </c>
      <c r="N35" s="58">
        <f>'6.1'!U8</f>
        <v>1837</v>
      </c>
      <c r="O35" s="58">
        <f>'6.1'!V8</f>
        <v>1909</v>
      </c>
      <c r="P35" s="38"/>
      <c r="Q35" s="38"/>
      <c r="R35" s="38"/>
      <c r="S35" s="38"/>
      <c r="T35" s="38"/>
    </row>
    <row r="36" spans="1:256" s="37" customFormat="1" x14ac:dyDescent="0.2">
      <c r="A36" s="48" t="s">
        <v>18</v>
      </c>
      <c r="B36" s="58">
        <v>1104</v>
      </c>
      <c r="C36" s="58">
        <v>1071</v>
      </c>
      <c r="D36" s="58">
        <v>1124</v>
      </c>
      <c r="E36" s="58">
        <v>1024</v>
      </c>
      <c r="F36" s="58">
        <v>1006</v>
      </c>
      <c r="G36" s="58">
        <v>1049</v>
      </c>
      <c r="H36" s="58">
        <v>1106</v>
      </c>
      <c r="I36" s="58">
        <v>1001</v>
      </c>
      <c r="J36" s="58">
        <v>924</v>
      </c>
      <c r="K36" s="58">
        <v>955</v>
      </c>
      <c r="L36" s="58">
        <v>966</v>
      </c>
      <c r="M36" s="58">
        <v>864</v>
      </c>
      <c r="N36" s="58">
        <v>889</v>
      </c>
      <c r="O36" s="58">
        <v>922</v>
      </c>
      <c r="P36" s="38"/>
      <c r="Q36" s="38"/>
      <c r="R36" s="38"/>
      <c r="S36" s="38"/>
      <c r="T36" s="38"/>
    </row>
    <row r="37" spans="1:256" s="37" customFormat="1" x14ac:dyDescent="0.2">
      <c r="A37" s="48" t="s">
        <v>19</v>
      </c>
      <c r="B37" s="59">
        <v>646</v>
      </c>
      <c r="C37" s="59">
        <v>724</v>
      </c>
      <c r="D37" s="59">
        <v>696</v>
      </c>
      <c r="E37" s="59">
        <v>730</v>
      </c>
      <c r="F37" s="59">
        <v>727</v>
      </c>
      <c r="G37" s="59">
        <v>814</v>
      </c>
      <c r="H37" s="59">
        <v>814</v>
      </c>
      <c r="I37" s="59">
        <v>787</v>
      </c>
      <c r="J37" s="59">
        <v>786</v>
      </c>
      <c r="K37" s="59">
        <v>760</v>
      </c>
      <c r="L37" s="59">
        <v>727</v>
      </c>
      <c r="M37" s="59">
        <v>728</v>
      </c>
      <c r="N37" s="59">
        <v>702</v>
      </c>
      <c r="O37" s="59">
        <v>757</v>
      </c>
      <c r="P37" s="38"/>
      <c r="Q37" s="38"/>
      <c r="R37" s="38"/>
      <c r="S37" s="38"/>
      <c r="T37" s="38"/>
    </row>
    <row r="38" spans="1:256" s="37" customFormat="1" x14ac:dyDescent="0.2">
      <c r="A38" s="48" t="s">
        <v>20</v>
      </c>
      <c r="B38" s="59">
        <v>162</v>
      </c>
      <c r="C38" s="59">
        <v>156</v>
      </c>
      <c r="D38" s="59">
        <v>161</v>
      </c>
      <c r="E38" s="59">
        <v>146</v>
      </c>
      <c r="F38" s="59">
        <v>157</v>
      </c>
      <c r="G38" s="59">
        <v>136</v>
      </c>
      <c r="H38" s="59">
        <v>124</v>
      </c>
      <c r="I38" s="59">
        <v>140</v>
      </c>
      <c r="J38" s="59">
        <v>125</v>
      </c>
      <c r="K38" s="59">
        <v>126</v>
      </c>
      <c r="L38" s="59">
        <v>116</v>
      </c>
      <c r="M38" s="59">
        <v>122</v>
      </c>
      <c r="N38" s="59">
        <v>121</v>
      </c>
      <c r="O38" s="59">
        <v>109</v>
      </c>
      <c r="P38" s="38"/>
      <c r="Q38" s="38"/>
      <c r="R38" s="38"/>
      <c r="S38" s="38"/>
      <c r="T38" s="38"/>
    </row>
    <row r="39" spans="1:256" s="37" customFormat="1" x14ac:dyDescent="0.2">
      <c r="A39" s="49" t="s">
        <v>21</v>
      </c>
      <c r="B39" s="60">
        <v>201</v>
      </c>
      <c r="C39" s="60">
        <v>200</v>
      </c>
      <c r="D39" s="60">
        <v>207</v>
      </c>
      <c r="E39" s="60">
        <v>200</v>
      </c>
      <c r="F39" s="60">
        <v>196</v>
      </c>
      <c r="G39" s="60">
        <v>176</v>
      </c>
      <c r="H39" s="60">
        <v>145</v>
      </c>
      <c r="I39" s="60">
        <v>162</v>
      </c>
      <c r="J39" s="60">
        <v>143</v>
      </c>
      <c r="K39" s="60">
        <v>129</v>
      </c>
      <c r="L39" s="60">
        <v>130</v>
      </c>
      <c r="M39" s="60">
        <v>131</v>
      </c>
      <c r="N39" s="60">
        <v>125</v>
      </c>
      <c r="O39" s="60">
        <v>121</v>
      </c>
      <c r="P39" s="38"/>
      <c r="Q39" s="38"/>
      <c r="R39" s="38"/>
      <c r="S39" s="38"/>
      <c r="T39" s="38"/>
    </row>
    <row r="40" spans="1:256" s="37" customFormat="1" x14ac:dyDescent="0.2">
      <c r="A40" s="42" t="s">
        <v>26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8"/>
      <c r="Q40" s="38"/>
      <c r="R40" s="38"/>
      <c r="S40" s="38"/>
      <c r="T40" s="38"/>
    </row>
    <row r="41" spans="1:256" s="37" customFormat="1" x14ac:dyDescent="0.2">
      <c r="A41" s="45" t="s">
        <v>17</v>
      </c>
      <c r="B41" s="58">
        <f t="shared" ref="B41:I41" si="3">SUM(B42:B45)</f>
        <v>65</v>
      </c>
      <c r="C41" s="58">
        <f t="shared" si="3"/>
        <v>67</v>
      </c>
      <c r="D41" s="58">
        <f t="shared" si="3"/>
        <v>70</v>
      </c>
      <c r="E41" s="58">
        <f t="shared" si="3"/>
        <v>52</v>
      </c>
      <c r="F41" s="58">
        <f t="shared" si="3"/>
        <v>59</v>
      </c>
      <c r="G41" s="58">
        <f t="shared" si="3"/>
        <v>66</v>
      </c>
      <c r="H41" s="58">
        <f t="shared" si="3"/>
        <v>62</v>
      </c>
      <c r="I41" s="58">
        <f t="shared" si="3"/>
        <v>65</v>
      </c>
      <c r="J41" s="58">
        <v>73</v>
      </c>
      <c r="K41" s="58">
        <v>58</v>
      </c>
      <c r="L41" s="58">
        <v>63</v>
      </c>
      <c r="M41" s="58">
        <f>'6.1'!T9</f>
        <v>60</v>
      </c>
      <c r="N41" s="58">
        <f>'6.1'!U9</f>
        <v>68</v>
      </c>
      <c r="O41" s="58">
        <f>'6.1'!V9</f>
        <v>74</v>
      </c>
      <c r="P41" s="38"/>
      <c r="Q41" s="38"/>
      <c r="R41" s="38"/>
      <c r="S41" s="38"/>
      <c r="T41" s="38"/>
    </row>
    <row r="42" spans="1:256" s="37" customFormat="1" x14ac:dyDescent="0.2">
      <c r="A42" s="48" t="s">
        <v>18</v>
      </c>
      <c r="B42" s="58">
        <v>42</v>
      </c>
      <c r="C42" s="58">
        <v>42</v>
      </c>
      <c r="D42" s="58">
        <v>40</v>
      </c>
      <c r="E42" s="58">
        <v>29</v>
      </c>
      <c r="F42" s="58">
        <v>32</v>
      </c>
      <c r="G42" s="58">
        <v>40</v>
      </c>
      <c r="H42" s="58">
        <v>33</v>
      </c>
      <c r="I42" s="58">
        <v>33</v>
      </c>
      <c r="J42" s="58">
        <v>38</v>
      </c>
      <c r="K42" s="58">
        <v>34</v>
      </c>
      <c r="L42" s="58">
        <v>37</v>
      </c>
      <c r="M42" s="58">
        <v>36</v>
      </c>
      <c r="N42" s="58">
        <v>29</v>
      </c>
      <c r="O42" s="58">
        <v>51</v>
      </c>
      <c r="P42" s="38"/>
      <c r="Q42" s="38"/>
      <c r="R42" s="38"/>
      <c r="S42" s="38"/>
      <c r="T42" s="38"/>
    </row>
    <row r="43" spans="1:256" s="37" customFormat="1" x14ac:dyDescent="0.2">
      <c r="A43" s="48" t="s">
        <v>19</v>
      </c>
      <c r="B43" s="58">
        <v>19</v>
      </c>
      <c r="C43" s="58">
        <v>19</v>
      </c>
      <c r="D43" s="58">
        <v>25</v>
      </c>
      <c r="E43" s="58">
        <v>20</v>
      </c>
      <c r="F43" s="58">
        <v>22</v>
      </c>
      <c r="G43" s="58">
        <v>22</v>
      </c>
      <c r="H43" s="58">
        <v>26</v>
      </c>
      <c r="I43" s="58">
        <v>27</v>
      </c>
      <c r="J43" s="58">
        <v>28</v>
      </c>
      <c r="K43" s="58">
        <v>18</v>
      </c>
      <c r="L43" s="58">
        <v>17</v>
      </c>
      <c r="M43" s="58">
        <v>19</v>
      </c>
      <c r="N43" s="58">
        <v>31</v>
      </c>
      <c r="O43" s="58">
        <v>17</v>
      </c>
      <c r="P43" s="38"/>
      <c r="Q43" s="38"/>
      <c r="R43" s="38"/>
      <c r="S43" s="38"/>
      <c r="T43" s="38"/>
    </row>
    <row r="44" spans="1:256" s="37" customFormat="1" x14ac:dyDescent="0.2">
      <c r="A44" s="48" t="s">
        <v>20</v>
      </c>
      <c r="B44" s="61">
        <v>2</v>
      </c>
      <c r="C44" s="61">
        <v>3</v>
      </c>
      <c r="D44" s="61">
        <v>3</v>
      </c>
      <c r="E44" s="61">
        <v>2</v>
      </c>
      <c r="F44" s="61">
        <v>4</v>
      </c>
      <c r="G44" s="61">
        <v>3</v>
      </c>
      <c r="H44" s="61">
        <v>1</v>
      </c>
      <c r="I44" s="61">
        <v>4</v>
      </c>
      <c r="J44" s="61">
        <v>5</v>
      </c>
      <c r="K44" s="61">
        <v>3</v>
      </c>
      <c r="L44" s="61">
        <v>8</v>
      </c>
      <c r="M44" s="61">
        <v>2</v>
      </c>
      <c r="N44" s="61">
        <v>6</v>
      </c>
      <c r="O44" s="61">
        <v>3</v>
      </c>
      <c r="P44" s="38"/>
      <c r="Q44" s="38"/>
      <c r="R44" s="38"/>
      <c r="S44" s="38"/>
      <c r="T44" s="38"/>
    </row>
    <row r="45" spans="1:256" s="37" customFormat="1" x14ac:dyDescent="0.2">
      <c r="A45" s="49" t="s">
        <v>21</v>
      </c>
      <c r="B45" s="62">
        <v>2</v>
      </c>
      <c r="C45" s="62">
        <v>3</v>
      </c>
      <c r="D45" s="62">
        <v>2</v>
      </c>
      <c r="E45" s="62">
        <v>1</v>
      </c>
      <c r="F45" s="62">
        <v>1</v>
      </c>
      <c r="G45" s="62">
        <v>1</v>
      </c>
      <c r="H45" s="62">
        <v>2</v>
      </c>
      <c r="I45" s="62">
        <v>1</v>
      </c>
      <c r="J45" s="62">
        <v>2</v>
      </c>
      <c r="K45" s="62">
        <v>3</v>
      </c>
      <c r="L45" s="62">
        <v>1</v>
      </c>
      <c r="M45" s="62">
        <v>3</v>
      </c>
      <c r="N45" s="62">
        <v>2</v>
      </c>
      <c r="O45" s="62">
        <v>3</v>
      </c>
      <c r="P45" s="38"/>
      <c r="Q45" s="38"/>
      <c r="R45" s="38"/>
      <c r="S45" s="38"/>
      <c r="T45" s="38"/>
    </row>
    <row r="46" spans="1:256" s="9" customFormat="1" ht="11.25" x14ac:dyDescent="0.2">
      <c r="A46" s="8" t="s">
        <v>13</v>
      </c>
      <c r="B46" s="8"/>
      <c r="C46" s="32"/>
      <c r="D46" s="32"/>
      <c r="E46" s="32"/>
      <c r="F46" s="32"/>
      <c r="G46" s="33"/>
      <c r="H46" s="33"/>
      <c r="I46" s="33"/>
      <c r="J46" s="33"/>
      <c r="K46" s="32"/>
      <c r="L46" s="32"/>
      <c r="M46" s="32"/>
      <c r="N46" s="32"/>
      <c r="O46" s="32"/>
      <c r="P46" s="32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64" customFormat="1" x14ac:dyDescent="0.2">
      <c r="A47" s="8" t="s">
        <v>14</v>
      </c>
      <c r="B47" s="63"/>
      <c r="C47" s="63"/>
      <c r="D47" s="63"/>
      <c r="E47" s="63"/>
      <c r="F47" s="63"/>
      <c r="G47" s="63"/>
      <c r="H47" s="63"/>
      <c r="I47" s="63"/>
      <c r="L47" s="38"/>
      <c r="M47" s="38"/>
      <c r="N47" s="38"/>
      <c r="O47" s="38"/>
      <c r="P47" s="38"/>
      <c r="Q47" s="38"/>
      <c r="R47" s="38"/>
      <c r="S47" s="38"/>
      <c r="T47" s="38"/>
    </row>
    <row r="48" spans="1:256" s="37" customFormat="1" x14ac:dyDescent="0.2">
      <c r="A48" s="65"/>
      <c r="B48" s="36"/>
      <c r="C48" s="36"/>
      <c r="D48" s="36"/>
      <c r="E48" s="36"/>
      <c r="F48" s="36"/>
      <c r="G48" s="36"/>
      <c r="H48" s="36"/>
      <c r="I48" s="36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37" customFormat="1" x14ac:dyDescent="0.2">
      <c r="A49" s="36" t="s">
        <v>27</v>
      </c>
      <c r="B49" s="36"/>
      <c r="C49" s="36"/>
      <c r="D49" s="36"/>
      <c r="E49" s="36"/>
      <c r="F49" s="36"/>
      <c r="G49" s="36"/>
      <c r="H49" s="36"/>
      <c r="I49" s="36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37" customFormat="1" x14ac:dyDescent="0.2">
      <c r="A50" s="36" t="s">
        <v>28</v>
      </c>
      <c r="B50" s="36"/>
      <c r="C50" s="36"/>
      <c r="D50" s="36"/>
      <c r="E50" s="36"/>
      <c r="F50" s="36"/>
      <c r="G50" s="36"/>
      <c r="H50" s="36"/>
      <c r="I50" s="36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37" customFormat="1" x14ac:dyDescent="0.2">
      <c r="A51" s="36" t="s">
        <v>29</v>
      </c>
      <c r="B51" s="36"/>
      <c r="C51" s="36"/>
      <c r="D51" s="36"/>
      <c r="E51" s="36"/>
      <c r="F51" s="36"/>
      <c r="G51" s="36"/>
      <c r="H51" s="36"/>
      <c r="I51" s="36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7" customFormat="1" x14ac:dyDescent="0.2">
      <c r="A52" s="36"/>
      <c r="B52" s="36"/>
      <c r="C52" s="36"/>
      <c r="D52" s="36"/>
      <c r="E52" s="36"/>
      <c r="F52" s="36"/>
      <c r="G52" s="36"/>
      <c r="H52" s="36"/>
      <c r="I52" s="36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37" customFormat="1" x14ac:dyDescent="0.2">
      <c r="A53" s="36"/>
      <c r="B53" s="36"/>
      <c r="C53" s="36"/>
      <c r="D53" s="36"/>
      <c r="E53" s="36"/>
      <c r="F53" s="36"/>
      <c r="G53" s="36"/>
      <c r="H53" s="36"/>
      <c r="I53" s="36"/>
      <c r="L53" s="38"/>
      <c r="M53" s="38"/>
      <c r="N53" s="38"/>
      <c r="O53" s="38"/>
      <c r="P53" s="38"/>
      <c r="Q53" s="38"/>
      <c r="R53" s="38"/>
      <c r="S53" s="38"/>
      <c r="T53" s="38"/>
    </row>
    <row r="54" spans="1:20" s="37" customFormat="1" x14ac:dyDescent="0.2">
      <c r="A54" s="36"/>
      <c r="B54" s="36"/>
      <c r="C54" s="36"/>
      <c r="D54" s="36"/>
      <c r="E54" s="36"/>
      <c r="F54" s="36"/>
      <c r="G54" s="36"/>
      <c r="H54" s="36"/>
      <c r="I54" s="36"/>
      <c r="L54" s="38"/>
      <c r="M54" s="38"/>
      <c r="N54" s="38"/>
      <c r="O54" s="38"/>
      <c r="P54" s="38"/>
      <c r="Q54" s="38"/>
      <c r="R54" s="38"/>
      <c r="S54" s="38"/>
      <c r="T54" s="38"/>
    </row>
    <row r="55" spans="1:20" s="37" customFormat="1" x14ac:dyDescent="0.2">
      <c r="A55" s="36"/>
      <c r="B55" s="36"/>
      <c r="C55" s="36"/>
      <c r="D55" s="36"/>
      <c r="E55" s="36"/>
      <c r="F55" s="36"/>
      <c r="G55" s="36"/>
      <c r="H55" s="36"/>
      <c r="I55" s="36"/>
      <c r="L55" s="38"/>
      <c r="M55" s="38"/>
      <c r="N55" s="38"/>
      <c r="O55" s="38"/>
      <c r="P55" s="38"/>
      <c r="Q55" s="38"/>
      <c r="R55" s="38"/>
      <c r="S55" s="38"/>
      <c r="T55" s="38"/>
    </row>
    <row r="56" spans="1:20" s="37" customFormat="1" x14ac:dyDescent="0.2">
      <c r="A56" s="36"/>
      <c r="B56" s="36"/>
      <c r="C56" s="36"/>
      <c r="D56" s="36"/>
      <c r="E56" s="36"/>
      <c r="F56" s="36"/>
      <c r="G56" s="36"/>
      <c r="H56" s="36"/>
      <c r="I56" s="36"/>
      <c r="L56" s="38"/>
      <c r="M56" s="38"/>
      <c r="N56" s="38"/>
      <c r="O56" s="38"/>
      <c r="P56" s="38"/>
      <c r="Q56" s="38"/>
      <c r="R56" s="38"/>
      <c r="S56" s="38"/>
      <c r="T56" s="38"/>
    </row>
    <row r="57" spans="1:20" s="37" customFormat="1" x14ac:dyDescent="0.2">
      <c r="A57" s="36"/>
      <c r="B57" s="36"/>
      <c r="C57" s="36"/>
      <c r="D57" s="36"/>
      <c r="E57" s="36"/>
      <c r="F57" s="36"/>
      <c r="G57" s="36"/>
      <c r="H57" s="36"/>
      <c r="I57" s="36"/>
      <c r="L57" s="38"/>
      <c r="M57" s="38"/>
      <c r="N57" s="38"/>
      <c r="O57" s="38"/>
      <c r="P57" s="38"/>
      <c r="Q57" s="38"/>
      <c r="R57" s="38"/>
      <c r="S57" s="38"/>
      <c r="T57" s="38"/>
    </row>
    <row r="58" spans="1:20" s="37" customFormat="1" x14ac:dyDescent="0.2">
      <c r="A58" s="36"/>
      <c r="B58" s="36"/>
      <c r="C58" s="36"/>
      <c r="D58" s="36"/>
      <c r="E58" s="36"/>
      <c r="F58" s="36"/>
      <c r="G58" s="36"/>
      <c r="H58" s="36"/>
      <c r="I58" s="36"/>
      <c r="L58" s="38"/>
      <c r="M58" s="38"/>
      <c r="N58" s="38"/>
      <c r="O58" s="38"/>
      <c r="P58" s="38"/>
      <c r="Q58" s="38"/>
      <c r="R58" s="38"/>
      <c r="S58" s="38"/>
      <c r="T58" s="38"/>
    </row>
    <row r="59" spans="1:20" s="37" customFormat="1" x14ac:dyDescent="0.2">
      <c r="A59" s="36"/>
      <c r="B59" s="36"/>
      <c r="C59" s="36"/>
      <c r="D59" s="36"/>
      <c r="E59" s="36"/>
      <c r="F59" s="36"/>
      <c r="G59" s="36"/>
      <c r="H59" s="36"/>
      <c r="I59" s="36"/>
      <c r="L59" s="38"/>
      <c r="M59" s="38"/>
      <c r="N59" s="38"/>
      <c r="O59" s="38"/>
      <c r="P59" s="38"/>
      <c r="Q59" s="38"/>
      <c r="R59" s="38"/>
      <c r="S59" s="38"/>
      <c r="T59" s="38"/>
    </row>
    <row r="60" spans="1:20" s="37" customFormat="1" x14ac:dyDescent="0.2">
      <c r="A60" s="36"/>
      <c r="B60" s="36"/>
      <c r="C60" s="36"/>
      <c r="D60" s="36"/>
      <c r="E60" s="36"/>
      <c r="F60" s="36"/>
      <c r="G60" s="36"/>
      <c r="H60" s="36"/>
      <c r="I60" s="36"/>
      <c r="L60" s="38"/>
      <c r="M60" s="38"/>
      <c r="N60" s="38"/>
      <c r="O60" s="38"/>
      <c r="P60" s="38"/>
      <c r="Q60" s="38"/>
      <c r="R60" s="38"/>
      <c r="S60" s="38"/>
      <c r="T60" s="38"/>
    </row>
    <row r="61" spans="1:20" s="37" customFormat="1" x14ac:dyDescent="0.2">
      <c r="A61" s="36"/>
      <c r="B61" s="36"/>
      <c r="C61" s="36"/>
      <c r="D61" s="36"/>
      <c r="E61" s="36"/>
      <c r="F61" s="36"/>
      <c r="G61" s="36"/>
      <c r="H61" s="36"/>
      <c r="I61" s="36"/>
      <c r="L61" s="38"/>
      <c r="M61" s="38"/>
      <c r="N61" s="38"/>
      <c r="O61" s="38"/>
      <c r="P61" s="38"/>
      <c r="Q61" s="38"/>
      <c r="R61" s="38"/>
      <c r="S61" s="38"/>
      <c r="T61" s="38"/>
    </row>
    <row r="62" spans="1:20" s="37" customFormat="1" x14ac:dyDescent="0.2">
      <c r="A62" s="36"/>
      <c r="B62" s="36"/>
      <c r="C62" s="36"/>
      <c r="D62" s="36"/>
      <c r="E62" s="36"/>
      <c r="F62" s="36"/>
      <c r="G62" s="36"/>
      <c r="H62" s="36"/>
      <c r="I62" s="36"/>
      <c r="L62" s="38"/>
      <c r="M62" s="38"/>
      <c r="N62" s="38"/>
      <c r="O62" s="38"/>
      <c r="P62" s="38"/>
      <c r="Q62" s="38"/>
      <c r="R62" s="38"/>
      <c r="S62" s="38"/>
      <c r="T62" s="38"/>
    </row>
    <row r="63" spans="1:20" s="37" customFormat="1" x14ac:dyDescent="0.2">
      <c r="A63" s="36"/>
      <c r="B63" s="36"/>
      <c r="C63" s="36"/>
      <c r="D63" s="36"/>
      <c r="E63" s="36"/>
      <c r="F63" s="36"/>
      <c r="G63" s="36"/>
      <c r="H63" s="36"/>
      <c r="I63" s="36"/>
      <c r="L63" s="38"/>
      <c r="M63" s="38"/>
      <c r="N63" s="38"/>
      <c r="O63" s="38"/>
      <c r="P63" s="38"/>
      <c r="Q63" s="38"/>
      <c r="R63" s="38"/>
      <c r="S63" s="38"/>
      <c r="T63" s="38"/>
    </row>
    <row r="64" spans="1:20" s="37" customFormat="1" x14ac:dyDescent="0.2">
      <c r="A64" s="36"/>
      <c r="B64" s="36"/>
      <c r="C64" s="36"/>
      <c r="D64" s="36"/>
      <c r="E64" s="36"/>
      <c r="F64" s="36"/>
      <c r="G64" s="36"/>
      <c r="H64" s="36"/>
      <c r="I64" s="36"/>
      <c r="L64" s="38"/>
      <c r="M64" s="38"/>
      <c r="N64" s="38"/>
      <c r="O64" s="38"/>
      <c r="P64" s="38"/>
      <c r="Q64" s="38"/>
      <c r="R64" s="38"/>
      <c r="S64" s="38"/>
      <c r="T64" s="38"/>
    </row>
  </sheetData>
  <sheetProtection selectLockedCells="1" selectUnlockedCells="1"/>
  <phoneticPr fontId="13" type="noConversion"/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"/>
  <sheetViews>
    <sheetView showGridLines="0" workbookViewId="0">
      <selection activeCell="L26" sqref="L26"/>
    </sheetView>
  </sheetViews>
  <sheetFormatPr baseColWidth="10" defaultColWidth="11" defaultRowHeight="12.75" x14ac:dyDescent="0.2"/>
  <cols>
    <col min="1" max="1" width="33" customWidth="1"/>
    <col min="2" max="2" width="14.140625" customWidth="1"/>
  </cols>
  <sheetData>
    <row r="1" spans="1:13" x14ac:dyDescent="0.2">
      <c r="A1" s="5" t="s">
        <v>65</v>
      </c>
      <c r="B1" s="39"/>
      <c r="C1" s="39"/>
      <c r="D1" s="39"/>
      <c r="E1" s="39"/>
      <c r="F1" s="39"/>
      <c r="G1" s="39"/>
      <c r="H1" s="40"/>
      <c r="I1" s="40"/>
      <c r="J1" s="40"/>
      <c r="K1" s="40"/>
      <c r="L1" s="40"/>
      <c r="M1" s="40"/>
    </row>
    <row r="2" spans="1:13" x14ac:dyDescent="0.2">
      <c r="A2" s="8" t="s">
        <v>30</v>
      </c>
      <c r="B2" s="8"/>
      <c r="C2" s="8"/>
      <c r="D2" s="8"/>
      <c r="E2" s="8"/>
      <c r="F2" s="8"/>
      <c r="G2" s="8"/>
      <c r="H2" s="37"/>
      <c r="I2" s="37"/>
      <c r="J2" s="37"/>
      <c r="K2" s="37"/>
      <c r="L2" s="37"/>
      <c r="M2" s="37"/>
    </row>
    <row r="3" spans="1:13" x14ac:dyDescent="0.2">
      <c r="A3" s="41"/>
      <c r="B3" s="42"/>
      <c r="C3" s="66">
        <v>2009</v>
      </c>
      <c r="D3" s="66">
        <v>2010</v>
      </c>
      <c r="E3" s="66">
        <v>2011</v>
      </c>
      <c r="F3" s="66">
        <v>2012</v>
      </c>
      <c r="G3" s="66">
        <v>2013</v>
      </c>
      <c r="H3" s="66">
        <v>2014</v>
      </c>
      <c r="I3" s="66">
        <v>2015</v>
      </c>
      <c r="J3" s="66">
        <v>2016</v>
      </c>
      <c r="K3" s="66">
        <v>2017</v>
      </c>
      <c r="L3" s="66">
        <v>2018</v>
      </c>
      <c r="M3" s="66">
        <v>2019</v>
      </c>
    </row>
    <row r="4" spans="1:13" x14ac:dyDescent="0.2">
      <c r="A4" s="67" t="s">
        <v>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x14ac:dyDescent="0.2">
      <c r="A5" s="69" t="s">
        <v>17</v>
      </c>
      <c r="B5" s="70" t="s">
        <v>31</v>
      </c>
      <c r="C5" s="71">
        <v>81.868511749465981</v>
      </c>
      <c r="D5" s="71">
        <v>85.274421454437217</v>
      </c>
      <c r="E5" s="71">
        <v>84.481621027208874</v>
      </c>
      <c r="F5" s="71">
        <v>78.766735785880272</v>
      </c>
      <c r="G5" s="71">
        <v>73.757595015254694</v>
      </c>
      <c r="H5" s="71">
        <v>72.768547594571984</v>
      </c>
      <c r="I5" s="71">
        <v>71.74592592226125</v>
      </c>
      <c r="J5" s="71">
        <v>57.26687932716591</v>
      </c>
      <c r="K5" s="71">
        <v>55.755846866575105</v>
      </c>
      <c r="L5" s="71">
        <v>56.309296884653349</v>
      </c>
      <c r="M5" s="71">
        <v>46.712880834223206</v>
      </c>
    </row>
    <row r="6" spans="1:13" x14ac:dyDescent="0.2">
      <c r="A6" s="69"/>
      <c r="B6" s="70" t="s">
        <v>32</v>
      </c>
      <c r="C6" s="71">
        <v>230.49695559620622</v>
      </c>
      <c r="D6" s="71">
        <v>234.62894277816304</v>
      </c>
      <c r="E6" s="71">
        <v>221.24985095477578</v>
      </c>
      <c r="F6" s="71">
        <v>198.63892496624661</v>
      </c>
      <c r="G6" s="71">
        <v>200.2792326221215</v>
      </c>
      <c r="H6" s="71">
        <v>191.04070549932186</v>
      </c>
      <c r="I6" s="71">
        <v>211.79406278167821</v>
      </c>
      <c r="J6" s="71">
        <v>183.65642531144249</v>
      </c>
      <c r="K6" s="71">
        <v>188.2533049129884</v>
      </c>
      <c r="L6" s="71">
        <v>198.53722507198745</v>
      </c>
      <c r="M6" s="71">
        <v>168.32970408350027</v>
      </c>
    </row>
    <row r="7" spans="1:13" x14ac:dyDescent="0.2">
      <c r="A7" s="72" t="s">
        <v>18</v>
      </c>
      <c r="B7" s="70" t="s">
        <v>31</v>
      </c>
      <c r="C7" s="71">
        <v>83.854201838548093</v>
      </c>
      <c r="D7" s="71">
        <v>87.150147916808635</v>
      </c>
      <c r="E7" s="71">
        <v>86.79294108160596</v>
      </c>
      <c r="F7" s="71">
        <v>79.679840487550564</v>
      </c>
      <c r="G7" s="71">
        <v>75.942342430436895</v>
      </c>
      <c r="H7" s="71">
        <v>73.982630468281656</v>
      </c>
      <c r="I7" s="71">
        <v>73.927394077473707</v>
      </c>
      <c r="J7" s="71">
        <v>58.756308050236186</v>
      </c>
      <c r="K7" s="71">
        <v>58.224785000680278</v>
      </c>
      <c r="L7" s="71">
        <v>58.99328178139276</v>
      </c>
      <c r="M7" s="71">
        <v>47.4345787752859</v>
      </c>
    </row>
    <row r="8" spans="1:13" x14ac:dyDescent="0.2">
      <c r="A8" s="69"/>
      <c r="B8" s="70" t="s">
        <v>32</v>
      </c>
      <c r="C8" s="71">
        <v>159.25763918044652</v>
      </c>
      <c r="D8" s="71">
        <v>162.99653767541332</v>
      </c>
      <c r="E8" s="71">
        <v>166.00002082893599</v>
      </c>
      <c r="F8" s="71">
        <v>142.87485461818596</v>
      </c>
      <c r="G8" s="71">
        <v>143.49838467619099</v>
      </c>
      <c r="H8" s="71">
        <v>139.82249131946548</v>
      </c>
      <c r="I8" s="71">
        <v>165.832112690505</v>
      </c>
      <c r="J8" s="71">
        <v>149.89667962409322</v>
      </c>
      <c r="K8" s="71">
        <v>149.02655134452661</v>
      </c>
      <c r="L8" s="71">
        <v>163.41928125793646</v>
      </c>
      <c r="M8" s="71">
        <v>148.98534926428169</v>
      </c>
    </row>
    <row r="9" spans="1:13" x14ac:dyDescent="0.2">
      <c r="A9" s="72" t="s">
        <v>19</v>
      </c>
      <c r="B9" s="70" t="s">
        <v>31</v>
      </c>
      <c r="C9" s="71">
        <v>73.347061311630213</v>
      </c>
      <c r="D9" s="71">
        <v>75.335253744295713</v>
      </c>
      <c r="E9" s="71">
        <v>76.591480733661484</v>
      </c>
      <c r="F9" s="71">
        <v>73.21847930500401</v>
      </c>
      <c r="G9" s="71">
        <v>66.444352155428732</v>
      </c>
      <c r="H9" s="71">
        <v>65.023913603531625</v>
      </c>
      <c r="I9" s="71">
        <v>63.763725585766757</v>
      </c>
      <c r="J9" s="71">
        <v>52.893440583141036</v>
      </c>
      <c r="K9" s="71">
        <v>50.724383922635511</v>
      </c>
      <c r="L9" s="71">
        <v>51.729363598359072</v>
      </c>
      <c r="M9" s="71">
        <v>45.537615543975157</v>
      </c>
    </row>
    <row r="10" spans="1:13" x14ac:dyDescent="0.2">
      <c r="A10" s="73"/>
      <c r="B10" s="70" t="s">
        <v>32</v>
      </c>
      <c r="C10" s="74">
        <v>401.96811305677397</v>
      </c>
      <c r="D10" s="74">
        <v>412.46256906260544</v>
      </c>
      <c r="E10" s="74">
        <v>354.32279865992757</v>
      </c>
      <c r="F10" s="74">
        <v>337.27757212909307</v>
      </c>
      <c r="G10" s="74">
        <v>332.61119037565624</v>
      </c>
      <c r="H10" s="74">
        <v>372.80463152236854</v>
      </c>
      <c r="I10" s="74">
        <v>394.3517446478188</v>
      </c>
      <c r="J10" s="74">
        <v>380.22802543323917</v>
      </c>
      <c r="K10" s="74">
        <v>362.16645295301703</v>
      </c>
      <c r="L10" s="74">
        <v>378.02742675368086</v>
      </c>
      <c r="M10" s="74">
        <v>325.71036096568832</v>
      </c>
    </row>
    <row r="11" spans="1:13" x14ac:dyDescent="0.2">
      <c r="A11" s="72" t="s">
        <v>20</v>
      </c>
      <c r="B11" s="70" t="s">
        <v>31</v>
      </c>
      <c r="C11" s="71">
        <v>95.528771241008428</v>
      </c>
      <c r="D11" s="71">
        <v>100.5969988314412</v>
      </c>
      <c r="E11" s="71">
        <v>95.260050227776276</v>
      </c>
      <c r="F11" s="71">
        <v>83.953817552352973</v>
      </c>
      <c r="G11" s="71">
        <v>79.607039245380776</v>
      </c>
      <c r="H11" s="71">
        <v>84.065983210710911</v>
      </c>
      <c r="I11" s="71">
        <v>85.566951557109434</v>
      </c>
      <c r="J11" s="71">
        <v>73.174452697699252</v>
      </c>
      <c r="K11" s="71">
        <v>74.968069113538633</v>
      </c>
      <c r="L11" s="71">
        <v>82.136413407998688</v>
      </c>
      <c r="M11" s="71">
        <v>64.099516563369093</v>
      </c>
    </row>
    <row r="12" spans="1:13" x14ac:dyDescent="0.2">
      <c r="A12" s="73"/>
      <c r="B12" s="70" t="s">
        <v>32</v>
      </c>
      <c r="C12" s="74">
        <v>226.40186823765845</v>
      </c>
      <c r="D12" s="74">
        <v>219.79207621573724</v>
      </c>
      <c r="E12" s="74">
        <v>199.19478345672923</v>
      </c>
      <c r="F12" s="74">
        <v>251.7003116060464</v>
      </c>
      <c r="G12" s="74">
        <v>246.50732997108432</v>
      </c>
      <c r="H12" s="74">
        <v>215.01512618063629</v>
      </c>
      <c r="I12" s="74">
        <v>254.34257745833679</v>
      </c>
      <c r="J12" s="74">
        <v>233.47366066203884</v>
      </c>
      <c r="K12" s="74">
        <v>234.13445890875988</v>
      </c>
      <c r="L12" s="74">
        <v>193.15553765351908</v>
      </c>
      <c r="M12" s="74">
        <v>170.13211144518814</v>
      </c>
    </row>
    <row r="13" spans="1:13" x14ac:dyDescent="0.2">
      <c r="A13" s="72" t="s">
        <v>21</v>
      </c>
      <c r="B13" s="70" t="s">
        <v>31</v>
      </c>
      <c r="C13" s="71">
        <v>102.67863964931261</v>
      </c>
      <c r="D13" s="71">
        <v>117.64140368849078</v>
      </c>
      <c r="E13" s="71">
        <v>108.22582230632761</v>
      </c>
      <c r="F13" s="71">
        <v>104.82809227579996</v>
      </c>
      <c r="G13" s="71">
        <v>101.69345067202575</v>
      </c>
      <c r="H13" s="71">
        <v>108.24320172422929</v>
      </c>
      <c r="I13" s="71">
        <v>99.298656570024434</v>
      </c>
      <c r="J13" s="71">
        <v>60.223788198875489</v>
      </c>
      <c r="K13" s="71">
        <v>54.142060044800289</v>
      </c>
      <c r="L13" s="71">
        <v>48.499828632512504</v>
      </c>
      <c r="M13" s="71">
        <v>40.984901980348532</v>
      </c>
    </row>
    <row r="14" spans="1:13" x14ac:dyDescent="0.2">
      <c r="A14" s="75"/>
      <c r="B14" s="76" t="s">
        <v>32</v>
      </c>
      <c r="C14" s="77">
        <v>207.3355400784709</v>
      </c>
      <c r="D14" s="77">
        <v>208.29343832476715</v>
      </c>
      <c r="E14" s="77">
        <v>195.62710285898987</v>
      </c>
      <c r="F14" s="77">
        <v>156.03805919268586</v>
      </c>
      <c r="G14" s="77">
        <v>156.18360300355332</v>
      </c>
      <c r="H14" s="77">
        <v>107.49765489311515</v>
      </c>
      <c r="I14" s="77">
        <v>116.91787731104932</v>
      </c>
      <c r="J14" s="77">
        <v>88.659374436491746</v>
      </c>
      <c r="K14" s="77">
        <v>89.929284129964216</v>
      </c>
      <c r="L14" s="77">
        <v>85.021273409487591</v>
      </c>
      <c r="M14" s="77">
        <v>70.664942221567941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5"/>
  <sheetViews>
    <sheetView workbookViewId="0">
      <selection activeCell="L44" sqref="L44"/>
    </sheetView>
  </sheetViews>
  <sheetFormatPr baseColWidth="10" defaultColWidth="11.42578125" defaultRowHeight="11.25" x14ac:dyDescent="0.2"/>
  <cols>
    <col min="1" max="1" width="20.28515625" style="78" customWidth="1"/>
    <col min="2" max="11" width="6.7109375" style="78" customWidth="1"/>
    <col min="12" max="16384" width="11.42578125" style="78"/>
  </cols>
  <sheetData>
    <row r="1" spans="1:11" ht="12.75" x14ac:dyDescent="0.2">
      <c r="A1" s="5" t="s">
        <v>55</v>
      </c>
    </row>
    <row r="2" spans="1:11" x14ac:dyDescent="0.2">
      <c r="A2" s="79" t="s">
        <v>33</v>
      </c>
    </row>
    <row r="3" spans="1:11" ht="22.5" x14ac:dyDescent="0.2">
      <c r="A3" s="80" t="s">
        <v>34</v>
      </c>
      <c r="B3" s="81" t="s">
        <v>35</v>
      </c>
      <c r="C3" s="81" t="s">
        <v>36</v>
      </c>
      <c r="D3" s="81" t="s">
        <v>37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2" t="s">
        <v>44</v>
      </c>
    </row>
    <row r="4" spans="1:11" x14ac:dyDescent="0.2">
      <c r="A4" s="83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x14ac:dyDescent="0.2">
      <c r="A5" s="86" t="s">
        <v>46</v>
      </c>
      <c r="B5" s="87">
        <v>366</v>
      </c>
      <c r="C5" s="87">
        <v>2665</v>
      </c>
      <c r="D5" s="87">
        <v>3832</v>
      </c>
      <c r="E5" s="87">
        <v>4295</v>
      </c>
      <c r="F5" s="87">
        <v>4289</v>
      </c>
      <c r="G5" s="87">
        <v>8252</v>
      </c>
      <c r="H5" s="87">
        <v>7148</v>
      </c>
      <c r="I5" s="87">
        <v>762</v>
      </c>
      <c r="J5" s="87">
        <v>163</v>
      </c>
      <c r="K5" s="88">
        <f>SUM(B5:J5)</f>
        <v>31772</v>
      </c>
    </row>
    <row r="6" spans="1:11" x14ac:dyDescent="0.2">
      <c r="A6" s="89" t="s">
        <v>47</v>
      </c>
      <c r="B6" s="90">
        <f t="shared" ref="B6" si="0">B5/$K5*100</f>
        <v>1.1519576986025433</v>
      </c>
      <c r="C6" s="90">
        <f t="shared" ref="C6" si="1">C5/$K5*100</f>
        <v>8.3878887070376429</v>
      </c>
      <c r="D6" s="90">
        <f t="shared" ref="D6" si="2">D5/$K5*100</f>
        <v>12.060934155860506</v>
      </c>
      <c r="E6" s="90">
        <f t="shared" ref="E6" si="3">E5/$K5*100</f>
        <v>13.518192118846784</v>
      </c>
      <c r="F6" s="90">
        <f t="shared" ref="F6" si="4">F5/$K5*100</f>
        <v>13.499307566410677</v>
      </c>
      <c r="G6" s="90">
        <f t="shared" ref="G6" si="5">G5/$K5*100</f>
        <v>25.972554450459523</v>
      </c>
      <c r="H6" s="90">
        <f t="shared" ref="H6" si="6">H5/$K5*100</f>
        <v>22.497796802215788</v>
      </c>
      <c r="I6" s="90">
        <f t="shared" ref="I6" si="7">I5/$K5*100</f>
        <v>2.3983381593856228</v>
      </c>
      <c r="J6" s="90">
        <f t="shared" ref="J6" si="8">J5/$K5*100</f>
        <v>0.51303034118091395</v>
      </c>
      <c r="K6" s="91">
        <f t="shared" ref="K6" si="9">K5/$K5*100</f>
        <v>100</v>
      </c>
    </row>
    <row r="7" spans="1:11" x14ac:dyDescent="0.2">
      <c r="A7" s="89" t="s">
        <v>9</v>
      </c>
      <c r="B7" s="131">
        <v>92.2</v>
      </c>
      <c r="C7" s="131"/>
      <c r="D7" s="131"/>
      <c r="E7" s="131">
        <v>79.2</v>
      </c>
      <c r="F7" s="131"/>
      <c r="G7" s="131">
        <v>69.8</v>
      </c>
      <c r="H7" s="131"/>
      <c r="I7" s="131">
        <v>60.9</v>
      </c>
      <c r="J7" s="131"/>
      <c r="K7" s="92">
        <v>73.3</v>
      </c>
    </row>
    <row r="8" spans="1:11" x14ac:dyDescent="0.2">
      <c r="A8" s="83" t="s">
        <v>48</v>
      </c>
      <c r="B8" s="93"/>
      <c r="C8" s="94"/>
      <c r="D8" s="94"/>
      <c r="E8" s="94"/>
      <c r="F8" s="94"/>
      <c r="G8" s="94"/>
      <c r="H8" s="94"/>
      <c r="I8" s="94"/>
      <c r="J8" s="95"/>
      <c r="K8" s="96"/>
    </row>
    <row r="9" spans="1:11" x14ac:dyDescent="0.2">
      <c r="A9" s="86" t="s">
        <v>46</v>
      </c>
      <c r="B9" s="97">
        <v>2</v>
      </c>
      <c r="C9" s="97">
        <v>39</v>
      </c>
      <c r="D9" s="97">
        <v>109</v>
      </c>
      <c r="E9" s="97">
        <v>189</v>
      </c>
      <c r="F9" s="97">
        <v>213</v>
      </c>
      <c r="G9" s="97">
        <v>560</v>
      </c>
      <c r="H9" s="97">
        <v>689</v>
      </c>
      <c r="I9" s="97">
        <v>80</v>
      </c>
      <c r="J9" s="97">
        <v>28</v>
      </c>
      <c r="K9" s="98">
        <f>SUM(B9:J9)</f>
        <v>1909</v>
      </c>
    </row>
    <row r="10" spans="1:11" x14ac:dyDescent="0.2">
      <c r="A10" s="89" t="s">
        <v>47</v>
      </c>
      <c r="B10" s="90">
        <f t="shared" ref="B10" si="10">B9/$K9*100</f>
        <v>0.10476689366160294</v>
      </c>
      <c r="C10" s="90">
        <f t="shared" ref="C10" si="11">C9/$K9*100</f>
        <v>2.0429544264012574</v>
      </c>
      <c r="D10" s="90">
        <f t="shared" ref="D10" si="12">D9/$K9*100</f>
        <v>5.7097957045573597</v>
      </c>
      <c r="E10" s="90">
        <f t="shared" ref="E10" si="13">E9/$K9*100</f>
        <v>9.9004714510214775</v>
      </c>
      <c r="F10" s="90">
        <f t="shared" ref="F10" si="14">F9/$K9*100</f>
        <v>11.157674174960713</v>
      </c>
      <c r="G10" s="90">
        <f t="shared" ref="G10" si="15">G9/$K9*100</f>
        <v>29.334730225248823</v>
      </c>
      <c r="H10" s="90">
        <f t="shared" ref="H10" si="16">H9/$K9*100</f>
        <v>36.092194866422211</v>
      </c>
      <c r="I10" s="90">
        <f t="shared" ref="I10" si="17">I9/$K9*100</f>
        <v>4.1906757464641178</v>
      </c>
      <c r="J10" s="90">
        <f t="shared" ref="J10" si="18">J9/$K9*100</f>
        <v>1.4667365112624411</v>
      </c>
      <c r="K10" s="91">
        <f t="shared" ref="K10" si="19">K9/$K9*100</f>
        <v>100</v>
      </c>
    </row>
    <row r="11" spans="1:11" x14ac:dyDescent="0.2">
      <c r="A11" s="99" t="s">
        <v>9</v>
      </c>
      <c r="B11" s="131">
        <v>2.4</v>
      </c>
      <c r="C11" s="131"/>
      <c r="D11" s="131"/>
      <c r="E11" s="131">
        <v>4.2</v>
      </c>
      <c r="F11" s="131"/>
      <c r="G11" s="131">
        <v>5</v>
      </c>
      <c r="H11" s="131"/>
      <c r="I11" s="131">
        <v>6.9</v>
      </c>
      <c r="J11" s="131"/>
      <c r="K11" s="92">
        <v>5</v>
      </c>
    </row>
    <row r="12" spans="1:11" x14ac:dyDescent="0.2">
      <c r="A12" s="100" t="s">
        <v>49</v>
      </c>
    </row>
    <row r="13" spans="1:11" ht="12.75" x14ac:dyDescent="0.2">
      <c r="A13" s="5"/>
    </row>
    <row r="14" spans="1:11" ht="12.75" x14ac:dyDescent="0.2">
      <c r="A14" s="5"/>
    </row>
    <row r="15" spans="1:11" ht="12.75" x14ac:dyDescent="0.2">
      <c r="A15" s="5"/>
    </row>
    <row r="16" spans="1:11" ht="12.75" x14ac:dyDescent="0.2">
      <c r="A16" s="5"/>
    </row>
    <row r="17" spans="1:11" ht="12.75" x14ac:dyDescent="0.2">
      <c r="A17" s="5" t="s">
        <v>56</v>
      </c>
    </row>
    <row r="18" spans="1:11" x14ac:dyDescent="0.2">
      <c r="A18" s="79" t="s">
        <v>33</v>
      </c>
    </row>
    <row r="19" spans="1:11" ht="22.5" x14ac:dyDescent="0.2">
      <c r="A19" s="80" t="s">
        <v>34</v>
      </c>
      <c r="B19" s="81" t="s">
        <v>35</v>
      </c>
      <c r="C19" s="81" t="s">
        <v>36</v>
      </c>
      <c r="D19" s="81" t="s">
        <v>37</v>
      </c>
      <c r="E19" s="81" t="s">
        <v>38</v>
      </c>
      <c r="F19" s="81" t="s">
        <v>39</v>
      </c>
      <c r="G19" s="81" t="s">
        <v>40</v>
      </c>
      <c r="H19" s="81" t="s">
        <v>41</v>
      </c>
      <c r="I19" s="81" t="s">
        <v>42</v>
      </c>
      <c r="J19" s="81" t="s">
        <v>43</v>
      </c>
      <c r="K19" s="82" t="s">
        <v>44</v>
      </c>
    </row>
    <row r="20" spans="1:11" x14ac:dyDescent="0.2">
      <c r="A20" s="83" t="s">
        <v>45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x14ac:dyDescent="0.2">
      <c r="A21" s="86" t="s">
        <v>46</v>
      </c>
      <c r="B21" s="87">
        <v>381</v>
      </c>
      <c r="C21" s="87">
        <v>2439</v>
      </c>
      <c r="D21" s="87">
        <v>3914</v>
      </c>
      <c r="E21" s="87">
        <v>4284</v>
      </c>
      <c r="F21" s="87">
        <v>4188</v>
      </c>
      <c r="G21" s="87">
        <v>8385</v>
      </c>
      <c r="H21" s="87">
        <v>6988</v>
      </c>
      <c r="I21" s="87">
        <v>680</v>
      </c>
      <c r="J21" s="87">
        <v>149</v>
      </c>
      <c r="K21" s="88">
        <f>SUM(B21:J21)</f>
        <v>31408</v>
      </c>
    </row>
    <row r="22" spans="1:11" x14ac:dyDescent="0.2">
      <c r="A22" s="89" t="s">
        <v>47</v>
      </c>
      <c r="B22" s="90">
        <f t="shared" ref="B22" si="20">B21/$K21*100</f>
        <v>1.2130667345899133</v>
      </c>
      <c r="C22" s="90">
        <f t="shared" ref="C22" si="21">C21/$K21*100</f>
        <v>7.7655374426897597</v>
      </c>
      <c r="D22" s="90">
        <f t="shared" ref="D22" si="22">D21/$K21*100</f>
        <v>12.461793173713703</v>
      </c>
      <c r="E22" s="90">
        <f t="shared" ref="E22" si="23">E21/$K21*100</f>
        <v>13.639836984207845</v>
      </c>
      <c r="F22" s="90">
        <f t="shared" ref="F22" si="24">F21/$K21*100</f>
        <v>13.334182373917471</v>
      </c>
      <c r="G22" s="90">
        <f t="shared" ref="G22" si="25">G21/$K21*100</f>
        <v>26.69701986754967</v>
      </c>
      <c r="H22" s="90">
        <f t="shared" ref="H22" si="26">H21/$K21*100</f>
        <v>22.249108507386651</v>
      </c>
      <c r="I22" s="90">
        <f t="shared" ref="I22" si="27">I21/$K21*100</f>
        <v>2.1650534895568008</v>
      </c>
      <c r="J22" s="90">
        <f t="shared" ref="J22" si="28">J21/$K21*100</f>
        <v>0.47440142638818134</v>
      </c>
      <c r="K22" s="91">
        <f t="shared" ref="K22" si="29">K21/$K21*100</f>
        <v>100</v>
      </c>
    </row>
    <row r="23" spans="1:11" x14ac:dyDescent="0.2">
      <c r="A23" s="89" t="s">
        <v>9</v>
      </c>
      <c r="B23" s="131">
        <v>99</v>
      </c>
      <c r="C23" s="131"/>
      <c r="D23" s="131"/>
      <c r="E23" s="131">
        <v>85.7</v>
      </c>
      <c r="F23" s="131"/>
      <c r="G23" s="131">
        <v>75</v>
      </c>
      <c r="H23" s="131"/>
      <c r="I23" s="131">
        <v>65.099999999999994</v>
      </c>
      <c r="J23" s="131"/>
      <c r="K23" s="92">
        <v>78.7</v>
      </c>
    </row>
    <row r="24" spans="1:11" x14ac:dyDescent="0.2">
      <c r="A24" s="83" t="s">
        <v>48</v>
      </c>
      <c r="B24" s="93"/>
      <c r="C24" s="94"/>
      <c r="D24" s="94"/>
      <c r="E24" s="94"/>
      <c r="F24" s="94"/>
      <c r="G24" s="94"/>
      <c r="H24" s="94"/>
      <c r="I24" s="94"/>
      <c r="J24" s="95"/>
      <c r="K24" s="96"/>
    </row>
    <row r="25" spans="1:11" x14ac:dyDescent="0.2">
      <c r="A25" s="86" t="s">
        <v>46</v>
      </c>
      <c r="B25" s="97">
        <v>4</v>
      </c>
      <c r="C25" s="97">
        <v>46</v>
      </c>
      <c r="D25" s="97">
        <v>86</v>
      </c>
      <c r="E25" s="97">
        <v>167</v>
      </c>
      <c r="F25" s="97">
        <v>208</v>
      </c>
      <c r="G25" s="97">
        <v>551</v>
      </c>
      <c r="H25" s="97">
        <v>691</v>
      </c>
      <c r="I25" s="97">
        <v>65</v>
      </c>
      <c r="J25" s="97">
        <v>19</v>
      </c>
      <c r="K25" s="98">
        <f>SUM(B25:J25)</f>
        <v>1837</v>
      </c>
    </row>
    <row r="26" spans="1:11" x14ac:dyDescent="0.2">
      <c r="A26" s="89" t="s">
        <v>47</v>
      </c>
      <c r="B26" s="90">
        <f t="shared" ref="B26" si="30">B25/$K25*100</f>
        <v>0.21774632553075668</v>
      </c>
      <c r="C26" s="90">
        <f t="shared" ref="C26" si="31">C25/$K25*100</f>
        <v>2.5040827436037016</v>
      </c>
      <c r="D26" s="90">
        <f t="shared" ref="D26" si="32">D25/$K25*100</f>
        <v>4.6815459989112682</v>
      </c>
      <c r="E26" s="90">
        <f t="shared" ref="E26" si="33">E25/$K25*100</f>
        <v>9.0909090909090917</v>
      </c>
      <c r="F26" s="90">
        <f t="shared" ref="F26" si="34">F25/$K25*100</f>
        <v>11.322808927599347</v>
      </c>
      <c r="G26" s="90">
        <f t="shared" ref="G26" si="35">G25/$K25*100</f>
        <v>29.994556341861735</v>
      </c>
      <c r="H26" s="90">
        <f t="shared" ref="H26" si="36">H25/$K25*100</f>
        <v>37.615677735438211</v>
      </c>
      <c r="I26" s="90">
        <f t="shared" ref="I26" si="37">I25/$K25*100</f>
        <v>3.5383777898747955</v>
      </c>
      <c r="J26" s="90">
        <f t="shared" ref="J26" si="38">J25/$K25*100</f>
        <v>1.0342950462710943</v>
      </c>
      <c r="K26" s="91">
        <f t="shared" ref="K26" si="39">K25/$K25*100</f>
        <v>100</v>
      </c>
    </row>
    <row r="27" spans="1:11" x14ac:dyDescent="0.2">
      <c r="A27" s="99" t="s">
        <v>9</v>
      </c>
      <c r="B27" s="131">
        <v>2.2000000000000002</v>
      </c>
      <c r="C27" s="131"/>
      <c r="D27" s="131"/>
      <c r="E27" s="131">
        <v>4</v>
      </c>
      <c r="F27" s="131"/>
      <c r="G27" s="131">
        <v>5</v>
      </c>
      <c r="H27" s="131"/>
      <c r="I27" s="131">
        <v>6.7</v>
      </c>
      <c r="J27" s="131"/>
      <c r="K27" s="92">
        <v>4.8</v>
      </c>
    </row>
    <row r="28" spans="1:11" x14ac:dyDescent="0.2">
      <c r="A28" s="100" t="s">
        <v>49</v>
      </c>
    </row>
    <row r="29" spans="1:11" ht="12.75" x14ac:dyDescent="0.2">
      <c r="A29" s="5"/>
    </row>
    <row r="30" spans="1:11" ht="12.75" x14ac:dyDescent="0.2">
      <c r="A30" s="5"/>
    </row>
    <row r="31" spans="1:11" ht="12.75" x14ac:dyDescent="0.2">
      <c r="A31" s="5"/>
    </row>
    <row r="32" spans="1:11" ht="12.75" x14ac:dyDescent="0.2">
      <c r="A32" s="5"/>
    </row>
    <row r="33" spans="1:11" ht="12.75" x14ac:dyDescent="0.2">
      <c r="A33" s="5" t="s">
        <v>57</v>
      </c>
    </row>
    <row r="34" spans="1:11" x14ac:dyDescent="0.2">
      <c r="A34" s="79" t="s">
        <v>33</v>
      </c>
    </row>
    <row r="35" spans="1:11" ht="22.5" x14ac:dyDescent="0.2">
      <c r="A35" s="80" t="s">
        <v>34</v>
      </c>
      <c r="B35" s="81" t="s">
        <v>35</v>
      </c>
      <c r="C35" s="81" t="s">
        <v>36</v>
      </c>
      <c r="D35" s="81" t="s">
        <v>37</v>
      </c>
      <c r="E35" s="81" t="s">
        <v>38</v>
      </c>
      <c r="F35" s="81" t="s">
        <v>39</v>
      </c>
      <c r="G35" s="81" t="s">
        <v>40</v>
      </c>
      <c r="H35" s="81" t="s">
        <v>41</v>
      </c>
      <c r="I35" s="81" t="s">
        <v>42</v>
      </c>
      <c r="J35" s="81" t="s">
        <v>43</v>
      </c>
      <c r="K35" s="82" t="s">
        <v>44</v>
      </c>
    </row>
    <row r="36" spans="1:11" x14ac:dyDescent="0.2">
      <c r="A36" s="83" t="s">
        <v>45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x14ac:dyDescent="0.2">
      <c r="A37" s="86" t="s">
        <v>46</v>
      </c>
      <c r="B37" s="87">
        <v>291</v>
      </c>
      <c r="C37" s="87">
        <v>2231</v>
      </c>
      <c r="D37" s="87">
        <v>3776</v>
      </c>
      <c r="E37" s="87">
        <v>4065</v>
      </c>
      <c r="F37" s="87">
        <v>4095</v>
      </c>
      <c r="G37" s="87">
        <v>8403</v>
      </c>
      <c r="H37" s="87">
        <v>6790</v>
      </c>
      <c r="I37" s="87">
        <v>537</v>
      </c>
      <c r="J37" s="87">
        <v>125</v>
      </c>
      <c r="K37" s="88">
        <f>SUM(B37:J37)</f>
        <v>30313</v>
      </c>
    </row>
    <row r="38" spans="1:11" x14ac:dyDescent="0.2">
      <c r="A38" s="89" t="s">
        <v>47</v>
      </c>
      <c r="B38" s="90">
        <f t="shared" ref="B38:K38" si="40">B37/$K37*100</f>
        <v>0.95998416520964602</v>
      </c>
      <c r="C38" s="90">
        <f t="shared" si="40"/>
        <v>7.35987859994062</v>
      </c>
      <c r="D38" s="90">
        <f t="shared" si="40"/>
        <v>12.456701745125853</v>
      </c>
      <c r="E38" s="90">
        <f t="shared" si="40"/>
        <v>13.410088081021343</v>
      </c>
      <c r="F38" s="90">
        <f t="shared" si="40"/>
        <v>13.509055520733678</v>
      </c>
      <c r="G38" s="90">
        <f t="shared" si="40"/>
        <v>27.720779863424934</v>
      </c>
      <c r="H38" s="90">
        <f t="shared" si="40"/>
        <v>22.399630521558407</v>
      </c>
      <c r="I38" s="90">
        <f t="shared" si="40"/>
        <v>1.77151717085079</v>
      </c>
      <c r="J38" s="90">
        <f t="shared" si="40"/>
        <v>0.41236433213472767</v>
      </c>
      <c r="K38" s="91">
        <f t="shared" si="40"/>
        <v>100</v>
      </c>
    </row>
    <row r="39" spans="1:11" x14ac:dyDescent="0.2">
      <c r="A39" s="89" t="s">
        <v>9</v>
      </c>
      <c r="B39" s="131">
        <v>100.5</v>
      </c>
      <c r="C39" s="131"/>
      <c r="D39" s="131"/>
      <c r="E39" s="131">
        <v>86</v>
      </c>
      <c r="F39" s="131"/>
      <c r="G39" s="131">
        <v>75.5</v>
      </c>
      <c r="H39" s="131"/>
      <c r="I39" s="131">
        <v>64.8</v>
      </c>
      <c r="J39" s="131"/>
      <c r="K39" s="92">
        <v>79</v>
      </c>
    </row>
    <row r="40" spans="1:11" x14ac:dyDescent="0.2">
      <c r="A40" s="83" t="s">
        <v>48</v>
      </c>
      <c r="B40" s="93"/>
      <c r="C40" s="94"/>
      <c r="D40" s="94"/>
      <c r="E40" s="94"/>
      <c r="F40" s="94"/>
      <c r="G40" s="94"/>
      <c r="H40" s="94"/>
      <c r="I40" s="94"/>
      <c r="J40" s="95"/>
      <c r="K40" s="96"/>
    </row>
    <row r="41" spans="1:11" x14ac:dyDescent="0.2">
      <c r="A41" s="86" t="s">
        <v>46</v>
      </c>
      <c r="B41" s="97">
        <v>3</v>
      </c>
      <c r="C41" s="97">
        <v>44</v>
      </c>
      <c r="D41" s="97">
        <v>96</v>
      </c>
      <c r="E41" s="97">
        <v>163</v>
      </c>
      <c r="F41" s="97">
        <v>180</v>
      </c>
      <c r="G41" s="97">
        <v>602</v>
      </c>
      <c r="H41" s="97">
        <v>671</v>
      </c>
      <c r="I41" s="97">
        <v>70</v>
      </c>
      <c r="J41" s="97">
        <v>16</v>
      </c>
      <c r="K41" s="98">
        <f>SUM(B41:J41)</f>
        <v>1845</v>
      </c>
    </row>
    <row r="42" spans="1:11" x14ac:dyDescent="0.2">
      <c r="A42" s="89" t="s">
        <v>47</v>
      </c>
      <c r="B42" s="90">
        <f t="shared" ref="B42:K42" si="41">B41/$K41*100</f>
        <v>0.16260162601626016</v>
      </c>
      <c r="C42" s="90">
        <f t="shared" si="41"/>
        <v>2.3848238482384825</v>
      </c>
      <c r="D42" s="90">
        <f t="shared" si="41"/>
        <v>5.2032520325203251</v>
      </c>
      <c r="E42" s="90">
        <f t="shared" si="41"/>
        <v>8.8346883468834694</v>
      </c>
      <c r="F42" s="90">
        <f t="shared" si="41"/>
        <v>9.7560975609756095</v>
      </c>
      <c r="G42" s="90">
        <f t="shared" si="41"/>
        <v>32.628726287262872</v>
      </c>
      <c r="H42" s="90">
        <f t="shared" si="41"/>
        <v>36.368563685636857</v>
      </c>
      <c r="I42" s="90">
        <f t="shared" si="41"/>
        <v>3.7940379403794036</v>
      </c>
      <c r="J42" s="90">
        <f t="shared" si="41"/>
        <v>0.86720867208672092</v>
      </c>
      <c r="K42" s="91">
        <f t="shared" si="41"/>
        <v>100</v>
      </c>
    </row>
    <row r="43" spans="1:11" x14ac:dyDescent="0.2">
      <c r="A43" s="99" t="s">
        <v>9</v>
      </c>
      <c r="B43" s="131">
        <v>2.2999999999999998</v>
      </c>
      <c r="C43" s="131"/>
      <c r="D43" s="131"/>
      <c r="E43" s="131">
        <v>3.6</v>
      </c>
      <c r="F43" s="131"/>
      <c r="G43" s="131">
        <v>5.4</v>
      </c>
      <c r="H43" s="131"/>
      <c r="I43" s="131">
        <v>6.6</v>
      </c>
      <c r="J43" s="131"/>
      <c r="K43" s="92">
        <v>4.8</v>
      </c>
    </row>
    <row r="44" spans="1:11" x14ac:dyDescent="0.2">
      <c r="A44" s="100" t="s">
        <v>49</v>
      </c>
    </row>
    <row r="45" spans="1:11" ht="12.75" x14ac:dyDescent="0.2">
      <c r="A45" s="5"/>
    </row>
    <row r="46" spans="1:11" ht="12.75" x14ac:dyDescent="0.2">
      <c r="A46" s="5"/>
    </row>
    <row r="47" spans="1:11" ht="12.75" x14ac:dyDescent="0.2">
      <c r="A47" s="5"/>
    </row>
    <row r="48" spans="1:11" ht="12.75" x14ac:dyDescent="0.2">
      <c r="A48" s="5"/>
    </row>
    <row r="49" spans="1:11" ht="12.75" x14ac:dyDescent="0.2">
      <c r="A49" s="5" t="s">
        <v>58</v>
      </c>
    </row>
    <row r="50" spans="1:11" x14ac:dyDescent="0.2">
      <c r="A50" s="79" t="s">
        <v>33</v>
      </c>
    </row>
    <row r="51" spans="1:11" ht="22.5" x14ac:dyDescent="0.2">
      <c r="A51" s="80" t="s">
        <v>34</v>
      </c>
      <c r="B51" s="81" t="s">
        <v>35</v>
      </c>
      <c r="C51" s="81" t="s">
        <v>36</v>
      </c>
      <c r="D51" s="81" t="s">
        <v>37</v>
      </c>
      <c r="E51" s="81" t="s">
        <v>38</v>
      </c>
      <c r="F51" s="81" t="s">
        <v>39</v>
      </c>
      <c r="G51" s="81" t="s">
        <v>40</v>
      </c>
      <c r="H51" s="81" t="s">
        <v>41</v>
      </c>
      <c r="I51" s="81" t="s">
        <v>42</v>
      </c>
      <c r="J51" s="81" t="s">
        <v>43</v>
      </c>
      <c r="K51" s="82" t="s">
        <v>44</v>
      </c>
    </row>
    <row r="52" spans="1:11" x14ac:dyDescent="0.2">
      <c r="A52" s="83" t="s">
        <v>45</v>
      </c>
      <c r="B52" s="84"/>
      <c r="C52" s="84"/>
      <c r="D52" s="84"/>
      <c r="E52" s="84"/>
      <c r="F52" s="84"/>
      <c r="G52" s="84"/>
      <c r="H52" s="84"/>
      <c r="I52" s="84"/>
      <c r="J52" s="84"/>
      <c r="K52" s="85"/>
    </row>
    <row r="53" spans="1:11" x14ac:dyDescent="0.2">
      <c r="A53" s="86" t="s">
        <v>46</v>
      </c>
      <c r="B53" s="87">
        <v>255</v>
      </c>
      <c r="C53" s="87">
        <v>2005</v>
      </c>
      <c r="D53" s="87">
        <v>3497</v>
      </c>
      <c r="E53" s="87">
        <v>4000</v>
      </c>
      <c r="F53" s="87">
        <v>3722</v>
      </c>
      <c r="G53" s="87">
        <v>8387</v>
      </c>
      <c r="H53" s="87">
        <v>6338</v>
      </c>
      <c r="I53" s="87">
        <v>493</v>
      </c>
      <c r="J53" s="87">
        <v>93</v>
      </c>
      <c r="K53" s="88">
        <f>SUM(B53:J53)</f>
        <v>28790</v>
      </c>
    </row>
    <row r="54" spans="1:11" x14ac:dyDescent="0.2">
      <c r="A54" s="89" t="s">
        <v>47</v>
      </c>
      <c r="B54" s="90">
        <f t="shared" ref="B54:K54" si="42">B53/$K53*100</f>
        <v>0.88572420979506772</v>
      </c>
      <c r="C54" s="90">
        <f t="shared" si="42"/>
        <v>6.9642236887808266</v>
      </c>
      <c r="D54" s="90">
        <f t="shared" si="42"/>
        <v>12.146578673150399</v>
      </c>
      <c r="E54" s="90">
        <f t="shared" si="42"/>
        <v>13.893713094824593</v>
      </c>
      <c r="F54" s="90">
        <f t="shared" si="42"/>
        <v>12.928100034734284</v>
      </c>
      <c r="G54" s="90">
        <f t="shared" si="42"/>
        <v>29.131642931573467</v>
      </c>
      <c r="H54" s="90">
        <f t="shared" si="42"/>
        <v>22.014588398749567</v>
      </c>
      <c r="I54" s="90">
        <f t="shared" si="42"/>
        <v>1.7124001389371308</v>
      </c>
      <c r="J54" s="90">
        <f t="shared" si="42"/>
        <v>0.32302882945467176</v>
      </c>
      <c r="K54" s="91">
        <f t="shared" si="42"/>
        <v>100</v>
      </c>
    </row>
    <row r="55" spans="1:11" x14ac:dyDescent="0.2">
      <c r="A55" s="89" t="s">
        <v>9</v>
      </c>
      <c r="B55" s="131">
        <v>106.6</v>
      </c>
      <c r="C55" s="131"/>
      <c r="D55" s="131"/>
      <c r="E55" s="131">
        <v>85</v>
      </c>
      <c r="F55" s="131"/>
      <c r="G55" s="131">
        <v>75.5</v>
      </c>
      <c r="H55" s="131"/>
      <c r="I55" s="131">
        <v>63.4</v>
      </c>
      <c r="J55" s="131"/>
      <c r="K55" s="92">
        <v>78.8</v>
      </c>
    </row>
    <row r="56" spans="1:11" x14ac:dyDescent="0.2">
      <c r="A56" s="83" t="s">
        <v>48</v>
      </c>
      <c r="B56" s="93"/>
      <c r="C56" s="94"/>
      <c r="D56" s="94"/>
      <c r="E56" s="94"/>
      <c r="F56" s="94"/>
      <c r="G56" s="94"/>
      <c r="H56" s="94"/>
      <c r="I56" s="94"/>
      <c r="J56" s="95"/>
      <c r="K56" s="96"/>
    </row>
    <row r="57" spans="1:11" x14ac:dyDescent="0.2">
      <c r="A57" s="86" t="s">
        <v>46</v>
      </c>
      <c r="B57" s="97">
        <v>6</v>
      </c>
      <c r="C57" s="97">
        <v>41</v>
      </c>
      <c r="D57" s="97">
        <v>94</v>
      </c>
      <c r="E57" s="97">
        <v>196</v>
      </c>
      <c r="F57" s="97">
        <v>227</v>
      </c>
      <c r="G57" s="97">
        <v>624</v>
      </c>
      <c r="H57" s="97">
        <v>680</v>
      </c>
      <c r="I57" s="97">
        <v>56</v>
      </c>
      <c r="J57" s="97">
        <v>15</v>
      </c>
      <c r="K57" s="98">
        <f>SUM(B57:J57)</f>
        <v>1939</v>
      </c>
    </row>
    <row r="58" spans="1:11" x14ac:dyDescent="0.2">
      <c r="A58" s="89" t="s">
        <v>47</v>
      </c>
      <c r="B58" s="90">
        <f t="shared" ref="B58:K58" si="43">B57/$K57*100</f>
        <v>0.30943785456420836</v>
      </c>
      <c r="C58" s="90">
        <f t="shared" si="43"/>
        <v>2.1144920061887573</v>
      </c>
      <c r="D58" s="90">
        <f t="shared" si="43"/>
        <v>4.8478597215059311</v>
      </c>
      <c r="E58" s="90">
        <f t="shared" si="43"/>
        <v>10.108303249097473</v>
      </c>
      <c r="F58" s="90">
        <f t="shared" si="43"/>
        <v>11.707065497679215</v>
      </c>
      <c r="G58" s="90">
        <f t="shared" si="43"/>
        <v>32.181536874677668</v>
      </c>
      <c r="H58" s="90">
        <f t="shared" si="43"/>
        <v>35.069623517276952</v>
      </c>
      <c r="I58" s="90">
        <f t="shared" si="43"/>
        <v>2.8880866425992782</v>
      </c>
      <c r="J58" s="90">
        <f t="shared" si="43"/>
        <v>0.77359463641052095</v>
      </c>
      <c r="K58" s="91">
        <f t="shared" si="43"/>
        <v>100</v>
      </c>
    </row>
    <row r="59" spans="1:11" x14ac:dyDescent="0.2">
      <c r="A59" s="99" t="s">
        <v>9</v>
      </c>
      <c r="B59" s="131">
        <v>2.6</v>
      </c>
      <c r="C59" s="131"/>
      <c r="D59" s="131"/>
      <c r="E59" s="131">
        <v>4.7</v>
      </c>
      <c r="F59" s="131"/>
      <c r="G59" s="131">
        <v>5.6</v>
      </c>
      <c r="H59" s="131"/>
      <c r="I59" s="131">
        <v>6.9</v>
      </c>
      <c r="J59" s="131"/>
      <c r="K59" s="92">
        <v>5.3</v>
      </c>
    </row>
    <row r="60" spans="1:11" x14ac:dyDescent="0.2">
      <c r="A60" s="100" t="s">
        <v>49</v>
      </c>
    </row>
    <row r="61" spans="1:11" ht="12.75" x14ac:dyDescent="0.2">
      <c r="A61" s="5"/>
    </row>
    <row r="62" spans="1:11" ht="12.75" x14ac:dyDescent="0.2">
      <c r="A62" s="5"/>
    </row>
    <row r="63" spans="1:11" ht="12.75" x14ac:dyDescent="0.2">
      <c r="A63" s="5"/>
    </row>
    <row r="64" spans="1:11" ht="12.75" x14ac:dyDescent="0.2">
      <c r="A64" s="5"/>
    </row>
    <row r="65" spans="1:13" ht="12.75" x14ac:dyDescent="0.2">
      <c r="A65" s="5" t="s">
        <v>59</v>
      </c>
    </row>
    <row r="66" spans="1:13" x14ac:dyDescent="0.2">
      <c r="A66" s="79" t="s">
        <v>33</v>
      </c>
    </row>
    <row r="67" spans="1:13" ht="22.5" x14ac:dyDescent="0.2">
      <c r="A67" s="80" t="s">
        <v>34</v>
      </c>
      <c r="B67" s="81" t="s">
        <v>35</v>
      </c>
      <c r="C67" s="81" t="s">
        <v>36</v>
      </c>
      <c r="D67" s="81" t="s">
        <v>37</v>
      </c>
      <c r="E67" s="81" t="s">
        <v>38</v>
      </c>
      <c r="F67" s="81" t="s">
        <v>39</v>
      </c>
      <c r="G67" s="81" t="s">
        <v>40</v>
      </c>
      <c r="H67" s="81" t="s">
        <v>41</v>
      </c>
      <c r="I67" s="81" t="s">
        <v>42</v>
      </c>
      <c r="J67" s="81" t="s">
        <v>43</v>
      </c>
      <c r="K67" s="82" t="s">
        <v>44</v>
      </c>
    </row>
    <row r="68" spans="1:13" x14ac:dyDescent="0.2">
      <c r="A68" s="83" t="s">
        <v>45</v>
      </c>
      <c r="B68" s="84"/>
      <c r="C68" s="84"/>
      <c r="D68" s="84"/>
      <c r="E68" s="84"/>
      <c r="F68" s="84"/>
      <c r="G68" s="84"/>
      <c r="H68" s="84"/>
      <c r="I68" s="84"/>
      <c r="J68" s="84"/>
      <c r="K68" s="85"/>
    </row>
    <row r="69" spans="1:13" x14ac:dyDescent="0.2">
      <c r="A69" s="86" t="s">
        <v>46</v>
      </c>
      <c r="B69" s="87">
        <v>223</v>
      </c>
      <c r="C69" s="87">
        <v>1947</v>
      </c>
      <c r="D69" s="87">
        <v>3374</v>
      </c>
      <c r="E69" s="87">
        <v>3837</v>
      </c>
      <c r="F69" s="87">
        <v>3869</v>
      </c>
      <c r="G69" s="87">
        <v>8545</v>
      </c>
      <c r="H69" s="87">
        <v>6114</v>
      </c>
      <c r="I69" s="87">
        <v>485</v>
      </c>
      <c r="J69" s="87">
        <v>82</v>
      </c>
      <c r="K69" s="88">
        <f>SUM(B69:J69)</f>
        <v>28476</v>
      </c>
    </row>
    <row r="70" spans="1:13" x14ac:dyDescent="0.2">
      <c r="A70" s="89" t="s">
        <v>47</v>
      </c>
      <c r="B70" s="90">
        <f t="shared" ref="B70:K70" si="44">B69/$K69*100</f>
        <v>0.78311560612445574</v>
      </c>
      <c r="C70" s="90">
        <f t="shared" si="44"/>
        <v>6.8373367045933415</v>
      </c>
      <c r="D70" s="90">
        <f t="shared" si="44"/>
        <v>11.84857423795477</v>
      </c>
      <c r="E70" s="90">
        <f t="shared" si="44"/>
        <v>13.47450484618626</v>
      </c>
      <c r="F70" s="90">
        <f t="shared" si="44"/>
        <v>13.586880179800534</v>
      </c>
      <c r="G70" s="90">
        <f t="shared" si="44"/>
        <v>30.007725804185981</v>
      </c>
      <c r="H70" s="90">
        <f t="shared" si="44"/>
        <v>21.470712178676781</v>
      </c>
      <c r="I70" s="90">
        <f t="shared" si="44"/>
        <v>1.7031886500913049</v>
      </c>
      <c r="J70" s="90">
        <f t="shared" si="44"/>
        <v>0.28796179238657116</v>
      </c>
      <c r="K70" s="91">
        <f t="shared" si="44"/>
        <v>100</v>
      </c>
    </row>
    <row r="71" spans="1:13" x14ac:dyDescent="0.2">
      <c r="A71" s="89" t="s">
        <v>9</v>
      </c>
      <c r="B71" s="131">
        <v>101.2</v>
      </c>
      <c r="C71" s="131"/>
      <c r="D71" s="131"/>
      <c r="E71" s="131">
        <v>86.2</v>
      </c>
      <c r="F71" s="131"/>
      <c r="G71" s="131">
        <v>75.099999999999994</v>
      </c>
      <c r="H71" s="131"/>
      <c r="I71" s="131">
        <v>68.2</v>
      </c>
      <c r="J71" s="131"/>
      <c r="K71" s="92">
        <v>80</v>
      </c>
    </row>
    <row r="72" spans="1:13" x14ac:dyDescent="0.2">
      <c r="A72" s="83" t="s">
        <v>48</v>
      </c>
      <c r="B72" s="93"/>
      <c r="C72" s="94"/>
      <c r="D72" s="94"/>
      <c r="E72" s="94"/>
      <c r="F72" s="94"/>
      <c r="G72" s="94"/>
      <c r="H72" s="94"/>
      <c r="I72" s="94"/>
      <c r="J72" s="95"/>
      <c r="K72" s="96"/>
    </row>
    <row r="73" spans="1:13" x14ac:dyDescent="0.2">
      <c r="A73" s="86" t="s">
        <v>46</v>
      </c>
      <c r="B73" s="97">
        <v>6</v>
      </c>
      <c r="C73" s="97">
        <v>44</v>
      </c>
      <c r="D73" s="97">
        <v>106</v>
      </c>
      <c r="E73" s="97">
        <v>181</v>
      </c>
      <c r="F73" s="97">
        <v>227</v>
      </c>
      <c r="G73" s="97">
        <v>672</v>
      </c>
      <c r="H73" s="97">
        <v>664</v>
      </c>
      <c r="I73" s="97">
        <v>57</v>
      </c>
      <c r="J73" s="97">
        <v>13</v>
      </c>
      <c r="K73" s="98">
        <f>SUM(B73:J73)</f>
        <v>1970</v>
      </c>
    </row>
    <row r="74" spans="1:13" x14ac:dyDescent="0.2">
      <c r="A74" s="89" t="s">
        <v>47</v>
      </c>
      <c r="B74" s="90">
        <f t="shared" ref="B74:K74" si="45">B73/$K73*100</f>
        <v>0.3045685279187817</v>
      </c>
      <c r="C74" s="90">
        <f t="shared" si="45"/>
        <v>2.233502538071066</v>
      </c>
      <c r="D74" s="90">
        <f t="shared" si="45"/>
        <v>5.3807106598984769</v>
      </c>
      <c r="E74" s="90">
        <f t="shared" si="45"/>
        <v>9.1878172588832498</v>
      </c>
      <c r="F74" s="90">
        <f t="shared" si="45"/>
        <v>11.522842639593907</v>
      </c>
      <c r="G74" s="90">
        <f t="shared" si="45"/>
        <v>34.111675126903549</v>
      </c>
      <c r="H74" s="90">
        <f t="shared" si="45"/>
        <v>33.705583756345177</v>
      </c>
      <c r="I74" s="90">
        <f t="shared" si="45"/>
        <v>2.8934010152284264</v>
      </c>
      <c r="J74" s="90">
        <f t="shared" si="45"/>
        <v>0.65989847715736039</v>
      </c>
      <c r="K74" s="91">
        <f t="shared" si="45"/>
        <v>100</v>
      </c>
    </row>
    <row r="75" spans="1:13" ht="12.75" x14ac:dyDescent="0.2">
      <c r="A75" s="99" t="s">
        <v>9</v>
      </c>
      <c r="B75" s="131">
        <v>2.8</v>
      </c>
      <c r="C75" s="131"/>
      <c r="D75" s="131"/>
      <c r="E75" s="131">
        <v>4.5999999999999996</v>
      </c>
      <c r="F75" s="131"/>
      <c r="G75" s="131">
        <v>5.9</v>
      </c>
      <c r="H75" s="131"/>
      <c r="I75" s="131">
        <v>7.5</v>
      </c>
      <c r="J75" s="131"/>
      <c r="K75" s="92">
        <v>5.5</v>
      </c>
      <c r="M75" s="38"/>
    </row>
    <row r="76" spans="1:13" x14ac:dyDescent="0.2">
      <c r="A76" s="100" t="s">
        <v>49</v>
      </c>
    </row>
    <row r="80" spans="1:13" s="38" customFormat="1" ht="12.75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M80" s="78"/>
    </row>
    <row r="81" spans="1:13" ht="12.75" x14ac:dyDescent="0.2">
      <c r="A81" s="5" t="s">
        <v>60</v>
      </c>
    </row>
    <row r="82" spans="1:13" x14ac:dyDescent="0.2">
      <c r="A82" s="79" t="s">
        <v>33</v>
      </c>
    </row>
    <row r="83" spans="1:13" ht="22.5" x14ac:dyDescent="0.2">
      <c r="A83" s="80" t="s">
        <v>34</v>
      </c>
      <c r="B83" s="81" t="s">
        <v>35</v>
      </c>
      <c r="C83" s="81" t="s">
        <v>36</v>
      </c>
      <c r="D83" s="81" t="s">
        <v>37</v>
      </c>
      <c r="E83" s="81" t="s">
        <v>38</v>
      </c>
      <c r="F83" s="81" t="s">
        <v>39</v>
      </c>
      <c r="G83" s="81" t="s">
        <v>40</v>
      </c>
      <c r="H83" s="81" t="s">
        <v>41</v>
      </c>
      <c r="I83" s="81" t="s">
        <v>42</v>
      </c>
      <c r="J83" s="81" t="s">
        <v>43</v>
      </c>
      <c r="K83" s="82" t="s">
        <v>44</v>
      </c>
    </row>
    <row r="84" spans="1:13" x14ac:dyDescent="0.2">
      <c r="A84" s="83" t="s">
        <v>45</v>
      </c>
      <c r="B84" s="84"/>
      <c r="C84" s="84"/>
      <c r="D84" s="84"/>
      <c r="E84" s="84"/>
      <c r="F84" s="84"/>
      <c r="G84" s="84"/>
      <c r="H84" s="84"/>
      <c r="I84" s="84"/>
      <c r="J84" s="84"/>
      <c r="K84" s="85"/>
    </row>
    <row r="85" spans="1:13" x14ac:dyDescent="0.2">
      <c r="A85" s="86" t="s">
        <v>46</v>
      </c>
      <c r="B85" s="87">
        <v>219</v>
      </c>
      <c r="C85" s="87">
        <v>2029</v>
      </c>
      <c r="D85" s="87">
        <v>3327</v>
      </c>
      <c r="E85" s="87">
        <v>3935</v>
      </c>
      <c r="F85" s="87">
        <v>3870</v>
      </c>
      <c r="G85" s="87">
        <v>8593</v>
      </c>
      <c r="H85" s="87">
        <v>5692</v>
      </c>
      <c r="I85" s="87">
        <v>415</v>
      </c>
      <c r="J85" s="87">
        <v>75</v>
      </c>
      <c r="K85" s="88">
        <f>SUM(B85:J85)</f>
        <v>28155</v>
      </c>
    </row>
    <row r="86" spans="1:13" x14ac:dyDescent="0.2">
      <c r="A86" s="89" t="s">
        <v>47</v>
      </c>
      <c r="B86" s="90">
        <f t="shared" ref="B86:K86" si="46">B85/$K85*100</f>
        <v>0.77783697389451245</v>
      </c>
      <c r="C86" s="90">
        <f t="shared" si="46"/>
        <v>7.2065352512875158</v>
      </c>
      <c r="D86" s="90">
        <f t="shared" si="46"/>
        <v>11.816728822589239</v>
      </c>
      <c r="E86" s="90">
        <f t="shared" si="46"/>
        <v>13.976203161072634</v>
      </c>
      <c r="F86" s="90">
        <f t="shared" si="46"/>
        <v>13.74533830580714</v>
      </c>
      <c r="G86" s="90">
        <f t="shared" si="46"/>
        <v>30.520333866098383</v>
      </c>
      <c r="H86" s="90">
        <f t="shared" si="46"/>
        <v>20.216657787249158</v>
      </c>
      <c r="I86" s="90">
        <f t="shared" si="46"/>
        <v>1.4739833066950809</v>
      </c>
      <c r="J86" s="90">
        <f t="shared" si="46"/>
        <v>0.26638252530633993</v>
      </c>
      <c r="K86" s="91">
        <f t="shared" si="46"/>
        <v>100</v>
      </c>
    </row>
    <row r="87" spans="1:13" x14ac:dyDescent="0.2">
      <c r="A87" s="89" t="s">
        <v>9</v>
      </c>
      <c r="B87" s="132">
        <v>101.8</v>
      </c>
      <c r="C87" s="132"/>
      <c r="D87" s="132"/>
      <c r="E87" s="132">
        <v>87.3</v>
      </c>
      <c r="F87" s="132"/>
      <c r="G87" s="132">
        <v>75.5</v>
      </c>
      <c r="H87" s="132"/>
      <c r="I87" s="132">
        <v>63.1</v>
      </c>
      <c r="J87" s="132"/>
      <c r="K87" s="101">
        <v>79.099999999999994</v>
      </c>
    </row>
    <row r="88" spans="1:13" x14ac:dyDescent="0.2">
      <c r="A88" s="83" t="s">
        <v>48</v>
      </c>
      <c r="B88" s="93"/>
      <c r="C88" s="94"/>
      <c r="D88" s="94"/>
      <c r="E88" s="94"/>
      <c r="F88" s="94"/>
      <c r="G88" s="94"/>
      <c r="H88" s="94"/>
      <c r="I88" s="94"/>
      <c r="J88" s="95"/>
      <c r="K88" s="96"/>
    </row>
    <row r="89" spans="1:13" x14ac:dyDescent="0.2">
      <c r="A89" s="86" t="s">
        <v>46</v>
      </c>
      <c r="B89" s="97">
        <v>4</v>
      </c>
      <c r="C89" s="97">
        <v>50</v>
      </c>
      <c r="D89" s="97">
        <v>107</v>
      </c>
      <c r="E89" s="97">
        <v>173</v>
      </c>
      <c r="F89" s="97">
        <v>222</v>
      </c>
      <c r="G89" s="97">
        <v>715</v>
      </c>
      <c r="H89" s="97">
        <v>635</v>
      </c>
      <c r="I89" s="97">
        <v>61</v>
      </c>
      <c r="J89" s="97">
        <v>11</v>
      </c>
      <c r="K89" s="98">
        <f>SUM(B89:J89)</f>
        <v>1978</v>
      </c>
    </row>
    <row r="90" spans="1:13" x14ac:dyDescent="0.2">
      <c r="A90" s="89" t="s">
        <v>47</v>
      </c>
      <c r="B90" s="90">
        <f t="shared" ref="B90:K90" si="47">B89/$K89*100</f>
        <v>0.20222446916076847</v>
      </c>
      <c r="C90" s="90">
        <f t="shared" si="47"/>
        <v>2.5278058645096055</v>
      </c>
      <c r="D90" s="90">
        <f t="shared" si="47"/>
        <v>5.4095045500505563</v>
      </c>
      <c r="E90" s="90">
        <f t="shared" si="47"/>
        <v>8.7462082912032368</v>
      </c>
      <c r="F90" s="90">
        <f t="shared" si="47"/>
        <v>11.223458038422649</v>
      </c>
      <c r="G90" s="90">
        <f t="shared" si="47"/>
        <v>36.147623862487357</v>
      </c>
      <c r="H90" s="90">
        <f t="shared" si="47"/>
        <v>32.103134479271993</v>
      </c>
      <c r="I90" s="90">
        <f t="shared" si="47"/>
        <v>3.083923154701719</v>
      </c>
      <c r="J90" s="90">
        <f t="shared" si="47"/>
        <v>0.5561172901921132</v>
      </c>
      <c r="K90" s="91">
        <f t="shared" si="47"/>
        <v>100</v>
      </c>
    </row>
    <row r="91" spans="1:13" ht="12.75" x14ac:dyDescent="0.2">
      <c r="A91" s="99" t="s">
        <v>9</v>
      </c>
      <c r="B91" s="132">
        <v>2.9</v>
      </c>
      <c r="C91" s="132"/>
      <c r="D91" s="132"/>
      <c r="E91" s="132">
        <v>4.4000000000000004</v>
      </c>
      <c r="F91" s="132"/>
      <c r="G91" s="132">
        <v>6.3</v>
      </c>
      <c r="H91" s="132"/>
      <c r="I91" s="132">
        <v>7.2</v>
      </c>
      <c r="J91" s="132"/>
      <c r="K91" s="101">
        <v>5.6</v>
      </c>
      <c r="M91" s="38"/>
    </row>
    <row r="92" spans="1:13" x14ac:dyDescent="0.2">
      <c r="A92" s="100" t="s">
        <v>49</v>
      </c>
    </row>
    <row r="96" spans="1:13" s="38" customFormat="1" ht="12.75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M96" s="78"/>
    </row>
    <row r="97" spans="1:13" ht="12.75" x14ac:dyDescent="0.2">
      <c r="A97" s="5" t="s">
        <v>61</v>
      </c>
    </row>
    <row r="98" spans="1:13" x14ac:dyDescent="0.2">
      <c r="A98" s="79" t="s">
        <v>33</v>
      </c>
    </row>
    <row r="99" spans="1:13" ht="22.5" x14ac:dyDescent="0.2">
      <c r="A99" s="80" t="s">
        <v>34</v>
      </c>
      <c r="B99" s="81" t="s">
        <v>35</v>
      </c>
      <c r="C99" s="81" t="s">
        <v>36</v>
      </c>
      <c r="D99" s="81" t="s">
        <v>37</v>
      </c>
      <c r="E99" s="81" t="s">
        <v>38</v>
      </c>
      <c r="F99" s="81" t="s">
        <v>39</v>
      </c>
      <c r="G99" s="81" t="s">
        <v>40</v>
      </c>
      <c r="H99" s="81" t="s">
        <v>41</v>
      </c>
      <c r="I99" s="81" t="s">
        <v>42</v>
      </c>
      <c r="J99" s="81" t="s">
        <v>43</v>
      </c>
      <c r="K99" s="82" t="s">
        <v>44</v>
      </c>
    </row>
    <row r="100" spans="1:13" x14ac:dyDescent="0.2">
      <c r="A100" s="83" t="s">
        <v>45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5"/>
    </row>
    <row r="101" spans="1:13" x14ac:dyDescent="0.2">
      <c r="A101" s="86" t="s">
        <v>46</v>
      </c>
      <c r="B101" s="87">
        <v>219</v>
      </c>
      <c r="C101" s="87">
        <v>1952</v>
      </c>
      <c r="D101" s="87">
        <v>3210</v>
      </c>
      <c r="E101" s="87">
        <v>3823</v>
      </c>
      <c r="F101" s="87">
        <v>3990</v>
      </c>
      <c r="G101" s="87">
        <v>8773</v>
      </c>
      <c r="H101" s="87">
        <v>5671</v>
      </c>
      <c r="I101" s="87">
        <v>407</v>
      </c>
      <c r="J101" s="87">
        <v>81</v>
      </c>
      <c r="K101" s="88">
        <f>SUM(B101:J101)</f>
        <v>28126</v>
      </c>
    </row>
    <row r="102" spans="1:13" x14ac:dyDescent="0.2">
      <c r="A102" s="89" t="s">
        <v>47</v>
      </c>
      <c r="B102" s="90">
        <f t="shared" ref="B102:K102" si="48">B101/$K101*100</f>
        <v>0.77863898172509427</v>
      </c>
      <c r="C102" s="90">
        <f t="shared" si="48"/>
        <v>6.9401976818602007</v>
      </c>
      <c r="D102" s="90">
        <f t="shared" si="48"/>
        <v>11.41292754035412</v>
      </c>
      <c r="E102" s="90">
        <f t="shared" si="48"/>
        <v>13.592405603356324</v>
      </c>
      <c r="F102" s="90">
        <f t="shared" si="48"/>
        <v>14.186162269785962</v>
      </c>
      <c r="G102" s="90">
        <f t="shared" si="48"/>
        <v>31.191779847827632</v>
      </c>
      <c r="H102" s="90">
        <f t="shared" si="48"/>
        <v>20.162838654625613</v>
      </c>
      <c r="I102" s="90">
        <f t="shared" si="48"/>
        <v>1.4470596601009742</v>
      </c>
      <c r="J102" s="90">
        <f t="shared" si="48"/>
        <v>0.28798976036407598</v>
      </c>
      <c r="K102" s="91">
        <f t="shared" si="48"/>
        <v>100</v>
      </c>
    </row>
    <row r="103" spans="1:13" x14ac:dyDescent="0.2">
      <c r="A103" s="89" t="s">
        <v>9</v>
      </c>
      <c r="B103" s="132">
        <v>99.752371951992998</v>
      </c>
      <c r="C103" s="132"/>
      <c r="D103" s="132"/>
      <c r="E103" s="132">
        <v>87.872675593496396</v>
      </c>
      <c r="F103" s="132"/>
      <c r="G103" s="132">
        <v>77.808942806260902</v>
      </c>
      <c r="H103" s="132"/>
      <c r="I103" s="132">
        <v>66.580263198340305</v>
      </c>
      <c r="J103" s="132"/>
      <c r="K103" s="101">
        <v>80.835249213187197</v>
      </c>
    </row>
    <row r="104" spans="1:13" x14ac:dyDescent="0.2">
      <c r="A104" s="83" t="s">
        <v>48</v>
      </c>
      <c r="B104" s="93"/>
      <c r="C104" s="94"/>
      <c r="D104" s="94"/>
      <c r="E104" s="94"/>
      <c r="F104" s="94"/>
      <c r="G104" s="94"/>
      <c r="H104" s="94"/>
      <c r="I104" s="94"/>
      <c r="J104" s="95"/>
      <c r="K104" s="96"/>
    </row>
    <row r="105" spans="1:13" x14ac:dyDescent="0.2">
      <c r="A105" s="86" t="s">
        <v>46</v>
      </c>
      <c r="B105" s="97">
        <v>9</v>
      </c>
      <c r="C105" s="97">
        <v>56</v>
      </c>
      <c r="D105" s="97">
        <v>126</v>
      </c>
      <c r="E105" s="97">
        <v>174</v>
      </c>
      <c r="F105" s="97">
        <v>243</v>
      </c>
      <c r="G105" s="97">
        <v>741</v>
      </c>
      <c r="H105" s="97">
        <v>683</v>
      </c>
      <c r="I105" s="97">
        <v>57</v>
      </c>
      <c r="J105" s="97">
        <v>14</v>
      </c>
      <c r="K105" s="98">
        <f>SUM(B105:J105)</f>
        <v>2103</v>
      </c>
    </row>
    <row r="106" spans="1:13" x14ac:dyDescent="0.2">
      <c r="A106" s="89" t="s">
        <v>47</v>
      </c>
      <c r="B106" s="90">
        <f t="shared" ref="B106:K106" si="49">B105/$K105*100</f>
        <v>0.42796005706134094</v>
      </c>
      <c r="C106" s="90">
        <f t="shared" si="49"/>
        <v>2.6628625772705661</v>
      </c>
      <c r="D106" s="90">
        <f t="shared" si="49"/>
        <v>5.9914407988587728</v>
      </c>
      <c r="E106" s="90">
        <f t="shared" si="49"/>
        <v>8.2738944365192584</v>
      </c>
      <c r="F106" s="90">
        <f t="shared" si="49"/>
        <v>11.554921540656206</v>
      </c>
      <c r="G106" s="90">
        <f t="shared" si="49"/>
        <v>35.235378031383732</v>
      </c>
      <c r="H106" s="90">
        <f t="shared" si="49"/>
        <v>32.477413219210646</v>
      </c>
      <c r="I106" s="90">
        <f t="shared" si="49"/>
        <v>2.7104136947218258</v>
      </c>
      <c r="J106" s="90">
        <f t="shared" si="49"/>
        <v>0.66571564431764152</v>
      </c>
      <c r="K106" s="91">
        <f t="shared" si="49"/>
        <v>100</v>
      </c>
    </row>
    <row r="107" spans="1:13" x14ac:dyDescent="0.2">
      <c r="A107" s="99" t="s">
        <v>9</v>
      </c>
      <c r="B107" s="132">
        <v>3.4932043778078699</v>
      </c>
      <c r="C107" s="132"/>
      <c r="D107" s="132"/>
      <c r="E107" s="132">
        <v>4.52454993393766</v>
      </c>
      <c r="F107" s="132"/>
      <c r="G107" s="132">
        <v>6.33628921281346</v>
      </c>
      <c r="H107" s="132"/>
      <c r="I107" s="132">
        <v>7.85343509860094</v>
      </c>
      <c r="J107" s="132"/>
      <c r="K107" s="101">
        <v>5.8313430503783401</v>
      </c>
    </row>
    <row r="108" spans="1:13" ht="12.75" x14ac:dyDescent="0.2">
      <c r="A108" s="8" t="s">
        <v>13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3"/>
      <c r="M108" s="38"/>
    </row>
    <row r="109" spans="1:13" ht="12.75" x14ac:dyDescent="0.2">
      <c r="A109" s="100" t="s">
        <v>49</v>
      </c>
      <c r="M109" s="38"/>
    </row>
    <row r="110" spans="1:13" ht="12.75" x14ac:dyDescent="0.2">
      <c r="M110" s="38"/>
    </row>
    <row r="111" spans="1:13" ht="12.75" x14ac:dyDescent="0.2">
      <c r="M111" s="38"/>
    </row>
    <row r="112" spans="1:13" ht="12.75" x14ac:dyDescent="0.2">
      <c r="M112" s="38"/>
    </row>
    <row r="113" spans="1:13" s="38" customFormat="1" ht="12.75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3" s="38" customFormat="1" ht="12.75" x14ac:dyDescent="0.2">
      <c r="A114" s="5" t="s">
        <v>62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13" s="38" customFormat="1" ht="12.75" x14ac:dyDescent="0.2">
      <c r="A115" s="79" t="s">
        <v>33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1:13" s="38" customFormat="1" ht="22.5" x14ac:dyDescent="0.2">
      <c r="A116" s="80" t="s">
        <v>34</v>
      </c>
      <c r="B116" s="81" t="s">
        <v>35</v>
      </c>
      <c r="C116" s="81" t="s">
        <v>36</v>
      </c>
      <c r="D116" s="81" t="s">
        <v>37</v>
      </c>
      <c r="E116" s="81" t="s">
        <v>38</v>
      </c>
      <c r="F116" s="81" t="s">
        <v>39</v>
      </c>
      <c r="G116" s="81" t="s">
        <v>40</v>
      </c>
      <c r="H116" s="81" t="s">
        <v>41</v>
      </c>
      <c r="I116" s="81" t="s">
        <v>42</v>
      </c>
      <c r="J116" s="81" t="s">
        <v>43</v>
      </c>
      <c r="K116" s="82" t="s">
        <v>44</v>
      </c>
    </row>
    <row r="117" spans="1:13" s="38" customFormat="1" ht="12.75" x14ac:dyDescent="0.2">
      <c r="A117" s="83" t="s">
        <v>45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5"/>
    </row>
    <row r="118" spans="1:13" s="38" customFormat="1" ht="12.75" x14ac:dyDescent="0.2">
      <c r="A118" s="86" t="s">
        <v>46</v>
      </c>
      <c r="B118" s="87">
        <v>263</v>
      </c>
      <c r="C118" s="87">
        <v>2116</v>
      </c>
      <c r="D118" s="87">
        <v>3623</v>
      </c>
      <c r="E118" s="87">
        <v>3920</v>
      </c>
      <c r="F118" s="87">
        <v>4448</v>
      </c>
      <c r="G118" s="87">
        <v>9144</v>
      </c>
      <c r="H118" s="87">
        <v>5611</v>
      </c>
      <c r="I118" s="87">
        <v>377</v>
      </c>
      <c r="J118" s="87">
        <v>70</v>
      </c>
      <c r="K118" s="98">
        <v>29572</v>
      </c>
      <c r="M118" s="78"/>
    </row>
    <row r="119" spans="1:13" s="38" customFormat="1" ht="12.75" x14ac:dyDescent="0.2">
      <c r="A119" s="89" t="s">
        <v>47</v>
      </c>
      <c r="B119" s="104">
        <v>0.88935479507642368</v>
      </c>
      <c r="C119" s="104">
        <v>7.1554172866224812</v>
      </c>
      <c r="D119" s="104">
        <v>12.251454078182064</v>
      </c>
      <c r="E119" s="104">
        <v>13.255782496956581</v>
      </c>
      <c r="F119" s="104">
        <v>15.04125524144461</v>
      </c>
      <c r="G119" s="104">
        <v>30.921141620451781</v>
      </c>
      <c r="H119" s="104">
        <v>18.974029487352901</v>
      </c>
      <c r="I119" s="104">
        <v>1.2748545921817935</v>
      </c>
      <c r="J119" s="104">
        <v>0.23671040173136748</v>
      </c>
      <c r="K119" s="105">
        <v>100</v>
      </c>
    </row>
    <row r="120" spans="1:13" s="38" customFormat="1" ht="12.75" x14ac:dyDescent="0.2">
      <c r="A120" s="83" t="s">
        <v>48</v>
      </c>
      <c r="B120" s="106"/>
      <c r="C120" s="107"/>
      <c r="D120" s="107"/>
      <c r="E120" s="107"/>
      <c r="F120" s="107"/>
      <c r="G120" s="107"/>
      <c r="H120" s="107"/>
      <c r="I120" s="107"/>
      <c r="J120" s="108"/>
      <c r="K120" s="109"/>
      <c r="M120" s="78"/>
    </row>
    <row r="121" spans="1:13" s="38" customFormat="1" ht="12.75" x14ac:dyDescent="0.2">
      <c r="A121" s="86" t="s">
        <v>46</v>
      </c>
      <c r="B121" s="97">
        <v>3</v>
      </c>
      <c r="C121" s="97">
        <v>53</v>
      </c>
      <c r="D121" s="97">
        <v>129</v>
      </c>
      <c r="E121" s="97">
        <v>190</v>
      </c>
      <c r="F121" s="97">
        <v>298</v>
      </c>
      <c r="G121" s="97">
        <v>777</v>
      </c>
      <c r="H121" s="97">
        <v>685</v>
      </c>
      <c r="I121" s="97">
        <v>40</v>
      </c>
      <c r="J121" s="97">
        <v>14</v>
      </c>
      <c r="K121" s="29">
        <v>2189</v>
      </c>
      <c r="M121" s="78"/>
    </row>
    <row r="122" spans="1:13" s="38" customFormat="1" ht="12.75" x14ac:dyDescent="0.2">
      <c r="A122" s="99" t="s">
        <v>47</v>
      </c>
      <c r="B122" s="104">
        <v>0.13704888076747374</v>
      </c>
      <c r="C122" s="104">
        <v>2.4211968935587027</v>
      </c>
      <c r="D122" s="104">
        <v>5.8931018730013704</v>
      </c>
      <c r="E122" s="104">
        <v>8.6797624486066685</v>
      </c>
      <c r="F122" s="104">
        <v>13.613522156235724</v>
      </c>
      <c r="G122" s="104">
        <v>35.495660118775696</v>
      </c>
      <c r="H122" s="104">
        <v>31.292827775239836</v>
      </c>
      <c r="I122" s="104">
        <v>1.8273184102329829</v>
      </c>
      <c r="J122" s="104">
        <v>0.6395614435815441</v>
      </c>
      <c r="K122" s="110">
        <v>100</v>
      </c>
      <c r="M122" s="78"/>
    </row>
    <row r="123" spans="1:13" x14ac:dyDescent="0.2">
      <c r="A123" s="8" t="s">
        <v>13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3"/>
    </row>
    <row r="124" spans="1:13" s="38" customFormat="1" ht="21.75" customHeight="1" x14ac:dyDescent="0.2">
      <c r="A124" s="100" t="s">
        <v>50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M124" s="78"/>
    </row>
    <row r="126" spans="1:13" ht="22.5" customHeight="1" x14ac:dyDescent="0.2"/>
    <row r="127" spans="1:13" ht="12" customHeight="1" x14ac:dyDescent="0.2"/>
    <row r="134" ht="21.75" customHeight="1" x14ac:dyDescent="0.2"/>
    <row r="136" ht="22.5" customHeight="1" x14ac:dyDescent="0.2"/>
    <row r="137" ht="12" customHeight="1" x14ac:dyDescent="0.2"/>
    <row r="144" ht="21.75" customHeight="1" x14ac:dyDescent="0.2"/>
    <row r="146" ht="22.5" customHeight="1" x14ac:dyDescent="0.2"/>
    <row r="147" ht="12" customHeight="1" x14ac:dyDescent="0.2"/>
    <row r="154" ht="21.75" customHeight="1" x14ac:dyDescent="0.2"/>
    <row r="156" ht="22.5" customHeight="1" x14ac:dyDescent="0.2"/>
    <row r="157" ht="12" customHeight="1" x14ac:dyDescent="0.2"/>
    <row r="165" ht="21.75" customHeight="1" x14ac:dyDescent="0.2"/>
    <row r="167" ht="22.5" customHeight="1" x14ac:dyDescent="0.2"/>
    <row r="168" ht="12" customHeight="1" x14ac:dyDescent="0.2"/>
    <row r="175" ht="21.75" customHeight="1" x14ac:dyDescent="0.2"/>
    <row r="177" ht="22.5" customHeight="1" x14ac:dyDescent="0.2"/>
    <row r="178" ht="12" customHeight="1" x14ac:dyDescent="0.2"/>
    <row r="185" ht="21.75" customHeight="1" x14ac:dyDescent="0.2"/>
  </sheetData>
  <sheetProtection selectLockedCells="1" selectUnlockedCells="1"/>
  <mergeCells count="56">
    <mergeCell ref="B39:D39"/>
    <mergeCell ref="E39:F39"/>
    <mergeCell ref="G39:H39"/>
    <mergeCell ref="I39:J39"/>
    <mergeCell ref="B43:D43"/>
    <mergeCell ref="E43:F43"/>
    <mergeCell ref="G43:H43"/>
    <mergeCell ref="I43:J43"/>
    <mergeCell ref="B103:D103"/>
    <mergeCell ref="E103:F103"/>
    <mergeCell ref="G103:H103"/>
    <mergeCell ref="I103:J103"/>
    <mergeCell ref="B107:D107"/>
    <mergeCell ref="E107:F107"/>
    <mergeCell ref="G107:H107"/>
    <mergeCell ref="I107:J107"/>
    <mergeCell ref="B87:D87"/>
    <mergeCell ref="E87:F87"/>
    <mergeCell ref="G87:H87"/>
    <mergeCell ref="I87:J87"/>
    <mergeCell ref="B91:D91"/>
    <mergeCell ref="E91:F91"/>
    <mergeCell ref="G91:H91"/>
    <mergeCell ref="I91:J91"/>
    <mergeCell ref="B71:D71"/>
    <mergeCell ref="E71:F71"/>
    <mergeCell ref="G71:H71"/>
    <mergeCell ref="I71:J71"/>
    <mergeCell ref="B75:D75"/>
    <mergeCell ref="E75:F75"/>
    <mergeCell ref="G75:H75"/>
    <mergeCell ref="I75:J75"/>
    <mergeCell ref="B55:D55"/>
    <mergeCell ref="E55:F55"/>
    <mergeCell ref="G55:H55"/>
    <mergeCell ref="I55:J55"/>
    <mergeCell ref="B59:D59"/>
    <mergeCell ref="E59:F59"/>
    <mergeCell ref="G59:H59"/>
    <mergeCell ref="I59:J59"/>
    <mergeCell ref="B23:D23"/>
    <mergeCell ref="E23:F23"/>
    <mergeCell ref="G23:H23"/>
    <mergeCell ref="I23:J23"/>
    <mergeCell ref="B27:D27"/>
    <mergeCell ref="E27:F27"/>
    <mergeCell ref="G27:H27"/>
    <mergeCell ref="I27:J27"/>
    <mergeCell ref="B7:D7"/>
    <mergeCell ref="E7:F7"/>
    <mergeCell ref="G7:H7"/>
    <mergeCell ref="I7:J7"/>
    <mergeCell ref="B11:D11"/>
    <mergeCell ref="E11:F11"/>
    <mergeCell ref="G11:H11"/>
    <mergeCell ref="I11:J11"/>
  </mergeCells>
  <phoneticPr fontId="13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4"/>
  <sheetViews>
    <sheetView tabSelected="1" workbookViewId="0">
      <selection activeCell="L11" sqref="L11"/>
    </sheetView>
  </sheetViews>
  <sheetFormatPr baseColWidth="10" defaultColWidth="11.42578125" defaultRowHeight="11.25" x14ac:dyDescent="0.2"/>
  <cols>
    <col min="1" max="1" width="30" style="78" customWidth="1"/>
    <col min="2" max="11" width="6.7109375" style="78" customWidth="1"/>
    <col min="12" max="16384" width="11.42578125" style="78"/>
  </cols>
  <sheetData>
    <row r="1" spans="1:12" ht="12.75" x14ac:dyDescent="0.2">
      <c r="A1" s="5" t="s">
        <v>63</v>
      </c>
    </row>
    <row r="2" spans="1:12" x14ac:dyDescent="0.2">
      <c r="A2" s="79" t="s">
        <v>33</v>
      </c>
    </row>
    <row r="3" spans="1:12" ht="12.75" x14ac:dyDescent="0.2">
      <c r="A3" s="80" t="s">
        <v>51</v>
      </c>
      <c r="B3" s="81">
        <v>2011</v>
      </c>
      <c r="C3" s="81">
        <v>2012</v>
      </c>
      <c r="D3" s="81">
        <v>2013</v>
      </c>
      <c r="E3" s="81">
        <v>2014</v>
      </c>
      <c r="F3" s="81">
        <v>2015</v>
      </c>
      <c r="G3" s="81">
        <v>2016</v>
      </c>
      <c r="H3" s="81">
        <v>2017</v>
      </c>
      <c r="I3" s="81">
        <v>2018</v>
      </c>
      <c r="J3" s="81">
        <v>2019</v>
      </c>
      <c r="K3" s="38"/>
      <c r="L3" s="38"/>
    </row>
    <row r="4" spans="1:12" ht="12.75" x14ac:dyDescent="0.2">
      <c r="A4" s="83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38"/>
      <c r="L4" s="38"/>
    </row>
    <row r="5" spans="1:12" ht="12.75" x14ac:dyDescent="0.2">
      <c r="A5" s="86" t="s">
        <v>52</v>
      </c>
      <c r="B5" s="87">
        <v>29437</v>
      </c>
      <c r="C5" s="87">
        <v>28213</v>
      </c>
      <c r="D5" s="87">
        <v>27653</v>
      </c>
      <c r="E5" s="87">
        <v>26906</v>
      </c>
      <c r="F5" s="87">
        <v>27188</v>
      </c>
      <c r="G5" s="87">
        <v>27461</v>
      </c>
      <c r="H5" s="87">
        <v>28846</v>
      </c>
      <c r="I5" s="87">
        <v>29749</v>
      </c>
      <c r="J5" s="87">
        <v>29897</v>
      </c>
      <c r="K5" s="38"/>
      <c r="L5" s="38"/>
    </row>
    <row r="6" spans="1:12" ht="12.75" x14ac:dyDescent="0.2">
      <c r="A6" s="89" t="s">
        <v>53</v>
      </c>
      <c r="B6" s="111">
        <v>1414</v>
      </c>
      <c r="C6" s="111">
        <v>1359</v>
      </c>
      <c r="D6" s="111">
        <v>1319</v>
      </c>
      <c r="E6" s="111">
        <v>1249</v>
      </c>
      <c r="F6" s="111">
        <v>1288</v>
      </c>
      <c r="G6" s="111">
        <v>1329</v>
      </c>
      <c r="H6" s="111">
        <v>1467</v>
      </c>
      <c r="I6" s="111">
        <v>1659</v>
      </c>
      <c r="J6" s="111">
        <v>1875</v>
      </c>
      <c r="K6" s="38"/>
      <c r="L6" s="38"/>
    </row>
    <row r="7" spans="1:12" ht="12.75" x14ac:dyDescent="0.2">
      <c r="A7" s="83" t="s">
        <v>48</v>
      </c>
      <c r="B7" s="112"/>
      <c r="C7" s="113"/>
      <c r="D7" s="114"/>
      <c r="E7" s="114"/>
      <c r="F7" s="114"/>
      <c r="G7" s="114"/>
      <c r="H7" s="114"/>
      <c r="I7" s="114"/>
      <c r="J7" s="114"/>
      <c r="K7" s="38"/>
      <c r="L7" s="38"/>
    </row>
    <row r="8" spans="1:12" ht="12.75" x14ac:dyDescent="0.2">
      <c r="A8" s="86" t="s">
        <v>52</v>
      </c>
      <c r="B8" s="87">
        <v>2072</v>
      </c>
      <c r="C8" s="87">
        <v>2093</v>
      </c>
      <c r="D8" s="87">
        <v>1987</v>
      </c>
      <c r="E8" s="87">
        <v>1887</v>
      </c>
      <c r="F8" s="87">
        <v>1884</v>
      </c>
      <c r="G8" s="87">
        <v>1859</v>
      </c>
      <c r="H8" s="87">
        <v>1787</v>
      </c>
      <c r="I8" s="87">
        <v>1746</v>
      </c>
      <c r="J8" s="87">
        <v>1817</v>
      </c>
      <c r="K8" s="38"/>
      <c r="L8" s="38"/>
    </row>
    <row r="9" spans="1:12" ht="12.75" x14ac:dyDescent="0.2">
      <c r="A9" s="99" t="s">
        <v>53</v>
      </c>
      <c r="B9" s="111">
        <v>103</v>
      </c>
      <c r="C9" s="111">
        <v>96</v>
      </c>
      <c r="D9" s="111">
        <v>103</v>
      </c>
      <c r="E9" s="111">
        <v>91</v>
      </c>
      <c r="F9" s="111">
        <v>86</v>
      </c>
      <c r="G9" s="111">
        <v>80</v>
      </c>
      <c r="H9" s="111">
        <v>58</v>
      </c>
      <c r="I9" s="111">
        <v>91</v>
      </c>
      <c r="J9" s="111">
        <v>92</v>
      </c>
      <c r="K9" s="38"/>
      <c r="L9" s="38"/>
    </row>
    <row r="10" spans="1:12" x14ac:dyDescent="0.2">
      <c r="A10" s="83" t="s">
        <v>54</v>
      </c>
      <c r="B10" s="112"/>
      <c r="C10" s="112"/>
      <c r="D10" s="114"/>
      <c r="E10" s="114"/>
      <c r="F10" s="114"/>
      <c r="G10" s="114"/>
      <c r="H10" s="114"/>
      <c r="I10" s="114"/>
      <c r="J10" s="114"/>
    </row>
    <row r="11" spans="1:12" x14ac:dyDescent="0.2">
      <c r="A11" s="86" t="s">
        <v>52</v>
      </c>
      <c r="B11" s="115">
        <f t="shared" ref="B11:G12" si="0">B8/B5*100</f>
        <v>7.0387607432822641</v>
      </c>
      <c r="C11" s="115">
        <f t="shared" si="0"/>
        <v>7.4185659093325782</v>
      </c>
      <c r="D11" s="115">
        <f t="shared" si="0"/>
        <v>7.1854771634180734</v>
      </c>
      <c r="E11" s="115">
        <f t="shared" si="0"/>
        <v>7.0133055823979786</v>
      </c>
      <c r="F11" s="115">
        <f t="shared" si="0"/>
        <v>6.9295277328233045</v>
      </c>
      <c r="G11" s="115">
        <f t="shared" si="0"/>
        <v>6.7696005243800306</v>
      </c>
      <c r="H11" s="115">
        <f t="shared" ref="H11:J11" si="1">H8/H5*100</f>
        <v>6.1949663731539903</v>
      </c>
      <c r="I11" s="115">
        <f t="shared" si="1"/>
        <v>5.8691048438602973</v>
      </c>
      <c r="J11" s="115">
        <f t="shared" si="1"/>
        <v>6.0775328628290461</v>
      </c>
    </row>
    <row r="12" spans="1:12" x14ac:dyDescent="0.2">
      <c r="A12" s="99" t="s">
        <v>53</v>
      </c>
      <c r="B12" s="25">
        <f t="shared" si="0"/>
        <v>7.2842998585572847</v>
      </c>
      <c r="C12" s="25">
        <f t="shared" si="0"/>
        <v>7.0640176600441498</v>
      </c>
      <c r="D12" s="25">
        <f t="shared" si="0"/>
        <v>7.8089461713419253</v>
      </c>
      <c r="E12" s="25">
        <f t="shared" si="0"/>
        <v>7.2858286629303439</v>
      </c>
      <c r="F12" s="25">
        <f t="shared" si="0"/>
        <v>6.6770186335403725</v>
      </c>
      <c r="G12" s="25">
        <f t="shared" si="0"/>
        <v>6.0195635816403312</v>
      </c>
      <c r="H12" s="25">
        <f t="shared" ref="H12:J12" si="2">H9/H6*100</f>
        <v>3.9536468984321749</v>
      </c>
      <c r="I12" s="25">
        <f t="shared" si="2"/>
        <v>5.485232067510549</v>
      </c>
      <c r="J12" s="25">
        <f t="shared" si="2"/>
        <v>4.9066666666666672</v>
      </c>
    </row>
    <row r="13" spans="1:12" x14ac:dyDescent="0.2">
      <c r="A13" s="8" t="s">
        <v>13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12" x14ac:dyDescent="0.2">
      <c r="A14" s="100" t="s">
        <v>50</v>
      </c>
    </row>
    <row r="15" spans="1:12" ht="22.5" customHeight="1" x14ac:dyDescent="0.2"/>
    <row r="16" spans="1:12" ht="12" customHeight="1" x14ac:dyDescent="0.2"/>
    <row r="23" ht="21.75" customHeight="1" x14ac:dyDescent="0.2"/>
    <row r="25" ht="22.5" customHeight="1" x14ac:dyDescent="0.2"/>
    <row r="26" ht="12" customHeight="1" x14ac:dyDescent="0.2"/>
    <row r="33" ht="21.75" customHeight="1" x14ac:dyDescent="0.2"/>
    <row r="35" ht="22.5" customHeight="1" x14ac:dyDescent="0.2"/>
    <row r="36" ht="12" customHeight="1" x14ac:dyDescent="0.2"/>
    <row r="43" ht="21.75" customHeight="1" x14ac:dyDescent="0.2"/>
    <row r="45" ht="22.5" customHeight="1" x14ac:dyDescent="0.2"/>
    <row r="46" ht="12" customHeight="1" x14ac:dyDescent="0.2"/>
    <row r="54" ht="21.75" customHeight="1" x14ac:dyDescent="0.2"/>
    <row r="56" ht="22.5" customHeight="1" x14ac:dyDescent="0.2"/>
    <row r="57" ht="12" customHeight="1" x14ac:dyDescent="0.2"/>
    <row r="64" ht="21.75" customHeight="1" x14ac:dyDescent="0.2"/>
    <row r="66" ht="22.5" customHeight="1" x14ac:dyDescent="0.2"/>
    <row r="67" ht="12" customHeight="1" x14ac:dyDescent="0.2"/>
    <row r="74" ht="21.75" customHeight="1" x14ac:dyDescent="0.2"/>
  </sheetData>
  <sheetProtection selectLockedCells="1" selectUnlockedCells="1"/>
  <phoneticPr fontId="13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Sommaire</vt:lpstr>
      <vt:lpstr>6.1</vt:lpstr>
      <vt:lpstr>6.2</vt:lpstr>
      <vt:lpstr>6.3</vt:lpstr>
      <vt:lpstr>6.4</vt:lpstr>
      <vt:lpstr>6.5</vt:lpstr>
      <vt:lpstr>'6.1'!Zone_d_impression</vt:lpstr>
      <vt:lpstr>'6.2'!Zone_d_impression</vt:lpstr>
      <vt:lpstr>'6.4'!Zone_d_impression</vt:lpstr>
      <vt:lpstr>'6.5'!Zone_d_impression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6 - Accidents</dc:title>
  <dc:subject>Données sociales TRM - Edition 2022</dc:subject>
  <dc:creator>SDES</dc:creator>
  <cp:keywords>transport routier de marchandises, emploi, salaire, transport routier</cp:keywords>
  <cp:lastModifiedBy>DUMAS Morgane</cp:lastModifiedBy>
  <dcterms:created xsi:type="dcterms:W3CDTF">2020-06-17T09:04:41Z</dcterms:created>
  <dcterms:modified xsi:type="dcterms:W3CDTF">2022-05-17T07:22:59Z</dcterms:modified>
</cp:coreProperties>
</file>