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te_cgdd_sdsed_bev\traitement_en_cours_a_boucler\"/>
    </mc:Choice>
  </mc:AlternateContent>
  <bookViews>
    <workbookView xWindow="0" yWindow="0" windowWidth="28800" windowHeight="12300" tabRatio="842"/>
  </bookViews>
  <sheets>
    <sheet name="graph1" sheetId="13" r:id="rId1"/>
    <sheet name="graph2" sheetId="12" r:id="rId2"/>
    <sheet name="tab1" sheetId="16" r:id="rId3"/>
    <sheet name="graph3" sheetId="5" r:id="rId4"/>
    <sheet name="graph3bis" sheetId="17" r:id="rId5"/>
    <sheet name="graph4" sheetId="6" r:id="rId6"/>
    <sheet name="graph5" sheetId="7" r:id="rId7"/>
    <sheet name="graph6" sheetId="20" r:id="rId8"/>
    <sheet name="graph7" sheetId="8" r:id="rId9"/>
    <sheet name="graph8" sheetId="15" r:id="rId10"/>
    <sheet name="Carte1" sheetId="10" r:id="rId11"/>
    <sheet name="annexe2(1)" sheetId="21" r:id="rId12"/>
    <sheet name="annexe2 (2)" sheetId="22" r:id="rId13"/>
    <sheet name="annexe2 (3)" sheetId="23" r:id="rId14"/>
    <sheet name="annexe2 (4)" sheetId="24" r:id="rId15"/>
    <sheet name="annexe2 (5)" sheetId="25" r:id="rId16"/>
    <sheet name="annexe2 (6)" sheetId="26" r:id="rId17"/>
    <sheet name="annexe2 (7)" sheetId="27" r:id="rId18"/>
    <sheet name="annexe2 (8)" sheetId="28" r:id="rId19"/>
    <sheet name="annexe2 (9)" sheetId="4" r:id="rId20"/>
    <sheet name="annexe2 (10)" sheetId="29"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8" l="1"/>
  <c r="C37" i="8"/>
  <c r="C38" i="8"/>
  <c r="C35" i="8"/>
  <c r="B39" i="8"/>
  <c r="F21" i="17"/>
  <c r="F22" i="17"/>
  <c r="F23" i="17"/>
  <c r="F24" i="17"/>
  <c r="F25" i="17"/>
  <c r="F26" i="17"/>
  <c r="F27" i="17"/>
  <c r="F28" i="17"/>
  <c r="F29" i="17"/>
  <c r="F30" i="17"/>
  <c r="F31" i="17"/>
  <c r="F32" i="17"/>
  <c r="F33" i="17"/>
  <c r="F34" i="17"/>
  <c r="F35" i="17"/>
  <c r="F36" i="17"/>
  <c r="E22" i="17"/>
  <c r="E23" i="17"/>
  <c r="E24" i="17"/>
  <c r="E25" i="17"/>
  <c r="E26" i="17"/>
  <c r="E27" i="17"/>
  <c r="E28" i="17"/>
  <c r="E29" i="17"/>
  <c r="E30" i="17"/>
  <c r="E31" i="17"/>
  <c r="E32" i="17"/>
  <c r="E33" i="17"/>
  <c r="E34" i="17"/>
  <c r="E35" i="17"/>
  <c r="E36" i="17"/>
  <c r="E21" i="17"/>
  <c r="D22" i="17"/>
  <c r="D23" i="17"/>
  <c r="D24" i="17"/>
  <c r="D25" i="17"/>
  <c r="D26" i="17"/>
  <c r="D27" i="17"/>
  <c r="D28" i="17"/>
  <c r="D29" i="17"/>
  <c r="D30" i="17"/>
  <c r="D31" i="17"/>
  <c r="D32" i="17"/>
  <c r="D33" i="17"/>
  <c r="D34" i="17"/>
  <c r="D35" i="17"/>
  <c r="D36" i="17"/>
  <c r="D21" i="17"/>
  <c r="C25" i="17"/>
  <c r="B25" i="17"/>
  <c r="R32" i="15" l="1"/>
  <c r="S28" i="15" s="1"/>
  <c r="N32" i="15"/>
  <c r="Q27" i="15" s="1"/>
  <c r="P28" i="15"/>
  <c r="P29" i="15"/>
  <c r="P30" i="15"/>
  <c r="P31" i="15"/>
  <c r="P27" i="15"/>
  <c r="Q29" i="15" l="1"/>
  <c r="S27" i="15"/>
  <c r="Q28" i="15"/>
  <c r="S30" i="15"/>
  <c r="S31" i="15"/>
  <c r="Q31" i="15"/>
  <c r="S29" i="15"/>
  <c r="Q30" i="15"/>
  <c r="G11" i="12" l="1"/>
  <c r="B27" i="5"/>
</calcChain>
</file>

<file path=xl/sharedStrings.xml><?xml version="1.0" encoding="utf-8"?>
<sst xmlns="http://schemas.openxmlformats.org/spreadsheetml/2006/main" count="621" uniqueCount="195">
  <si>
    <t>Baisse totale</t>
  </si>
  <si>
    <t>Nombre de logements</t>
  </si>
  <si>
    <t>Baisse moyenne</t>
  </si>
  <si>
    <r>
      <t>Répartition des baisses de CO</t>
    </r>
    <r>
      <rPr>
        <vertAlign val="subscript"/>
        <sz val="10"/>
        <color theme="1"/>
        <rFont val="Arial"/>
        <family val="2"/>
      </rPr>
      <t>2</t>
    </r>
  </si>
  <si>
    <t>Répartition de la surface (rénovateurs)</t>
  </si>
  <si>
    <r>
      <t>Mt CO</t>
    </r>
    <r>
      <rPr>
        <vertAlign val="subscript"/>
        <sz val="10"/>
        <color theme="1"/>
        <rFont val="Arial"/>
        <family val="2"/>
      </rPr>
      <t xml:space="preserve">2 </t>
    </r>
    <r>
      <rPr>
        <sz val="10"/>
        <color theme="1"/>
        <rFont val="Arial"/>
        <family val="2"/>
      </rPr>
      <t>eq</t>
    </r>
  </si>
  <si>
    <r>
      <t>kg CO</t>
    </r>
    <r>
      <rPr>
        <vertAlign val="subscript"/>
        <sz val="10"/>
        <color theme="1"/>
        <rFont val="Arial"/>
        <family val="2"/>
      </rPr>
      <t xml:space="preserve">2 </t>
    </r>
    <r>
      <rPr>
        <sz val="10"/>
        <color theme="1"/>
        <rFont val="Arial"/>
        <family val="2"/>
      </rPr>
      <t>eq/an</t>
    </r>
  </si>
  <si>
    <t>%</t>
  </si>
  <si>
    <t>1 geste</t>
  </si>
  <si>
    <t>2 gestes</t>
  </si>
  <si>
    <t>3 gestes</t>
  </si>
  <si>
    <t>4 gestes</t>
  </si>
  <si>
    <t>5 gestes ou plus</t>
  </si>
  <si>
    <t>Chauffage : remplacement ou installation d'un système de production</t>
  </si>
  <si>
    <t>Toiture : isolation du plancher des combles</t>
  </si>
  <si>
    <t>ECS : remplacement ou installation d'un système de production</t>
  </si>
  <si>
    <t>Murs : rénovation intérieure avec isolation</t>
  </si>
  <si>
    <t>Ventilation : mise en place ou remplacement d’un équipement</t>
  </si>
  <si>
    <t>Sols : rénovation avec isolation</t>
  </si>
  <si>
    <t>Murs : rénovation extérieure avec isolation</t>
  </si>
  <si>
    <t>Toiture : rénovation avec isolation</t>
  </si>
  <si>
    <t>Toiture : isolation sans rénovation</t>
  </si>
  <si>
    <t>Murs : rénovation intérieure sans isolation</t>
  </si>
  <si>
    <t>ECS : calorifugeage distribution</t>
  </si>
  <si>
    <t>Ventilation : Mise en place ou remplacement de climatisation</t>
  </si>
  <si>
    <t>Murs : rénovation extérieure sans isolation</t>
  </si>
  <si>
    <t>Sols : rénovation sans isolation</t>
  </si>
  <si>
    <t>Toiture : réfection toiture, terrasse avec isolation</t>
  </si>
  <si>
    <t>Chauffage : amélioration du dispositif de régulation</t>
  </si>
  <si>
    <t>Toiture : rénovation sans isolation</t>
  </si>
  <si>
    <t>Ventilation : mise en place ou remplacement de rafraîchissement, hors climatisation</t>
  </si>
  <si>
    <t>Toiture : réfection toiture, terrasse sans isolation</t>
  </si>
  <si>
    <t>Nombre de gestes</t>
  </si>
  <si>
    <t>Fenêtre : pose ou remplacement d'occultations</t>
  </si>
  <si>
    <t>Fenêtre : remplacement ou pose de portes donnant sur l’extérieur</t>
  </si>
  <si>
    <t>Fenêtre : pose ou remplacement de fenêtres ou portes fenêtres</t>
  </si>
  <si>
    <t>Source : enquête Tremi 2020, exploitation SDES</t>
  </si>
  <si>
    <t>Champ : France métropolitaine, ménages en maisons individuelles ayant fait des travaux en 2019 ayant conduit à des réduction des émissions de gaz à effet de serre.</t>
  </si>
  <si>
    <t>Répartition des baisses de CO2</t>
  </si>
  <si>
    <t>1 poste</t>
  </si>
  <si>
    <t>2 postes</t>
  </si>
  <si>
    <t>3 postes ou plus</t>
  </si>
  <si>
    <t>1948 et avant</t>
  </si>
  <si>
    <t>De 1949 à 1974</t>
  </si>
  <si>
    <t>De 1975 à 1981</t>
  </si>
  <si>
    <t>De 1982 à 1989</t>
  </si>
  <si>
    <t>De 1990 à 2000</t>
  </si>
  <si>
    <t>De 2001 à 2011</t>
  </si>
  <si>
    <t>2012 et après</t>
  </si>
  <si>
    <t>Locataire (HLM)</t>
  </si>
  <si>
    <t>Locataire (hors HLM)</t>
  </si>
  <si>
    <t>Locataire</t>
  </si>
  <si>
    <t>Propriétaire en accession à la propriété</t>
  </si>
  <si>
    <t>Propriétaire sans prêt</t>
  </si>
  <si>
    <t>Propriétaire</t>
  </si>
  <si>
    <t>Moins de 70 m²</t>
  </si>
  <si>
    <t>De 70 m² à 99 m²</t>
  </si>
  <si>
    <t>De 100 m² à 149 m²</t>
  </si>
  <si>
    <t>150 m² ou plus</t>
  </si>
  <si>
    <t>Grand Est</t>
  </si>
  <si>
    <t>Hauts-de-France</t>
  </si>
  <si>
    <t>Île-de-France</t>
  </si>
  <si>
    <t>Normandie</t>
  </si>
  <si>
    <t>Nouvelle-Aquitaine</t>
  </si>
  <si>
    <t>Occitanie</t>
  </si>
  <si>
    <t>Pays de la Loire</t>
  </si>
  <si>
    <t>Paca et Corse</t>
  </si>
  <si>
    <t>Pompe à chaleur</t>
  </si>
  <si>
    <t>Autre appareil</t>
  </si>
  <si>
    <t>Chaudière individuelle</t>
  </si>
  <si>
    <t>Chauffage électrique</t>
  </si>
  <si>
    <t>Appareil au bois</t>
  </si>
  <si>
    <t>Système hybride</t>
  </si>
  <si>
    <t>Système solaire</t>
  </si>
  <si>
    <t>Chauffage</t>
  </si>
  <si>
    <t>Eau chaude sanitaire</t>
  </si>
  <si>
    <t>Mur</t>
  </si>
  <si>
    <t>Ouverture</t>
  </si>
  <si>
    <t>Plancher</t>
  </si>
  <si>
    <t>Toiture</t>
  </si>
  <si>
    <t>Ventilation</t>
  </si>
  <si>
    <t>Champ : France métropolitaine, gestes de rénovation ayant conduit à des réduction des émissions de gaz à effet de serre, effectués en 2019 par les ménages en maisons individuelles.</t>
  </si>
  <si>
    <t>Champ : France métropolitaine, ménages en maisons individuelles ayant fait des travaux sur leurs système de chauffage en 2019 ayant conduit à des réduction des émissions de gaz à effet de serre.</t>
  </si>
  <si>
    <t>trevuc</t>
  </si>
  <si>
    <t>ecaremical</t>
  </si>
  <si>
    <t>1_Moins de 14 310</t>
  </si>
  <si>
    <t>2_14 310 à 18 939</t>
  </si>
  <si>
    <t>3_18 940 à 23 649</t>
  </si>
  <si>
    <t>4_23 650 à 30 809</t>
  </si>
  <si>
    <t>5_30 810 ou plus</t>
  </si>
  <si>
    <t>RS2 * wCal_f</t>
  </si>
  <si>
    <t>ecaremical * RS3 * wCal_f/1e+09</t>
  </si>
  <si>
    <t>RS3 * wCal_f</t>
  </si>
  <si>
    <t>Moins de 14 310 €</t>
  </si>
  <si>
    <t>De 14 310 à 18 939 €</t>
  </si>
  <si>
    <t>De 18 940 à 23 649 €</t>
  </si>
  <si>
    <t>De 23 650 à 30 809 €</t>
  </si>
  <si>
    <t>30 810 € ou plus</t>
  </si>
  <si>
    <t>2e quintile de revenus</t>
  </si>
  <si>
    <t>3e quintile de revenus</t>
  </si>
  <si>
    <t>4e quintile</t>
  </si>
  <si>
    <t>5e quintile de revenus</t>
  </si>
  <si>
    <r>
      <t>1</t>
    </r>
    <r>
      <rPr>
        <vertAlign val="superscript"/>
        <sz val="10"/>
        <color theme="1"/>
        <rFont val="Arial"/>
        <family val="2"/>
      </rPr>
      <t>er</t>
    </r>
    <r>
      <rPr>
        <sz val="10"/>
        <color theme="1"/>
        <rFont val="Arial"/>
        <family val="2"/>
      </rPr>
      <t xml:space="preserve"> quintile de revenus</t>
    </r>
  </si>
  <si>
    <t>reg</t>
  </si>
  <si>
    <t>0.2390540</t>
  </si>
  <si>
    <t>0.1372599</t>
  </si>
  <si>
    <t>0.1370803</t>
  </si>
  <si>
    <t>0.0982301</t>
  </si>
  <si>
    <t>0.2242423</t>
  </si>
  <si>
    <t>0.2773018</t>
  </si>
  <si>
    <t>0.1838500</t>
  </si>
  <si>
    <t>0.1721437</t>
  </si>
  <si>
    <t>0.2451157</t>
  </si>
  <si>
    <t>0.1818185</t>
  </si>
  <si>
    <t>0.1501203</t>
  </si>
  <si>
    <t>0.0703563</t>
  </si>
  <si>
    <r>
      <t>MtCO</t>
    </r>
    <r>
      <rPr>
        <b/>
        <vertAlign val="subscript"/>
        <sz val="10"/>
        <color theme="1"/>
        <rFont val="Arial"/>
        <family val="2"/>
      </rPr>
      <t>2</t>
    </r>
    <r>
      <rPr>
        <b/>
        <sz val="10"/>
        <color theme="1"/>
        <rFont val="Arial"/>
        <family val="2"/>
      </rPr>
      <t xml:space="preserve"> eq</t>
    </r>
  </si>
  <si>
    <r>
      <t>kgCO</t>
    </r>
    <r>
      <rPr>
        <b/>
        <vertAlign val="subscript"/>
        <sz val="10"/>
        <color theme="1"/>
        <rFont val="Arial"/>
        <family val="2"/>
      </rPr>
      <t>2</t>
    </r>
    <r>
      <rPr>
        <b/>
        <sz val="10"/>
        <color theme="1"/>
        <rFont val="Arial"/>
        <family val="2"/>
      </rPr>
      <t xml:space="preserve"> eq/an</t>
    </r>
  </si>
  <si>
    <r>
      <t>Graphique 1 : diminution annuelle des émissions de CO</t>
    </r>
    <r>
      <rPr>
        <b/>
        <vertAlign val="subscript"/>
        <sz val="10"/>
        <color theme="1"/>
        <rFont val="Arial"/>
        <family val="2"/>
      </rPr>
      <t>2</t>
    </r>
    <r>
      <rPr>
        <b/>
        <sz val="10"/>
        <color theme="1"/>
        <rFont val="Arial"/>
        <family val="2"/>
      </rPr>
      <t xml:space="preserve"> selon le poste rénové </t>
    </r>
  </si>
  <si>
    <r>
      <t>Graphique 2 : diminution annuelle des émissions de CO</t>
    </r>
    <r>
      <rPr>
        <b/>
        <vertAlign val="subscript"/>
        <sz val="10"/>
        <color theme="1"/>
        <rFont val="Arial"/>
        <family val="2"/>
      </rPr>
      <t>2</t>
    </r>
    <r>
      <rPr>
        <b/>
        <sz val="10"/>
        <color theme="1"/>
        <rFont val="Arial"/>
        <family val="2"/>
      </rPr>
      <t xml:space="preserve"> suivant le système de chauffage installé</t>
    </r>
  </si>
  <si>
    <r>
      <t>Graphique 3 : diminution annuelle des émissions de CO</t>
    </r>
    <r>
      <rPr>
        <b/>
        <vertAlign val="subscript"/>
        <sz val="10"/>
        <rFont val="Arial"/>
        <family val="2"/>
      </rPr>
      <t>2</t>
    </r>
    <r>
      <rPr>
        <b/>
        <sz val="10"/>
        <rFont val="Arial"/>
        <family val="2"/>
      </rPr>
      <t xml:space="preserve"> suivant le nombre de gestes réalisés en 2019</t>
    </r>
  </si>
  <si>
    <r>
      <t>Graphique 4 : diminution annuelle des émissions de CO</t>
    </r>
    <r>
      <rPr>
        <b/>
        <vertAlign val="subscript"/>
        <sz val="10"/>
        <rFont val="Arial"/>
        <family val="2"/>
      </rPr>
      <t>2</t>
    </r>
    <r>
      <rPr>
        <b/>
        <sz val="10"/>
        <rFont val="Arial"/>
        <family val="2"/>
      </rPr>
      <t xml:space="preserve"> suivant le nombre de postes réalisés en 2019</t>
    </r>
  </si>
  <si>
    <r>
      <t>Graphique 5 : diminution annuelle des émissions de CO</t>
    </r>
    <r>
      <rPr>
        <b/>
        <vertAlign val="subscript"/>
        <sz val="10"/>
        <color theme="1"/>
        <rFont val="Arial"/>
        <family val="2"/>
      </rPr>
      <t>2</t>
    </r>
    <r>
      <rPr>
        <b/>
        <sz val="10"/>
        <color theme="1"/>
        <rFont val="Arial"/>
        <family val="2"/>
      </rPr>
      <t xml:space="preserve"> suivant la date de construction du logement rénové</t>
    </r>
  </si>
  <si>
    <r>
      <t>Graphique 9 : répartition géographique des diminutions annuelles des émissions de CO</t>
    </r>
    <r>
      <rPr>
        <b/>
        <vertAlign val="subscript"/>
        <sz val="10"/>
        <color theme="1"/>
        <rFont val="Arial"/>
        <family val="2"/>
      </rPr>
      <t>2</t>
    </r>
  </si>
  <si>
    <t>* : y compris pompes à chaleur et systèmes hybrides</t>
  </si>
  <si>
    <t>Sans chauffage</t>
  </si>
  <si>
    <t>Avec chauffage</t>
  </si>
  <si>
    <t>5 et plus</t>
  </si>
  <si>
    <t>Graphique 3bis : part des ménages ayant installé un système de chauffage selon leurs nombres de gestes</t>
  </si>
  <si>
    <t>Lecture : Parmi les ménages ayant effectué plus de 5 gestes de rénovation en 2019, 87 % ont changé leur système de chauffage.</t>
  </si>
  <si>
    <t>Champ : France métropolitaine, ménages en maisons individuelles ayant fait des travaux en 2019 ayant conduit à des réductions des émissions de gaz à effet de serre.</t>
  </si>
  <si>
    <t>Metro</t>
  </si>
  <si>
    <t>Répartition de la surface (France métro)</t>
  </si>
  <si>
    <t xml:space="preserve">Auvergne-Rhône-Alpes                     </t>
  </si>
  <si>
    <t xml:space="preserve">Bourgogne-Franche-Comté                                         </t>
  </si>
  <si>
    <t xml:space="preserve">Bretagne                                    </t>
  </si>
  <si>
    <t xml:space="preserve">Centre-Val de Loire         </t>
  </si>
  <si>
    <t>Électricité</t>
  </si>
  <si>
    <t>Gaz</t>
  </si>
  <si>
    <t>Bois</t>
  </si>
  <si>
    <t>Fioul</t>
  </si>
  <si>
    <t>Autre</t>
  </si>
  <si>
    <r>
      <t>Tableau 1 : diminution annuelle des émissions de CO</t>
    </r>
    <r>
      <rPr>
        <b/>
        <vertAlign val="subscript"/>
        <sz val="10"/>
        <color theme="1"/>
        <rFont val="Arial"/>
        <family val="2"/>
      </rPr>
      <t>2</t>
    </r>
    <r>
      <rPr>
        <b/>
        <sz val="10"/>
        <color theme="1"/>
        <rFont val="Arial"/>
        <family val="2"/>
      </rPr>
      <t xml:space="preserve"> suivant l’énergie de chauffage avant et après travaux</t>
    </r>
  </si>
  <si>
    <t xml:space="preserve">Lecture : Les ménages ayant installé un système de chauffage fonctionnant à l’électricité en 2019 ont économisé au total 0,7 million de tonnes d'équivalent CO2, soit en moyenne 3,7 kg par logement. Les ménages ayant changé un système de chauffage fonctionnant au fioul en 2019 ont économisé au total 0,9 million de tonnes d'équivalent CO2, soit en moyenne 6,5 kg par logement. </t>
  </si>
  <si>
    <t>ch_av</t>
  </si>
  <si>
    <t>ch_ap</t>
  </si>
  <si>
    <t>baisse totale</t>
  </si>
  <si>
    <t>nb gestes</t>
  </si>
  <si>
    <t>Elec</t>
  </si>
  <si>
    <t>NR</t>
  </si>
  <si>
    <t>NSP</t>
  </si>
  <si>
    <t>Charbon</t>
  </si>
  <si>
    <t>Solaire</t>
  </si>
  <si>
    <t>Coge</t>
  </si>
  <si>
    <t>Collectif</t>
  </si>
  <si>
    <t>kg CO2 eq/an</t>
  </si>
  <si>
    <r>
      <t>Lecture : Les propriétaires ayant effectué un ou plusieurs gestes de rénovation en 2019 ont économisé au total 2 millions de tonnes d'équivalent CO</t>
    </r>
    <r>
      <rPr>
        <vertAlign val="subscript"/>
        <sz val="10"/>
        <rFont val="Arial"/>
        <family val="2"/>
      </rPr>
      <t>2</t>
    </r>
    <r>
      <rPr>
        <sz val="10"/>
        <rFont val="Arial"/>
        <family val="2"/>
      </rPr>
      <t>, soit en moyenne 1 027 kg par logement. Ils représentent 94 % de la baisse de CO</t>
    </r>
    <r>
      <rPr>
        <vertAlign val="subscript"/>
        <sz val="10"/>
        <rFont val="Arial"/>
        <family val="2"/>
      </rPr>
      <t>2</t>
    </r>
    <r>
      <rPr>
        <sz val="10"/>
        <rFont val="Arial"/>
        <family val="2"/>
      </rPr>
      <t xml:space="preserve"> et 92 % de la surface de logements rénovés.</t>
    </r>
  </si>
  <si>
    <r>
      <t>Lecture : Les ménages ayant effectué plus de 5 gestes de rénovation en 2019 ont économisé au total 0,2 million de tonnes d'équivalent CO</t>
    </r>
    <r>
      <rPr>
        <vertAlign val="subscript"/>
        <sz val="10"/>
        <rFont val="Arial"/>
        <family val="2"/>
      </rPr>
      <t>2</t>
    </r>
    <r>
      <rPr>
        <sz val="10"/>
        <rFont val="Arial"/>
        <family val="2"/>
      </rPr>
      <t>, soit en moyenne 3 216 kg par logement. Ils représentent 10 % de la baisse de CO</t>
    </r>
    <r>
      <rPr>
        <vertAlign val="subscript"/>
        <sz val="10"/>
        <rFont val="Arial"/>
        <family val="2"/>
      </rPr>
      <t>2</t>
    </r>
    <r>
      <rPr>
        <sz val="10"/>
        <rFont val="Arial"/>
        <family val="2"/>
      </rPr>
      <t>, mais 3 % de la surface de logements rénovés.</t>
    </r>
  </si>
  <si>
    <r>
      <t>Lecture : Les ménages ayant effectué des travaux sur 3 postes de rénovation ou plus en 2019 ont économisé au total 0,5 million de tonnes d'équivalent CO</t>
    </r>
    <r>
      <rPr>
        <vertAlign val="subscript"/>
        <sz val="10"/>
        <rFont val="Arial"/>
        <family val="2"/>
      </rPr>
      <t>2</t>
    </r>
    <r>
      <rPr>
        <sz val="10"/>
        <rFont val="Arial"/>
        <family val="2"/>
      </rPr>
      <t>, soit en moyenne 2 588 kg par logement. Ils représentent 25 % de la baisse de CO</t>
    </r>
    <r>
      <rPr>
        <vertAlign val="subscript"/>
        <sz val="10"/>
        <rFont val="Arial"/>
        <family val="2"/>
      </rPr>
      <t>2</t>
    </r>
    <r>
      <rPr>
        <sz val="10"/>
        <rFont val="Arial"/>
        <family val="2"/>
      </rPr>
      <t>, mais 10 % de la surface de logements rénovés.</t>
    </r>
  </si>
  <si>
    <r>
      <t>Lecture : Les ménages habitant dans un logement construit en 1948 ou avant, ayant effectué un ou plusieurs gestes de rénovation en 2019, ont économisé au total 0,9 million de tonnes d'équivalent CO</t>
    </r>
    <r>
      <rPr>
        <vertAlign val="subscript"/>
        <sz val="10"/>
        <rFont val="Arial"/>
        <family val="2"/>
      </rPr>
      <t>2</t>
    </r>
    <r>
      <rPr>
        <sz val="10"/>
        <rFont val="Arial"/>
        <family val="2"/>
      </rPr>
      <t>, soit en moyenne 1 290 kg par logement. Ils représentent 41 % de la baisse de CO</t>
    </r>
    <r>
      <rPr>
        <vertAlign val="subscript"/>
        <sz val="10"/>
        <rFont val="Arial"/>
        <family val="2"/>
      </rPr>
      <t>2</t>
    </r>
    <r>
      <rPr>
        <sz val="10"/>
        <rFont val="Arial"/>
        <family val="2"/>
      </rPr>
      <t>, mais 33 % de la surface de logements rénovés.</t>
    </r>
  </si>
  <si>
    <r>
      <t>Lecture : Les les 20 % de ménages les plus aisés ayant effectué un ou plusieurs gestes de rénovation en 2019 ont économisé au total 0,4 million de tonnes d'équivalent CO</t>
    </r>
    <r>
      <rPr>
        <vertAlign val="subscript"/>
        <sz val="10"/>
        <rFont val="Arial"/>
        <family val="2"/>
      </rPr>
      <t>2</t>
    </r>
    <r>
      <rPr>
        <sz val="10"/>
        <rFont val="Arial"/>
        <family val="2"/>
      </rPr>
      <t>, soit en moyenne 1 048 kg par logement. Ils représentent 20 % de la baisse de CO</t>
    </r>
    <r>
      <rPr>
        <vertAlign val="subscript"/>
        <sz val="10"/>
        <rFont val="Arial"/>
        <family val="2"/>
      </rPr>
      <t>2</t>
    </r>
    <r>
      <rPr>
        <sz val="10"/>
        <rFont val="Arial"/>
        <family val="2"/>
      </rPr>
      <t xml:space="preserve"> et 22 % de la surface de logements rénovés.</t>
    </r>
  </si>
  <si>
    <r>
      <t>kgCO</t>
    </r>
    <r>
      <rPr>
        <vertAlign val="subscript"/>
        <sz val="10"/>
        <color theme="1"/>
        <rFont val="Arial"/>
        <family val="2"/>
      </rPr>
      <t xml:space="preserve">2 </t>
    </r>
    <r>
      <rPr>
        <sz val="10"/>
        <color theme="1"/>
        <rFont val="Arial"/>
        <family val="2"/>
      </rPr>
      <t>eq/an</t>
    </r>
  </si>
  <si>
    <r>
      <t>Lecture : Les ménages habitant dans des logement de 150 m² ou plus ayant effectué un ou plusieurs gestes de rénovation en 2019 ont économisé au total 0,7 million de tonnes d'équivalent CO</t>
    </r>
    <r>
      <rPr>
        <vertAlign val="subscript"/>
        <sz val="10"/>
        <rFont val="Arial"/>
        <family val="2"/>
      </rPr>
      <t>2</t>
    </r>
    <r>
      <rPr>
        <sz val="10"/>
        <rFont val="Arial"/>
        <family val="2"/>
      </rPr>
      <t>, soit en moyenne 9,6 kg par m². Ils représentent 18 % de la baisse de CO</t>
    </r>
    <r>
      <rPr>
        <vertAlign val="subscript"/>
        <sz val="10"/>
        <rFont val="Arial"/>
        <family val="2"/>
      </rPr>
      <t>2</t>
    </r>
    <r>
      <rPr>
        <sz val="10"/>
        <rFont val="Arial"/>
        <family val="2"/>
      </rPr>
      <t xml:space="preserve"> mais 29 % de la surface de logements rénovés.</t>
    </r>
  </si>
  <si>
    <r>
      <t>Lecture : Les ménages ayant remplacé ou installé en 2019 un système de production de chauffage principal ont économisé au total 1,4 million de tonnes d'équivalent CO</t>
    </r>
    <r>
      <rPr>
        <vertAlign val="subscript"/>
        <sz val="10"/>
        <rFont val="Arial"/>
        <family val="2"/>
      </rPr>
      <t>2</t>
    </r>
    <r>
      <rPr>
        <sz val="10"/>
        <rFont val="Arial"/>
        <family val="2"/>
      </rPr>
      <t>, soit en moyenne 2 554 kg par logement. Ils représentent 65 % de la baisse de CO</t>
    </r>
    <r>
      <rPr>
        <vertAlign val="subscript"/>
        <sz val="10"/>
        <rFont val="Arial"/>
        <family val="2"/>
      </rPr>
      <t>2</t>
    </r>
    <r>
      <rPr>
        <sz val="10"/>
        <rFont val="Arial"/>
        <family val="2"/>
      </rPr>
      <t>, mais 17 % de la surface de logements rénovés.</t>
    </r>
  </si>
  <si>
    <r>
      <t>Lecture : Les ménages ayant installé une pompe à chaleur en 2019 ont économisé au total 0,6 million de tonnes d'équivalent CO</t>
    </r>
    <r>
      <rPr>
        <vertAlign val="subscript"/>
        <sz val="10"/>
        <rFont val="Arial"/>
        <family val="2"/>
      </rPr>
      <t>2</t>
    </r>
    <r>
      <rPr>
        <sz val="10"/>
        <rFont val="Arial"/>
        <family val="2"/>
      </rPr>
      <t>, soit en moyenne 4 456 kg par logement. Ils représentent 42 % de la baisse de CO</t>
    </r>
    <r>
      <rPr>
        <vertAlign val="subscript"/>
        <sz val="10"/>
        <rFont val="Arial"/>
        <family val="2"/>
      </rPr>
      <t>2</t>
    </r>
    <r>
      <rPr>
        <sz val="10"/>
        <rFont val="Arial"/>
        <family val="2"/>
      </rPr>
      <t>.</t>
    </r>
  </si>
  <si>
    <r>
      <t>Lecture : Les ménages ayant effectué un ou plusieurs gestes de rénovation sur leur systèmes de chauffage en 2019 ont économisé au total 1,4 million de tonnes d'équivalent CO</t>
    </r>
    <r>
      <rPr>
        <vertAlign val="subscript"/>
        <sz val="10"/>
        <rFont val="Arial"/>
        <family val="2"/>
      </rPr>
      <t>2</t>
    </r>
    <r>
      <rPr>
        <sz val="10"/>
        <rFont val="Arial"/>
        <family val="2"/>
      </rPr>
      <t>, soit en moyenne 2 356 kg par geste. Ils représentent 65 % de la baisse de CO</t>
    </r>
    <r>
      <rPr>
        <vertAlign val="subscript"/>
        <sz val="10"/>
        <rFont val="Arial"/>
        <family val="2"/>
      </rPr>
      <t>2</t>
    </r>
    <r>
      <rPr>
        <sz val="10"/>
        <rFont val="Arial"/>
        <family val="2"/>
      </rPr>
      <t>, mais 19 % de la surface de logements rénovés.</t>
    </r>
  </si>
  <si>
    <r>
      <t>Graphique 6 : diminution annuelle des émissions de CO</t>
    </r>
    <r>
      <rPr>
        <b/>
        <vertAlign val="subscript"/>
        <sz val="10"/>
        <color theme="1"/>
        <rFont val="Arial"/>
        <family val="2"/>
      </rPr>
      <t>2</t>
    </r>
    <r>
      <rPr>
        <b/>
        <sz val="10"/>
        <color theme="1"/>
        <rFont val="Arial"/>
        <family val="2"/>
      </rPr>
      <t xml:space="preserve"> suivant la taille du logement rénové</t>
    </r>
  </si>
  <si>
    <r>
      <t>Graphique 7 : diminution annuelle des émissions de CO</t>
    </r>
    <r>
      <rPr>
        <b/>
        <vertAlign val="subscript"/>
        <sz val="10"/>
        <color theme="1"/>
        <rFont val="Arial"/>
        <family val="2"/>
      </rPr>
      <t>2</t>
    </r>
    <r>
      <rPr>
        <b/>
        <sz val="10"/>
        <color theme="1"/>
        <rFont val="Arial"/>
        <family val="2"/>
      </rPr>
      <t xml:space="preserve"> suivant le statut d'occupation du ménage rénovateur</t>
    </r>
  </si>
  <si>
    <r>
      <t>Graphique 8 : diminution annuelle des émissions de CO</t>
    </r>
    <r>
      <rPr>
        <b/>
        <vertAlign val="subscript"/>
        <sz val="10"/>
        <color theme="1"/>
        <rFont val="Arial"/>
        <family val="2"/>
      </rPr>
      <t>2</t>
    </r>
    <r>
      <rPr>
        <b/>
        <sz val="10"/>
        <color theme="1"/>
        <rFont val="Arial"/>
        <family val="2"/>
      </rPr>
      <t xml:space="preserve"> selon les revenus disponibles (par UC) des occupants du ménage</t>
    </r>
  </si>
  <si>
    <r>
      <t>Lecture : Les ménages habitant dans les Hauts de France ayant effectué un ou plusieurs gestes de rénovation en 2019 ont économisé au total 0,28 million de tonnes d'équivalent CO</t>
    </r>
    <r>
      <rPr>
        <vertAlign val="subscript"/>
        <sz val="10"/>
        <rFont val="Arial"/>
        <family val="2"/>
      </rPr>
      <t>2</t>
    </r>
    <r>
      <rPr>
        <sz val="10"/>
        <rFont val="Arial"/>
        <family val="2"/>
      </rPr>
      <t>, soit en moyenne 1 100 kg par logement. Ils représentent 13 % de la baisse de CO</t>
    </r>
    <r>
      <rPr>
        <vertAlign val="subscript"/>
        <sz val="10"/>
        <rFont val="Arial"/>
        <family val="2"/>
      </rPr>
      <t>2</t>
    </r>
    <r>
      <rPr>
        <sz val="10"/>
        <rFont val="Arial"/>
        <family val="2"/>
      </rPr>
      <t>, et 11 % de la surface de logements rénovés.</t>
    </r>
  </si>
  <si>
    <r>
      <t xml:space="preserve"> </t>
    </r>
    <r>
      <rPr>
        <b/>
        <vertAlign val="subscript"/>
        <sz val="12"/>
        <color theme="1"/>
        <rFont val="Arial"/>
        <family val="2"/>
      </rPr>
      <t xml:space="preserve">Avant     </t>
    </r>
    <r>
      <rPr>
        <b/>
        <sz val="12"/>
        <color theme="1"/>
        <rFont val="Arial"/>
        <family val="2"/>
      </rPr>
      <t xml:space="preserve">           </t>
    </r>
    <r>
      <rPr>
        <b/>
        <vertAlign val="superscript"/>
        <sz val="12"/>
        <color theme="1"/>
        <rFont val="Arial"/>
        <family val="2"/>
      </rPr>
      <t>Après</t>
    </r>
  </si>
  <si>
    <t>Lecture : Les ménages ayant effectué des travaux sur 3 postes de rénovation ou plus en 2019 ont économisé au total 0,5 million de tonnes d'équivalent CO2, soit en moyenne 2 588 kg par logement. Ils représentent 25 % de la baisse de CO2, mais 10 % de la surface de logements rénovés.</t>
  </si>
  <si>
    <t>Répartition du parc (Métropole)</t>
  </si>
  <si>
    <r>
      <t>Tableau 1 : diminution annuelle des émissions de CO</t>
    </r>
    <r>
      <rPr>
        <b/>
        <vertAlign val="subscript"/>
        <sz val="10"/>
        <rFont val="Arial"/>
        <family val="2"/>
      </rPr>
      <t>2</t>
    </r>
    <r>
      <rPr>
        <b/>
        <sz val="10"/>
        <rFont val="Arial"/>
        <family val="2"/>
      </rPr>
      <t xml:space="preserve"> suivant le nombre de gestes réalisés en 2019</t>
    </r>
  </si>
  <si>
    <r>
      <t>Tableau 2 : diminution annuelle des émissions de CO</t>
    </r>
    <r>
      <rPr>
        <b/>
        <vertAlign val="subscript"/>
        <sz val="10"/>
        <rFont val="Arial"/>
        <family val="2"/>
      </rPr>
      <t>2</t>
    </r>
    <r>
      <rPr>
        <b/>
        <sz val="10"/>
        <rFont val="Arial"/>
        <family val="2"/>
      </rPr>
      <t xml:space="preserve"> suivant le nombre de postes réalisés en 2019</t>
    </r>
  </si>
  <si>
    <r>
      <t>Tableau 3 : diminution annuelle des émissions de CO</t>
    </r>
    <r>
      <rPr>
        <b/>
        <vertAlign val="subscript"/>
        <sz val="10"/>
        <color theme="1"/>
        <rFont val="Arial"/>
        <family val="2"/>
      </rPr>
      <t>2</t>
    </r>
    <r>
      <rPr>
        <b/>
        <sz val="10"/>
        <color theme="1"/>
        <rFont val="Arial"/>
        <family val="2"/>
      </rPr>
      <t xml:space="preserve"> suivant la date de construction du logement rénové</t>
    </r>
  </si>
  <si>
    <r>
      <t>Tableau 4 : diminution annuelle des émissions de CO</t>
    </r>
    <r>
      <rPr>
        <b/>
        <vertAlign val="subscript"/>
        <sz val="10"/>
        <color theme="1"/>
        <rFont val="Arial"/>
        <family val="2"/>
      </rPr>
      <t>2</t>
    </r>
    <r>
      <rPr>
        <b/>
        <sz val="10"/>
        <color theme="1"/>
        <rFont val="Arial"/>
        <family val="2"/>
      </rPr>
      <t xml:space="preserve"> suivant le statut d'occupation du ménage rénovateur</t>
    </r>
  </si>
  <si>
    <r>
      <t>1</t>
    </r>
    <r>
      <rPr>
        <vertAlign val="superscript"/>
        <sz val="10"/>
        <rFont val="Arial"/>
        <family val="2"/>
      </rPr>
      <t>er</t>
    </r>
    <r>
      <rPr>
        <sz val="10"/>
        <rFont val="Arial"/>
        <family val="2"/>
      </rPr>
      <t xml:space="preserve"> quintile de revenus</t>
    </r>
  </si>
  <si>
    <r>
      <t>2</t>
    </r>
    <r>
      <rPr>
        <vertAlign val="superscript"/>
        <sz val="10"/>
        <rFont val="Arial"/>
        <family val="2"/>
      </rPr>
      <t>e</t>
    </r>
    <r>
      <rPr>
        <sz val="10"/>
        <rFont val="Arial"/>
        <family val="2"/>
      </rPr>
      <t xml:space="preserve"> quintile de revenus</t>
    </r>
  </si>
  <si>
    <r>
      <t>3</t>
    </r>
    <r>
      <rPr>
        <vertAlign val="superscript"/>
        <sz val="10"/>
        <rFont val="Arial"/>
        <family val="2"/>
      </rPr>
      <t>e</t>
    </r>
    <r>
      <rPr>
        <sz val="10"/>
        <rFont val="Arial"/>
        <family val="2"/>
      </rPr>
      <t xml:space="preserve"> quintile de revenus</t>
    </r>
  </si>
  <si>
    <r>
      <t>4</t>
    </r>
    <r>
      <rPr>
        <vertAlign val="superscript"/>
        <sz val="10"/>
        <rFont val="Arial"/>
        <family val="2"/>
      </rPr>
      <t>e</t>
    </r>
    <r>
      <rPr>
        <sz val="10"/>
        <rFont val="Arial"/>
        <family val="2"/>
      </rPr>
      <t xml:space="preserve"> quintile</t>
    </r>
  </si>
  <si>
    <r>
      <t>5</t>
    </r>
    <r>
      <rPr>
        <vertAlign val="superscript"/>
        <sz val="10"/>
        <rFont val="Arial"/>
        <family val="2"/>
      </rPr>
      <t>e</t>
    </r>
    <r>
      <rPr>
        <sz val="10"/>
        <rFont val="Arial"/>
        <family val="2"/>
      </rPr>
      <t xml:space="preserve"> quintile de revenus</t>
    </r>
  </si>
  <si>
    <r>
      <t>Lecture : Les les 20 % de ménages les plus aisés ayant effectué un ou plusieurs gestes de rénovation en 2019 ont économisé au total 0,4 million de tonnes d'équivalent CO</t>
    </r>
    <r>
      <rPr>
        <vertAlign val="subscript"/>
        <sz val="10"/>
        <rFont val="Arial"/>
        <family val="2"/>
      </rPr>
      <t>2</t>
    </r>
    <r>
      <rPr>
        <sz val="10"/>
        <rFont val="Arial"/>
        <family val="2"/>
      </rPr>
      <t>, soit en moyenne 1 049 kg par logement. Ils représentent 20 % de la baisse de CO</t>
    </r>
    <r>
      <rPr>
        <vertAlign val="subscript"/>
        <sz val="10"/>
        <rFont val="Arial"/>
        <family val="2"/>
      </rPr>
      <t>2</t>
    </r>
    <r>
      <rPr>
        <sz val="10"/>
        <rFont val="Arial"/>
        <family val="2"/>
      </rPr>
      <t xml:space="preserve"> et 22 % de la surface de logements rénovés.</t>
    </r>
  </si>
  <si>
    <r>
      <t>Tableau 5 : diminution annuelle des émissions de CO</t>
    </r>
    <r>
      <rPr>
        <b/>
        <vertAlign val="subscript"/>
        <sz val="10"/>
        <rFont val="Arial"/>
        <family val="2"/>
      </rPr>
      <t>2</t>
    </r>
    <r>
      <rPr>
        <b/>
        <sz val="10"/>
        <rFont val="Arial"/>
        <family val="2"/>
      </rPr>
      <t xml:space="preserve"> suivant les revenus annuels des ménages</t>
    </r>
  </si>
  <si>
    <t>Baisse moyenne par m²</t>
  </si>
  <si>
    <t>Surface totale</t>
  </si>
  <si>
    <r>
      <t>kgCO</t>
    </r>
    <r>
      <rPr>
        <vertAlign val="subscript"/>
        <sz val="10"/>
        <color theme="1"/>
        <rFont val="Arial"/>
        <family val="2"/>
      </rPr>
      <t>2</t>
    </r>
    <r>
      <rPr>
        <sz val="10"/>
        <color theme="1"/>
        <rFont val="Arial"/>
        <family val="2"/>
      </rPr>
      <t xml:space="preserve"> eq/an</t>
    </r>
  </si>
  <si>
    <t>m²</t>
  </si>
  <si>
    <r>
      <t>Tableau 6 : diminution annuelle des émissions de CO</t>
    </r>
    <r>
      <rPr>
        <b/>
        <vertAlign val="subscript"/>
        <sz val="10"/>
        <color theme="1"/>
        <rFont val="Arial"/>
        <family val="2"/>
      </rPr>
      <t>2</t>
    </r>
    <r>
      <rPr>
        <b/>
        <sz val="10"/>
        <color theme="1"/>
        <rFont val="Arial"/>
        <family val="2"/>
      </rPr>
      <t xml:space="preserve"> suivant la taille du logement rénové</t>
    </r>
  </si>
  <si>
    <r>
      <t>Lecture : Les ménages habitant dans les Hauts de France ayant effectué un ou plusieurs gestes de rénovation en 2019 ont économisé au total 0,3 million de tonnes d'équivalent CO</t>
    </r>
    <r>
      <rPr>
        <vertAlign val="subscript"/>
        <sz val="10"/>
        <rFont val="Arial"/>
        <family val="2"/>
      </rPr>
      <t>2</t>
    </r>
    <r>
      <rPr>
        <sz val="10"/>
        <rFont val="Arial"/>
        <family val="2"/>
      </rPr>
      <t>, soit en moyenne 1 084 kg par logement. Ils représentent 13 % de la baisse de CO</t>
    </r>
    <r>
      <rPr>
        <vertAlign val="subscript"/>
        <sz val="10"/>
        <rFont val="Arial"/>
        <family val="2"/>
      </rPr>
      <t>2</t>
    </r>
    <r>
      <rPr>
        <sz val="10"/>
        <rFont val="Arial"/>
        <family val="2"/>
      </rPr>
      <t>, et 11 % de la surface de logements rénovés.</t>
    </r>
  </si>
  <si>
    <r>
      <t>Tableau 7 : répartition géographique des diminutions annuelles des émissions de CO</t>
    </r>
    <r>
      <rPr>
        <b/>
        <vertAlign val="subscript"/>
        <sz val="10"/>
        <color theme="1"/>
        <rFont val="Arial"/>
        <family val="2"/>
      </rPr>
      <t>2</t>
    </r>
  </si>
  <si>
    <r>
      <t>Lecture : Les ménages ayant effectué un ou plusieurs gestes de rénovation sur leur systèmes de chauffage en 2019 ont économisé au total 1,4 million de tonnes d'équivalent CO</t>
    </r>
    <r>
      <rPr>
        <vertAlign val="subscript"/>
        <sz val="10"/>
        <rFont val="Arial"/>
        <family val="2"/>
      </rPr>
      <t>2</t>
    </r>
    <r>
      <rPr>
        <sz val="10"/>
        <rFont val="Arial"/>
        <family val="2"/>
      </rPr>
      <t>, soit en moyenne 2 356 kg par logement. Ils représentent 65 % de la baisse de CO</t>
    </r>
    <r>
      <rPr>
        <vertAlign val="subscript"/>
        <sz val="10"/>
        <rFont val="Arial"/>
        <family val="2"/>
      </rPr>
      <t>2</t>
    </r>
    <r>
      <rPr>
        <sz val="10"/>
        <rFont val="Arial"/>
        <family val="2"/>
      </rPr>
      <t>, mais 19 % de la surface de logements rénovés.</t>
    </r>
  </si>
  <si>
    <t xml:space="preserve">Tableau 8 : diminution annuelle des émissions de CO2 selon le poste rénové </t>
  </si>
  <si>
    <r>
      <t>Tableau 9 : diminution annuelle des émissions de CO</t>
    </r>
    <r>
      <rPr>
        <b/>
        <vertAlign val="subscript"/>
        <sz val="10"/>
        <color theme="1"/>
        <rFont val="Arial"/>
        <family val="2"/>
      </rPr>
      <t>2</t>
    </r>
    <r>
      <rPr>
        <b/>
        <sz val="10"/>
        <color theme="1"/>
        <rFont val="Arial"/>
        <family val="2"/>
      </rPr>
      <t xml:space="preserve"> par geste en 2019</t>
    </r>
  </si>
  <si>
    <r>
      <t>Tableau 10 : diminution annuelle des émissions de CO</t>
    </r>
    <r>
      <rPr>
        <b/>
        <vertAlign val="subscript"/>
        <sz val="10"/>
        <color theme="1"/>
        <rFont val="Arial"/>
        <family val="2"/>
      </rPr>
      <t>2</t>
    </r>
    <r>
      <rPr>
        <b/>
        <sz val="10"/>
        <color theme="1"/>
        <rFont val="Arial"/>
        <family val="2"/>
      </rPr>
      <t xml:space="preserve"> suivant le système de chauffage installé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</si>
</sst>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
    <numFmt numFmtId="166" formatCode="_-* #,##0_-;\-* #,##0_-;_-* &quot;-&quot;??_-;_-@_-"/>
    <numFmt numFmtId="167" formatCode="#,##0.0_ ;\-#,##0.0\ "/>
    <numFmt numFmtId="168" formatCode="_-* #,##0.0_-;\-* #,##0.0_-;_-* &quot;-&quot;??_-;_-@_-"/>
    <numFmt numFmtId="169" formatCode="_-* #,##0.00\ _€_-;\-* #,##0.00\ _€_-;_-* &quot;-&quot;??\ _€_-;_-@_-"/>
    <numFmt numFmtId="170" formatCode="_-* #,##0.0\ _€_-;\-* #,##0.0\ _€_-;_-* &quot;-&quot;?\ _€_-;_-@_-"/>
    <numFmt numFmtId="171" formatCode="_-* #,##0.000_-;\-* #,##0.000_-;_-* &quot;-&quot;??_-;_-@_-"/>
    <numFmt numFmtId="172" formatCode="0.000"/>
    <numFmt numFmtId="173" formatCode="0.0000"/>
    <numFmt numFmtId="174" formatCode="#,##0.000"/>
    <numFmt numFmtId="175" formatCode="#,##0_ ;\-#,##0\ "/>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vertAlign val="subscript"/>
      <sz val="10"/>
      <color theme="1"/>
      <name val="Arial"/>
      <family val="2"/>
    </font>
    <font>
      <sz val="10"/>
      <name val="Arial"/>
      <family val="2"/>
    </font>
    <font>
      <b/>
      <sz val="10"/>
      <color theme="1"/>
      <name val="Arial"/>
      <family val="2"/>
    </font>
    <font>
      <b/>
      <vertAlign val="subscript"/>
      <sz val="10"/>
      <color theme="1"/>
      <name val="Arial"/>
      <family val="2"/>
    </font>
    <font>
      <i/>
      <sz val="10"/>
      <name val="Arial"/>
      <family val="2"/>
    </font>
    <font>
      <i/>
      <sz val="10"/>
      <color theme="1"/>
      <name val="Arial"/>
      <family val="2"/>
    </font>
    <font>
      <b/>
      <sz val="10"/>
      <name val="Arial"/>
      <family val="2"/>
    </font>
    <font>
      <b/>
      <vertAlign val="subscript"/>
      <sz val="10"/>
      <name val="Arial"/>
      <family val="2"/>
    </font>
    <font>
      <vertAlign val="subscript"/>
      <sz val="10"/>
      <name val="Arial"/>
      <family val="2"/>
    </font>
    <font>
      <vertAlign val="superscript"/>
      <sz val="10"/>
      <color theme="1"/>
      <name val="Arial"/>
      <family val="2"/>
    </font>
    <font>
      <b/>
      <sz val="10"/>
      <color rgb="FF00B050"/>
      <name val="Arial"/>
      <family val="2"/>
    </font>
    <font>
      <b/>
      <sz val="12"/>
      <color theme="1"/>
      <name val="Arial"/>
      <family val="2"/>
    </font>
    <font>
      <b/>
      <vertAlign val="subscript"/>
      <sz val="12"/>
      <color theme="1"/>
      <name val="Arial"/>
      <family val="2"/>
    </font>
    <font>
      <b/>
      <vertAlign val="superscript"/>
      <sz val="12"/>
      <color theme="1"/>
      <name val="Arial"/>
      <family val="2"/>
    </font>
    <font>
      <vertAlign val="superscript"/>
      <sz val="10"/>
      <name val="Arial"/>
      <family val="2"/>
    </font>
  </fonts>
  <fills count="7">
    <fill>
      <patternFill patternType="none"/>
    </fill>
    <fill>
      <patternFill patternType="gray125"/>
    </fill>
    <fill>
      <patternFill patternType="solid">
        <fgColor rgb="FFFFCCCC"/>
        <bgColor indexed="64"/>
      </patternFill>
    </fill>
    <fill>
      <patternFill patternType="solid">
        <fgColor rgb="FFCCFFCC"/>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s>
  <borders count="3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medium">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77">
    <xf numFmtId="0" fontId="0" fillId="0" borderId="0" xfId="0"/>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wrapText="1"/>
    </xf>
    <xf numFmtId="0" fontId="4" fillId="0" borderId="4" xfId="1" applyFont="1" applyBorder="1"/>
    <xf numFmtId="0" fontId="4" fillId="0" borderId="0" xfId="1" applyFont="1" applyBorder="1" applyAlignment="1">
      <alignment horizontal="center" wrapText="1"/>
    </xf>
    <xf numFmtId="0" fontId="4" fillId="0" borderId="0" xfId="1" applyFont="1" applyBorder="1" applyAlignment="1">
      <alignment horizontal="center"/>
    </xf>
    <xf numFmtId="0" fontId="4" fillId="0" borderId="5" xfId="1" applyFont="1" applyBorder="1" applyAlignment="1">
      <alignment horizontal="center"/>
    </xf>
    <xf numFmtId="0" fontId="4" fillId="0" borderId="4" xfId="1" applyFont="1" applyBorder="1" applyAlignment="1">
      <alignment horizontal="center"/>
    </xf>
    <xf numFmtId="165" fontId="4" fillId="0" borderId="0" xfId="1" applyNumberFormat="1" applyFont="1" applyBorder="1" applyAlignment="1">
      <alignment horizontal="center"/>
    </xf>
    <xf numFmtId="3" fontId="4" fillId="0" borderId="0" xfId="1" applyNumberFormat="1" applyFont="1" applyBorder="1" applyAlignment="1">
      <alignment horizontal="center"/>
    </xf>
    <xf numFmtId="164" fontId="4" fillId="0" borderId="0" xfId="1" applyNumberFormat="1" applyFont="1" applyBorder="1" applyAlignment="1">
      <alignment horizontal="center"/>
    </xf>
    <xf numFmtId="1" fontId="4" fillId="0" borderId="0" xfId="1" applyNumberFormat="1" applyFont="1" applyBorder="1" applyAlignment="1">
      <alignment horizontal="center"/>
    </xf>
    <xf numFmtId="1" fontId="4" fillId="0" borderId="5" xfId="1" applyNumberFormat="1" applyFont="1" applyBorder="1" applyAlignment="1">
      <alignment horizontal="center"/>
    </xf>
    <xf numFmtId="0" fontId="4" fillId="0" borderId="6" xfId="1" applyFont="1" applyBorder="1" applyAlignment="1">
      <alignment horizontal="center"/>
    </xf>
    <xf numFmtId="165" fontId="4" fillId="0" borderId="7" xfId="1" applyNumberFormat="1" applyFont="1" applyBorder="1" applyAlignment="1">
      <alignment horizontal="center"/>
    </xf>
    <xf numFmtId="3" fontId="4" fillId="0" borderId="7" xfId="1" applyNumberFormat="1" applyFont="1" applyBorder="1" applyAlignment="1">
      <alignment horizontal="center"/>
    </xf>
    <xf numFmtId="164" fontId="4" fillId="0" borderId="7" xfId="1" applyNumberFormat="1" applyFont="1" applyBorder="1" applyAlignment="1">
      <alignment horizontal="center"/>
    </xf>
    <xf numFmtId="1" fontId="4" fillId="0" borderId="7" xfId="1" applyNumberFormat="1" applyFont="1" applyBorder="1" applyAlignment="1">
      <alignment horizontal="center"/>
    </xf>
    <xf numFmtId="1" fontId="4" fillId="0" borderId="8" xfId="1" applyNumberFormat="1" applyFont="1" applyBorder="1" applyAlignment="1">
      <alignment horizontal="center"/>
    </xf>
    <xf numFmtId="166" fontId="6" fillId="0" borderId="0" xfId="3" applyNumberFormat="1" applyFont="1" applyBorder="1"/>
    <xf numFmtId="164" fontId="4" fillId="0" borderId="0" xfId="1" applyNumberFormat="1" applyFont="1" applyBorder="1"/>
    <xf numFmtId="164" fontId="4" fillId="0" borderId="7" xfId="1" applyNumberFormat="1" applyFont="1" applyBorder="1"/>
    <xf numFmtId="0" fontId="4" fillId="0" borderId="0" xfId="1" applyFont="1" applyBorder="1"/>
    <xf numFmtId="0" fontId="4" fillId="0" borderId="0" xfId="1" applyFont="1"/>
    <xf numFmtId="0" fontId="7" fillId="0" borderId="0" xfId="1" applyFont="1"/>
    <xf numFmtId="0" fontId="6" fillId="0" borderId="0" xfId="1" applyFont="1"/>
    <xf numFmtId="0" fontId="7" fillId="0" borderId="0" xfId="1" applyFont="1" applyAlignment="1">
      <alignment horizontal="right" vertical="center" wrapText="1"/>
    </xf>
    <xf numFmtId="0" fontId="4" fillId="0" borderId="0" xfId="1" applyFont="1" applyAlignment="1">
      <alignment horizontal="right" vertical="center" wrapText="1"/>
    </xf>
    <xf numFmtId="165" fontId="0" fillId="0" borderId="0" xfId="0" applyNumberFormat="1"/>
    <xf numFmtId="167" fontId="6" fillId="0" borderId="0" xfId="3" applyNumberFormat="1" applyFont="1" applyBorder="1"/>
    <xf numFmtId="167" fontId="6" fillId="0" borderId="7" xfId="3" applyNumberFormat="1" applyFont="1" applyBorder="1"/>
    <xf numFmtId="164" fontId="4" fillId="0" borderId="5" xfId="1" applyNumberFormat="1" applyFont="1" applyBorder="1"/>
    <xf numFmtId="0" fontId="7" fillId="0" borderId="9" xfId="1" applyFont="1" applyBorder="1"/>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xf numFmtId="0" fontId="7" fillId="0" borderId="13" xfId="1" applyFont="1" applyBorder="1" applyAlignment="1">
      <alignment horizontal="center"/>
    </xf>
    <xf numFmtId="164" fontId="7" fillId="0" borderId="14" xfId="1" applyNumberFormat="1" applyFont="1" applyBorder="1" applyAlignment="1">
      <alignment horizontal="center"/>
    </xf>
    <xf numFmtId="3" fontId="9" fillId="0" borderId="0" xfId="0" applyNumberFormat="1" applyFont="1" applyFill="1" applyBorder="1"/>
    <xf numFmtId="0" fontId="10" fillId="0" borderId="0" xfId="1" applyFont="1"/>
    <xf numFmtId="0" fontId="11" fillId="0" borderId="0" xfId="0" applyFont="1"/>
    <xf numFmtId="0" fontId="6" fillId="0" borderId="0" xfId="0" applyFont="1"/>
    <xf numFmtId="0" fontId="7" fillId="0" borderId="0" xfId="2" applyFont="1"/>
    <xf numFmtId="167" fontId="6" fillId="2" borderId="0" xfId="3" applyNumberFormat="1" applyFont="1" applyFill="1" applyBorder="1"/>
    <xf numFmtId="166" fontId="6" fillId="2" borderId="0" xfId="3" applyNumberFormat="1" applyFont="1" applyFill="1" applyBorder="1"/>
    <xf numFmtId="164" fontId="4" fillId="2" borderId="0" xfId="1" applyNumberFormat="1" applyFont="1" applyFill="1" applyBorder="1"/>
    <xf numFmtId="164" fontId="4" fillId="2" borderId="5" xfId="1" applyNumberFormat="1" applyFont="1" applyFill="1" applyBorder="1"/>
    <xf numFmtId="167" fontId="6" fillId="2" borderId="7" xfId="3" applyNumberFormat="1" applyFont="1" applyFill="1" applyBorder="1"/>
    <xf numFmtId="166" fontId="6" fillId="2" borderId="7" xfId="3" applyNumberFormat="1" applyFont="1" applyFill="1" applyBorder="1"/>
    <xf numFmtId="164" fontId="4" fillId="2" borderId="7" xfId="1" applyNumberFormat="1" applyFont="1" applyFill="1" applyBorder="1"/>
    <xf numFmtId="164" fontId="4" fillId="2" borderId="8" xfId="1" applyNumberFormat="1" applyFont="1" applyFill="1" applyBorder="1"/>
    <xf numFmtId="167" fontId="6" fillId="3" borderId="0" xfId="3" applyNumberFormat="1" applyFont="1" applyFill="1" applyBorder="1"/>
    <xf numFmtId="166" fontId="6" fillId="3" borderId="0" xfId="3" applyNumberFormat="1" applyFont="1" applyFill="1" applyBorder="1"/>
    <xf numFmtId="164" fontId="4" fillId="3" borderId="0" xfId="1" applyNumberFormat="1" applyFont="1" applyFill="1" applyBorder="1"/>
    <xf numFmtId="164" fontId="4" fillId="3" borderId="5" xfId="1" applyNumberFormat="1" applyFont="1" applyFill="1" applyBorder="1"/>
    <xf numFmtId="0" fontId="4" fillId="0" borderId="3" xfId="1" applyFont="1" applyBorder="1" applyAlignment="1">
      <alignment horizontal="center" vertical="center" wrapText="1"/>
    </xf>
    <xf numFmtId="165" fontId="4" fillId="0" borderId="0" xfId="1" applyNumberFormat="1" applyFont="1" applyBorder="1"/>
    <xf numFmtId="3" fontId="4" fillId="0" borderId="0" xfId="1" applyNumberFormat="1" applyFont="1" applyBorder="1"/>
    <xf numFmtId="1" fontId="4" fillId="0" borderId="0" xfId="1" applyNumberFormat="1" applyFont="1" applyBorder="1"/>
    <xf numFmtId="1" fontId="4" fillId="0" borderId="5" xfId="1" applyNumberFormat="1" applyFont="1" applyBorder="1"/>
    <xf numFmtId="0" fontId="4" fillId="0" borderId="6" xfId="1" applyFont="1" applyBorder="1"/>
    <xf numFmtId="165" fontId="4" fillId="0" borderId="7" xfId="1" applyNumberFormat="1" applyFont="1" applyBorder="1"/>
    <xf numFmtId="3" fontId="4" fillId="0" borderId="7" xfId="1" applyNumberFormat="1" applyFont="1" applyBorder="1"/>
    <xf numFmtId="1" fontId="4" fillId="0" borderId="7" xfId="1" applyNumberFormat="1" applyFont="1" applyBorder="1"/>
    <xf numFmtId="1" fontId="4" fillId="0" borderId="8" xfId="1" applyNumberFormat="1" applyFont="1" applyBorder="1"/>
    <xf numFmtId="165" fontId="2" fillId="0" borderId="0" xfId="0" applyNumberFormat="1" applyFont="1" applyAlignment="1">
      <alignment horizontal="right" vertical="center" wrapText="1"/>
    </xf>
    <xf numFmtId="0" fontId="6" fillId="0" borderId="9" xfId="0" applyFont="1" applyBorder="1" applyAlignment="1">
      <alignment horizontal="center" vertical="center" wrapText="1"/>
    </xf>
    <xf numFmtId="0" fontId="4" fillId="0" borderId="4" xfId="0" applyFont="1" applyBorder="1" applyAlignment="1">
      <alignment horizontal="center" vertical="center" wrapText="1"/>
    </xf>
    <xf numFmtId="168" fontId="6" fillId="0" borderId="0" xfId="3" applyNumberFormat="1" applyFont="1" applyBorder="1" applyAlignment="1">
      <alignment horizontal="center"/>
    </xf>
    <xf numFmtId="166" fontId="6" fillId="0" borderId="0" xfId="3" applyNumberFormat="1" applyFont="1" applyBorder="1" applyAlignment="1">
      <alignment horizontal="center"/>
    </xf>
    <xf numFmtId="1" fontId="6" fillId="0" borderId="0" xfId="0" applyNumberFormat="1" applyFont="1" applyBorder="1" applyAlignment="1">
      <alignment horizontal="center"/>
    </xf>
    <xf numFmtId="1" fontId="6" fillId="0" borderId="5" xfId="0" applyNumberFormat="1" applyFont="1" applyBorder="1" applyAlignment="1">
      <alignment horizontal="center"/>
    </xf>
    <xf numFmtId="0" fontId="4" fillId="0" borderId="6" xfId="0" applyFont="1" applyBorder="1" applyAlignment="1">
      <alignment horizontal="center" vertical="center" wrapText="1"/>
    </xf>
    <xf numFmtId="166" fontId="6" fillId="0" borderId="7" xfId="3" applyNumberFormat="1" applyFont="1" applyBorder="1" applyAlignment="1">
      <alignment horizontal="center"/>
    </xf>
    <xf numFmtId="1" fontId="6" fillId="0" borderId="8" xfId="0" applyNumberFormat="1" applyFont="1" applyBorder="1" applyAlignment="1">
      <alignment horizontal="center"/>
    </xf>
    <xf numFmtId="43" fontId="6" fillId="0" borderId="7" xfId="3" applyNumberFormat="1" applyFont="1" applyBorder="1" applyAlignment="1">
      <alignment horizontal="center"/>
    </xf>
    <xf numFmtId="164" fontId="6" fillId="0" borderId="0" xfId="0" applyNumberFormat="1" applyFont="1" applyBorder="1" applyAlignment="1">
      <alignment horizontal="center"/>
    </xf>
    <xf numFmtId="164" fontId="6" fillId="0" borderId="7" xfId="0" applyNumberFormat="1" applyFont="1" applyBorder="1" applyAlignment="1">
      <alignment horizontal="center"/>
    </xf>
    <xf numFmtId="168" fontId="4" fillId="0" borderId="0" xfId="1" applyNumberFormat="1" applyFont="1"/>
    <xf numFmtId="0" fontId="6" fillId="0" borderId="0" xfId="0" applyFont="1" applyBorder="1" applyAlignment="1">
      <alignment horizontal="center" vertical="center" wrapText="1"/>
    </xf>
    <xf numFmtId="0" fontId="6" fillId="0" borderId="0" xfId="0" applyFont="1" applyBorder="1" applyAlignment="1">
      <alignment horizontal="center"/>
    </xf>
    <xf numFmtId="0" fontId="7" fillId="0" borderId="9" xfId="1" applyFont="1" applyBorder="1" applyAlignment="1">
      <alignment horizontal="center" vertical="center" wrapText="1"/>
    </xf>
    <xf numFmtId="0" fontId="4" fillId="0" borderId="4" xfId="1" applyFont="1" applyBorder="1" applyAlignment="1">
      <alignment wrapText="1"/>
    </xf>
    <xf numFmtId="168" fontId="4" fillId="0" borderId="0" xfId="3" applyNumberFormat="1" applyFont="1" applyBorder="1" applyAlignment="1">
      <alignment horizontal="right" vertical="center" wrapText="1"/>
    </xf>
    <xf numFmtId="166" fontId="4" fillId="0" borderId="0" xfId="3" applyNumberFormat="1" applyFont="1" applyBorder="1" applyAlignment="1">
      <alignment horizontal="right" vertical="center" wrapText="1"/>
    </xf>
    <xf numFmtId="0" fontId="7" fillId="0" borderId="4" xfId="1" applyFont="1" applyBorder="1" applyAlignment="1">
      <alignment wrapText="1"/>
    </xf>
    <xf numFmtId="166" fontId="7" fillId="0" borderId="0" xfId="3" applyNumberFormat="1" applyFont="1" applyBorder="1"/>
    <xf numFmtId="0" fontId="7" fillId="0" borderId="6" xfId="1" applyFont="1" applyBorder="1" applyAlignment="1">
      <alignment wrapText="1"/>
    </xf>
    <xf numFmtId="168" fontId="7" fillId="0" borderId="7" xfId="3" applyNumberFormat="1" applyFont="1" applyBorder="1"/>
    <xf numFmtId="166" fontId="7" fillId="0" borderId="7" xfId="3" applyNumberFormat="1" applyFont="1" applyBorder="1"/>
    <xf numFmtId="0" fontId="6" fillId="0" borderId="0" xfId="0" applyFont="1" applyAlignment="1">
      <alignment horizontal="left" vertical="center" indent="1"/>
    </xf>
    <xf numFmtId="0" fontId="7" fillId="0" borderId="0" xfId="1" applyFont="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xf>
    <xf numFmtId="168" fontId="4" fillId="0" borderId="0" xfId="3" applyNumberFormat="1" applyFont="1" applyAlignment="1">
      <alignment horizontal="right" vertical="center" wrapText="1"/>
    </xf>
    <xf numFmtId="166" fontId="4" fillId="0" borderId="0" xfId="3" applyNumberFormat="1" applyFont="1" applyAlignment="1">
      <alignment horizontal="right" vertical="center" wrapText="1"/>
    </xf>
    <xf numFmtId="43" fontId="6" fillId="0" borderId="0" xfId="3" applyNumberFormat="1" applyFont="1"/>
    <xf numFmtId="1" fontId="4" fillId="0" borderId="0" xfId="1" applyNumberFormat="1" applyFont="1"/>
    <xf numFmtId="168" fontId="7" fillId="0" borderId="0" xfId="3" applyNumberFormat="1" applyFont="1"/>
    <xf numFmtId="166" fontId="7" fillId="0" borderId="0" xfId="3" applyNumberFormat="1" applyFont="1"/>
    <xf numFmtId="166" fontId="4" fillId="0" borderId="0" xfId="1" applyNumberFormat="1" applyFont="1"/>
    <xf numFmtId="0" fontId="4" fillId="0" borderId="16" xfId="1" applyFont="1" applyBorder="1" applyAlignment="1">
      <alignment horizontal="center"/>
    </xf>
    <xf numFmtId="0" fontId="4" fillId="0" borderId="15" xfId="1" applyFont="1" applyBorder="1" applyAlignment="1">
      <alignment horizontal="center"/>
    </xf>
    <xf numFmtId="0" fontId="6" fillId="0" borderId="17" xfId="0" applyFont="1" applyBorder="1" applyAlignment="1">
      <alignment horizontal="center"/>
    </xf>
    <xf numFmtId="0" fontId="7" fillId="0" borderId="17" xfId="1" applyFont="1" applyBorder="1" applyAlignment="1">
      <alignment horizontal="center" vertical="center" wrapText="1"/>
    </xf>
    <xf numFmtId="43" fontId="4" fillId="0" borderId="0" xfId="3" applyNumberFormat="1" applyFont="1" applyBorder="1" applyAlignment="1">
      <alignment horizontal="right" vertical="center" wrapText="1"/>
    </xf>
    <xf numFmtId="168" fontId="6" fillId="0" borderId="0" xfId="3" applyNumberFormat="1" applyFont="1" applyBorder="1"/>
    <xf numFmtId="168" fontId="6" fillId="0" borderId="7" xfId="3" applyNumberFormat="1" applyFont="1" applyBorder="1"/>
    <xf numFmtId="169" fontId="4" fillId="0" borderId="0" xfId="1" applyNumberFormat="1" applyFont="1"/>
    <xf numFmtId="170" fontId="4" fillId="0" borderId="0" xfId="1" applyNumberFormat="1" applyFont="1"/>
    <xf numFmtId="3" fontId="6" fillId="0" borderId="0" xfId="0" applyNumberFormat="1" applyFont="1" applyFill="1" applyBorder="1" applyAlignment="1">
      <alignment wrapText="1"/>
    </xf>
    <xf numFmtId="0" fontId="4" fillId="0" borderId="0" xfId="1" applyFont="1" applyAlignment="1">
      <alignment horizontal="left"/>
    </xf>
    <xf numFmtId="3" fontId="4" fillId="0" borderId="0" xfId="3" applyNumberFormat="1" applyFont="1" applyBorder="1" applyAlignment="1">
      <alignment horizontal="right" vertical="center" wrapText="1"/>
    </xf>
    <xf numFmtId="168" fontId="4" fillId="0" borderId="7" xfId="3" applyNumberFormat="1" applyFont="1" applyBorder="1" applyAlignment="1">
      <alignment horizontal="right" vertical="center" wrapText="1"/>
    </xf>
    <xf numFmtId="3" fontId="4" fillId="0" borderId="7" xfId="3" applyNumberFormat="1" applyFont="1" applyBorder="1" applyAlignment="1">
      <alignment horizontal="right" vertical="center" wrapText="1"/>
    </xf>
    <xf numFmtId="166" fontId="7" fillId="0" borderId="0" xfId="3" applyNumberFormat="1" applyFont="1" applyAlignment="1">
      <alignment horizontal="center" vertical="center" wrapText="1"/>
    </xf>
    <xf numFmtId="164" fontId="4" fillId="0" borderId="0" xfId="1" applyNumberFormat="1" applyFont="1"/>
    <xf numFmtId="43" fontId="4" fillId="0" borderId="0" xfId="1" applyNumberFormat="1" applyFont="1"/>
    <xf numFmtId="166" fontId="6" fillId="0" borderId="0" xfId="3" applyNumberFormat="1" applyFont="1" applyAlignment="1">
      <alignment horizontal="center"/>
    </xf>
    <xf numFmtId="2" fontId="4" fillId="0" borderId="0" xfId="1" applyNumberFormat="1" applyFont="1"/>
    <xf numFmtId="43" fontId="6" fillId="0" borderId="0" xfId="3" applyNumberFormat="1" applyFont="1" applyBorder="1" applyAlignment="1">
      <alignment horizontal="center"/>
    </xf>
    <xf numFmtId="43" fontId="6" fillId="0" borderId="0" xfId="3" applyNumberFormat="1" applyFont="1" applyAlignment="1">
      <alignment horizontal="center"/>
    </xf>
    <xf numFmtId="166" fontId="4" fillId="0" borderId="0" xfId="3" applyNumberFormat="1" applyFont="1" applyAlignment="1">
      <alignment horizontal="center" vertical="center" wrapText="1"/>
    </xf>
    <xf numFmtId="2" fontId="4" fillId="0" borderId="0" xfId="1" applyNumberFormat="1" applyFont="1" applyAlignment="1">
      <alignment horizontal="center"/>
    </xf>
    <xf numFmtId="164" fontId="4" fillId="0" borderId="0" xfId="1" applyNumberFormat="1" applyFont="1" applyAlignment="1">
      <alignment horizontal="center"/>
    </xf>
    <xf numFmtId="171" fontId="6" fillId="0" borderId="0" xfId="3" applyNumberFormat="1" applyFont="1" applyBorder="1" applyAlignment="1">
      <alignment horizontal="center"/>
    </xf>
    <xf numFmtId="168" fontId="6" fillId="0" borderId="7" xfId="3" applyNumberFormat="1" applyFont="1" applyBorder="1" applyAlignment="1">
      <alignment horizontal="center"/>
    </xf>
    <xf numFmtId="0" fontId="4" fillId="0" borderId="0" xfId="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1" fontId="6" fillId="0" borderId="7" xfId="0" applyNumberFormat="1" applyFont="1" applyBorder="1" applyAlignment="1">
      <alignment horizontal="center"/>
    </xf>
    <xf numFmtId="164" fontId="6" fillId="0" borderId="5" xfId="0" applyNumberFormat="1" applyFont="1" applyBorder="1" applyAlignment="1">
      <alignment horizontal="center"/>
    </xf>
    <xf numFmtId="0" fontId="9" fillId="0" borderId="0" xfId="0" applyFont="1"/>
    <xf numFmtId="164" fontId="4" fillId="0" borderId="0" xfId="3" applyNumberFormat="1" applyFont="1" applyBorder="1" applyAlignment="1">
      <alignment horizontal="right" vertical="center" wrapText="1"/>
    </xf>
    <xf numFmtId="164" fontId="6" fillId="0" borderId="0" xfId="3" applyNumberFormat="1" applyFont="1" applyBorder="1"/>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3" fontId="4" fillId="0" borderId="0" xfId="1" applyNumberFormat="1" applyFont="1" applyBorder="1" applyAlignment="1">
      <alignment horizontal="right"/>
    </xf>
    <xf numFmtId="3" fontId="4" fillId="0" borderId="5" xfId="1" applyNumberFormat="1" applyFont="1" applyBorder="1" applyAlignment="1">
      <alignment horizontal="right"/>
    </xf>
    <xf numFmtId="20" fontId="4" fillId="0" borderId="0" xfId="1" applyNumberFormat="1" applyFont="1"/>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4" fontId="4" fillId="0" borderId="0" xfId="0" applyNumberFormat="1" applyFont="1" applyBorder="1" applyAlignment="1">
      <alignment horizontal="left" vertical="center"/>
    </xf>
    <xf numFmtId="4" fontId="6" fillId="0" borderId="0" xfId="3" applyNumberFormat="1" applyFont="1" applyBorder="1" applyAlignment="1">
      <alignment horizontal="center"/>
    </xf>
    <xf numFmtId="4" fontId="4" fillId="0" borderId="0" xfId="1" applyNumberFormat="1" applyFont="1" applyBorder="1"/>
    <xf numFmtId="4" fontId="6" fillId="0" borderId="0" xfId="0" applyNumberFormat="1" applyFont="1" applyBorder="1" applyAlignment="1">
      <alignment horizontal="center"/>
    </xf>
    <xf numFmtId="4" fontId="4" fillId="0" borderId="0" xfId="1" applyNumberFormat="1" applyFont="1" applyBorder="1" applyAlignment="1">
      <alignment horizontal="center"/>
    </xf>
    <xf numFmtId="4" fontId="4" fillId="0" borderId="0" xfId="1" applyNumberFormat="1" applyFont="1"/>
    <xf numFmtId="3" fontId="4" fillId="2" borderId="0" xfId="1" applyNumberFormat="1" applyFont="1" applyFill="1" applyBorder="1"/>
    <xf numFmtId="3" fontId="4" fillId="3" borderId="0" xfId="1" applyNumberFormat="1" applyFont="1" applyFill="1" applyBorder="1"/>
    <xf numFmtId="3" fontId="4" fillId="2" borderId="7" xfId="1" applyNumberFormat="1" applyFont="1" applyFill="1" applyBorder="1"/>
    <xf numFmtId="0" fontId="7" fillId="6" borderId="27" xfId="1" applyFont="1" applyFill="1" applyBorder="1" applyAlignment="1">
      <alignment horizontal="center" wrapText="1"/>
    </xf>
    <xf numFmtId="0" fontId="4" fillId="6" borderId="27" xfId="1" applyFont="1" applyFill="1" applyBorder="1" applyAlignment="1">
      <alignment horizontal="center" vertical="center" wrapText="1"/>
    </xf>
    <xf numFmtId="0" fontId="7" fillId="0" borderId="27" xfId="1" applyFont="1" applyBorder="1" applyAlignment="1">
      <alignment horizontal="center" vertical="center" wrapText="1"/>
    </xf>
    <xf numFmtId="0" fontId="4" fillId="0" borderId="27" xfId="1" applyFont="1" applyBorder="1" applyAlignment="1">
      <alignment horizontal="center"/>
    </xf>
    <xf numFmtId="0" fontId="4" fillId="0" borderId="27" xfId="1" applyFont="1" applyBorder="1"/>
    <xf numFmtId="168" fontId="6" fillId="0" borderId="27" xfId="3" applyNumberFormat="1" applyFont="1" applyBorder="1" applyAlignment="1">
      <alignment horizontal="center"/>
    </xf>
    <xf numFmtId="166" fontId="4" fillId="0" borderId="27" xfId="3" applyNumberFormat="1" applyFont="1" applyBorder="1" applyAlignment="1">
      <alignment horizontal="center" vertical="center" wrapText="1"/>
    </xf>
    <xf numFmtId="3" fontId="4" fillId="0" borderId="27" xfId="1" applyNumberFormat="1" applyFont="1" applyBorder="1" applyAlignment="1">
      <alignment horizontal="center"/>
    </xf>
    <xf numFmtId="1" fontId="4" fillId="0" borderId="27" xfId="1" applyNumberFormat="1" applyFont="1" applyBorder="1" applyAlignment="1">
      <alignment horizont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7" fillId="0" borderId="1" xfId="0" applyFont="1" applyBorder="1" applyAlignment="1">
      <alignment horizontal="center"/>
    </xf>
    <xf numFmtId="0" fontId="7" fillId="0" borderId="18" xfId="0" applyFont="1" applyBorder="1" applyAlignment="1">
      <alignment horizontal="center"/>
    </xf>
    <xf numFmtId="0" fontId="7" fillId="0" borderId="20" xfId="0" applyFont="1" applyBorder="1"/>
    <xf numFmtId="2" fontId="4" fillId="0" borderId="0" xfId="0" applyNumberFormat="1" applyFont="1" applyBorder="1" applyAlignment="1">
      <alignment horizontal="right" vertical="center" wrapText="1"/>
    </xf>
    <xf numFmtId="172" fontId="4" fillId="4" borderId="0" xfId="0" applyNumberFormat="1" applyFont="1" applyFill="1" applyBorder="1" applyAlignment="1">
      <alignment horizontal="right" vertical="center" wrapText="1"/>
    </xf>
    <xf numFmtId="173" fontId="4" fillId="0" borderId="21"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3" fontId="4" fillId="0" borderId="21" xfId="0" applyNumberFormat="1" applyFont="1" applyBorder="1" applyAlignment="1">
      <alignment horizontal="right" vertical="center" wrapText="1"/>
    </xf>
    <xf numFmtId="2" fontId="4" fillId="0" borderId="0" xfId="0" applyNumberFormat="1" applyFont="1" applyBorder="1"/>
    <xf numFmtId="172" fontId="4" fillId="0" borderId="21" xfId="0" applyNumberFormat="1" applyFont="1" applyBorder="1"/>
    <xf numFmtId="3" fontId="4" fillId="0" borderId="0" xfId="0" applyNumberFormat="1" applyFont="1" applyBorder="1"/>
    <xf numFmtId="3" fontId="4" fillId="0" borderId="21" xfId="0" applyNumberFormat="1" applyFont="1" applyBorder="1"/>
    <xf numFmtId="172" fontId="4" fillId="0" borderId="0" xfId="0" applyNumberFormat="1" applyFont="1" applyBorder="1" applyAlignment="1">
      <alignment horizontal="right" vertical="center" wrapText="1"/>
    </xf>
    <xf numFmtId="172" fontId="4" fillId="0" borderId="0" xfId="4" applyNumberFormat="1" applyFont="1" applyBorder="1" applyAlignment="1">
      <alignment horizontal="right" vertical="center" wrapText="1"/>
    </xf>
    <xf numFmtId="3" fontId="4" fillId="0" borderId="0" xfId="4" applyNumberFormat="1" applyFont="1" applyBorder="1" applyAlignment="1">
      <alignment horizontal="right" vertical="center" wrapText="1"/>
    </xf>
    <xf numFmtId="2" fontId="4" fillId="0" borderId="21" xfId="0" applyNumberFormat="1" applyFont="1" applyBorder="1" applyAlignment="1">
      <alignment horizontal="right" vertical="center" wrapText="1"/>
    </xf>
    <xf numFmtId="0" fontId="7" fillId="0" borderId="22" xfId="0" applyFont="1" applyBorder="1"/>
    <xf numFmtId="2" fontId="4" fillId="0" borderId="13" xfId="0" applyNumberFormat="1" applyFont="1" applyBorder="1"/>
    <xf numFmtId="172" fontId="4" fillId="4" borderId="13" xfId="0" applyNumberFormat="1" applyFont="1" applyFill="1" applyBorder="1" applyAlignment="1">
      <alignment horizontal="right" vertical="center" wrapText="1"/>
    </xf>
    <xf numFmtId="172" fontId="4" fillId="0" borderId="23" xfId="0" applyNumberFormat="1" applyFont="1" applyBorder="1"/>
    <xf numFmtId="3" fontId="4" fillId="0" borderId="13" xfId="0" applyNumberFormat="1" applyFont="1" applyBorder="1"/>
    <xf numFmtId="3" fontId="4" fillId="4" borderId="13" xfId="0" applyNumberFormat="1" applyFont="1" applyFill="1" applyBorder="1" applyAlignment="1">
      <alignment horizontal="right" vertical="center" wrapText="1"/>
    </xf>
    <xf numFmtId="3" fontId="4" fillId="0" borderId="23" xfId="0" applyNumberFormat="1" applyFont="1" applyBorder="1"/>
    <xf numFmtId="164" fontId="15" fillId="0" borderId="7" xfId="0" applyNumberFormat="1" applyFont="1" applyBorder="1"/>
    <xf numFmtId="164" fontId="4" fillId="0" borderId="7" xfId="0" applyNumberFormat="1" applyFont="1" applyBorder="1"/>
    <xf numFmtId="2" fontId="4" fillId="5" borderId="7" xfId="0" applyNumberFormat="1" applyFont="1" applyFill="1" applyBorder="1" applyAlignment="1">
      <alignment horizontal="right" vertical="center" wrapText="1"/>
    </xf>
    <xf numFmtId="2" fontId="4" fillId="0" borderId="25" xfId="0" applyNumberFormat="1" applyFont="1" applyBorder="1"/>
    <xf numFmtId="3" fontId="4" fillId="0" borderId="7" xfId="0" applyNumberFormat="1" applyFont="1" applyBorder="1"/>
    <xf numFmtId="3" fontId="4" fillId="5" borderId="7" xfId="0" applyNumberFormat="1" applyFont="1" applyFill="1" applyBorder="1" applyAlignment="1">
      <alignment horizontal="right" vertical="center" wrapText="1"/>
    </xf>
    <xf numFmtId="3" fontId="4" fillId="0" borderId="25" xfId="0" applyNumberFormat="1" applyFont="1" applyBorder="1"/>
    <xf numFmtId="0" fontId="4" fillId="0" borderId="19" xfId="0" applyFont="1" applyBorder="1"/>
    <xf numFmtId="2" fontId="4" fillId="0" borderId="5" xfId="0" applyNumberFormat="1" applyFont="1" applyBorder="1"/>
    <xf numFmtId="3" fontId="4" fillId="0" borderId="5" xfId="0" applyNumberFormat="1" applyFont="1" applyBorder="1"/>
    <xf numFmtId="164" fontId="4" fillId="0" borderId="5" xfId="0" applyNumberFormat="1" applyFont="1" applyBorder="1"/>
    <xf numFmtId="172" fontId="4" fillId="0" borderId="5" xfId="0" applyNumberFormat="1" applyFont="1" applyBorder="1"/>
    <xf numFmtId="3" fontId="15" fillId="0" borderId="5" xfId="0" applyNumberFormat="1" applyFont="1" applyBorder="1"/>
    <xf numFmtId="164" fontId="4" fillId="0" borderId="14" xfId="0" applyNumberFormat="1" applyFont="1" applyBorder="1"/>
    <xf numFmtId="3" fontId="4" fillId="0" borderId="14" xfId="0" applyNumberFormat="1" applyFont="1" applyBorder="1"/>
    <xf numFmtId="0" fontId="4" fillId="0" borderId="24" xfId="0" applyFont="1" applyBorder="1"/>
    <xf numFmtId="2" fontId="4" fillId="0" borderId="8" xfId="0" applyNumberFormat="1" applyFont="1" applyBorder="1"/>
    <xf numFmtId="3" fontId="4" fillId="0" borderId="8" xfId="0" applyNumberFormat="1" applyFont="1" applyBorder="1"/>
    <xf numFmtId="0" fontId="16" fillId="0" borderId="26" xfId="0" applyFont="1" applyBorder="1"/>
    <xf numFmtId="0" fontId="7" fillId="6" borderId="28" xfId="1" applyFont="1" applyFill="1" applyBorder="1" applyAlignment="1">
      <alignment horizontal="center" wrapText="1"/>
    </xf>
    <xf numFmtId="0" fontId="4" fillId="6" borderId="29"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7" fillId="0" borderId="30" xfId="1" applyFont="1" applyBorder="1" applyAlignment="1">
      <alignment horizontal="center" vertical="center" wrapText="1"/>
    </xf>
    <xf numFmtId="0" fontId="4" fillId="0" borderId="31" xfId="1" applyFont="1" applyBorder="1" applyAlignment="1">
      <alignment horizontal="center"/>
    </xf>
    <xf numFmtId="0" fontId="4" fillId="0" borderId="30" xfId="1" applyFont="1" applyBorder="1"/>
    <xf numFmtId="1" fontId="4" fillId="0" borderId="31" xfId="1" applyNumberFormat="1" applyFont="1" applyBorder="1" applyAlignment="1">
      <alignment horizontal="center"/>
    </xf>
    <xf numFmtId="0" fontId="4" fillId="0" borderId="32" xfId="1" applyFont="1" applyBorder="1"/>
    <xf numFmtId="168" fontId="6" fillId="0" borderId="33" xfId="3" applyNumberFormat="1" applyFont="1" applyBorder="1" applyAlignment="1">
      <alignment horizontal="center"/>
    </xf>
    <xf numFmtId="166" fontId="4" fillId="0" borderId="33" xfId="3" applyNumberFormat="1" applyFont="1" applyBorder="1" applyAlignment="1">
      <alignment horizontal="center" vertical="center" wrapText="1"/>
    </xf>
    <xf numFmtId="3" fontId="4" fillId="0" borderId="33" xfId="1" applyNumberFormat="1" applyFont="1" applyBorder="1" applyAlignment="1">
      <alignment horizontal="center"/>
    </xf>
    <xf numFmtId="1" fontId="4" fillId="0" borderId="33" xfId="1" applyNumberFormat="1" applyFont="1" applyBorder="1" applyAlignment="1">
      <alignment horizontal="center"/>
    </xf>
    <xf numFmtId="1" fontId="4" fillId="0" borderId="34" xfId="1" applyNumberFormat="1" applyFont="1" applyBorder="1" applyAlignment="1">
      <alignment horizontal="center"/>
    </xf>
    <xf numFmtId="0" fontId="4" fillId="0" borderId="27" xfId="1" applyFont="1" applyBorder="1" applyAlignment="1">
      <alignment horizontal="center" wrapText="1"/>
    </xf>
    <xf numFmtId="0" fontId="4" fillId="0" borderId="30" xfId="1" applyFont="1" applyBorder="1" applyAlignment="1">
      <alignment horizontal="center"/>
    </xf>
    <xf numFmtId="165" fontId="4" fillId="0" borderId="27" xfId="1" applyNumberFormat="1" applyFont="1" applyBorder="1" applyAlignment="1">
      <alignment horizontal="center"/>
    </xf>
    <xf numFmtId="0" fontId="4" fillId="0" borderId="32" xfId="1" applyFont="1" applyBorder="1" applyAlignment="1">
      <alignment horizontal="center"/>
    </xf>
    <xf numFmtId="165" fontId="4" fillId="0" borderId="33" xfId="1" applyNumberFormat="1" applyFont="1" applyBorder="1" applyAlignment="1">
      <alignment horizontal="center"/>
    </xf>
    <xf numFmtId="174" fontId="2" fillId="0" borderId="0" xfId="0" applyNumberFormat="1" applyFont="1" applyAlignment="1">
      <alignment horizontal="right" vertical="center" wrapText="1"/>
    </xf>
    <xf numFmtId="0" fontId="6" fillId="0" borderId="27" xfId="0" applyFont="1" applyBorder="1" applyAlignment="1">
      <alignment horizontal="center"/>
    </xf>
    <xf numFmtId="0" fontId="4" fillId="0" borderId="27" xfId="0" applyFont="1" applyBorder="1" applyAlignment="1">
      <alignment horizontal="center" vertical="center" wrapText="1"/>
    </xf>
    <xf numFmtId="166" fontId="6" fillId="0" borderId="27" xfId="3" applyNumberFormat="1" applyFont="1" applyBorder="1" applyAlignment="1">
      <alignment horizontal="center"/>
    </xf>
    <xf numFmtId="3" fontId="6" fillId="0" borderId="27" xfId="0" applyNumberFormat="1" applyFont="1" applyBorder="1" applyAlignment="1">
      <alignment horizontal="center"/>
    </xf>
    <xf numFmtId="1" fontId="6" fillId="0" borderId="27" xfId="0" applyNumberFormat="1" applyFont="1" applyBorder="1" applyAlignment="1">
      <alignment horizontal="center"/>
    </xf>
    <xf numFmtId="43" fontId="6" fillId="0" borderId="27" xfId="3" applyNumberFormat="1" applyFont="1" applyBorder="1" applyAlignment="1">
      <alignment horizontal="center"/>
    </xf>
    <xf numFmtId="164" fontId="6" fillId="0" borderId="27" xfId="0" applyNumberFormat="1" applyFont="1" applyBorder="1" applyAlignment="1">
      <alignment horizontal="center"/>
    </xf>
    <xf numFmtId="0" fontId="4" fillId="0" borderId="27" xfId="1" applyFont="1" applyBorder="1" applyAlignment="1">
      <alignment wrapText="1"/>
    </xf>
    <xf numFmtId="43" fontId="4" fillId="0" borderId="27" xfId="3" applyNumberFormat="1" applyFont="1" applyBorder="1" applyAlignment="1">
      <alignment horizontal="right" vertical="center" wrapText="1"/>
    </xf>
    <xf numFmtId="166" fontId="4" fillId="0" borderId="27" xfId="3" applyNumberFormat="1" applyFont="1" applyBorder="1" applyAlignment="1">
      <alignment horizontal="right" vertical="center" wrapText="1"/>
    </xf>
    <xf numFmtId="175" fontId="6" fillId="0" borderId="27" xfId="3" applyNumberFormat="1" applyFont="1" applyBorder="1"/>
    <xf numFmtId="1" fontId="4" fillId="0" borderId="27" xfId="1" applyNumberFormat="1" applyFont="1" applyBorder="1"/>
    <xf numFmtId="168" fontId="4" fillId="0" borderId="27" xfId="3" applyNumberFormat="1" applyFont="1" applyBorder="1" applyAlignment="1">
      <alignment horizontal="right" vertical="center" wrapText="1"/>
    </xf>
    <xf numFmtId="0" fontId="7" fillId="0" borderId="27" xfId="1" applyFont="1" applyBorder="1" applyAlignment="1">
      <alignment wrapText="1"/>
    </xf>
    <xf numFmtId="168" fontId="7" fillId="0" borderId="27" xfId="3" applyNumberFormat="1" applyFont="1" applyBorder="1"/>
    <xf numFmtId="166" fontId="7" fillId="0" borderId="27" xfId="3" applyNumberFormat="1" applyFont="1" applyBorder="1"/>
    <xf numFmtId="175" fontId="11" fillId="0" borderId="27" xfId="3" applyNumberFormat="1" applyFont="1" applyBorder="1"/>
    <xf numFmtId="1" fontId="7" fillId="0" borderId="27" xfId="1" applyNumberFormat="1" applyFont="1" applyBorder="1"/>
    <xf numFmtId="0" fontId="7" fillId="0" borderId="22" xfId="1" applyFont="1" applyBorder="1" applyAlignment="1">
      <alignment horizontal="center" vertical="center" wrapText="1"/>
    </xf>
    <xf numFmtId="0" fontId="4" fillId="0" borderId="13" xfId="1" applyFont="1" applyBorder="1" applyAlignment="1">
      <alignment horizontal="center"/>
    </xf>
    <xf numFmtId="0" fontId="4" fillId="0" borderId="14" xfId="1" applyFont="1" applyBorder="1" applyAlignment="1">
      <alignment horizontal="center"/>
    </xf>
    <xf numFmtId="166" fontId="6" fillId="0" borderId="20" xfId="3" applyNumberFormat="1" applyFont="1" applyBorder="1" applyAlignment="1">
      <alignment horizontal="left"/>
    </xf>
    <xf numFmtId="166" fontId="6" fillId="0" borderId="24" xfId="3" applyNumberFormat="1" applyFont="1" applyBorder="1" applyAlignment="1">
      <alignment horizontal="left"/>
    </xf>
    <xf numFmtId="3" fontId="4" fillId="0" borderId="27" xfId="3" applyNumberFormat="1" applyFont="1" applyBorder="1" applyAlignment="1">
      <alignment horizontal="right" vertical="center" wrapText="1"/>
    </xf>
    <xf numFmtId="164" fontId="4" fillId="0" borderId="27" xfId="1" applyNumberFormat="1" applyFont="1" applyBorder="1"/>
    <xf numFmtId="3" fontId="2" fillId="0" borderId="0" xfId="0" applyNumberFormat="1" applyFont="1" applyAlignment="1">
      <alignment horizontal="right" vertical="center" wrapText="1"/>
    </xf>
    <xf numFmtId="3" fontId="4" fillId="0" borderId="0" xfId="1" applyNumberFormat="1" applyFont="1"/>
    <xf numFmtId="43" fontId="6" fillId="0" borderId="0" xfId="3" applyNumberFormat="1" applyFont="1" applyAlignment="1">
      <alignment horizontal="left"/>
    </xf>
    <xf numFmtId="43" fontId="4" fillId="0" borderId="0" xfId="1" applyNumberFormat="1" applyFont="1" applyAlignment="1">
      <alignment horizontal="left"/>
    </xf>
    <xf numFmtId="0" fontId="4" fillId="0" borderId="0" xfId="1" applyFont="1" applyAlignment="1">
      <alignment horizontal="left" vertical="center" wrapText="1"/>
    </xf>
    <xf numFmtId="0" fontId="6" fillId="6" borderId="27" xfId="0" applyFont="1" applyFill="1" applyBorder="1" applyAlignment="1">
      <alignment horizontal="center" vertical="center" wrapText="1"/>
    </xf>
    <xf numFmtId="0" fontId="4" fillId="0" borderId="27" xfId="0" applyFont="1" applyBorder="1" applyAlignment="1">
      <alignment horizontal="left" vertical="center"/>
    </xf>
    <xf numFmtId="171" fontId="6" fillId="0" borderId="27" xfId="3" applyNumberFormat="1" applyFont="1" applyBorder="1" applyAlignment="1">
      <alignment horizontal="center"/>
    </xf>
    <xf numFmtId="0" fontId="0" fillId="0" borderId="4" xfId="0" applyBorder="1"/>
    <xf numFmtId="1" fontId="0" fillId="0" borderId="0" xfId="0" applyNumberFormat="1" applyBorder="1"/>
    <xf numFmtId="1" fontId="0" fillId="0" borderId="5" xfId="0" applyNumberFormat="1" applyBorder="1"/>
    <xf numFmtId="0" fontId="0" fillId="0" borderId="6" xfId="0" applyBorder="1"/>
    <xf numFmtId="1" fontId="0" fillId="0" borderId="7" xfId="0" applyNumberFormat="1" applyBorder="1"/>
    <xf numFmtId="1" fontId="0" fillId="0" borderId="8" xfId="0" applyNumberFormat="1" applyBorder="1"/>
    <xf numFmtId="0" fontId="0" fillId="0" borderId="3" xfId="0" applyBorder="1"/>
    <xf numFmtId="1" fontId="0" fillId="0" borderId="1" xfId="0" applyNumberFormat="1" applyBorder="1"/>
    <xf numFmtId="1" fontId="0" fillId="0" borderId="2" xfId="0" applyNumberFormat="1" applyBorder="1"/>
    <xf numFmtId="3" fontId="6" fillId="0" borderId="0" xfId="0" applyNumberFormat="1" applyFont="1" applyFill="1" applyBorder="1" applyAlignment="1">
      <alignment horizontal="left" wrapText="1"/>
    </xf>
    <xf numFmtId="0" fontId="6" fillId="0" borderId="0" xfId="0" applyFont="1" applyAlignment="1">
      <alignment horizontal="left" wrapText="1"/>
    </xf>
  </cellXfs>
  <cellStyles count="5">
    <cellStyle name="Milliers" xfId="4" builtinId="3"/>
    <cellStyle name="Milliers 4" xfId="3"/>
    <cellStyle name="Normal" xfId="0" builtinId="0"/>
    <cellStyle name="Normal 10" xfId="1"/>
    <cellStyle name="Normal 10 3" xfId="2"/>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color rgb="FFCCFFFF"/>
      <color rgb="FF99FFCC"/>
      <color rgb="FFFFCCCC"/>
      <color rgb="FFFF7C80"/>
      <color rgb="FFFF9999"/>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graph1!$B$28</c:f>
              <c:strCache>
                <c:ptCount val="1"/>
                <c:pt idx="0">
                  <c:v>Baisse totale</c:v>
                </c:pt>
              </c:strCache>
            </c:strRef>
          </c:tx>
          <c:spPr>
            <a:solidFill>
              <a:schemeClr val="accent1"/>
            </a:solidFill>
            <a:ln>
              <a:noFill/>
            </a:ln>
            <a:effectLst/>
          </c:spPr>
          <c:invertIfNegative val="0"/>
          <c:cat>
            <c:strRef>
              <c:f>graph1!$A$29:$A$35</c:f>
              <c:strCache>
                <c:ptCount val="7"/>
                <c:pt idx="0">
                  <c:v>Eau chaude sanitaire</c:v>
                </c:pt>
                <c:pt idx="1">
                  <c:v>Ouverture</c:v>
                </c:pt>
                <c:pt idx="2">
                  <c:v>Plancher</c:v>
                </c:pt>
                <c:pt idx="3">
                  <c:v>Ventilation</c:v>
                </c:pt>
                <c:pt idx="4">
                  <c:v>Mur</c:v>
                </c:pt>
                <c:pt idx="5">
                  <c:v>Toiture</c:v>
                </c:pt>
                <c:pt idx="6">
                  <c:v>Chauffage</c:v>
                </c:pt>
              </c:strCache>
            </c:strRef>
          </c:cat>
          <c:val>
            <c:numRef>
              <c:f>graph1!$B$29:$B$35</c:f>
              <c:numCache>
                <c:formatCode>_-* #\ ##0.0_-;\-* #\ ##0.0_-;_-* "-"??_-;_-@_-</c:formatCode>
                <c:ptCount val="7"/>
                <c:pt idx="0">
                  <c:v>5.0486499999999997E-2</c:v>
                </c:pt>
                <c:pt idx="1">
                  <c:v>5.3278199999999998E-2</c:v>
                </c:pt>
                <c:pt idx="2">
                  <c:v>5.3478900000000003E-2</c:v>
                </c:pt>
                <c:pt idx="3">
                  <c:v>0.1067258</c:v>
                </c:pt>
                <c:pt idx="4">
                  <c:v>0.20069709999999999</c:v>
                </c:pt>
                <c:pt idx="5">
                  <c:v>0.28023700000000001</c:v>
                </c:pt>
                <c:pt idx="6">
                  <c:v>1.3716694</c:v>
                </c:pt>
              </c:numCache>
            </c:numRef>
          </c:val>
          <c:extLst>
            <c:ext xmlns:c16="http://schemas.microsoft.com/office/drawing/2014/chart" uri="{C3380CC4-5D6E-409C-BE32-E72D297353CC}">
              <c16:uniqueId val="{00000000-D49F-4475-A1A2-140CF1E03A03}"/>
            </c:ext>
          </c:extLst>
        </c:ser>
        <c:dLbls>
          <c:showLegendKey val="0"/>
          <c:showVal val="0"/>
          <c:showCatName val="0"/>
          <c:showSerName val="0"/>
          <c:showPercent val="0"/>
          <c:showBubbleSize val="0"/>
        </c:dLbls>
        <c:gapWidth val="182"/>
        <c:axId val="350269503"/>
        <c:axId val="350274495"/>
      </c:barChart>
      <c:catAx>
        <c:axId val="350269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74495"/>
        <c:crosses val="autoZero"/>
        <c:auto val="1"/>
        <c:lblAlgn val="ctr"/>
        <c:lblOffset val="100"/>
        <c:noMultiLvlLbl val="0"/>
      </c:catAx>
      <c:valAx>
        <c:axId val="350274495"/>
        <c:scaling>
          <c:orientation val="minMax"/>
          <c:max val="1.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695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0854746408565E-2"/>
          <c:y val="0.13749670619235838"/>
          <c:w val="0.93191452535914354"/>
          <c:h val="0.68235411285051806"/>
        </c:manualLayout>
      </c:layout>
      <c:barChart>
        <c:barDir val="col"/>
        <c:grouping val="clustered"/>
        <c:varyColors val="0"/>
        <c:ser>
          <c:idx val="0"/>
          <c:order val="0"/>
          <c:tx>
            <c:strRef>
              <c:f>graph5!$B$26</c:f>
              <c:strCache>
                <c:ptCount val="1"/>
                <c:pt idx="0">
                  <c:v>Baisse totale</c:v>
                </c:pt>
              </c:strCache>
            </c:strRef>
          </c:tx>
          <c:spPr>
            <a:solidFill>
              <a:schemeClr val="accent1"/>
            </a:solidFill>
            <a:ln>
              <a:noFill/>
            </a:ln>
            <a:effectLst/>
          </c:spPr>
          <c:invertIfNegative val="0"/>
          <c:cat>
            <c:strRef>
              <c:f>graph5!$A$27:$A$33</c:f>
              <c:strCache>
                <c:ptCount val="7"/>
                <c:pt idx="0">
                  <c:v>1948 et avant</c:v>
                </c:pt>
                <c:pt idx="1">
                  <c:v>De 1949 à 1974</c:v>
                </c:pt>
                <c:pt idx="2">
                  <c:v>De 1975 à 1981</c:v>
                </c:pt>
                <c:pt idx="3">
                  <c:v>De 1982 à 1989</c:v>
                </c:pt>
                <c:pt idx="4">
                  <c:v>De 1990 à 2000</c:v>
                </c:pt>
                <c:pt idx="5">
                  <c:v>De 2001 à 2011</c:v>
                </c:pt>
                <c:pt idx="6">
                  <c:v>2012 et après</c:v>
                </c:pt>
              </c:strCache>
            </c:strRef>
          </c:cat>
          <c:val>
            <c:numRef>
              <c:f>graph5!$B$27:$B$33</c:f>
              <c:numCache>
                <c:formatCode>_-* #\ ##0.0_-;\-* #\ ##0.0_-;_-* "-"??_-;_-@_-</c:formatCode>
                <c:ptCount val="7"/>
                <c:pt idx="0">
                  <c:v>0.86104559999999997</c:v>
                </c:pt>
                <c:pt idx="1">
                  <c:v>0.73511769999999999</c:v>
                </c:pt>
                <c:pt idx="2">
                  <c:v>0.2182955</c:v>
                </c:pt>
                <c:pt idx="3">
                  <c:v>0.10692409999999999</c:v>
                </c:pt>
                <c:pt idx="4">
                  <c:v>0.12630160000000001</c:v>
                </c:pt>
                <c:pt idx="5">
                  <c:v>6.0915200000000003E-2</c:v>
                </c:pt>
                <c:pt idx="6" formatCode="_(* #,##0.00_);_(* \(#,##0.00\);_(* &quot;-&quot;??_);_(@_)">
                  <c:v>7.9731999999999997E-3</c:v>
                </c:pt>
              </c:numCache>
            </c:numRef>
          </c:val>
          <c:extLst>
            <c:ext xmlns:c16="http://schemas.microsoft.com/office/drawing/2014/chart" uri="{C3380CC4-5D6E-409C-BE32-E72D297353CC}">
              <c16:uniqueId val="{00000000-6BE6-44A3-8BF9-4ED247392F08}"/>
            </c:ext>
          </c:extLst>
        </c:ser>
        <c:dLbls>
          <c:showLegendKey val="0"/>
          <c:showVal val="0"/>
          <c:showCatName val="0"/>
          <c:showSerName val="0"/>
          <c:showPercent val="0"/>
          <c:showBubbleSize val="0"/>
        </c:dLbls>
        <c:gapWidth val="219"/>
        <c:overlap val="-27"/>
        <c:axId val="347779823"/>
        <c:axId val="347790223"/>
      </c:barChart>
      <c:catAx>
        <c:axId val="347779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790223"/>
        <c:crosses val="autoZero"/>
        <c:auto val="1"/>
        <c:lblAlgn val="ctr"/>
        <c:lblOffset val="100"/>
        <c:noMultiLvlLbl val="0"/>
      </c:catAx>
      <c:valAx>
        <c:axId val="3477902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1.2461061635354407E-2"/>
              <c:y val="3.017563516022948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77982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8928258967629044E-2"/>
          <c:y val="0.15041499330655961"/>
          <c:w val="0.91679396325459306"/>
          <c:h val="0.66654186299001783"/>
        </c:manualLayout>
      </c:layout>
      <c:barChart>
        <c:barDir val="col"/>
        <c:grouping val="clustered"/>
        <c:varyColors val="0"/>
        <c:ser>
          <c:idx val="0"/>
          <c:order val="0"/>
          <c:tx>
            <c:strRef>
              <c:f>graph5!$K$26</c:f>
              <c:strCache>
                <c:ptCount val="1"/>
                <c:pt idx="0">
                  <c:v>Baisse moyenne</c:v>
                </c:pt>
              </c:strCache>
            </c:strRef>
          </c:tx>
          <c:spPr>
            <a:solidFill>
              <a:schemeClr val="accent1"/>
            </a:solidFill>
            <a:ln>
              <a:noFill/>
            </a:ln>
            <a:effectLst/>
          </c:spPr>
          <c:invertIfNegative val="0"/>
          <c:cat>
            <c:strRef>
              <c:f>graph5!$J$27:$J$33</c:f>
              <c:strCache>
                <c:ptCount val="7"/>
                <c:pt idx="0">
                  <c:v>1948 et avant</c:v>
                </c:pt>
                <c:pt idx="1">
                  <c:v>De 1949 à 1974</c:v>
                </c:pt>
                <c:pt idx="2">
                  <c:v>De 1975 à 1981</c:v>
                </c:pt>
                <c:pt idx="3">
                  <c:v>De 1982 à 1989</c:v>
                </c:pt>
                <c:pt idx="4">
                  <c:v>De 1990 à 2000</c:v>
                </c:pt>
                <c:pt idx="5">
                  <c:v>De 2001 à 2011</c:v>
                </c:pt>
                <c:pt idx="6">
                  <c:v>2012 et après</c:v>
                </c:pt>
              </c:strCache>
            </c:strRef>
          </c:cat>
          <c:val>
            <c:numRef>
              <c:f>graph5!$K$27:$K$33</c:f>
              <c:numCache>
                <c:formatCode>General</c:formatCode>
                <c:ptCount val="7"/>
                <c:pt idx="0">
                  <c:v>1289.9060980114925</c:v>
                </c:pt>
                <c:pt idx="1">
                  <c:v>1612.8407466384292</c:v>
                </c:pt>
                <c:pt idx="2">
                  <c:v>745.94899995667049</c:v>
                </c:pt>
                <c:pt idx="3">
                  <c:v>416.42476439039592</c:v>
                </c:pt>
                <c:pt idx="4">
                  <c:v>539.11609045647288</c:v>
                </c:pt>
                <c:pt idx="5">
                  <c:v>269.12001644182493</c:v>
                </c:pt>
                <c:pt idx="6">
                  <c:v>185.73369023994292</c:v>
                </c:pt>
              </c:numCache>
            </c:numRef>
          </c:val>
          <c:extLst>
            <c:ext xmlns:c16="http://schemas.microsoft.com/office/drawing/2014/chart" uri="{C3380CC4-5D6E-409C-BE32-E72D297353CC}">
              <c16:uniqueId val="{00000000-501E-4E1E-8A8A-3B591DC544FA}"/>
            </c:ext>
          </c:extLst>
        </c:ser>
        <c:dLbls>
          <c:showLegendKey val="0"/>
          <c:showVal val="0"/>
          <c:showCatName val="0"/>
          <c:showSerName val="0"/>
          <c:showPercent val="0"/>
          <c:showBubbleSize val="0"/>
        </c:dLbls>
        <c:gapWidth val="219"/>
        <c:overlap val="-27"/>
        <c:axId val="347794383"/>
        <c:axId val="347797711"/>
      </c:barChart>
      <c:catAx>
        <c:axId val="347794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797711"/>
        <c:crosses val="autoZero"/>
        <c:auto val="1"/>
        <c:lblAlgn val="ctr"/>
        <c:lblOffset val="100"/>
        <c:noMultiLvlLbl val="0"/>
      </c:catAx>
      <c:valAx>
        <c:axId val="3477977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manualLayout>
              <c:xMode val="edge"/>
              <c:yMode val="edge"/>
              <c:x val="1.3888888888888888E-2"/>
              <c:y val="3.333776049078203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794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5886920384951886E-2"/>
          <c:y val="0.12078703703703704"/>
          <c:w val="0.89525196850393696"/>
          <c:h val="0.72095691163604547"/>
        </c:manualLayout>
      </c:layout>
      <c:barChart>
        <c:barDir val="col"/>
        <c:grouping val="clustered"/>
        <c:varyColors val="0"/>
        <c:ser>
          <c:idx val="0"/>
          <c:order val="0"/>
          <c:tx>
            <c:strRef>
              <c:f>graph6!$B$27</c:f>
              <c:strCache>
                <c:ptCount val="1"/>
                <c:pt idx="0">
                  <c:v>Baisse totale</c:v>
                </c:pt>
              </c:strCache>
            </c:strRef>
          </c:tx>
          <c:spPr>
            <a:solidFill>
              <a:schemeClr val="accent1"/>
            </a:solidFill>
            <a:ln>
              <a:noFill/>
            </a:ln>
            <a:effectLst/>
          </c:spPr>
          <c:invertIfNegative val="0"/>
          <c:cat>
            <c:strRef>
              <c:f>graph6!$A$28:$A$31</c:f>
              <c:strCache>
                <c:ptCount val="4"/>
                <c:pt idx="0">
                  <c:v>Moins de 70 m²</c:v>
                </c:pt>
                <c:pt idx="1">
                  <c:v>De 70 m² à 99 m²</c:v>
                </c:pt>
                <c:pt idx="2">
                  <c:v>De 100 m² à 149 m²</c:v>
                </c:pt>
                <c:pt idx="3">
                  <c:v>150 m² ou plus</c:v>
                </c:pt>
              </c:strCache>
            </c:strRef>
          </c:cat>
          <c:val>
            <c:numRef>
              <c:f>graph6!$B$28:$B$31</c:f>
              <c:numCache>
                <c:formatCode>_-* #\ ##0.0_-;\-* #\ ##0.0_-;_-* "-"??_-;_-@_-</c:formatCode>
                <c:ptCount val="4"/>
                <c:pt idx="0">
                  <c:v>5.6760600000000001E-2</c:v>
                </c:pt>
                <c:pt idx="1">
                  <c:v>0.4240332</c:v>
                </c:pt>
                <c:pt idx="2">
                  <c:v>0.92634249999999996</c:v>
                </c:pt>
                <c:pt idx="3">
                  <c:v>0.70943670000000003</c:v>
                </c:pt>
              </c:numCache>
            </c:numRef>
          </c:val>
          <c:extLst>
            <c:ext xmlns:c16="http://schemas.microsoft.com/office/drawing/2014/chart" uri="{C3380CC4-5D6E-409C-BE32-E72D297353CC}">
              <c16:uniqueId val="{00000000-7672-448A-89C8-E458FA0586BE}"/>
            </c:ext>
          </c:extLst>
        </c:ser>
        <c:dLbls>
          <c:showLegendKey val="0"/>
          <c:showVal val="0"/>
          <c:showCatName val="0"/>
          <c:showSerName val="0"/>
          <c:showPercent val="0"/>
          <c:showBubbleSize val="0"/>
        </c:dLbls>
        <c:gapWidth val="219"/>
        <c:overlap val="-27"/>
        <c:axId val="248697711"/>
        <c:axId val="248693135"/>
      </c:barChart>
      <c:catAx>
        <c:axId val="248697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693135"/>
        <c:crosses val="autoZero"/>
        <c:auto val="1"/>
        <c:lblAlgn val="ctr"/>
        <c:lblOffset val="100"/>
        <c:noMultiLvlLbl val="0"/>
      </c:catAx>
      <c:valAx>
        <c:axId val="248693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2.2222222222222223E-2"/>
              <c:y val="2.245734908136484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69771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Baisse moyenne par m² selon la taille du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0983814523184604E-2"/>
          <c:y val="0.10689814814814817"/>
          <c:w val="0.90846062992125987"/>
          <c:h val="0.73484580052493431"/>
        </c:manualLayout>
      </c:layout>
      <c:barChart>
        <c:barDir val="col"/>
        <c:grouping val="clustered"/>
        <c:varyColors val="0"/>
        <c:ser>
          <c:idx val="0"/>
          <c:order val="0"/>
          <c:tx>
            <c:strRef>
              <c:f>graph6!$E$27</c:f>
              <c:strCache>
                <c:ptCount val="1"/>
                <c:pt idx="0">
                  <c:v>Baisse moyenne</c:v>
                </c:pt>
              </c:strCache>
            </c:strRef>
          </c:tx>
          <c:spPr>
            <a:solidFill>
              <a:schemeClr val="accent1"/>
            </a:solidFill>
            <a:ln>
              <a:noFill/>
            </a:ln>
            <a:effectLst/>
          </c:spPr>
          <c:invertIfNegative val="0"/>
          <c:cat>
            <c:strRef>
              <c:f>graph6!$D$28:$D$31</c:f>
              <c:strCache>
                <c:ptCount val="4"/>
                <c:pt idx="0">
                  <c:v>Moins de 70 m²</c:v>
                </c:pt>
                <c:pt idx="1">
                  <c:v>De 70 m² à 99 m²</c:v>
                </c:pt>
                <c:pt idx="2">
                  <c:v>De 100 m² à 149 m²</c:v>
                </c:pt>
                <c:pt idx="3">
                  <c:v>150 m² ou plus</c:v>
                </c:pt>
              </c:strCache>
            </c:strRef>
          </c:cat>
          <c:val>
            <c:numRef>
              <c:f>graph6!$E$28:$E$31</c:f>
              <c:numCache>
                <c:formatCode>0.0</c:formatCode>
                <c:ptCount val="4"/>
                <c:pt idx="0">
                  <c:v>7.7352571308637659</c:v>
                </c:pt>
                <c:pt idx="1">
                  <c:v>7.3402863090625079</c:v>
                </c:pt>
                <c:pt idx="2">
                  <c:v>8.129406159880725</c:v>
                </c:pt>
                <c:pt idx="3">
                  <c:v>9.5882212889297129</c:v>
                </c:pt>
              </c:numCache>
            </c:numRef>
          </c:val>
          <c:extLst>
            <c:ext xmlns:c16="http://schemas.microsoft.com/office/drawing/2014/chart" uri="{C3380CC4-5D6E-409C-BE32-E72D297353CC}">
              <c16:uniqueId val="{00000000-945A-4E03-A8DE-8098BFBA02A3}"/>
            </c:ext>
          </c:extLst>
        </c:ser>
        <c:dLbls>
          <c:showLegendKey val="0"/>
          <c:showVal val="0"/>
          <c:showCatName val="0"/>
          <c:showSerName val="0"/>
          <c:showPercent val="0"/>
          <c:showBubbleSize val="0"/>
        </c:dLbls>
        <c:gapWidth val="219"/>
        <c:overlap val="-27"/>
        <c:axId val="347801871"/>
        <c:axId val="347798959"/>
      </c:barChart>
      <c:catAx>
        <c:axId val="3478018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Taille du logement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798959"/>
        <c:crosses val="autoZero"/>
        <c:auto val="1"/>
        <c:lblAlgn val="ctr"/>
        <c:lblOffset val="100"/>
        <c:noMultiLvlLbl val="0"/>
      </c:catAx>
      <c:valAx>
        <c:axId val="347798959"/>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manualLayout>
              <c:xMode val="edge"/>
              <c:yMode val="edge"/>
              <c:x val="5.5555555555555558E-3"/>
              <c:y val="2.708697871099445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801871"/>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2187388015612436E-2"/>
          <c:y val="0.12576441102756894"/>
          <c:w val="0.93766336403521511"/>
          <c:h val="0.64782783730980986"/>
        </c:manualLayout>
      </c:layout>
      <c:barChart>
        <c:barDir val="col"/>
        <c:grouping val="clustered"/>
        <c:varyColors val="0"/>
        <c:ser>
          <c:idx val="0"/>
          <c:order val="0"/>
          <c:tx>
            <c:strRef>
              <c:f>graph7!$B$24</c:f>
              <c:strCache>
                <c:ptCount val="1"/>
                <c:pt idx="0">
                  <c:v>Baisse totale</c:v>
                </c:pt>
              </c:strCache>
            </c:strRef>
          </c:tx>
          <c:spPr>
            <a:solidFill>
              <a:schemeClr val="accent1"/>
            </a:solidFill>
            <a:ln>
              <a:noFill/>
            </a:ln>
            <a:effectLst/>
          </c:spPr>
          <c:invertIfNegative val="0"/>
          <c:cat>
            <c:strRef>
              <c:f>graph7!$A$25:$A$28</c:f>
              <c:strCache>
                <c:ptCount val="4"/>
                <c:pt idx="0">
                  <c:v>Locataire (HLM)</c:v>
                </c:pt>
                <c:pt idx="1">
                  <c:v>Locataire (hors HLM)</c:v>
                </c:pt>
                <c:pt idx="2">
                  <c:v>Propriétaire en accession à la propriété</c:v>
                </c:pt>
                <c:pt idx="3">
                  <c:v>Propriétaire sans prêt</c:v>
                </c:pt>
              </c:strCache>
            </c:strRef>
          </c:cat>
          <c:val>
            <c:numRef>
              <c:f>graph7!$B$25:$B$28</c:f>
              <c:numCache>
                <c:formatCode>_-* #\ ##0.0_-;\-* #\ ##0.0_-;_-* "-"??_-;_-@_-</c:formatCode>
                <c:ptCount val="4"/>
                <c:pt idx="0" formatCode="_(* #,##0.00_);_(* \(#,##0.00\);_(* &quot;-&quot;??_);_(@_)">
                  <c:v>4.3675499999999999E-2</c:v>
                </c:pt>
                <c:pt idx="1">
                  <c:v>8.4156800000000004E-2</c:v>
                </c:pt>
                <c:pt idx="2">
                  <c:v>0.85984890000000003</c:v>
                </c:pt>
                <c:pt idx="3">
                  <c:v>1.1288916</c:v>
                </c:pt>
              </c:numCache>
            </c:numRef>
          </c:val>
          <c:extLst>
            <c:ext xmlns:c16="http://schemas.microsoft.com/office/drawing/2014/chart" uri="{C3380CC4-5D6E-409C-BE32-E72D297353CC}">
              <c16:uniqueId val="{00000000-3118-4CBC-B808-063424C836F2}"/>
            </c:ext>
          </c:extLst>
        </c:ser>
        <c:dLbls>
          <c:showLegendKey val="0"/>
          <c:showVal val="0"/>
          <c:showCatName val="0"/>
          <c:showSerName val="0"/>
          <c:showPercent val="0"/>
          <c:showBubbleSize val="0"/>
        </c:dLbls>
        <c:gapWidth val="219"/>
        <c:overlap val="-27"/>
        <c:axId val="347803119"/>
        <c:axId val="347804367"/>
      </c:barChart>
      <c:catAx>
        <c:axId val="34780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804367"/>
        <c:crosses val="autoZero"/>
        <c:auto val="1"/>
        <c:lblAlgn val="ctr"/>
        <c:lblOffset val="100"/>
        <c:noMultiLvlLbl val="0"/>
      </c:catAx>
      <c:valAx>
        <c:axId val="347804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1.4760147601476014E-2"/>
              <c:y val="1.558028930594203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803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5886920384951886E-2"/>
          <c:y val="0.12719898605830168"/>
          <c:w val="0.89427974628171469"/>
          <c:h val="0.64381066435136658"/>
        </c:manualLayout>
      </c:layout>
      <c:barChart>
        <c:barDir val="col"/>
        <c:grouping val="clustered"/>
        <c:varyColors val="0"/>
        <c:ser>
          <c:idx val="0"/>
          <c:order val="0"/>
          <c:tx>
            <c:strRef>
              <c:f>graph7!$E$24</c:f>
              <c:strCache>
                <c:ptCount val="1"/>
                <c:pt idx="0">
                  <c:v>Baisse moyenne</c:v>
                </c:pt>
              </c:strCache>
            </c:strRef>
          </c:tx>
          <c:spPr>
            <a:solidFill>
              <a:schemeClr val="accent1"/>
            </a:solidFill>
            <a:ln>
              <a:noFill/>
            </a:ln>
            <a:effectLst/>
          </c:spPr>
          <c:invertIfNegative val="0"/>
          <c:cat>
            <c:strRef>
              <c:f>graph7!$D$25:$D$28</c:f>
              <c:strCache>
                <c:ptCount val="4"/>
                <c:pt idx="0">
                  <c:v>Locataire (HLM)</c:v>
                </c:pt>
                <c:pt idx="1">
                  <c:v>Locataire (hors HLM)</c:v>
                </c:pt>
                <c:pt idx="2">
                  <c:v>Propriétaire en accession à la propriété</c:v>
                </c:pt>
                <c:pt idx="3">
                  <c:v>Propriétaire sans prêt</c:v>
                </c:pt>
              </c:strCache>
            </c:strRef>
          </c:cat>
          <c:val>
            <c:numRef>
              <c:f>graph7!$E$25:$E$28</c:f>
              <c:numCache>
                <c:formatCode>_-* #\ ##0.0_-;\-* #\ ##0.0_-;_-* "-"??_-;_-@_-</c:formatCode>
                <c:ptCount val="4"/>
                <c:pt idx="0">
                  <c:v>538.94627368729675</c:v>
                </c:pt>
                <c:pt idx="1">
                  <c:v>530.18639948355258</c:v>
                </c:pt>
                <c:pt idx="2">
                  <c:v>1043.7527865358159</c:v>
                </c:pt>
                <c:pt idx="3">
                  <c:v>1014.5486404965033</c:v>
                </c:pt>
              </c:numCache>
            </c:numRef>
          </c:val>
          <c:extLst>
            <c:ext xmlns:c16="http://schemas.microsoft.com/office/drawing/2014/chart" uri="{C3380CC4-5D6E-409C-BE32-E72D297353CC}">
              <c16:uniqueId val="{00000000-E1B5-46B1-9E02-74FC0E632DA0}"/>
            </c:ext>
          </c:extLst>
        </c:ser>
        <c:dLbls>
          <c:showLegendKey val="0"/>
          <c:showVal val="0"/>
          <c:showCatName val="0"/>
          <c:showSerName val="0"/>
          <c:showPercent val="0"/>
          <c:showBubbleSize val="0"/>
        </c:dLbls>
        <c:gapWidth val="219"/>
        <c:overlap val="-27"/>
        <c:axId val="362416063"/>
        <c:axId val="362412735"/>
      </c:barChart>
      <c:catAx>
        <c:axId val="36241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2735"/>
        <c:crosses val="autoZero"/>
        <c:auto val="1"/>
        <c:lblAlgn val="ctr"/>
        <c:lblOffset val="100"/>
        <c:noMultiLvlLbl val="0"/>
      </c:catAx>
      <c:valAx>
        <c:axId val="362412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manualLayout>
              <c:xMode val="edge"/>
              <c:yMode val="edge"/>
              <c:x val="2.2222222222222223E-2"/>
              <c:y val="2.0194205762302537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60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277157519489168E-2"/>
          <c:y val="9.5627705627705645E-2"/>
          <c:w val="0.92884534022799392"/>
          <c:h val="0.7563926100146573"/>
        </c:manualLayout>
      </c:layout>
      <c:barChart>
        <c:barDir val="col"/>
        <c:grouping val="clustered"/>
        <c:varyColors val="0"/>
        <c:ser>
          <c:idx val="0"/>
          <c:order val="0"/>
          <c:tx>
            <c:strRef>
              <c:f>graph8!$B$26</c:f>
              <c:strCache>
                <c:ptCount val="1"/>
                <c:pt idx="0">
                  <c:v>Baisse totale</c:v>
                </c:pt>
              </c:strCache>
            </c:strRef>
          </c:tx>
          <c:spPr>
            <a:solidFill>
              <a:schemeClr val="accent1"/>
            </a:solidFill>
            <a:ln>
              <a:noFill/>
            </a:ln>
            <a:effectLst/>
          </c:spPr>
          <c:invertIfNegative val="0"/>
          <c:cat>
            <c:strRef>
              <c:f>graph8!$A$27:$A$31</c:f>
              <c:strCache>
                <c:ptCount val="5"/>
                <c:pt idx="0">
                  <c:v>1er quintile de revenus</c:v>
                </c:pt>
                <c:pt idx="1">
                  <c:v>2e quintile de revenus</c:v>
                </c:pt>
                <c:pt idx="2">
                  <c:v>3e quintile de revenus</c:v>
                </c:pt>
                <c:pt idx="3">
                  <c:v>4e quintile</c:v>
                </c:pt>
                <c:pt idx="4">
                  <c:v>5e quintile de revenus</c:v>
                </c:pt>
              </c:strCache>
            </c:strRef>
          </c:cat>
          <c:val>
            <c:numRef>
              <c:f>graph8!$B$27:$B$31</c:f>
              <c:numCache>
                <c:formatCode>0.0</c:formatCode>
                <c:ptCount val="5"/>
                <c:pt idx="0">
                  <c:v>0.21606</c:v>
                </c:pt>
                <c:pt idx="1">
                  <c:v>0.57888989999999996</c:v>
                </c:pt>
                <c:pt idx="2">
                  <c:v>0.54428160000000003</c:v>
                </c:pt>
                <c:pt idx="3">
                  <c:v>0.35781289999999999</c:v>
                </c:pt>
                <c:pt idx="4">
                  <c:v>0.41923270000000001</c:v>
                </c:pt>
              </c:numCache>
            </c:numRef>
          </c:val>
          <c:extLst>
            <c:ext xmlns:c16="http://schemas.microsoft.com/office/drawing/2014/chart" uri="{C3380CC4-5D6E-409C-BE32-E72D297353CC}">
              <c16:uniqueId val="{00000000-1320-4DF1-9965-E171BE875F68}"/>
            </c:ext>
          </c:extLst>
        </c:ser>
        <c:dLbls>
          <c:showLegendKey val="0"/>
          <c:showVal val="0"/>
          <c:showCatName val="0"/>
          <c:showSerName val="0"/>
          <c:showPercent val="0"/>
          <c:showBubbleSize val="0"/>
        </c:dLbls>
        <c:gapWidth val="219"/>
        <c:overlap val="-27"/>
        <c:axId val="794412431"/>
        <c:axId val="794419503"/>
      </c:barChart>
      <c:catAx>
        <c:axId val="794412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419503"/>
        <c:crosses val="autoZero"/>
        <c:auto val="1"/>
        <c:lblAlgn val="ctr"/>
        <c:lblOffset val="100"/>
        <c:noMultiLvlLbl val="0"/>
      </c:catAx>
      <c:valAx>
        <c:axId val="79441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1.7412935323383085E-2"/>
              <c:y val="2.316358182499916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4124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9173052460273041E-2"/>
          <c:y val="0.13472422062350123"/>
          <c:w val="0.90033491039226254"/>
          <c:h val="0.70132706433278569"/>
        </c:manualLayout>
      </c:layout>
      <c:barChart>
        <c:barDir val="col"/>
        <c:grouping val="clustered"/>
        <c:varyColors val="0"/>
        <c:ser>
          <c:idx val="0"/>
          <c:order val="0"/>
          <c:tx>
            <c:strRef>
              <c:f>graph8!$E$26</c:f>
              <c:strCache>
                <c:ptCount val="1"/>
                <c:pt idx="0">
                  <c:v>Baisse moyenne</c:v>
                </c:pt>
              </c:strCache>
            </c:strRef>
          </c:tx>
          <c:spPr>
            <a:solidFill>
              <a:schemeClr val="accent1"/>
            </a:solidFill>
            <a:ln>
              <a:noFill/>
            </a:ln>
            <a:effectLst/>
          </c:spPr>
          <c:invertIfNegative val="0"/>
          <c:cat>
            <c:strRef>
              <c:f>graph8!$D$27:$D$31</c:f>
              <c:strCache>
                <c:ptCount val="5"/>
                <c:pt idx="0">
                  <c:v>1er quintile de revenus</c:v>
                </c:pt>
                <c:pt idx="1">
                  <c:v>2e quintile de revenus</c:v>
                </c:pt>
                <c:pt idx="2">
                  <c:v>3e quintile de revenus</c:v>
                </c:pt>
                <c:pt idx="3">
                  <c:v>4e quintile</c:v>
                </c:pt>
                <c:pt idx="4">
                  <c:v>5e quintile de revenus</c:v>
                </c:pt>
              </c:strCache>
            </c:strRef>
          </c:cat>
          <c:val>
            <c:numRef>
              <c:f>graph8!$E$27:$E$31</c:f>
              <c:numCache>
                <c:formatCode>0.0</c:formatCode>
                <c:ptCount val="5"/>
                <c:pt idx="0">
                  <c:v>1001.5074063155319</c:v>
                </c:pt>
                <c:pt idx="1">
                  <c:v>919.02850847913442</c:v>
                </c:pt>
                <c:pt idx="2">
                  <c:v>952.30310122223648</c:v>
                </c:pt>
                <c:pt idx="3">
                  <c:v>1000.6807068276237</c:v>
                </c:pt>
                <c:pt idx="4">
                  <c:v>1048.7198960567505</c:v>
                </c:pt>
              </c:numCache>
            </c:numRef>
          </c:val>
          <c:extLst>
            <c:ext xmlns:c16="http://schemas.microsoft.com/office/drawing/2014/chart" uri="{C3380CC4-5D6E-409C-BE32-E72D297353CC}">
              <c16:uniqueId val="{00000000-101D-49AA-9E58-9EE89D6CBDE5}"/>
            </c:ext>
          </c:extLst>
        </c:ser>
        <c:dLbls>
          <c:showLegendKey val="0"/>
          <c:showVal val="0"/>
          <c:showCatName val="0"/>
          <c:showSerName val="0"/>
          <c:showPercent val="0"/>
          <c:showBubbleSize val="0"/>
        </c:dLbls>
        <c:gapWidth val="219"/>
        <c:overlap val="-27"/>
        <c:axId val="794405359"/>
        <c:axId val="794407855"/>
      </c:barChart>
      <c:catAx>
        <c:axId val="794405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407855"/>
        <c:crosses val="autoZero"/>
        <c:auto val="1"/>
        <c:lblAlgn val="ctr"/>
        <c:lblOffset val="100"/>
        <c:noMultiLvlLbl val="0"/>
      </c:catAx>
      <c:valAx>
        <c:axId val="794407855"/>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manualLayout>
              <c:xMode val="edge"/>
              <c:yMode val="edge"/>
              <c:x val="2.2176027016337797E-2"/>
              <c:y val="3.885269736966333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44053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Baisse moyenne par geste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graph1!$E$28</c:f>
              <c:strCache>
                <c:ptCount val="1"/>
                <c:pt idx="0">
                  <c:v>Baisse moyenne</c:v>
                </c:pt>
              </c:strCache>
            </c:strRef>
          </c:tx>
          <c:spPr>
            <a:solidFill>
              <a:schemeClr val="accent1"/>
            </a:solidFill>
            <a:ln>
              <a:noFill/>
            </a:ln>
            <a:effectLst/>
          </c:spPr>
          <c:invertIfNegative val="0"/>
          <c:cat>
            <c:strRef>
              <c:f>graph1!$D$29:$D$35</c:f>
              <c:strCache>
                <c:ptCount val="7"/>
                <c:pt idx="0">
                  <c:v>Eau chaude sanitaire</c:v>
                </c:pt>
                <c:pt idx="1">
                  <c:v>Ouverture</c:v>
                </c:pt>
                <c:pt idx="2">
                  <c:v>Plancher</c:v>
                </c:pt>
                <c:pt idx="3">
                  <c:v>Ventilation</c:v>
                </c:pt>
                <c:pt idx="4">
                  <c:v>Mur</c:v>
                </c:pt>
                <c:pt idx="5">
                  <c:v>Toiture</c:v>
                </c:pt>
                <c:pt idx="6">
                  <c:v>Chauffage</c:v>
                </c:pt>
              </c:strCache>
            </c:strRef>
          </c:cat>
          <c:val>
            <c:numRef>
              <c:f>graph1!$E$29:$E$35</c:f>
              <c:numCache>
                <c:formatCode>0.0</c:formatCode>
                <c:ptCount val="7"/>
                <c:pt idx="0">
                  <c:v>135.04693534015919</c:v>
                </c:pt>
                <c:pt idx="1">
                  <c:v>80.672841497040537</c:v>
                </c:pt>
                <c:pt idx="2">
                  <c:v>306.83807417854007</c:v>
                </c:pt>
                <c:pt idx="3">
                  <c:v>375.39456143621419</c:v>
                </c:pt>
                <c:pt idx="4">
                  <c:v>536.73060815371628</c:v>
                </c:pt>
                <c:pt idx="5">
                  <c:v>303.58311863062011</c:v>
                </c:pt>
                <c:pt idx="6">
                  <c:v>2355.7423811063768</c:v>
                </c:pt>
              </c:numCache>
            </c:numRef>
          </c:val>
          <c:extLst>
            <c:ext xmlns:c16="http://schemas.microsoft.com/office/drawing/2014/chart" uri="{C3380CC4-5D6E-409C-BE32-E72D297353CC}">
              <c16:uniqueId val="{00000000-B300-4A30-BEED-4527E919EFD6}"/>
            </c:ext>
          </c:extLst>
        </c:ser>
        <c:dLbls>
          <c:showLegendKey val="0"/>
          <c:showVal val="0"/>
          <c:showCatName val="0"/>
          <c:showSerName val="0"/>
          <c:showPercent val="0"/>
          <c:showBubbleSize val="0"/>
        </c:dLbls>
        <c:gapWidth val="182"/>
        <c:axId val="350291135"/>
        <c:axId val="350288223"/>
      </c:barChart>
      <c:catAx>
        <c:axId val="350291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88223"/>
        <c:crosses val="autoZero"/>
        <c:auto val="1"/>
        <c:lblAlgn val="ctr"/>
        <c:lblOffset val="100"/>
        <c:noMultiLvlLbl val="0"/>
      </c:catAx>
      <c:valAx>
        <c:axId val="35028822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911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graph2!$B$23</c:f>
              <c:strCache>
                <c:ptCount val="1"/>
                <c:pt idx="0">
                  <c:v>Baisse totale</c:v>
                </c:pt>
              </c:strCache>
            </c:strRef>
          </c:tx>
          <c:spPr>
            <a:solidFill>
              <a:schemeClr val="accent1"/>
            </a:solidFill>
            <a:ln>
              <a:noFill/>
            </a:ln>
            <a:effectLst/>
          </c:spPr>
          <c:invertIfNegative val="0"/>
          <c:cat>
            <c:strRef>
              <c:f>graph2!$A$24:$A$30</c:f>
              <c:strCache>
                <c:ptCount val="7"/>
                <c:pt idx="0">
                  <c:v>Système solaire</c:v>
                </c:pt>
                <c:pt idx="1">
                  <c:v>Autre appareil</c:v>
                </c:pt>
                <c:pt idx="2">
                  <c:v>Système hybride</c:v>
                </c:pt>
                <c:pt idx="3">
                  <c:v>Chauffage électrique</c:v>
                </c:pt>
                <c:pt idx="4">
                  <c:v>Appareil au bois</c:v>
                </c:pt>
                <c:pt idx="5">
                  <c:v>Chaudière individuelle</c:v>
                </c:pt>
                <c:pt idx="6">
                  <c:v>Pompe à chaleur</c:v>
                </c:pt>
              </c:strCache>
            </c:strRef>
          </c:cat>
          <c:val>
            <c:numRef>
              <c:f>graph2!$B$24:$B$30</c:f>
              <c:numCache>
                <c:formatCode>_(* #,##0.00_);_(* \(#,##0.00\);_(* "-"??_);_(@_)</c:formatCode>
                <c:ptCount val="7"/>
                <c:pt idx="0" formatCode="_-* #\ ##0.000_-;\-* #\ ##0.000_-;_-* &quot;-&quot;??_-;_-@_-">
                  <c:v>2.7599E-3</c:v>
                </c:pt>
                <c:pt idx="1">
                  <c:v>1.37068E-2</c:v>
                </c:pt>
                <c:pt idx="2">
                  <c:v>4.5988300000000003E-2</c:v>
                </c:pt>
                <c:pt idx="3" formatCode="_-* #\ ##0.0_-;\-* #\ ##0.0_-;_-* &quot;-&quot;??_-;_-@_-">
                  <c:v>5.9112400000000002E-2</c:v>
                </c:pt>
                <c:pt idx="4" formatCode="_-* #\ ##0.0_-;\-* #\ ##0.0_-;_-* &quot;-&quot;??_-;_-@_-">
                  <c:v>0.1669911</c:v>
                </c:pt>
                <c:pt idx="5" formatCode="_-* #\ ##0.0_-;\-* #\ ##0.0_-;_-* &quot;-&quot;??_-;_-@_-">
                  <c:v>0.49520740000000002</c:v>
                </c:pt>
                <c:pt idx="6" formatCode="_-* #\ ##0.0_-;\-* #\ ##0.0_-;_-* &quot;-&quot;??_-;_-@_-">
                  <c:v>0.57447990000000004</c:v>
                </c:pt>
              </c:numCache>
            </c:numRef>
          </c:val>
          <c:extLst>
            <c:ext xmlns:c16="http://schemas.microsoft.com/office/drawing/2014/chart" uri="{C3380CC4-5D6E-409C-BE32-E72D297353CC}">
              <c16:uniqueId val="{00000000-6639-4D3F-A2DA-E35562F52D2B}"/>
            </c:ext>
          </c:extLst>
        </c:ser>
        <c:dLbls>
          <c:showLegendKey val="0"/>
          <c:showVal val="0"/>
          <c:showCatName val="0"/>
          <c:showSerName val="0"/>
          <c:showPercent val="0"/>
          <c:showBubbleSize val="0"/>
        </c:dLbls>
        <c:gapWidth val="182"/>
        <c:axId val="350267423"/>
        <c:axId val="350270335"/>
      </c:barChart>
      <c:catAx>
        <c:axId val="350267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70335"/>
        <c:crosses val="autoZero"/>
        <c:auto val="1"/>
        <c:lblAlgn val="ctr"/>
        <c:lblOffset val="100"/>
        <c:noMultiLvlLbl val="0"/>
      </c:catAx>
      <c:valAx>
        <c:axId val="35027033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 MtCO</a:t>
                </a:r>
                <a:r>
                  <a:rPr lang="en-US" baseline="-25000"/>
                  <a:t>2</a:t>
                </a:r>
                <a:r>
                  <a:rPr lang="en-US"/>
                  <a:t>eq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2674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graph2!$E$23</c:f>
              <c:strCache>
                <c:ptCount val="1"/>
                <c:pt idx="0">
                  <c:v>Baisse moyenne</c:v>
                </c:pt>
              </c:strCache>
            </c:strRef>
          </c:tx>
          <c:spPr>
            <a:solidFill>
              <a:schemeClr val="accent1"/>
            </a:solidFill>
            <a:ln>
              <a:noFill/>
            </a:ln>
            <a:effectLst/>
          </c:spPr>
          <c:invertIfNegative val="0"/>
          <c:cat>
            <c:strRef>
              <c:f>graph2!$D$24:$D$30</c:f>
              <c:strCache>
                <c:ptCount val="7"/>
                <c:pt idx="0">
                  <c:v>Système solaire</c:v>
                </c:pt>
                <c:pt idx="1">
                  <c:v>Autre appareil</c:v>
                </c:pt>
                <c:pt idx="2">
                  <c:v>Système hybride</c:v>
                </c:pt>
                <c:pt idx="3">
                  <c:v>Chauffage électrique</c:v>
                </c:pt>
                <c:pt idx="4">
                  <c:v>Appareil au bois</c:v>
                </c:pt>
                <c:pt idx="5">
                  <c:v>Chaudière individuelle</c:v>
                </c:pt>
                <c:pt idx="6">
                  <c:v>Pompe à chaleur</c:v>
                </c:pt>
              </c:strCache>
            </c:strRef>
          </c:cat>
          <c:val>
            <c:numRef>
              <c:f>graph2!$E$24:$E$30</c:f>
              <c:numCache>
                <c:formatCode>0.0</c:formatCode>
                <c:ptCount val="7"/>
                <c:pt idx="0">
                  <c:v>4027.9714809286156</c:v>
                </c:pt>
                <c:pt idx="1">
                  <c:v>2073.1887289186247</c:v>
                </c:pt>
                <c:pt idx="2">
                  <c:v>7884.5010764224808</c:v>
                </c:pt>
                <c:pt idx="3">
                  <c:v>1223.9245855206154</c:v>
                </c:pt>
                <c:pt idx="4">
                  <c:v>2602.8555657855136</c:v>
                </c:pt>
                <c:pt idx="5">
                  <c:v>1771.7046526155109</c:v>
                </c:pt>
                <c:pt idx="6">
                  <c:v>4456.3694426417969</c:v>
                </c:pt>
              </c:numCache>
            </c:numRef>
          </c:val>
          <c:extLst>
            <c:ext xmlns:c16="http://schemas.microsoft.com/office/drawing/2014/chart" uri="{C3380CC4-5D6E-409C-BE32-E72D297353CC}">
              <c16:uniqueId val="{00000000-4150-4C8B-8D71-517B965F2978}"/>
            </c:ext>
          </c:extLst>
        </c:ser>
        <c:dLbls>
          <c:showLegendKey val="0"/>
          <c:showVal val="0"/>
          <c:showCatName val="0"/>
          <c:showSerName val="0"/>
          <c:showPercent val="0"/>
          <c:showBubbleSize val="0"/>
        </c:dLbls>
        <c:gapWidth val="182"/>
        <c:axId val="362414399"/>
        <c:axId val="362414815"/>
      </c:barChart>
      <c:catAx>
        <c:axId val="3624143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4815"/>
        <c:crosses val="autoZero"/>
        <c:auto val="1"/>
        <c:lblAlgn val="ctr"/>
        <c:lblOffset val="100"/>
        <c:noMultiLvlLbl val="0"/>
      </c:catAx>
      <c:valAx>
        <c:axId val="362414815"/>
        <c:scaling>
          <c:orientation val="minMax"/>
          <c:max val="8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4399"/>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1056117985251849E-2"/>
          <c:y val="0.19860776439089692"/>
          <c:w val="0.88984335291421901"/>
          <c:h val="0.67717125720730686"/>
        </c:manualLayout>
      </c:layout>
      <c:barChart>
        <c:barDir val="col"/>
        <c:grouping val="clustered"/>
        <c:varyColors val="0"/>
        <c:ser>
          <c:idx val="0"/>
          <c:order val="0"/>
          <c:tx>
            <c:strRef>
              <c:f>graph3!$B$21</c:f>
              <c:strCache>
                <c:ptCount val="1"/>
                <c:pt idx="0">
                  <c:v>Baisse totale</c:v>
                </c:pt>
              </c:strCache>
            </c:strRef>
          </c:tx>
          <c:spPr>
            <a:solidFill>
              <a:schemeClr val="accent1"/>
            </a:solidFill>
            <a:ln>
              <a:noFill/>
            </a:ln>
            <a:effectLst/>
          </c:spPr>
          <c:invertIfNegative val="0"/>
          <c:cat>
            <c:strRef>
              <c:f>graph3!$A$22:$A$26</c:f>
              <c:strCache>
                <c:ptCount val="5"/>
                <c:pt idx="0">
                  <c:v>1 geste</c:v>
                </c:pt>
                <c:pt idx="1">
                  <c:v>2 gestes</c:v>
                </c:pt>
                <c:pt idx="2">
                  <c:v>3 gestes</c:v>
                </c:pt>
                <c:pt idx="3">
                  <c:v>4 gestes</c:v>
                </c:pt>
                <c:pt idx="4">
                  <c:v>5 gestes ou plus</c:v>
                </c:pt>
              </c:strCache>
            </c:strRef>
          </c:cat>
          <c:val>
            <c:numRef>
              <c:f>graph3!$B$22:$B$26</c:f>
              <c:numCache>
                <c:formatCode>#\ ##0.0</c:formatCode>
                <c:ptCount val="5"/>
                <c:pt idx="0">
                  <c:v>0.91779180000000005</c:v>
                </c:pt>
                <c:pt idx="1">
                  <c:v>0.59694769999999997</c:v>
                </c:pt>
                <c:pt idx="2">
                  <c:v>0.26705469999999998</c:v>
                </c:pt>
                <c:pt idx="3">
                  <c:v>0.11627079999999999</c:v>
                </c:pt>
                <c:pt idx="4">
                  <c:v>0.21850779999999997</c:v>
                </c:pt>
              </c:numCache>
            </c:numRef>
          </c:val>
          <c:extLst>
            <c:ext xmlns:c16="http://schemas.microsoft.com/office/drawing/2014/chart" uri="{C3380CC4-5D6E-409C-BE32-E72D297353CC}">
              <c16:uniqueId val="{00000000-75A8-4E1B-B5FD-3B347EAA5720}"/>
            </c:ext>
          </c:extLst>
        </c:ser>
        <c:dLbls>
          <c:showLegendKey val="0"/>
          <c:showVal val="0"/>
          <c:showCatName val="0"/>
          <c:showSerName val="0"/>
          <c:showPercent val="0"/>
          <c:showBubbleSize val="0"/>
        </c:dLbls>
        <c:gapWidth val="219"/>
        <c:overlap val="-27"/>
        <c:axId val="248699375"/>
        <c:axId val="248703951"/>
      </c:barChart>
      <c:catAx>
        <c:axId val="248699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703951"/>
        <c:crosses val="autoZero"/>
        <c:auto val="1"/>
        <c:lblAlgn val="ctr"/>
        <c:lblOffset val="100"/>
        <c:noMultiLvlLbl val="0"/>
      </c:catAx>
      <c:valAx>
        <c:axId val="248703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3.439153439153439E-2"/>
              <c:y val="6.274884314159524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699375"/>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1056117985251849E-2"/>
          <c:y val="0.19860776439089692"/>
          <c:w val="0.88984335291421901"/>
          <c:h val="0.67717125720730686"/>
        </c:manualLayout>
      </c:layout>
      <c:barChart>
        <c:barDir val="col"/>
        <c:grouping val="clustered"/>
        <c:varyColors val="0"/>
        <c:ser>
          <c:idx val="0"/>
          <c:order val="0"/>
          <c:tx>
            <c:strRef>
              <c:f>graph3!$K$21</c:f>
              <c:strCache>
                <c:ptCount val="1"/>
                <c:pt idx="0">
                  <c:v>Baisse moyenne</c:v>
                </c:pt>
              </c:strCache>
            </c:strRef>
          </c:tx>
          <c:spPr>
            <a:solidFill>
              <a:schemeClr val="accent1"/>
            </a:solidFill>
            <a:ln>
              <a:noFill/>
            </a:ln>
            <a:effectLst/>
          </c:spPr>
          <c:invertIfNegative val="0"/>
          <c:cat>
            <c:strRef>
              <c:f>graph3!$J$22:$J$26</c:f>
              <c:strCache>
                <c:ptCount val="5"/>
                <c:pt idx="0">
                  <c:v>1 geste</c:v>
                </c:pt>
                <c:pt idx="1">
                  <c:v>2 gestes</c:v>
                </c:pt>
                <c:pt idx="2">
                  <c:v>3 gestes</c:v>
                </c:pt>
                <c:pt idx="3">
                  <c:v>4 gestes</c:v>
                </c:pt>
                <c:pt idx="4">
                  <c:v>5 gestes ou plus</c:v>
                </c:pt>
              </c:strCache>
            </c:strRef>
          </c:cat>
          <c:val>
            <c:numRef>
              <c:f>graph3!$K$22:$K$26</c:f>
              <c:numCache>
                <c:formatCode>0.0</c:formatCode>
                <c:ptCount val="5"/>
                <c:pt idx="0">
                  <c:v>606.37887182236636</c:v>
                </c:pt>
                <c:pt idx="1">
                  <c:v>1443.4469370782724</c:v>
                </c:pt>
                <c:pt idx="2">
                  <c:v>1983.1479707535427</c:v>
                </c:pt>
                <c:pt idx="3">
                  <c:v>2497.1155796694466</c:v>
                </c:pt>
                <c:pt idx="4">
                  <c:v>3216.4287608798718</c:v>
                </c:pt>
              </c:numCache>
            </c:numRef>
          </c:val>
          <c:extLst>
            <c:ext xmlns:c16="http://schemas.microsoft.com/office/drawing/2014/chart" uri="{C3380CC4-5D6E-409C-BE32-E72D297353CC}">
              <c16:uniqueId val="{00000000-586F-4EF7-8232-D6B05C2627A3}"/>
            </c:ext>
          </c:extLst>
        </c:ser>
        <c:dLbls>
          <c:showLegendKey val="0"/>
          <c:showVal val="0"/>
          <c:showCatName val="0"/>
          <c:showSerName val="0"/>
          <c:showPercent val="0"/>
          <c:showBubbleSize val="0"/>
        </c:dLbls>
        <c:gapWidth val="219"/>
        <c:overlap val="-27"/>
        <c:axId val="248699375"/>
        <c:axId val="248703951"/>
      </c:barChart>
      <c:catAx>
        <c:axId val="248699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703951"/>
        <c:crosses val="autoZero"/>
        <c:auto val="1"/>
        <c:lblAlgn val="ctr"/>
        <c:lblOffset val="100"/>
        <c:noMultiLvlLbl val="0"/>
      </c:catAx>
      <c:valAx>
        <c:axId val="248703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endParaRPr lang="fr-FR" baseline="-25000"/>
              </a:p>
            </c:rich>
          </c:tx>
          <c:layout>
            <c:manualLayout>
              <c:xMode val="edge"/>
              <c:yMode val="edge"/>
              <c:x val="3.439153439153439E-2"/>
              <c:y val="6.274884314159524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6993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816929133858268E-2"/>
          <c:y val="0.1388888888888889"/>
          <c:w val="0.86429418197725272"/>
          <c:h val="0.72195173519976663"/>
        </c:manualLayout>
      </c:layout>
      <c:barChart>
        <c:barDir val="col"/>
        <c:grouping val="clustered"/>
        <c:varyColors val="0"/>
        <c:ser>
          <c:idx val="0"/>
          <c:order val="0"/>
          <c:tx>
            <c:strRef>
              <c:f>graph3bis!$J$20</c:f>
              <c:strCache>
                <c:ptCount val="1"/>
                <c:pt idx="0">
                  <c:v>Sans chauffage</c:v>
                </c:pt>
              </c:strCache>
            </c:strRef>
          </c:tx>
          <c:spPr>
            <a:solidFill>
              <a:schemeClr val="accent2"/>
            </a:solidFill>
            <a:ln>
              <a:noFill/>
            </a:ln>
            <a:effectLst/>
          </c:spPr>
          <c:invertIfNegative val="0"/>
          <c:cat>
            <c:strRef>
              <c:f>graph3bis!$I$21:$I$25</c:f>
              <c:strCache>
                <c:ptCount val="5"/>
                <c:pt idx="0">
                  <c:v>1 geste</c:v>
                </c:pt>
                <c:pt idx="1">
                  <c:v>2 gestes</c:v>
                </c:pt>
                <c:pt idx="2">
                  <c:v>3 gestes</c:v>
                </c:pt>
                <c:pt idx="3">
                  <c:v>4 gestes</c:v>
                </c:pt>
                <c:pt idx="4">
                  <c:v>5 gestes ou plus</c:v>
                </c:pt>
              </c:strCache>
            </c:strRef>
          </c:cat>
          <c:val>
            <c:numRef>
              <c:f>graph3bis!$J$21:$J$25</c:f>
              <c:numCache>
                <c:formatCode>0</c:formatCode>
                <c:ptCount val="5"/>
                <c:pt idx="0">
                  <c:v>71.099290780141843</c:v>
                </c:pt>
                <c:pt idx="1">
                  <c:v>47.835344215755853</c:v>
                </c:pt>
                <c:pt idx="2">
                  <c:v>36.363636363636367</c:v>
                </c:pt>
                <c:pt idx="3">
                  <c:v>33.333333333333336</c:v>
                </c:pt>
                <c:pt idx="4">
                  <c:v>13.036809815950921</c:v>
                </c:pt>
              </c:numCache>
            </c:numRef>
          </c:val>
          <c:extLst>
            <c:ext xmlns:c16="http://schemas.microsoft.com/office/drawing/2014/chart" uri="{C3380CC4-5D6E-409C-BE32-E72D297353CC}">
              <c16:uniqueId val="{00000000-7F44-43A3-BCE5-B4ADA2CF49AB}"/>
            </c:ext>
          </c:extLst>
        </c:ser>
        <c:ser>
          <c:idx val="1"/>
          <c:order val="1"/>
          <c:tx>
            <c:strRef>
              <c:f>graph3bis!$K$20</c:f>
              <c:strCache>
                <c:ptCount val="1"/>
                <c:pt idx="0">
                  <c:v>Avec chauffage</c:v>
                </c:pt>
              </c:strCache>
            </c:strRef>
          </c:tx>
          <c:spPr>
            <a:solidFill>
              <a:srgbClr val="00B050"/>
            </a:solidFill>
            <a:ln>
              <a:noFill/>
            </a:ln>
            <a:effectLst/>
          </c:spPr>
          <c:invertIfNegative val="0"/>
          <c:cat>
            <c:strRef>
              <c:f>graph3bis!$I$21:$I$25</c:f>
              <c:strCache>
                <c:ptCount val="5"/>
                <c:pt idx="0">
                  <c:v>1 geste</c:v>
                </c:pt>
                <c:pt idx="1">
                  <c:v>2 gestes</c:v>
                </c:pt>
                <c:pt idx="2">
                  <c:v>3 gestes</c:v>
                </c:pt>
                <c:pt idx="3">
                  <c:v>4 gestes</c:v>
                </c:pt>
                <c:pt idx="4">
                  <c:v>5 gestes ou plus</c:v>
                </c:pt>
              </c:strCache>
            </c:strRef>
          </c:cat>
          <c:val>
            <c:numRef>
              <c:f>graph3bis!$K$21:$K$25</c:f>
              <c:numCache>
                <c:formatCode>0</c:formatCode>
                <c:ptCount val="5"/>
                <c:pt idx="0">
                  <c:v>28.900709219858157</c:v>
                </c:pt>
                <c:pt idx="1">
                  <c:v>52.164655784244147</c:v>
                </c:pt>
                <c:pt idx="2">
                  <c:v>63.636363636363633</c:v>
                </c:pt>
                <c:pt idx="3">
                  <c:v>66.666666666666671</c:v>
                </c:pt>
                <c:pt idx="4">
                  <c:v>86.963190184049083</c:v>
                </c:pt>
              </c:numCache>
            </c:numRef>
          </c:val>
          <c:extLst>
            <c:ext xmlns:c16="http://schemas.microsoft.com/office/drawing/2014/chart" uri="{C3380CC4-5D6E-409C-BE32-E72D297353CC}">
              <c16:uniqueId val="{00000001-7F44-43A3-BCE5-B4ADA2CF49AB}"/>
            </c:ext>
          </c:extLst>
        </c:ser>
        <c:dLbls>
          <c:showLegendKey val="0"/>
          <c:showVal val="0"/>
          <c:showCatName val="0"/>
          <c:showSerName val="0"/>
          <c:showPercent val="0"/>
          <c:showBubbleSize val="0"/>
        </c:dLbls>
        <c:gapWidth val="219"/>
        <c:overlap val="-27"/>
        <c:axId val="769757904"/>
        <c:axId val="820819280"/>
      </c:barChart>
      <c:catAx>
        <c:axId val="76975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0819280"/>
        <c:crosses val="autoZero"/>
        <c:auto val="1"/>
        <c:lblAlgn val="ctr"/>
        <c:lblOffset val="100"/>
        <c:noMultiLvlLbl val="0"/>
      </c:catAx>
      <c:valAx>
        <c:axId val="820819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a:t>
                </a:r>
              </a:p>
            </c:rich>
          </c:tx>
          <c:layout>
            <c:manualLayout>
              <c:xMode val="edge"/>
              <c:yMode val="edge"/>
              <c:x val="2.7777777777777776E-2"/>
              <c:y val="2.485309128025663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9757904"/>
        <c:crosses val="autoZero"/>
        <c:crossBetween val="between"/>
      </c:valAx>
      <c:spPr>
        <a:noFill/>
        <a:ln>
          <a:noFill/>
        </a:ln>
        <a:effectLst/>
      </c:spPr>
    </c:plotArea>
    <c:legend>
      <c:legendPos val="b"/>
      <c:layout>
        <c:manualLayout>
          <c:xMode val="edge"/>
          <c:yMode val="edge"/>
          <c:x val="0.23009120734908137"/>
          <c:y val="0.18576334208223969"/>
          <c:w val="0.43426181102362205"/>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67524902760649E-2"/>
          <c:y val="0.15435897435897436"/>
          <c:w val="0.8879061442620878"/>
          <c:h val="0.71345716400834513"/>
        </c:manualLayout>
      </c:layout>
      <c:barChart>
        <c:barDir val="col"/>
        <c:grouping val="clustered"/>
        <c:varyColors val="0"/>
        <c:ser>
          <c:idx val="0"/>
          <c:order val="0"/>
          <c:tx>
            <c:strRef>
              <c:f>graph4!$B$22</c:f>
              <c:strCache>
                <c:ptCount val="1"/>
                <c:pt idx="0">
                  <c:v>Baisse totale</c:v>
                </c:pt>
              </c:strCache>
            </c:strRef>
          </c:tx>
          <c:spPr>
            <a:solidFill>
              <a:schemeClr val="accent1"/>
            </a:solidFill>
            <a:ln>
              <a:noFill/>
            </a:ln>
            <a:effectLst/>
          </c:spPr>
          <c:invertIfNegative val="0"/>
          <c:cat>
            <c:strRef>
              <c:f>graph4!$A$23:$A$25</c:f>
              <c:strCache>
                <c:ptCount val="3"/>
                <c:pt idx="0">
                  <c:v>1 poste</c:v>
                </c:pt>
                <c:pt idx="1">
                  <c:v>2 postes</c:v>
                </c:pt>
                <c:pt idx="2">
                  <c:v>3 postes ou plus</c:v>
                </c:pt>
              </c:strCache>
            </c:strRef>
          </c:cat>
          <c:val>
            <c:numRef>
              <c:f>graph4!$B$23:$B$25</c:f>
              <c:numCache>
                <c:formatCode>#\ ##0.0</c:formatCode>
                <c:ptCount val="3"/>
                <c:pt idx="0">
                  <c:v>0.86104559999999997</c:v>
                </c:pt>
                <c:pt idx="1">
                  <c:v>0.73511769999999999</c:v>
                </c:pt>
                <c:pt idx="2">
                  <c:v>0.52040960000000003</c:v>
                </c:pt>
              </c:numCache>
            </c:numRef>
          </c:val>
          <c:extLst>
            <c:ext xmlns:c16="http://schemas.microsoft.com/office/drawing/2014/chart" uri="{C3380CC4-5D6E-409C-BE32-E72D297353CC}">
              <c16:uniqueId val="{00000000-C2F0-4208-A94D-B7913C27F808}"/>
            </c:ext>
          </c:extLst>
        </c:ser>
        <c:dLbls>
          <c:showLegendKey val="0"/>
          <c:showVal val="0"/>
          <c:showCatName val="0"/>
          <c:showSerName val="0"/>
          <c:showPercent val="0"/>
          <c:showBubbleSize val="0"/>
        </c:dLbls>
        <c:gapWidth val="219"/>
        <c:overlap val="-27"/>
        <c:axId val="362419807"/>
        <c:axId val="362415647"/>
      </c:barChart>
      <c:catAx>
        <c:axId val="362419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5647"/>
        <c:crosses val="autoZero"/>
        <c:auto val="1"/>
        <c:lblAlgn val="ctr"/>
        <c:lblOffset val="100"/>
        <c:noMultiLvlLbl val="0"/>
      </c:catAx>
      <c:valAx>
        <c:axId val="3624156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MtCO</a:t>
                </a:r>
                <a:r>
                  <a:rPr lang="fr-FR" baseline="-25000"/>
                  <a:t>2</a:t>
                </a:r>
                <a:r>
                  <a:rPr lang="fr-FR"/>
                  <a:t>eq</a:t>
                </a:r>
              </a:p>
            </c:rich>
          </c:tx>
          <c:layout>
            <c:manualLayout>
              <c:xMode val="edge"/>
              <c:yMode val="edge"/>
              <c:x val="1.6064257028112448E-2"/>
              <c:y val="2.564596092155147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9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Baisse moyenne par logement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6238307560952474E-2"/>
          <c:y val="0.21133903133903134"/>
          <c:w val="0.86842032697720017"/>
          <c:h val="0.6564771070282881"/>
        </c:manualLayout>
      </c:layout>
      <c:barChart>
        <c:barDir val="col"/>
        <c:grouping val="clustered"/>
        <c:varyColors val="0"/>
        <c:ser>
          <c:idx val="0"/>
          <c:order val="0"/>
          <c:tx>
            <c:strRef>
              <c:f>graph4!$J$22</c:f>
              <c:strCache>
                <c:ptCount val="1"/>
                <c:pt idx="0">
                  <c:v>Baisse moyenne</c:v>
                </c:pt>
              </c:strCache>
            </c:strRef>
          </c:tx>
          <c:spPr>
            <a:solidFill>
              <a:schemeClr val="accent1"/>
            </a:solidFill>
            <a:ln>
              <a:noFill/>
            </a:ln>
            <a:effectLst/>
          </c:spPr>
          <c:invertIfNegative val="0"/>
          <c:cat>
            <c:strRef>
              <c:f>graph4!$I$23:$I$25</c:f>
              <c:strCache>
                <c:ptCount val="3"/>
                <c:pt idx="0">
                  <c:v>1 poste</c:v>
                </c:pt>
                <c:pt idx="1">
                  <c:v>2 postes</c:v>
                </c:pt>
                <c:pt idx="2">
                  <c:v>3 postes ou plus</c:v>
                </c:pt>
              </c:strCache>
            </c:strRef>
          </c:cat>
          <c:val>
            <c:numRef>
              <c:f>graph4!$J$23:$J$25</c:f>
              <c:numCache>
                <c:formatCode>0.0</c:formatCode>
                <c:ptCount val="3"/>
                <c:pt idx="0">
                  <c:v>553.42198931744656</c:v>
                </c:pt>
                <c:pt idx="1">
                  <c:v>1753.2080245330262</c:v>
                </c:pt>
                <c:pt idx="2">
                  <c:v>2587.533939935764</c:v>
                </c:pt>
              </c:numCache>
            </c:numRef>
          </c:val>
          <c:extLst>
            <c:ext xmlns:c16="http://schemas.microsoft.com/office/drawing/2014/chart" uri="{C3380CC4-5D6E-409C-BE32-E72D297353CC}">
              <c16:uniqueId val="{00000000-D74A-4513-813D-2958A313259E}"/>
            </c:ext>
          </c:extLst>
        </c:ser>
        <c:dLbls>
          <c:showLegendKey val="0"/>
          <c:showVal val="0"/>
          <c:showCatName val="0"/>
          <c:showSerName val="0"/>
          <c:showPercent val="0"/>
          <c:showBubbleSize val="0"/>
        </c:dLbls>
        <c:gapWidth val="219"/>
        <c:overlap val="-27"/>
        <c:axId val="362419807"/>
        <c:axId val="362415647"/>
      </c:barChart>
      <c:catAx>
        <c:axId val="362419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5647"/>
        <c:crosses val="autoZero"/>
        <c:auto val="1"/>
        <c:lblAlgn val="ctr"/>
        <c:lblOffset val="100"/>
        <c:noMultiLvlLbl val="0"/>
      </c:catAx>
      <c:valAx>
        <c:axId val="3624156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fr-FR"/>
                  <a:t>en kgCO</a:t>
                </a:r>
                <a:r>
                  <a:rPr lang="fr-FR" baseline="-25000"/>
                  <a:t>2</a:t>
                </a:r>
                <a:r>
                  <a:rPr lang="fr-FR"/>
                  <a:t>eq</a:t>
                </a:r>
              </a:p>
            </c:rich>
          </c:tx>
          <c:layout>
            <c:manualLayout>
              <c:xMode val="edge"/>
              <c:yMode val="edge"/>
              <c:x val="6.4257028112449802E-3"/>
              <c:y val="4.6115709895237451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419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962025</xdr:colOff>
      <xdr:row>18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390525</xdr:colOff>
      <xdr:row>18</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952500</xdr:colOff>
      <xdr:row>17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2</xdr:row>
      <xdr:rowOff>0</xdr:rowOff>
    </xdr:from>
    <xdr:to>
      <xdr:col>10</xdr:col>
      <xdr:colOff>552450</xdr:colOff>
      <xdr:row>16</xdr:row>
      <xdr:rowOff>133350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190499</xdr:rowOff>
    </xdr:from>
    <xdr:to>
      <xdr:col>5</xdr:col>
      <xdr:colOff>704850</xdr:colOff>
      <xdr:row>14</xdr:row>
      <xdr:rowOff>85724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12</xdr:col>
      <xdr:colOff>228600</xdr:colOff>
      <xdr:row>14</xdr:row>
      <xdr:rowOff>85725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1</xdr:row>
      <xdr:rowOff>104775</xdr:rowOff>
    </xdr:from>
    <xdr:to>
      <xdr:col>6</xdr:col>
      <xdr:colOff>742950</xdr:colOff>
      <xdr:row>15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619125</xdr:colOff>
      <xdr:row>13</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2</xdr:row>
      <xdr:rowOff>38100</xdr:rowOff>
    </xdr:from>
    <xdr:to>
      <xdr:col>10</xdr:col>
      <xdr:colOff>409575</xdr:colOff>
      <xdr:row>13</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771524</xdr:colOff>
      <xdr:row>16</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xdr:row>
      <xdr:rowOff>47625</xdr:rowOff>
    </xdr:from>
    <xdr:to>
      <xdr:col>11</xdr:col>
      <xdr:colOff>723900</xdr:colOff>
      <xdr:row>16</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962025</xdr:colOff>
      <xdr:row>18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476250</xdr:colOff>
      <xdr:row>18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971550</xdr:colOff>
      <xdr:row>17</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438150</xdr:colOff>
      <xdr:row>17</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76200</xdr:rowOff>
    </xdr:from>
    <xdr:to>
      <xdr:col>4</xdr:col>
      <xdr:colOff>1038225</xdr:colOff>
      <xdr:row>19</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xdr:row>
      <xdr:rowOff>0</xdr:rowOff>
    </xdr:from>
    <xdr:to>
      <xdr:col>11</xdr:col>
      <xdr:colOff>733425</xdr:colOff>
      <xdr:row>18</xdr:row>
      <xdr:rowOff>57150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abSelected="1" workbookViewId="0">
      <selection activeCell="C24" sqref="C24"/>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4" ht="15" x14ac:dyDescent="0.4">
      <c r="A1" s="27" t="s">
        <v>118</v>
      </c>
    </row>
    <row r="3" spans="1:14" ht="13" x14ac:dyDescent="0.25">
      <c r="G3" s="82"/>
      <c r="J3" s="1"/>
      <c r="K3" s="131"/>
      <c r="L3" s="1"/>
    </row>
    <row r="4" spans="1:14" ht="13" x14ac:dyDescent="0.25">
      <c r="G4" s="82"/>
      <c r="J4" s="1"/>
      <c r="K4" s="131"/>
      <c r="L4" s="1"/>
    </row>
    <row r="5" spans="1:14" ht="13" x14ac:dyDescent="0.25">
      <c r="G5" s="82"/>
      <c r="J5" s="1"/>
      <c r="K5" s="131"/>
      <c r="L5" s="1"/>
    </row>
    <row r="6" spans="1:14" ht="13" x14ac:dyDescent="0.25">
      <c r="G6" s="82"/>
      <c r="J6" s="1"/>
      <c r="K6" s="131"/>
      <c r="L6" s="1"/>
    </row>
    <row r="7" spans="1:14" ht="13" x14ac:dyDescent="0.25">
      <c r="G7" s="82"/>
      <c r="J7" s="1"/>
      <c r="K7" s="131"/>
      <c r="L7" s="1"/>
    </row>
    <row r="8" spans="1:14" ht="13" x14ac:dyDescent="0.25">
      <c r="G8" s="82"/>
      <c r="J8" s="1"/>
      <c r="K8" s="131"/>
      <c r="L8" s="1"/>
    </row>
    <row r="9" spans="1:14" ht="13" x14ac:dyDescent="0.25">
      <c r="G9" s="82"/>
      <c r="J9" s="1"/>
      <c r="K9" s="131"/>
      <c r="L9" s="1"/>
    </row>
    <row r="10" spans="1:14" ht="13" x14ac:dyDescent="0.25">
      <c r="G10" s="82"/>
      <c r="J10" s="1"/>
      <c r="K10" s="131"/>
      <c r="L10" s="1"/>
    </row>
    <row r="11" spans="1:14" ht="13" x14ac:dyDescent="0.25">
      <c r="G11" s="82"/>
      <c r="J11" s="1"/>
      <c r="K11" s="131"/>
      <c r="L11" s="1"/>
    </row>
    <row r="12" spans="1:14" ht="13" x14ac:dyDescent="0.25">
      <c r="G12" s="83"/>
      <c r="J12" s="2"/>
      <c r="K12" s="132"/>
      <c r="L12" s="2"/>
      <c r="N12" s="112"/>
    </row>
    <row r="13" spans="1:14" ht="12.75" customHeight="1" x14ac:dyDescent="0.25">
      <c r="G13" s="73"/>
      <c r="J13" s="2"/>
      <c r="K13" s="132"/>
      <c r="L13" s="2"/>
      <c r="N13" s="112"/>
    </row>
    <row r="14" spans="1:14" ht="13" x14ac:dyDescent="0.25">
      <c r="G14" s="73"/>
      <c r="J14" s="2"/>
      <c r="K14" s="132"/>
      <c r="L14" s="2"/>
      <c r="N14" s="112"/>
    </row>
    <row r="15" spans="1:14" ht="13" x14ac:dyDescent="0.25">
      <c r="G15" s="73"/>
      <c r="J15" s="2"/>
      <c r="K15" s="132"/>
      <c r="L15" s="2"/>
      <c r="N15" s="112"/>
    </row>
    <row r="16" spans="1:14" ht="13" x14ac:dyDescent="0.25">
      <c r="G16" s="73"/>
      <c r="J16" s="2"/>
      <c r="K16" s="132"/>
      <c r="L16" s="2"/>
      <c r="N16" s="112"/>
    </row>
    <row r="17" spans="1:14" ht="13" x14ac:dyDescent="0.25">
      <c r="G17" s="73"/>
      <c r="J17" s="2"/>
      <c r="K17" s="132"/>
      <c r="L17" s="2"/>
      <c r="N17" s="112"/>
    </row>
    <row r="18" spans="1:14" ht="13" x14ac:dyDescent="0.25">
      <c r="G18" s="73"/>
      <c r="J18" s="2"/>
      <c r="K18" s="132"/>
      <c r="L18" s="2"/>
      <c r="N18" s="112"/>
    </row>
    <row r="19" spans="1:14" x14ac:dyDescent="0.25">
      <c r="G19" s="73"/>
      <c r="L19" s="81"/>
    </row>
    <row r="21" spans="1:14" ht="13" x14ac:dyDescent="0.3">
      <c r="A21" s="41" t="s">
        <v>81</v>
      </c>
    </row>
    <row r="22" spans="1:14" ht="13" x14ac:dyDescent="0.3">
      <c r="A22" s="137" t="s">
        <v>36</v>
      </c>
    </row>
    <row r="23" spans="1:14" ht="30" customHeight="1" x14ac:dyDescent="0.25">
      <c r="A23" s="275" t="s">
        <v>165</v>
      </c>
      <c r="B23" s="275"/>
      <c r="C23" s="275"/>
      <c r="D23" s="275"/>
      <c r="E23" s="275"/>
      <c r="F23" s="275"/>
      <c r="G23" s="275"/>
      <c r="H23" s="275"/>
      <c r="I23" s="275"/>
      <c r="J23" s="275"/>
      <c r="K23" s="275"/>
    </row>
    <row r="24" spans="1:14" x14ac:dyDescent="0.25">
      <c r="B24" s="81"/>
    </row>
    <row r="25" spans="1:14" x14ac:dyDescent="0.25">
      <c r="G25" s="28"/>
    </row>
    <row r="27" spans="1:14" ht="13" thickBot="1" x14ac:dyDescent="0.3"/>
    <row r="28" spans="1:14" ht="40.5" x14ac:dyDescent="0.25">
      <c r="A28" s="69"/>
      <c r="B28" s="3" t="s">
        <v>0</v>
      </c>
      <c r="D28" s="69"/>
      <c r="E28" s="3" t="s">
        <v>2</v>
      </c>
      <c r="G28" s="69"/>
      <c r="H28" s="3" t="s">
        <v>32</v>
      </c>
      <c r="I28" s="3" t="s">
        <v>3</v>
      </c>
      <c r="J28" s="4" t="s">
        <v>4</v>
      </c>
    </row>
    <row r="29" spans="1:14" ht="25" x14ac:dyDescent="0.25">
      <c r="A29" s="70" t="s">
        <v>75</v>
      </c>
      <c r="B29" s="71">
        <v>5.0486499999999997E-2</v>
      </c>
      <c r="D29" s="70" t="s">
        <v>75</v>
      </c>
      <c r="E29" s="79">
        <v>135.04693534015919</v>
      </c>
      <c r="G29" s="106"/>
      <c r="H29" s="104"/>
      <c r="I29" s="104" t="s">
        <v>7</v>
      </c>
      <c r="J29" s="105" t="s">
        <v>7</v>
      </c>
    </row>
    <row r="30" spans="1:14" x14ac:dyDescent="0.25">
      <c r="A30" s="70" t="s">
        <v>77</v>
      </c>
      <c r="B30" s="71">
        <v>5.3278199999999998E-2</v>
      </c>
      <c r="D30" s="70" t="s">
        <v>77</v>
      </c>
      <c r="E30" s="79">
        <v>80.672841497040537</v>
      </c>
      <c r="G30" s="70" t="s">
        <v>74</v>
      </c>
      <c r="H30" s="72">
        <v>582266.30000000005</v>
      </c>
      <c r="I30" s="73">
        <v>64.80614960155637</v>
      </c>
      <c r="J30" s="74">
        <v>19.193210439777285</v>
      </c>
    </row>
    <row r="31" spans="1:14" ht="25" x14ac:dyDescent="0.25">
      <c r="A31" s="70" t="s">
        <v>78</v>
      </c>
      <c r="B31" s="71">
        <v>5.3478900000000003E-2</v>
      </c>
      <c r="D31" s="70" t="s">
        <v>78</v>
      </c>
      <c r="E31" s="79">
        <v>306.83807417854007</v>
      </c>
      <c r="G31" s="70" t="s">
        <v>75</v>
      </c>
      <c r="H31" s="72">
        <v>373844.1</v>
      </c>
      <c r="I31" s="73">
        <v>2.3852946430524549</v>
      </c>
      <c r="J31" s="74">
        <v>6.8004910832943084</v>
      </c>
    </row>
    <row r="32" spans="1:14" ht="13" thickBot="1" x14ac:dyDescent="0.3">
      <c r="A32" s="70" t="s">
        <v>80</v>
      </c>
      <c r="B32" s="71">
        <v>0.1067258</v>
      </c>
      <c r="D32" s="75" t="s">
        <v>80</v>
      </c>
      <c r="E32" s="80">
        <v>375.39456143621419</v>
      </c>
      <c r="G32" s="70" t="s">
        <v>76</v>
      </c>
      <c r="H32" s="72">
        <v>373925.2</v>
      </c>
      <c r="I32" s="73">
        <v>9.4821728086946599</v>
      </c>
      <c r="J32" s="74">
        <v>10.750558912160756</v>
      </c>
    </row>
    <row r="33" spans="1:10" x14ac:dyDescent="0.25">
      <c r="A33" s="70" t="s">
        <v>76</v>
      </c>
      <c r="B33" s="71">
        <v>0.20069709999999999</v>
      </c>
      <c r="D33" s="70" t="s">
        <v>76</v>
      </c>
      <c r="E33" s="79">
        <v>536.73060815371628</v>
      </c>
      <c r="G33" s="70" t="s">
        <v>77</v>
      </c>
      <c r="H33" s="72">
        <v>660423</v>
      </c>
      <c r="I33" s="73">
        <v>2.5171918245764178</v>
      </c>
      <c r="J33" s="74">
        <v>17.549209008409861</v>
      </c>
    </row>
    <row r="34" spans="1:10" x14ac:dyDescent="0.25">
      <c r="A34" s="70" t="s">
        <v>79</v>
      </c>
      <c r="B34" s="71">
        <v>0.28023700000000001</v>
      </c>
      <c r="D34" s="70" t="s">
        <v>79</v>
      </c>
      <c r="E34" s="79">
        <v>303.58311863062011</v>
      </c>
      <c r="G34" s="70" t="s">
        <v>78</v>
      </c>
      <c r="H34" s="72">
        <v>174290.3</v>
      </c>
      <c r="I34" s="73">
        <v>2.5266741343990562</v>
      </c>
      <c r="J34" s="74">
        <v>4.0889472890890453</v>
      </c>
    </row>
    <row r="35" spans="1:10" ht="13" thickBot="1" x14ac:dyDescent="0.3">
      <c r="A35" s="75" t="s">
        <v>74</v>
      </c>
      <c r="B35" s="129">
        <v>1.3716694</v>
      </c>
      <c r="D35" s="70" t="s">
        <v>74</v>
      </c>
      <c r="E35" s="79">
        <v>2355.7423811063768</v>
      </c>
      <c r="G35" s="70" t="s">
        <v>79</v>
      </c>
      <c r="H35" s="72">
        <v>923098.1</v>
      </c>
      <c r="I35" s="73">
        <v>13.240129834412981</v>
      </c>
      <c r="J35" s="74">
        <v>37.324056292781371</v>
      </c>
    </row>
    <row r="36" spans="1:10" ht="13" thickBot="1" x14ac:dyDescent="0.3">
      <c r="G36" s="75" t="s">
        <v>80</v>
      </c>
      <c r="H36" s="76">
        <v>284303</v>
      </c>
      <c r="I36" s="135">
        <v>5.0423871533080673</v>
      </c>
      <c r="J36" s="77">
        <v>4.2935269744873716</v>
      </c>
    </row>
  </sheetData>
  <sortState ref="A29:B35">
    <sortCondition ref="B29:B35"/>
  </sortState>
  <mergeCells count="1">
    <mergeCell ref="A23:K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election activeCell="A2" sqref="A2"/>
    </sheetView>
  </sheetViews>
  <sheetFormatPr baseColWidth="10" defaultColWidth="11.453125" defaultRowHeight="12.5" x14ac:dyDescent="0.25"/>
  <cols>
    <col min="1" max="1" width="25.7265625" style="26" customWidth="1"/>
    <col min="2" max="2" width="10.7265625" style="26" customWidth="1"/>
    <col min="3" max="3" width="15.7265625" style="26" customWidth="1"/>
    <col min="4" max="4" width="10.7265625" style="26" customWidth="1"/>
    <col min="5" max="6" width="15.7265625" style="26" customWidth="1"/>
    <col min="7" max="7" width="12" style="26" bestFit="1" customWidth="1"/>
    <col min="8" max="16384" width="11.453125" style="26"/>
  </cols>
  <sheetData>
    <row r="1" spans="1:14" ht="15" x14ac:dyDescent="0.4">
      <c r="A1" s="27" t="s">
        <v>168</v>
      </c>
    </row>
    <row r="3" spans="1:14" ht="13" x14ac:dyDescent="0.25">
      <c r="H3" s="1"/>
      <c r="I3" s="1"/>
    </row>
    <row r="4" spans="1:14" ht="13" x14ac:dyDescent="0.25">
      <c r="H4" s="1"/>
      <c r="I4" s="1"/>
    </row>
    <row r="5" spans="1:14" ht="13" x14ac:dyDescent="0.25">
      <c r="H5" s="1"/>
      <c r="I5" s="1"/>
    </row>
    <row r="6" spans="1:14" ht="13" x14ac:dyDescent="0.25">
      <c r="H6" s="1"/>
      <c r="I6" s="1"/>
    </row>
    <row r="7" spans="1:14" ht="13" x14ac:dyDescent="0.25">
      <c r="H7" s="1"/>
      <c r="I7" s="1"/>
    </row>
    <row r="8" spans="1:14" ht="13" x14ac:dyDescent="0.25">
      <c r="H8" s="1"/>
      <c r="I8" s="1"/>
    </row>
    <row r="9" spans="1:14" ht="13" x14ac:dyDescent="0.25">
      <c r="H9" s="1"/>
      <c r="I9" s="1"/>
    </row>
    <row r="10" spans="1:14" ht="13" x14ac:dyDescent="0.25">
      <c r="H10" s="1"/>
      <c r="I10" s="1"/>
    </row>
    <row r="11" spans="1:14" ht="13" x14ac:dyDescent="0.25">
      <c r="H11" s="1"/>
      <c r="I11" s="1"/>
      <c r="M11" s="111"/>
    </row>
    <row r="12" spans="1:14" ht="13" x14ac:dyDescent="0.25">
      <c r="H12" s="2"/>
      <c r="I12" s="2"/>
      <c r="M12" s="111"/>
      <c r="N12" s="112"/>
    </row>
    <row r="13" spans="1:14" ht="13" x14ac:dyDescent="0.25">
      <c r="H13" s="2"/>
      <c r="I13" s="2"/>
      <c r="M13" s="111"/>
    </row>
    <row r="14" spans="1:14" ht="13" x14ac:dyDescent="0.25">
      <c r="H14" s="2"/>
      <c r="I14" s="2"/>
      <c r="M14" s="111"/>
      <c r="N14" s="112"/>
    </row>
    <row r="15" spans="1:14" ht="13" x14ac:dyDescent="0.25">
      <c r="H15" s="2"/>
      <c r="I15" s="2"/>
    </row>
    <row r="21" spans="1:19" x14ac:dyDescent="0.25">
      <c r="A21" s="26" t="s">
        <v>37</v>
      </c>
    </row>
    <row r="22" spans="1:19" x14ac:dyDescent="0.25">
      <c r="A22" s="44" t="s">
        <v>36</v>
      </c>
    </row>
    <row r="23" spans="1:19" s="114" customFormat="1" ht="30" customHeight="1" x14ac:dyDescent="0.25">
      <c r="A23" s="275" t="s">
        <v>160</v>
      </c>
      <c r="B23" s="275"/>
      <c r="C23" s="275"/>
      <c r="D23" s="275"/>
      <c r="E23" s="275"/>
      <c r="F23" s="275"/>
      <c r="G23" s="275"/>
      <c r="H23" s="275"/>
      <c r="I23" s="275"/>
      <c r="J23" s="113"/>
    </row>
    <row r="25" spans="1:19" ht="13" thickBot="1" x14ac:dyDescent="0.3"/>
    <row r="26" spans="1:19" ht="40.5" x14ac:dyDescent="0.25">
      <c r="A26" s="84"/>
      <c r="B26" s="3" t="s">
        <v>0</v>
      </c>
      <c r="D26" s="84"/>
      <c r="E26" s="3" t="s">
        <v>2</v>
      </c>
      <c r="G26" s="84"/>
      <c r="H26" s="140" t="s">
        <v>1</v>
      </c>
      <c r="I26" s="140" t="s">
        <v>3</v>
      </c>
      <c r="J26" s="141" t="s">
        <v>4</v>
      </c>
      <c r="M26" s="131" t="s">
        <v>83</v>
      </c>
      <c r="N26" s="1" t="s">
        <v>84</v>
      </c>
      <c r="O26" s="1" t="s">
        <v>90</v>
      </c>
      <c r="P26" s="131"/>
      <c r="Q26" s="1"/>
      <c r="R26" s="1" t="s">
        <v>92</v>
      </c>
    </row>
    <row r="27" spans="1:19" ht="27" x14ac:dyDescent="0.25">
      <c r="A27" s="85" t="s">
        <v>102</v>
      </c>
      <c r="B27" s="138">
        <v>0.21606</v>
      </c>
      <c r="D27" s="85" t="s">
        <v>102</v>
      </c>
      <c r="E27" s="139">
        <v>1001.5074063155319</v>
      </c>
      <c r="G27" s="130" t="s">
        <v>93</v>
      </c>
      <c r="H27" s="87">
        <v>215734.8</v>
      </c>
      <c r="I27" s="142">
        <v>10.209438074059397</v>
      </c>
      <c r="J27" s="142">
        <v>9.2114088711118658</v>
      </c>
      <c r="M27" s="132" t="s">
        <v>85</v>
      </c>
      <c r="N27" s="2">
        <v>0.21606</v>
      </c>
      <c r="O27" s="2">
        <v>215734.8</v>
      </c>
      <c r="P27" s="132">
        <f>N27*1000000/O27</f>
        <v>1.0015074063155318</v>
      </c>
      <c r="Q27" s="2">
        <f>N27*100/$N$32</f>
        <v>10.209438074059397</v>
      </c>
      <c r="R27" s="2">
        <v>23292266</v>
      </c>
      <c r="S27" s="26">
        <f>R27*100/$R$32</f>
        <v>9.2114088711118658</v>
      </c>
    </row>
    <row r="28" spans="1:19" ht="26" x14ac:dyDescent="0.25">
      <c r="A28" s="85" t="s">
        <v>98</v>
      </c>
      <c r="B28" s="138">
        <v>0.57888989999999996</v>
      </c>
      <c r="D28" s="85" t="s">
        <v>98</v>
      </c>
      <c r="E28" s="139">
        <v>919.02850847913442</v>
      </c>
      <c r="G28" s="85" t="s">
        <v>94</v>
      </c>
      <c r="H28" s="87">
        <v>629893.30000000005</v>
      </c>
      <c r="I28" s="142">
        <v>27.354163592281939</v>
      </c>
      <c r="J28" s="143">
        <v>26.419449360035461</v>
      </c>
      <c r="M28" s="132" t="s">
        <v>86</v>
      </c>
      <c r="N28" s="2">
        <v>0.57888989999999996</v>
      </c>
      <c r="O28" s="2">
        <v>629893.30000000005</v>
      </c>
      <c r="P28" s="132">
        <f t="shared" ref="P28:P31" si="0">N28*1000000/O28</f>
        <v>0.91902850847913431</v>
      </c>
      <c r="Q28" s="2">
        <f t="shared" ref="Q28:Q31" si="1">N28*100/$N$32</f>
        <v>27.354163592281939</v>
      </c>
      <c r="R28" s="2">
        <v>66805073</v>
      </c>
      <c r="S28" s="26">
        <f t="shared" ref="S28:S31" si="2">R28*100/$R$32</f>
        <v>26.419449360035461</v>
      </c>
    </row>
    <row r="29" spans="1:19" ht="26" x14ac:dyDescent="0.25">
      <c r="A29" s="85" t="s">
        <v>99</v>
      </c>
      <c r="B29" s="138">
        <v>0.54428160000000003</v>
      </c>
      <c r="D29" s="85" t="s">
        <v>99</v>
      </c>
      <c r="E29" s="139">
        <v>952.30310122223648</v>
      </c>
      <c r="G29" s="85" t="s">
        <v>95</v>
      </c>
      <c r="H29" s="87">
        <v>571542.4</v>
      </c>
      <c r="I29" s="142">
        <v>25.718824817411679</v>
      </c>
      <c r="J29" s="143">
        <v>25.028892892019137</v>
      </c>
      <c r="M29" s="132" t="s">
        <v>87</v>
      </c>
      <c r="N29" s="2">
        <v>0.54428160000000003</v>
      </c>
      <c r="O29" s="2">
        <v>571542.4</v>
      </c>
      <c r="P29" s="132">
        <f t="shared" si="0"/>
        <v>0.95230310122223649</v>
      </c>
      <c r="Q29" s="2">
        <f t="shared" si="1"/>
        <v>25.718824817411679</v>
      </c>
      <c r="R29" s="2">
        <v>63288867</v>
      </c>
      <c r="S29" s="26">
        <f t="shared" si="2"/>
        <v>25.028892892019137</v>
      </c>
    </row>
    <row r="30" spans="1:19" ht="26" x14ac:dyDescent="0.25">
      <c r="A30" s="85" t="s">
        <v>100</v>
      </c>
      <c r="B30" s="138">
        <v>0.35781289999999999</v>
      </c>
      <c r="D30" s="85" t="s">
        <v>100</v>
      </c>
      <c r="E30" s="139">
        <v>1000.6807068276237</v>
      </c>
      <c r="G30" s="85" t="s">
        <v>96</v>
      </c>
      <c r="H30" s="87">
        <v>357569.5</v>
      </c>
      <c r="I30" s="142">
        <v>16.907658264600606</v>
      </c>
      <c r="J30" s="143">
        <v>17.269656406746051</v>
      </c>
      <c r="M30" s="132" t="s">
        <v>88</v>
      </c>
      <c r="N30" s="2">
        <v>0.35781289999999999</v>
      </c>
      <c r="O30" s="2">
        <v>357569.5</v>
      </c>
      <c r="P30" s="132">
        <f t="shared" si="0"/>
        <v>1.0006807068276236</v>
      </c>
      <c r="Q30" s="2">
        <f t="shared" si="1"/>
        <v>16.907658264600606</v>
      </c>
      <c r="R30" s="2">
        <v>43668611</v>
      </c>
      <c r="S30" s="26">
        <f t="shared" si="2"/>
        <v>17.269656406746051</v>
      </c>
    </row>
    <row r="31" spans="1:19" ht="26" x14ac:dyDescent="0.25">
      <c r="A31" s="26" t="s">
        <v>101</v>
      </c>
      <c r="B31" s="119">
        <v>0.41923270000000001</v>
      </c>
      <c r="D31" s="26" t="s">
        <v>101</v>
      </c>
      <c r="E31" s="119">
        <v>1048.7198960567505</v>
      </c>
      <c r="G31" s="85" t="s">
        <v>97</v>
      </c>
      <c r="H31" s="87">
        <v>399756.6</v>
      </c>
      <c r="I31" s="142">
        <v>19.809915251646398</v>
      </c>
      <c r="J31" s="143">
        <v>22.070592470087487</v>
      </c>
      <c r="M31" s="132" t="s">
        <v>89</v>
      </c>
      <c r="N31" s="2">
        <v>0.41923270000000001</v>
      </c>
      <c r="O31" s="2">
        <v>399756.6</v>
      </c>
      <c r="P31" s="132">
        <f t="shared" si="0"/>
        <v>1.0487198960567505</v>
      </c>
      <c r="Q31" s="2">
        <f t="shared" si="1"/>
        <v>19.809915251646398</v>
      </c>
      <c r="R31" s="2">
        <v>55808413</v>
      </c>
      <c r="S31" s="26">
        <f t="shared" si="2"/>
        <v>22.070592470087487</v>
      </c>
    </row>
    <row r="32" spans="1:19" x14ac:dyDescent="0.25">
      <c r="N32" s="26">
        <f>SUM(N27:N31)</f>
        <v>2.1162770999999996</v>
      </c>
      <c r="R32" s="26">
        <f>SUM(R27:R31)</f>
        <v>252863230</v>
      </c>
    </row>
    <row r="36" spans="1:14" ht="39" x14ac:dyDescent="0.25">
      <c r="M36" s="1" t="s">
        <v>103</v>
      </c>
      <c r="N36" s="1" t="s">
        <v>91</v>
      </c>
    </row>
    <row r="37" spans="1:14" ht="13" x14ac:dyDescent="0.25">
      <c r="M37" s="2">
        <v>1</v>
      </c>
      <c r="N37" s="2" t="s">
        <v>104</v>
      </c>
    </row>
    <row r="38" spans="1:14" ht="13" x14ac:dyDescent="0.25">
      <c r="M38" s="2">
        <v>2</v>
      </c>
      <c r="N38" s="2" t="s">
        <v>105</v>
      </c>
    </row>
    <row r="39" spans="1:14" ht="13" x14ac:dyDescent="0.25">
      <c r="M39" s="2">
        <v>3</v>
      </c>
      <c r="N39" s="2" t="s">
        <v>106</v>
      </c>
    </row>
    <row r="40" spans="1:14" ht="13" x14ac:dyDescent="0.25">
      <c r="M40" s="2">
        <v>4</v>
      </c>
      <c r="N40" s="2" t="s">
        <v>107</v>
      </c>
    </row>
    <row r="41" spans="1:14" ht="13" x14ac:dyDescent="0.25">
      <c r="M41" s="2">
        <v>6</v>
      </c>
      <c r="N41" s="2" t="s">
        <v>108</v>
      </c>
    </row>
    <row r="42" spans="1:14" ht="13" x14ac:dyDescent="0.25">
      <c r="M42" s="2">
        <v>9</v>
      </c>
      <c r="N42" s="2" t="s">
        <v>109</v>
      </c>
    </row>
    <row r="43" spans="1:14" ht="13" x14ac:dyDescent="0.25">
      <c r="M43" s="2">
        <v>10</v>
      </c>
      <c r="N43" s="2" t="s">
        <v>110</v>
      </c>
    </row>
    <row r="44" spans="1:14" ht="13" x14ac:dyDescent="0.25">
      <c r="A44" s="94"/>
      <c r="B44" s="95"/>
      <c r="C44" s="95"/>
      <c r="D44" s="95"/>
      <c r="E44" s="95"/>
      <c r="F44" s="95"/>
      <c r="M44" s="2">
        <v>13</v>
      </c>
      <c r="N44" s="2" t="s">
        <v>111</v>
      </c>
    </row>
    <row r="45" spans="1:14" ht="13" x14ac:dyDescent="0.25">
      <c r="A45" s="94"/>
      <c r="B45" s="96"/>
      <c r="C45" s="96"/>
      <c r="D45" s="96"/>
      <c r="E45" s="96"/>
      <c r="F45" s="96"/>
      <c r="M45" s="2">
        <v>14</v>
      </c>
      <c r="N45" s="2" t="s">
        <v>112</v>
      </c>
    </row>
    <row r="46" spans="1:14" ht="13" x14ac:dyDescent="0.25">
      <c r="B46" s="97"/>
      <c r="C46" s="98"/>
      <c r="D46" s="99"/>
      <c r="E46" s="100"/>
      <c r="F46" s="100"/>
      <c r="M46" s="2">
        <v>15</v>
      </c>
      <c r="N46" s="2" t="s">
        <v>113</v>
      </c>
    </row>
    <row r="47" spans="1:14" ht="13" x14ac:dyDescent="0.25">
      <c r="B47" s="97"/>
      <c r="C47" s="98"/>
      <c r="D47" s="99"/>
      <c r="E47" s="100"/>
      <c r="F47" s="100"/>
      <c r="M47" s="2">
        <v>16</v>
      </c>
      <c r="N47" s="2" t="s">
        <v>114</v>
      </c>
    </row>
    <row r="48" spans="1:14" ht="13" x14ac:dyDescent="0.3">
      <c r="A48" s="27"/>
      <c r="B48" s="101"/>
      <c r="C48" s="102"/>
      <c r="D48" s="99"/>
      <c r="E48" s="100"/>
      <c r="F48" s="100"/>
      <c r="M48" s="2">
        <v>17</v>
      </c>
      <c r="N48" s="2" t="s">
        <v>115</v>
      </c>
    </row>
    <row r="49" spans="1:6" x14ac:dyDescent="0.25">
      <c r="B49" s="97"/>
      <c r="C49" s="98"/>
      <c r="D49" s="99"/>
      <c r="E49" s="100"/>
      <c r="F49" s="100"/>
    </row>
    <row r="50" spans="1:6" x14ac:dyDescent="0.25">
      <c r="B50" s="97"/>
      <c r="C50" s="98"/>
      <c r="D50" s="99"/>
      <c r="E50" s="100"/>
      <c r="F50" s="100"/>
    </row>
    <row r="51" spans="1:6" ht="13" x14ac:dyDescent="0.3">
      <c r="A51" s="27"/>
      <c r="B51" s="101"/>
      <c r="C51" s="102"/>
      <c r="D51" s="99"/>
      <c r="E51" s="100"/>
      <c r="F51" s="100"/>
    </row>
    <row r="52" spans="1:6" x14ac:dyDescent="0.25">
      <c r="B52" s="81"/>
      <c r="C52" s="103"/>
      <c r="E52" s="100"/>
      <c r="F52" s="100"/>
    </row>
    <row r="59" spans="1:6" ht="13" x14ac:dyDescent="0.25">
      <c r="E59" s="29"/>
      <c r="F59" s="29"/>
    </row>
    <row r="60" spans="1:6" x14ac:dyDescent="0.25">
      <c r="E60" s="30"/>
      <c r="F60" s="30"/>
    </row>
    <row r="61" spans="1:6" x14ac:dyDescent="0.25">
      <c r="E61" s="30"/>
      <c r="F61" s="30"/>
    </row>
    <row r="62" spans="1:6" x14ac:dyDescent="0.25">
      <c r="E62" s="30"/>
      <c r="F62" s="30"/>
    </row>
    <row r="63" spans="1:6" x14ac:dyDescent="0.25">
      <c r="E63" s="30"/>
      <c r="F63" s="30"/>
    </row>
  </sheetData>
  <mergeCells count="1">
    <mergeCell ref="A23:I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activeCell="J27" sqref="J27"/>
    </sheetView>
  </sheetViews>
  <sheetFormatPr baseColWidth="10" defaultColWidth="11.453125" defaultRowHeight="12.5" x14ac:dyDescent="0.25"/>
  <cols>
    <col min="1" max="1" width="30.7265625" style="26" customWidth="1"/>
    <col min="2" max="3" width="10.7265625" style="26" customWidth="1"/>
    <col min="4" max="4" width="12" style="26" bestFit="1" customWidth="1"/>
    <col min="5" max="6" width="15.7265625" style="26" customWidth="1"/>
    <col min="7" max="16384" width="11.453125" style="26"/>
  </cols>
  <sheetData>
    <row r="1" spans="1:9" ht="15" x14ac:dyDescent="0.4">
      <c r="A1" s="27" t="s">
        <v>123</v>
      </c>
    </row>
    <row r="2" spans="1:9" ht="13" thickBot="1" x14ac:dyDescent="0.3"/>
    <row r="3" spans="1:9" ht="37.5" x14ac:dyDescent="0.3">
      <c r="A3" s="214"/>
      <c r="B3" s="215" t="s">
        <v>0</v>
      </c>
      <c r="C3" s="215" t="s">
        <v>1</v>
      </c>
      <c r="D3" s="215" t="s">
        <v>2</v>
      </c>
      <c r="E3" s="215" t="s">
        <v>3</v>
      </c>
      <c r="F3" s="216" t="s">
        <v>4</v>
      </c>
    </row>
    <row r="4" spans="1:9" ht="15.5" x14ac:dyDescent="0.4">
      <c r="A4" s="217"/>
      <c r="B4" s="161" t="s">
        <v>5</v>
      </c>
      <c r="C4" s="161"/>
      <c r="D4" s="161" t="s">
        <v>6</v>
      </c>
      <c r="E4" s="161" t="s">
        <v>7</v>
      </c>
      <c r="F4" s="218" t="s">
        <v>7</v>
      </c>
      <c r="H4" s="1"/>
    </row>
    <row r="5" spans="1:9" ht="14.5" x14ac:dyDescent="0.35">
      <c r="A5" s="219" t="s">
        <v>133</v>
      </c>
      <c r="B5" s="163">
        <v>0.23905399999999999</v>
      </c>
      <c r="C5" s="164">
        <v>223376.3</v>
      </c>
      <c r="D5" s="165">
        <v>1070.1851539308334</v>
      </c>
      <c r="E5" s="166">
        <v>11.294390096367577</v>
      </c>
      <c r="F5" s="220">
        <v>10.596640754526911</v>
      </c>
      <c r="H5" s="2"/>
      <c r="I5"/>
    </row>
    <row r="6" spans="1:9" ht="14.5" x14ac:dyDescent="0.35">
      <c r="A6" s="219" t="s">
        <v>134</v>
      </c>
      <c r="B6" s="163">
        <v>0.13725989999999999</v>
      </c>
      <c r="C6" s="164">
        <v>110866.6</v>
      </c>
      <c r="D6" s="165">
        <v>1238.0635827201338</v>
      </c>
      <c r="E6" s="166">
        <v>6.4850069657416478</v>
      </c>
      <c r="F6" s="220">
        <v>5.2033632858472396</v>
      </c>
      <c r="H6" s="2"/>
      <c r="I6"/>
    </row>
    <row r="7" spans="1:9" ht="14.5" x14ac:dyDescent="0.35">
      <c r="A7" s="219" t="s">
        <v>135</v>
      </c>
      <c r="B7" s="163">
        <v>0.13708029999999999</v>
      </c>
      <c r="C7" s="164">
        <v>130313.1</v>
      </c>
      <c r="D7" s="165">
        <v>1051.9303124551561</v>
      </c>
      <c r="E7" s="166">
        <v>6.4765215504743541</v>
      </c>
      <c r="F7" s="220">
        <v>5.924583507926183</v>
      </c>
      <c r="H7" s="2"/>
      <c r="I7"/>
    </row>
    <row r="8" spans="1:9" ht="14.5" x14ac:dyDescent="0.35">
      <c r="A8" s="219" t="s">
        <v>136</v>
      </c>
      <c r="B8" s="163">
        <v>9.8230100000000001E-2</v>
      </c>
      <c r="C8" s="164">
        <v>118053.7</v>
      </c>
      <c r="D8" s="165">
        <v>832.07980774850773</v>
      </c>
      <c r="E8" s="166">
        <v>4.6409977185288538</v>
      </c>
      <c r="F8" s="220">
        <v>5.183159439170776</v>
      </c>
      <c r="H8" s="2"/>
      <c r="I8"/>
    </row>
    <row r="9" spans="1:9" ht="14.5" x14ac:dyDescent="0.35">
      <c r="A9" s="219" t="s">
        <v>59</v>
      </c>
      <c r="B9" s="163">
        <v>0.22424230000000001</v>
      </c>
      <c r="C9" s="164">
        <v>195936.7</v>
      </c>
      <c r="D9" s="165">
        <v>1144.4629821774072</v>
      </c>
      <c r="E9" s="166">
        <v>10.594593741609373</v>
      </c>
      <c r="F9" s="220">
        <v>9.5840879791155018</v>
      </c>
      <c r="H9" s="2"/>
      <c r="I9"/>
    </row>
    <row r="10" spans="1:9" ht="14.5" x14ac:dyDescent="0.35">
      <c r="A10" s="219" t="s">
        <v>60</v>
      </c>
      <c r="B10" s="163">
        <v>0.27730179999999999</v>
      </c>
      <c r="C10" s="164">
        <v>255737</v>
      </c>
      <c r="D10" s="165">
        <v>1084.3241298677938</v>
      </c>
      <c r="E10" s="166">
        <v>13.101452824988923</v>
      </c>
      <c r="F10" s="220">
        <v>11.299476958075017</v>
      </c>
      <c r="H10" s="2"/>
      <c r="I10"/>
    </row>
    <row r="11" spans="1:9" ht="14.5" x14ac:dyDescent="0.35">
      <c r="A11" s="219" t="s">
        <v>61</v>
      </c>
      <c r="B11" s="163">
        <v>0.18385000000000001</v>
      </c>
      <c r="C11" s="164">
        <v>190025.4</v>
      </c>
      <c r="D11" s="165">
        <v>967.50223917434198</v>
      </c>
      <c r="E11" s="166">
        <v>8.6862115639862925</v>
      </c>
      <c r="F11" s="220">
        <v>8.4908462762830599</v>
      </c>
      <c r="H11" s="2"/>
      <c r="I11"/>
    </row>
    <row r="12" spans="1:9" ht="14.5" x14ac:dyDescent="0.35">
      <c r="A12" s="219" t="s">
        <v>62</v>
      </c>
      <c r="B12" s="163">
        <v>0.17214370000000001</v>
      </c>
      <c r="C12" s="164">
        <v>138189.1</v>
      </c>
      <c r="D12" s="165">
        <v>1245.7111306173931</v>
      </c>
      <c r="E12" s="166">
        <v>8.1331335197573402</v>
      </c>
      <c r="F12" s="220">
        <v>6.2438110035638124</v>
      </c>
      <c r="H12" s="2"/>
      <c r="I12"/>
    </row>
    <row r="13" spans="1:9" ht="14.5" x14ac:dyDescent="0.35">
      <c r="A13" s="219" t="s">
        <v>63</v>
      </c>
      <c r="B13" s="163">
        <v>0.24511569999999999</v>
      </c>
      <c r="C13" s="164">
        <v>299889.3</v>
      </c>
      <c r="D13" s="165">
        <v>817.35393693606272</v>
      </c>
      <c r="E13" s="166">
        <v>11.580782310876227</v>
      </c>
      <c r="F13" s="220">
        <v>13.773901832312838</v>
      </c>
      <c r="H13" s="2"/>
      <c r="I13"/>
    </row>
    <row r="14" spans="1:9" ht="14.5" x14ac:dyDescent="0.35">
      <c r="A14" s="219" t="s">
        <v>64</v>
      </c>
      <c r="B14" s="163">
        <v>0.18181849999999999</v>
      </c>
      <c r="C14" s="164">
        <v>244663.8</v>
      </c>
      <c r="D14" s="165">
        <v>743.13609124030609</v>
      </c>
      <c r="E14" s="166">
        <v>8.5902309341672094</v>
      </c>
      <c r="F14" s="220">
        <v>11.295706890646294</v>
      </c>
      <c r="H14" s="2"/>
      <c r="I14"/>
    </row>
    <row r="15" spans="1:9" ht="14.5" x14ac:dyDescent="0.35">
      <c r="A15" s="219" t="s">
        <v>65</v>
      </c>
      <c r="B15" s="163">
        <v>0.15012030000000001</v>
      </c>
      <c r="C15" s="164">
        <v>158772.1</v>
      </c>
      <c r="D15" s="165">
        <v>945.50805840572741</v>
      </c>
      <c r="E15" s="166">
        <v>7.0926118349148295</v>
      </c>
      <c r="F15" s="220">
        <v>7.4048111719443499</v>
      </c>
      <c r="H15" s="2"/>
      <c r="I15"/>
    </row>
    <row r="16" spans="1:9" ht="15" thickBot="1" x14ac:dyDescent="0.4">
      <c r="A16" s="221" t="s">
        <v>66</v>
      </c>
      <c r="B16" s="222">
        <v>7.0356299999999997E-2</v>
      </c>
      <c r="C16" s="223">
        <v>110454.5</v>
      </c>
      <c r="D16" s="224">
        <v>636.97087941188454</v>
      </c>
      <c r="E16" s="225">
        <v>3.3240669385873738</v>
      </c>
      <c r="F16" s="226">
        <v>4.9996109005880163</v>
      </c>
      <c r="H16" s="2"/>
      <c r="I16"/>
    </row>
    <row r="18" spans="1:11" x14ac:dyDescent="0.25">
      <c r="A18" s="26" t="s">
        <v>37</v>
      </c>
    </row>
    <row r="19" spans="1:11" x14ac:dyDescent="0.25">
      <c r="A19" s="44" t="s">
        <v>36</v>
      </c>
    </row>
    <row r="20" spans="1:11" ht="30" customHeight="1" x14ac:dyDescent="0.25">
      <c r="A20" s="275" t="s">
        <v>169</v>
      </c>
      <c r="B20" s="275"/>
      <c r="C20" s="275"/>
      <c r="D20" s="275"/>
      <c r="E20" s="275"/>
      <c r="F20" s="275"/>
      <c r="G20" s="275"/>
      <c r="H20" s="275"/>
      <c r="I20" s="275"/>
      <c r="J20" s="275"/>
      <c r="K20" s="275"/>
    </row>
    <row r="21" spans="1:11" ht="13" x14ac:dyDescent="0.25">
      <c r="A21" s="118"/>
      <c r="B21" s="95"/>
      <c r="C21" s="95"/>
      <c r="D21" s="95"/>
      <c r="E21" s="95"/>
      <c r="F21" s="95"/>
    </row>
    <row r="22" spans="1:11" ht="13" x14ac:dyDescent="0.25">
      <c r="B22" s="96"/>
      <c r="C22" s="96"/>
      <c r="D22" s="96"/>
      <c r="E22" s="96"/>
      <c r="F22" s="96"/>
      <c r="J22" s="29"/>
      <c r="K22" s="29"/>
    </row>
    <row r="23" spans="1:11" x14ac:dyDescent="0.25">
      <c r="B23" s="124"/>
      <c r="C23" s="125"/>
      <c r="D23" s="126"/>
      <c r="E23" s="127"/>
      <c r="F23" s="127"/>
      <c r="J23" s="30"/>
      <c r="K23" s="30"/>
    </row>
    <row r="24" spans="1:11" x14ac:dyDescent="0.25">
      <c r="B24" s="30"/>
      <c r="D24" s="30"/>
      <c r="E24" s="30"/>
    </row>
    <row r="25" spans="1:11" x14ac:dyDescent="0.25">
      <c r="B25" s="30"/>
      <c r="D25" s="30"/>
      <c r="E25" s="30"/>
    </row>
    <row r="26" spans="1:11" x14ac:dyDescent="0.25">
      <c r="B26" s="30"/>
      <c r="D26" s="30"/>
      <c r="E26" s="30"/>
    </row>
    <row r="27" spans="1:11" x14ac:dyDescent="0.25">
      <c r="B27" s="30"/>
      <c r="D27" s="30"/>
      <c r="E27" s="30"/>
    </row>
    <row r="28" spans="1:11" x14ac:dyDescent="0.25">
      <c r="B28" s="30"/>
      <c r="D28" s="30"/>
      <c r="E28" s="30"/>
    </row>
    <row r="29" spans="1:11" x14ac:dyDescent="0.25">
      <c r="B29" s="30"/>
      <c r="D29" s="30"/>
      <c r="E29" s="30"/>
    </row>
    <row r="30" spans="1:11" x14ac:dyDescent="0.25">
      <c r="B30" s="30"/>
      <c r="D30" s="30"/>
      <c r="E30" s="30"/>
    </row>
    <row r="31" spans="1:11" x14ac:dyDescent="0.25">
      <c r="B31" s="30"/>
      <c r="D31" s="30"/>
      <c r="E31" s="30"/>
    </row>
    <row r="32" spans="1:11" x14ac:dyDescent="0.25">
      <c r="B32" s="30"/>
      <c r="D32" s="30"/>
      <c r="E32" s="30"/>
    </row>
    <row r="33" spans="2:5" x14ac:dyDescent="0.25">
      <c r="B33" s="30"/>
      <c r="D33" s="30"/>
      <c r="E33" s="30"/>
    </row>
    <row r="34" spans="2:5" x14ac:dyDescent="0.25">
      <c r="B34" s="30"/>
      <c r="D34" s="30"/>
      <c r="E34" s="30"/>
    </row>
    <row r="35" spans="2:5" x14ac:dyDescent="0.25">
      <c r="D35" s="30"/>
      <c r="E35" s="30"/>
    </row>
  </sheetData>
  <sortState ref="G26:H37">
    <sortCondition ref="H26:H37"/>
  </sortState>
  <mergeCells count="1">
    <mergeCell ref="A20:K2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activeCell="A2" sqref="A2"/>
    </sheetView>
  </sheetViews>
  <sheetFormatPr baseColWidth="10" defaultRowHeight="14.5" x14ac:dyDescent="0.35"/>
  <cols>
    <col min="1" max="1" width="15.7265625" customWidth="1"/>
    <col min="2" max="2" width="12.453125" bestFit="1" customWidth="1"/>
    <col min="5" max="6" width="20.7265625" customWidth="1"/>
  </cols>
  <sheetData>
    <row r="1" spans="1:12" s="44" customFormat="1" ht="15" x14ac:dyDescent="0.4">
      <c r="A1" s="43" t="s">
        <v>173</v>
      </c>
    </row>
    <row r="2" spans="1:12" ht="15" thickBot="1" x14ac:dyDescent="0.4"/>
    <row r="3" spans="1:12" ht="28" x14ac:dyDescent="0.35">
      <c r="A3" s="214" t="s">
        <v>32</v>
      </c>
      <c r="B3" s="215" t="s">
        <v>0</v>
      </c>
      <c r="C3" s="215" t="s">
        <v>1</v>
      </c>
      <c r="D3" s="215" t="s">
        <v>2</v>
      </c>
      <c r="E3" s="215" t="s">
        <v>3</v>
      </c>
      <c r="F3" s="216" t="s">
        <v>4</v>
      </c>
      <c r="G3" s="1"/>
      <c r="H3" s="1"/>
      <c r="I3" s="1"/>
      <c r="J3" s="1"/>
    </row>
    <row r="4" spans="1:12" ht="15.5" x14ac:dyDescent="0.4">
      <c r="A4" s="219"/>
      <c r="B4" s="227" t="s">
        <v>5</v>
      </c>
      <c r="C4" s="161"/>
      <c r="D4" s="161" t="s">
        <v>6</v>
      </c>
      <c r="E4" s="161" t="s">
        <v>7</v>
      </c>
      <c r="F4" s="218" t="s">
        <v>7</v>
      </c>
      <c r="G4" s="2"/>
      <c r="H4" s="2"/>
      <c r="I4" s="2"/>
      <c r="J4" s="2"/>
    </row>
    <row r="5" spans="1:12" x14ac:dyDescent="0.35">
      <c r="A5" s="228" t="s">
        <v>8</v>
      </c>
      <c r="B5" s="229">
        <v>0.91779180000000005</v>
      </c>
      <c r="C5" s="165">
        <v>1513561.6405</v>
      </c>
      <c r="D5" s="165">
        <v>606.37887182236636</v>
      </c>
      <c r="E5" s="166">
        <v>43.362165478078524</v>
      </c>
      <c r="F5" s="220">
        <v>68.897210774090595</v>
      </c>
      <c r="G5" s="2"/>
      <c r="H5" s="2"/>
      <c r="I5" s="2"/>
      <c r="J5" s="2"/>
    </row>
    <row r="6" spans="1:12" x14ac:dyDescent="0.35">
      <c r="A6" s="228" t="s">
        <v>9</v>
      </c>
      <c r="B6" s="229">
        <v>0.59694769999999997</v>
      </c>
      <c r="C6" s="165">
        <v>413557.0797</v>
      </c>
      <c r="D6" s="165">
        <v>1443.4469370782724</v>
      </c>
      <c r="E6" s="166">
        <v>28.203504268787729</v>
      </c>
      <c r="F6" s="220">
        <v>19.086374354643535</v>
      </c>
      <c r="G6" s="2"/>
      <c r="H6" s="2"/>
      <c r="I6" s="2"/>
      <c r="J6" s="2"/>
    </row>
    <row r="7" spans="1:12" x14ac:dyDescent="0.35">
      <c r="A7" s="228" t="s">
        <v>10</v>
      </c>
      <c r="B7" s="229">
        <v>0.26705469999999998</v>
      </c>
      <c r="C7" s="165">
        <v>134662.0141</v>
      </c>
      <c r="D7" s="165">
        <v>1983.1479707535427</v>
      </c>
      <c r="E7" s="166">
        <v>12.617317013617484</v>
      </c>
      <c r="F7" s="220">
        <v>6.3039322321946072</v>
      </c>
      <c r="G7" s="2"/>
      <c r="H7" s="2"/>
      <c r="I7" s="2"/>
      <c r="J7" s="2"/>
    </row>
    <row r="8" spans="1:12" x14ac:dyDescent="0.35">
      <c r="A8" s="228" t="s">
        <v>11</v>
      </c>
      <c r="B8" s="229">
        <v>0.11627079999999999</v>
      </c>
      <c r="C8" s="165">
        <v>46562.041799999999</v>
      </c>
      <c r="D8" s="165">
        <v>2497.1155796694466</v>
      </c>
      <c r="E8" s="166">
        <v>5.4933522721259571</v>
      </c>
      <c r="F8" s="220">
        <v>2.2707221491395169</v>
      </c>
      <c r="G8" s="2"/>
      <c r="H8" s="2"/>
      <c r="I8" s="2"/>
      <c r="J8" s="2"/>
    </row>
    <row r="9" spans="1:12" ht="15" thickBot="1" x14ac:dyDescent="0.4">
      <c r="A9" s="230" t="s">
        <v>12</v>
      </c>
      <c r="B9" s="231">
        <v>0.21850779999999997</v>
      </c>
      <c r="C9" s="224">
        <v>67934.910499999998</v>
      </c>
      <c r="D9" s="224">
        <v>3216.4287608798718</v>
      </c>
      <c r="E9" s="225">
        <v>10.3236609673903</v>
      </c>
      <c r="F9" s="226">
        <v>3.4417604899317644</v>
      </c>
      <c r="G9" s="2"/>
      <c r="H9" s="2"/>
      <c r="I9" s="2"/>
      <c r="J9" s="2"/>
    </row>
    <row r="10" spans="1:12" x14ac:dyDescent="0.35">
      <c r="G10" s="2"/>
      <c r="H10" s="2"/>
      <c r="I10" s="2"/>
      <c r="J10" s="2"/>
    </row>
    <row r="11" spans="1:12" ht="30" customHeight="1" x14ac:dyDescent="0.35">
      <c r="A11" s="276" t="s">
        <v>157</v>
      </c>
      <c r="B11" s="276"/>
      <c r="C11" s="276"/>
      <c r="D11" s="276"/>
      <c r="E11" s="276"/>
      <c r="F11" s="276"/>
      <c r="G11" s="276"/>
      <c r="H11" s="276"/>
      <c r="I11" s="276"/>
      <c r="J11" s="276"/>
      <c r="K11" s="276"/>
      <c r="L11" s="276"/>
    </row>
    <row r="12" spans="1:12" x14ac:dyDescent="0.35">
      <c r="A12" s="26" t="s">
        <v>37</v>
      </c>
      <c r="G12" s="2"/>
      <c r="H12" s="2"/>
      <c r="I12" s="2"/>
      <c r="J12" s="2"/>
    </row>
    <row r="13" spans="1:12" x14ac:dyDescent="0.35">
      <c r="A13" s="44" t="s">
        <v>36</v>
      </c>
      <c r="G13" s="2"/>
      <c r="H13" s="2"/>
      <c r="I13" s="2"/>
      <c r="J13" s="2"/>
    </row>
    <row r="14" spans="1:12" x14ac:dyDescent="0.35">
      <c r="B14" s="31"/>
      <c r="G14" s="2"/>
      <c r="H14" s="2"/>
      <c r="I14" s="2"/>
      <c r="J14" s="2"/>
    </row>
    <row r="15" spans="1:12" x14ac:dyDescent="0.35">
      <c r="G15" s="2"/>
      <c r="H15" s="2"/>
      <c r="I15" s="2"/>
      <c r="J15" s="2"/>
    </row>
    <row r="16" spans="1:12" x14ac:dyDescent="0.35">
      <c r="G16" s="2"/>
      <c r="H16" s="2"/>
      <c r="I16" s="2"/>
      <c r="J16" s="2"/>
    </row>
    <row r="17" spans="1:10" x14ac:dyDescent="0.35">
      <c r="A17" s="1"/>
      <c r="B17" s="1"/>
      <c r="G17" s="2"/>
      <c r="H17" s="2"/>
      <c r="I17" s="2"/>
      <c r="J17" s="2"/>
    </row>
    <row r="18" spans="1:10" x14ac:dyDescent="0.35">
      <c r="A18" s="2"/>
      <c r="B18" s="232"/>
      <c r="C18" s="2"/>
      <c r="G18" s="2"/>
      <c r="H18" s="2"/>
      <c r="I18" s="2"/>
      <c r="J18" s="2"/>
    </row>
    <row r="19" spans="1:10" x14ac:dyDescent="0.35">
      <c r="A19" s="2"/>
      <c r="B19" s="2"/>
      <c r="C19" s="2"/>
      <c r="G19" s="2"/>
      <c r="H19" s="2"/>
      <c r="I19" s="2"/>
      <c r="J19" s="2"/>
    </row>
    <row r="20" spans="1:10" x14ac:dyDescent="0.35">
      <c r="A20" s="2"/>
      <c r="B20" s="2"/>
      <c r="C20" s="2"/>
    </row>
    <row r="21" spans="1:10" x14ac:dyDescent="0.35">
      <c r="A21" s="2"/>
      <c r="B21" s="2"/>
      <c r="C21" s="2"/>
    </row>
    <row r="22" spans="1:10" x14ac:dyDescent="0.35">
      <c r="A22" s="2"/>
      <c r="B22" s="2"/>
      <c r="C22" s="2"/>
    </row>
    <row r="23" spans="1:10" x14ac:dyDescent="0.35">
      <c r="A23" s="2"/>
      <c r="B23" s="2"/>
    </row>
    <row r="24" spans="1:10" x14ac:dyDescent="0.35">
      <c r="A24" s="2"/>
      <c r="B24" s="2"/>
    </row>
    <row r="25" spans="1:10" x14ac:dyDescent="0.35">
      <c r="A25" s="2"/>
      <c r="B25" s="2"/>
    </row>
    <row r="26" spans="1:10" x14ac:dyDescent="0.35">
      <c r="A26" s="2"/>
      <c r="B26" s="2"/>
    </row>
    <row r="27" spans="1:10" x14ac:dyDescent="0.35">
      <c r="A27" s="2"/>
      <c r="B27" s="2"/>
    </row>
    <row r="28" spans="1:10" x14ac:dyDescent="0.35">
      <c r="A28" s="2"/>
      <c r="B28" s="2"/>
    </row>
    <row r="29" spans="1:10" x14ac:dyDescent="0.35">
      <c r="A29" s="2"/>
      <c r="B29" s="2"/>
    </row>
    <row r="30" spans="1:10" x14ac:dyDescent="0.35">
      <c r="A30" s="2"/>
      <c r="B30" s="2"/>
    </row>
    <row r="31" spans="1:10" x14ac:dyDescent="0.35">
      <c r="A31" s="2"/>
      <c r="B31" s="2"/>
    </row>
    <row r="32" spans="1:10" x14ac:dyDescent="0.35">
      <c r="A32" s="2"/>
      <c r="B32" s="2"/>
    </row>
    <row r="33" spans="2:2" x14ac:dyDescent="0.35">
      <c r="B33" s="31"/>
    </row>
  </sheetData>
  <mergeCells count="1">
    <mergeCell ref="A11:L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activeCell="A2" sqref="A2"/>
    </sheetView>
  </sheetViews>
  <sheetFormatPr baseColWidth="10" defaultRowHeight="14.5" x14ac:dyDescent="0.35"/>
  <cols>
    <col min="1" max="1" width="15.7265625" customWidth="1"/>
    <col min="2" max="2" width="12.453125" bestFit="1" customWidth="1"/>
    <col min="5" max="6" width="20.7265625" customWidth="1"/>
  </cols>
  <sheetData>
    <row r="1" spans="1:12" s="44" customFormat="1" ht="15" x14ac:dyDescent="0.4">
      <c r="A1" s="43" t="s">
        <v>174</v>
      </c>
    </row>
    <row r="2" spans="1:12" ht="15" thickBot="1" x14ac:dyDescent="0.4"/>
    <row r="3" spans="1:12" ht="28" x14ac:dyDescent="0.35">
      <c r="A3" s="214"/>
      <c r="B3" s="215" t="s">
        <v>0</v>
      </c>
      <c r="C3" s="215" t="s">
        <v>1</v>
      </c>
      <c r="D3" s="215" t="s">
        <v>2</v>
      </c>
      <c r="E3" s="215" t="s">
        <v>3</v>
      </c>
      <c r="F3" s="216" t="s">
        <v>4</v>
      </c>
      <c r="G3" s="1"/>
      <c r="H3" s="1"/>
      <c r="I3" s="1"/>
      <c r="J3" s="1"/>
    </row>
    <row r="4" spans="1:12" ht="15.5" x14ac:dyDescent="0.4">
      <c r="A4" s="219"/>
      <c r="B4" s="227" t="s">
        <v>5</v>
      </c>
      <c r="C4" s="161"/>
      <c r="D4" s="161" t="s">
        <v>6</v>
      </c>
      <c r="E4" s="161" t="s">
        <v>7</v>
      </c>
      <c r="F4" s="218" t="s">
        <v>7</v>
      </c>
      <c r="G4" s="2"/>
      <c r="H4" s="2"/>
      <c r="I4" s="2"/>
      <c r="J4" s="2"/>
    </row>
    <row r="5" spans="1:12" x14ac:dyDescent="0.35">
      <c r="A5" s="228" t="s">
        <v>39</v>
      </c>
      <c r="B5" s="229">
        <v>0.86104559999999997</v>
      </c>
      <c r="C5" s="165">
        <v>1555857.2239999999</v>
      </c>
      <c r="D5" s="165">
        <v>553.42198931744656</v>
      </c>
      <c r="E5" s="166">
        <v>40.681121826703908</v>
      </c>
      <c r="F5" s="220">
        <v>70.748389496165728</v>
      </c>
      <c r="G5" s="2"/>
      <c r="H5" s="2"/>
      <c r="I5" s="2"/>
      <c r="J5" s="2"/>
    </row>
    <row r="6" spans="1:12" x14ac:dyDescent="0.35">
      <c r="A6" s="228" t="s">
        <v>40</v>
      </c>
      <c r="B6" s="229">
        <v>0.73511769999999999</v>
      </c>
      <c r="C6" s="165">
        <v>419298.61700000003</v>
      </c>
      <c r="D6" s="165">
        <v>1753.2080245330262</v>
      </c>
      <c r="E6" s="166">
        <v>34.73150865722603</v>
      </c>
      <c r="F6" s="220">
        <v>19.457210449878513</v>
      </c>
      <c r="G6" s="2"/>
      <c r="H6" s="2"/>
      <c r="I6" s="2"/>
      <c r="J6" s="2"/>
    </row>
    <row r="7" spans="1:12" ht="15" thickBot="1" x14ac:dyDescent="0.4">
      <c r="A7" s="230" t="s">
        <v>41</v>
      </c>
      <c r="B7" s="231">
        <v>0.52040960000000003</v>
      </c>
      <c r="C7" s="224">
        <v>201121.845</v>
      </c>
      <c r="D7" s="224">
        <v>2587.533939935764</v>
      </c>
      <c r="E7" s="225">
        <v>24.587369516070062</v>
      </c>
      <c r="F7" s="226">
        <v>9.7944000539557479</v>
      </c>
      <c r="G7" s="2"/>
      <c r="H7" s="2"/>
      <c r="I7" s="2"/>
      <c r="J7" s="2"/>
    </row>
    <row r="8" spans="1:12" x14ac:dyDescent="0.35">
      <c r="A8" t="s">
        <v>37</v>
      </c>
      <c r="G8" s="2"/>
      <c r="H8" s="2"/>
      <c r="I8" s="2"/>
      <c r="J8" s="2"/>
    </row>
    <row r="9" spans="1:12" ht="30" customHeight="1" x14ac:dyDescent="0.35">
      <c r="A9" s="276" t="s">
        <v>36</v>
      </c>
      <c r="B9" s="276"/>
      <c r="C9" s="276"/>
      <c r="D9" s="276"/>
      <c r="E9" s="276"/>
      <c r="F9" s="276"/>
      <c r="G9" s="276"/>
      <c r="H9" s="276"/>
      <c r="I9" s="276"/>
      <c r="J9" s="276"/>
      <c r="K9" s="276"/>
      <c r="L9" s="276"/>
    </row>
    <row r="10" spans="1:12" x14ac:dyDescent="0.35">
      <c r="A10" s="26" t="s">
        <v>171</v>
      </c>
      <c r="G10" s="2"/>
      <c r="H10" s="2"/>
      <c r="I10" s="2"/>
      <c r="J10" s="2"/>
    </row>
    <row r="11" spans="1:12" x14ac:dyDescent="0.35">
      <c r="A11" s="44"/>
      <c r="G11" s="2"/>
      <c r="H11" s="2"/>
      <c r="I11" s="2"/>
      <c r="J11" s="2"/>
    </row>
    <row r="12" spans="1:12" x14ac:dyDescent="0.35">
      <c r="B12" s="31"/>
      <c r="G12" s="2"/>
      <c r="H12" s="2"/>
      <c r="I12" s="2"/>
      <c r="J12" s="2"/>
    </row>
    <row r="13" spans="1:12" x14ac:dyDescent="0.35">
      <c r="G13" s="2"/>
      <c r="H13" s="2"/>
      <c r="I13" s="2"/>
      <c r="J13" s="2"/>
    </row>
    <row r="14" spans="1:12" x14ac:dyDescent="0.35">
      <c r="G14" s="2"/>
      <c r="H14" s="2"/>
      <c r="I14" s="2"/>
      <c r="J14" s="2"/>
    </row>
    <row r="15" spans="1:12" x14ac:dyDescent="0.35">
      <c r="A15" s="1"/>
      <c r="B15" s="1"/>
      <c r="G15" s="2"/>
      <c r="H15" s="2"/>
      <c r="I15" s="2"/>
      <c r="J15" s="2"/>
    </row>
    <row r="16" spans="1:12" x14ac:dyDescent="0.35">
      <c r="A16" s="2"/>
      <c r="B16" s="232"/>
      <c r="C16" s="2"/>
      <c r="G16" s="2"/>
      <c r="H16" s="2"/>
      <c r="I16" s="2"/>
      <c r="J16" s="2"/>
    </row>
    <row r="17" spans="1:10" x14ac:dyDescent="0.35">
      <c r="A17" s="2"/>
      <c r="B17" s="2"/>
      <c r="C17" s="2"/>
      <c r="G17" s="2"/>
      <c r="H17" s="2"/>
      <c r="I17" s="2"/>
      <c r="J17" s="2"/>
    </row>
    <row r="18" spans="1:10" x14ac:dyDescent="0.35">
      <c r="A18" s="2"/>
      <c r="B18" s="2"/>
      <c r="C18" s="2"/>
    </row>
    <row r="19" spans="1:10" x14ac:dyDescent="0.35">
      <c r="A19" s="2"/>
      <c r="B19" s="2"/>
      <c r="C19" s="2"/>
    </row>
    <row r="20" spans="1:10" x14ac:dyDescent="0.35">
      <c r="A20" s="2"/>
      <c r="B20" s="2"/>
      <c r="C20" s="2"/>
    </row>
    <row r="21" spans="1:10" x14ac:dyDescent="0.35">
      <c r="A21" s="2"/>
      <c r="B21" s="2"/>
    </row>
    <row r="22" spans="1:10" x14ac:dyDescent="0.35">
      <c r="A22" s="2"/>
      <c r="B22" s="2"/>
    </row>
    <row r="23" spans="1:10" x14ac:dyDescent="0.35">
      <c r="A23" s="2"/>
      <c r="B23" s="2"/>
    </row>
    <row r="24" spans="1:10" x14ac:dyDescent="0.35">
      <c r="A24" s="2"/>
      <c r="B24" s="2"/>
    </row>
    <row r="25" spans="1:10" x14ac:dyDescent="0.35">
      <c r="A25" s="2"/>
      <c r="B25" s="2"/>
    </row>
    <row r="26" spans="1:10" x14ac:dyDescent="0.35">
      <c r="A26" s="2"/>
      <c r="B26" s="2"/>
    </row>
    <row r="27" spans="1:10" x14ac:dyDescent="0.35">
      <c r="A27" s="2"/>
      <c r="B27" s="2"/>
    </row>
    <row r="28" spans="1:10" x14ac:dyDescent="0.35">
      <c r="A28" s="2"/>
      <c r="B28" s="2"/>
    </row>
    <row r="29" spans="1:10" x14ac:dyDescent="0.35">
      <c r="A29" s="2"/>
      <c r="B29" s="2"/>
    </row>
    <row r="30" spans="1:10" x14ac:dyDescent="0.35">
      <c r="A30" s="2"/>
      <c r="B30" s="2"/>
    </row>
    <row r="31" spans="1:10" x14ac:dyDescent="0.35">
      <c r="B31" s="31"/>
    </row>
  </sheetData>
  <mergeCells count="1">
    <mergeCell ref="A9:L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activeCell="A2" sqref="A2"/>
    </sheetView>
  </sheetViews>
  <sheetFormatPr baseColWidth="10" defaultColWidth="11.453125" defaultRowHeight="12.5" x14ac:dyDescent="0.25"/>
  <cols>
    <col min="1" max="1" width="15.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2" ht="15" x14ac:dyDescent="0.4">
      <c r="A1" s="27" t="s">
        <v>175</v>
      </c>
    </row>
    <row r="3" spans="1:12" ht="37.5" x14ac:dyDescent="0.3">
      <c r="A3" s="158"/>
      <c r="B3" s="159" t="s">
        <v>0</v>
      </c>
      <c r="C3" s="159" t="s">
        <v>1</v>
      </c>
      <c r="D3" s="159" t="s">
        <v>2</v>
      </c>
      <c r="E3" s="159" t="s">
        <v>3</v>
      </c>
      <c r="F3" s="159" t="s">
        <v>4</v>
      </c>
      <c r="G3" s="159" t="s">
        <v>172</v>
      </c>
      <c r="J3" s="1"/>
      <c r="K3" s="1"/>
      <c r="L3" s="1"/>
    </row>
    <row r="4" spans="1:12" ht="15.5" x14ac:dyDescent="0.4">
      <c r="A4" s="233"/>
      <c r="B4" s="161" t="s">
        <v>5</v>
      </c>
      <c r="C4" s="161"/>
      <c r="D4" s="161" t="s">
        <v>6</v>
      </c>
      <c r="E4" s="161" t="s">
        <v>7</v>
      </c>
      <c r="F4" s="161" t="s">
        <v>7</v>
      </c>
      <c r="G4" s="161" t="s">
        <v>7</v>
      </c>
      <c r="J4" s="2"/>
      <c r="K4" s="2"/>
      <c r="L4" s="2"/>
    </row>
    <row r="5" spans="1:12" ht="13" x14ac:dyDescent="0.25">
      <c r="A5" s="234" t="s">
        <v>42</v>
      </c>
      <c r="B5" s="163">
        <v>0.86104559999999997</v>
      </c>
      <c r="C5" s="235">
        <v>667525.80000000005</v>
      </c>
      <c r="D5" s="236">
        <v>1289.9060980114925</v>
      </c>
      <c r="E5" s="237">
        <v>40.681121826703908</v>
      </c>
      <c r="F5" s="237">
        <v>32.631919272597663</v>
      </c>
      <c r="G5" s="237">
        <v>32.30125117525251</v>
      </c>
      <c r="J5" s="2"/>
      <c r="K5" s="2"/>
      <c r="L5" s="2"/>
    </row>
    <row r="6" spans="1:12" ht="13" x14ac:dyDescent="0.25">
      <c r="A6" s="234" t="s">
        <v>43</v>
      </c>
      <c r="B6" s="163">
        <v>0.73511769999999999</v>
      </c>
      <c r="C6" s="235">
        <v>455790.63</v>
      </c>
      <c r="D6" s="236">
        <v>1612.8407466384292</v>
      </c>
      <c r="E6" s="237">
        <v>34.73150865722603</v>
      </c>
      <c r="F6" s="237">
        <v>19.577071308331515</v>
      </c>
      <c r="G6" s="237">
        <v>18.205249762707609</v>
      </c>
      <c r="J6" s="2"/>
      <c r="K6" s="2"/>
      <c r="L6" s="2"/>
    </row>
    <row r="7" spans="1:12" ht="13" x14ac:dyDescent="0.25">
      <c r="A7" s="234" t="s">
        <v>44</v>
      </c>
      <c r="B7" s="163">
        <v>0.2182955</v>
      </c>
      <c r="C7" s="235">
        <v>292641.32</v>
      </c>
      <c r="D7" s="236">
        <v>745.94899995667049</v>
      </c>
      <c r="E7" s="237">
        <v>10.31363011403954</v>
      </c>
      <c r="F7" s="237">
        <v>12.969698976280084</v>
      </c>
      <c r="G7" s="237">
        <v>11.409044152696476</v>
      </c>
      <c r="J7" s="2"/>
      <c r="K7" s="2"/>
      <c r="L7" s="2"/>
    </row>
    <row r="8" spans="1:12" ht="13" x14ac:dyDescent="0.25">
      <c r="A8" s="234" t="s">
        <v>45</v>
      </c>
      <c r="B8" s="163">
        <v>0.10692409999999999</v>
      </c>
      <c r="C8" s="235">
        <v>256766.91</v>
      </c>
      <c r="D8" s="236">
        <v>416.42476439039592</v>
      </c>
      <c r="E8" s="237">
        <v>5.0517560722808081</v>
      </c>
      <c r="F8" s="237">
        <v>11.362554804440537</v>
      </c>
      <c r="G8" s="237">
        <v>9.6777137181518356</v>
      </c>
      <c r="J8" s="2"/>
      <c r="K8" s="2"/>
      <c r="L8" s="2"/>
    </row>
    <row r="9" spans="1:12" ht="13" x14ac:dyDescent="0.25">
      <c r="A9" s="234" t="s">
        <v>46</v>
      </c>
      <c r="B9" s="163">
        <v>0.12630160000000001</v>
      </c>
      <c r="C9" s="235">
        <v>234275.33</v>
      </c>
      <c r="D9" s="236">
        <v>539.11609045647288</v>
      </c>
      <c r="E9" s="237">
        <v>5.9672690697306017</v>
      </c>
      <c r="F9" s="237">
        <v>10.920207736405169</v>
      </c>
      <c r="G9" s="237">
        <v>10.023857104137615</v>
      </c>
      <c r="J9" s="2"/>
      <c r="K9" s="2"/>
      <c r="L9" s="2"/>
    </row>
    <row r="10" spans="1:12" ht="13" x14ac:dyDescent="0.25">
      <c r="A10" s="234" t="s">
        <v>47</v>
      </c>
      <c r="B10" s="163">
        <v>6.0915200000000003E-2</v>
      </c>
      <c r="C10" s="235">
        <v>226349.57</v>
      </c>
      <c r="D10" s="236">
        <v>269.12001644182493</v>
      </c>
      <c r="E10" s="237">
        <v>2.8780109581862265</v>
      </c>
      <c r="F10" s="237">
        <v>10.511437979468647</v>
      </c>
      <c r="G10" s="237">
        <v>12.841443844769108</v>
      </c>
      <c r="J10" s="2"/>
      <c r="K10" s="2"/>
      <c r="L10" s="2"/>
    </row>
    <row r="11" spans="1:12" ht="13" x14ac:dyDescent="0.25">
      <c r="A11" s="234" t="s">
        <v>48</v>
      </c>
      <c r="B11" s="238">
        <v>7.9731999999999997E-3</v>
      </c>
      <c r="C11" s="235">
        <v>42928.13</v>
      </c>
      <c r="D11" s="236">
        <v>185.73369023994292</v>
      </c>
      <c r="E11" s="239">
        <v>0.37670330183288281</v>
      </c>
      <c r="F11" s="237">
        <v>2.0271099224763884</v>
      </c>
      <c r="G11" s="237">
        <v>5.541440242284847</v>
      </c>
      <c r="J11" s="2"/>
    </row>
    <row r="13" spans="1:12" x14ac:dyDescent="0.25">
      <c r="A13" s="26" t="s">
        <v>37</v>
      </c>
    </row>
    <row r="14" spans="1:12" x14ac:dyDescent="0.25">
      <c r="A14" s="44" t="s">
        <v>36</v>
      </c>
    </row>
    <row r="15" spans="1:12" ht="30" customHeight="1" x14ac:dyDescent="0.25">
      <c r="A15" s="275" t="s">
        <v>159</v>
      </c>
      <c r="B15" s="275"/>
      <c r="C15" s="275"/>
      <c r="D15" s="275"/>
      <c r="E15" s="275"/>
      <c r="F15" s="275"/>
      <c r="G15" s="275"/>
      <c r="H15" s="275"/>
      <c r="I15" s="275"/>
      <c r="J15" s="275"/>
      <c r="K15" s="275"/>
      <c r="L15" s="275"/>
    </row>
    <row r="16" spans="1:12" x14ac:dyDescent="0.25">
      <c r="B16" s="81"/>
    </row>
    <row r="17" spans="1:7" x14ac:dyDescent="0.25">
      <c r="G17" s="28"/>
    </row>
    <row r="18" spans="1:7" ht="13" x14ac:dyDescent="0.25">
      <c r="A18" s="131"/>
      <c r="B18" s="1"/>
    </row>
    <row r="19" spans="1:7" ht="13" x14ac:dyDescent="0.25">
      <c r="A19" s="132"/>
      <c r="B19" s="2"/>
    </row>
    <row r="20" spans="1:7" ht="13" x14ac:dyDescent="0.25">
      <c r="A20" s="132"/>
      <c r="B20" s="2"/>
    </row>
    <row r="21" spans="1:7" ht="13" x14ac:dyDescent="0.25">
      <c r="A21" s="132"/>
      <c r="B21" s="2"/>
    </row>
    <row r="22" spans="1:7" ht="13" x14ac:dyDescent="0.25">
      <c r="A22" s="132"/>
      <c r="B22" s="2"/>
    </row>
    <row r="23" spans="1:7" ht="13" x14ac:dyDescent="0.25">
      <c r="A23" s="132"/>
      <c r="B23" s="2"/>
    </row>
    <row r="24" spans="1:7" ht="13" x14ac:dyDescent="0.25">
      <c r="A24" s="132"/>
      <c r="B24" s="2"/>
    </row>
    <row r="25" spans="1:7" ht="13" x14ac:dyDescent="0.25">
      <c r="A25" s="132"/>
      <c r="B25" s="2"/>
    </row>
  </sheetData>
  <mergeCells count="1">
    <mergeCell ref="A15:L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election activeCell="A2" sqref="A2"/>
    </sheetView>
  </sheetViews>
  <sheetFormatPr baseColWidth="10" defaultColWidth="11.453125" defaultRowHeight="12.5" x14ac:dyDescent="0.25"/>
  <cols>
    <col min="1" max="1" width="20.7265625" style="26" customWidth="1"/>
    <col min="2" max="2" width="10.7265625" style="26" customWidth="1"/>
    <col min="3" max="3" width="15.7265625" style="26" customWidth="1"/>
    <col min="4" max="4" width="10.7265625" style="26" customWidth="1"/>
    <col min="5" max="6" width="15.7265625" style="26" customWidth="1"/>
    <col min="7" max="7" width="12" style="26" bestFit="1" customWidth="1"/>
    <col min="8" max="16384" width="11.453125" style="26"/>
  </cols>
  <sheetData>
    <row r="1" spans="1:14" ht="15" x14ac:dyDescent="0.4">
      <c r="A1" s="27" t="s">
        <v>176</v>
      </c>
    </row>
    <row r="3" spans="1:14" ht="37.5" x14ac:dyDescent="0.3">
      <c r="A3" s="158"/>
      <c r="B3" s="159" t="s">
        <v>0</v>
      </c>
      <c r="C3" s="159" t="s">
        <v>1</v>
      </c>
      <c r="D3" s="159" t="s">
        <v>2</v>
      </c>
      <c r="E3" s="159" t="s">
        <v>3</v>
      </c>
      <c r="F3" s="159" t="s">
        <v>4</v>
      </c>
      <c r="G3" s="159" t="s">
        <v>172</v>
      </c>
      <c r="H3" s="1"/>
      <c r="I3" s="1"/>
    </row>
    <row r="4" spans="1:14" ht="15.5" x14ac:dyDescent="0.4">
      <c r="A4" s="160"/>
      <c r="B4" s="161" t="s">
        <v>5</v>
      </c>
      <c r="C4" s="161"/>
      <c r="D4" s="161" t="s">
        <v>6</v>
      </c>
      <c r="E4" s="161" t="s">
        <v>7</v>
      </c>
      <c r="F4" s="161" t="s">
        <v>7</v>
      </c>
      <c r="G4" s="161" t="s">
        <v>7</v>
      </c>
      <c r="H4" s="1"/>
      <c r="I4" s="1"/>
      <c r="M4" s="111"/>
    </row>
    <row r="5" spans="1:14" ht="13" x14ac:dyDescent="0.25">
      <c r="A5" s="240" t="s">
        <v>49</v>
      </c>
      <c r="B5" s="241">
        <v>4.3675499999999999E-2</v>
      </c>
      <c r="C5" s="242">
        <v>81038.69</v>
      </c>
      <c r="D5" s="243">
        <v>538.94627368729675</v>
      </c>
      <c r="E5" s="244">
        <v>2.0635009577747572</v>
      </c>
      <c r="F5" s="244">
        <v>2.6231797109767525</v>
      </c>
      <c r="G5" s="244">
        <v>4.3250406926120997</v>
      </c>
      <c r="H5" s="2"/>
      <c r="I5" s="2"/>
      <c r="M5" s="111"/>
      <c r="N5" s="112"/>
    </row>
    <row r="6" spans="1:14" ht="13" x14ac:dyDescent="0.25">
      <c r="A6" s="240" t="s">
        <v>50</v>
      </c>
      <c r="B6" s="245">
        <v>8.4156800000000004E-2</v>
      </c>
      <c r="C6" s="242">
        <v>158730.59</v>
      </c>
      <c r="D6" s="243">
        <v>530.18639948355258</v>
      </c>
      <c r="E6" s="244">
        <v>3.976088136443972</v>
      </c>
      <c r="F6" s="244">
        <v>5.684336926530313</v>
      </c>
      <c r="G6" s="244">
        <v>11.072379508029892</v>
      </c>
      <c r="H6" s="2"/>
      <c r="I6" s="2"/>
      <c r="M6" s="111"/>
    </row>
    <row r="7" spans="1:14" ht="13" x14ac:dyDescent="0.3">
      <c r="A7" s="246" t="s">
        <v>51</v>
      </c>
      <c r="B7" s="247">
        <v>0.12783230000000001</v>
      </c>
      <c r="C7" s="248">
        <v>239769.28</v>
      </c>
      <c r="D7" s="249">
        <v>533.14711542696386</v>
      </c>
      <c r="E7" s="250">
        <v>6.03958909421873</v>
      </c>
      <c r="F7" s="250">
        <v>8.3075166375070655</v>
      </c>
      <c r="G7" s="250">
        <v>15.397420200641992</v>
      </c>
      <c r="H7" s="2"/>
      <c r="I7" s="2"/>
      <c r="M7" s="111"/>
      <c r="N7" s="112"/>
    </row>
    <row r="8" spans="1:14" ht="25" x14ac:dyDescent="0.25">
      <c r="A8" s="240" t="s">
        <v>52</v>
      </c>
      <c r="B8" s="245">
        <v>0.85984890000000003</v>
      </c>
      <c r="C8" s="242">
        <v>823805.13</v>
      </c>
      <c r="D8" s="243">
        <v>1043.7527865358159</v>
      </c>
      <c r="E8" s="244">
        <v>40.624584233530733</v>
      </c>
      <c r="F8" s="244">
        <v>39.037390663154582</v>
      </c>
      <c r="G8" s="244">
        <v>31.828026734701361</v>
      </c>
      <c r="H8" s="2"/>
      <c r="I8" s="2"/>
    </row>
    <row r="9" spans="1:14" x14ac:dyDescent="0.25">
      <c r="A9" s="240" t="s">
        <v>53</v>
      </c>
      <c r="B9" s="245">
        <v>1.1288916</v>
      </c>
      <c r="C9" s="242">
        <v>1112703.28</v>
      </c>
      <c r="D9" s="243">
        <v>1014.5486404965033</v>
      </c>
      <c r="E9" s="244">
        <v>53.335826672250533</v>
      </c>
      <c r="F9" s="244">
        <v>52.655092699338354</v>
      </c>
      <c r="G9" s="244">
        <v>52.774553064656651</v>
      </c>
    </row>
    <row r="10" spans="1:14" ht="13" x14ac:dyDescent="0.3">
      <c r="A10" s="246" t="s">
        <v>54</v>
      </c>
      <c r="B10" s="247">
        <v>1.9887405</v>
      </c>
      <c r="C10" s="248">
        <v>1936508.4100000001</v>
      </c>
      <c r="D10" s="249">
        <v>1026.9723021755428</v>
      </c>
      <c r="E10" s="250">
        <v>93.960410905781274</v>
      </c>
      <c r="F10" s="250">
        <v>91.692483362492936</v>
      </c>
      <c r="G10" s="250">
        <v>84.602579799358011</v>
      </c>
    </row>
    <row r="12" spans="1:14" x14ac:dyDescent="0.25">
      <c r="A12" s="26" t="s">
        <v>37</v>
      </c>
    </row>
    <row r="13" spans="1:14" x14ac:dyDescent="0.25">
      <c r="A13" s="44" t="s">
        <v>36</v>
      </c>
    </row>
    <row r="14" spans="1:14" s="114" customFormat="1" ht="30" customHeight="1" x14ac:dyDescent="0.25">
      <c r="A14" s="275" t="s">
        <v>156</v>
      </c>
      <c r="B14" s="275"/>
      <c r="C14" s="275"/>
      <c r="D14" s="275"/>
      <c r="E14" s="275"/>
      <c r="F14" s="275"/>
      <c r="G14" s="275"/>
      <c r="H14" s="275"/>
      <c r="I14" s="275"/>
      <c r="J14" s="113"/>
    </row>
    <row r="17" spans="1:2" ht="13" x14ac:dyDescent="0.25">
      <c r="A17" s="131"/>
      <c r="B17" s="1"/>
    </row>
    <row r="18" spans="1:2" ht="13" x14ac:dyDescent="0.25">
      <c r="A18" s="132"/>
      <c r="B18" s="2"/>
    </row>
    <row r="19" spans="1:2" ht="13" x14ac:dyDescent="0.25">
      <c r="A19" s="132"/>
      <c r="B19" s="2"/>
    </row>
    <row r="20" spans="1:2" ht="13" x14ac:dyDescent="0.25">
      <c r="A20" s="132"/>
      <c r="B20" s="2"/>
    </row>
    <row r="21" spans="1:2" ht="13" x14ac:dyDescent="0.25">
      <c r="A21" s="132"/>
      <c r="B21" s="2"/>
    </row>
    <row r="37" spans="1:6" ht="13" x14ac:dyDescent="0.25">
      <c r="A37" s="94"/>
      <c r="B37" s="95"/>
      <c r="C37" s="95"/>
      <c r="D37" s="95"/>
      <c r="E37" s="95"/>
      <c r="F37" s="95"/>
    </row>
    <row r="38" spans="1:6" ht="13" x14ac:dyDescent="0.25">
      <c r="A38" s="94"/>
      <c r="B38" s="96"/>
      <c r="C38" s="96"/>
      <c r="D38" s="96"/>
      <c r="E38" s="96"/>
      <c r="F38" s="96"/>
    </row>
    <row r="39" spans="1:6" x14ac:dyDescent="0.25">
      <c r="B39" s="97"/>
      <c r="C39" s="98"/>
      <c r="D39" s="99"/>
      <c r="E39" s="100"/>
      <c r="F39" s="100"/>
    </row>
    <row r="40" spans="1:6" x14ac:dyDescent="0.25">
      <c r="B40" s="97"/>
      <c r="C40" s="98"/>
      <c r="D40" s="99"/>
      <c r="E40" s="100"/>
      <c r="F40" s="100"/>
    </row>
    <row r="41" spans="1:6" ht="13" x14ac:dyDescent="0.3">
      <c r="A41" s="27"/>
      <c r="B41" s="101"/>
      <c r="C41" s="102"/>
      <c r="D41" s="99"/>
      <c r="E41" s="100"/>
      <c r="F41" s="100"/>
    </row>
    <row r="42" spans="1:6" x14ac:dyDescent="0.25">
      <c r="B42" s="97"/>
      <c r="C42" s="98"/>
      <c r="D42" s="99"/>
      <c r="E42" s="100"/>
      <c r="F42" s="100"/>
    </row>
    <row r="43" spans="1:6" x14ac:dyDescent="0.25">
      <c r="B43" s="97"/>
      <c r="C43" s="98"/>
      <c r="D43" s="99"/>
      <c r="E43" s="100"/>
      <c r="F43" s="100"/>
    </row>
    <row r="44" spans="1:6" ht="13" x14ac:dyDescent="0.3">
      <c r="A44" s="27"/>
      <c r="B44" s="101"/>
      <c r="C44" s="102"/>
      <c r="D44" s="99"/>
      <c r="E44" s="100"/>
      <c r="F44" s="100"/>
    </row>
    <row r="45" spans="1:6" x14ac:dyDescent="0.25">
      <c r="B45" s="81"/>
      <c r="C45" s="103"/>
      <c r="E45" s="100"/>
      <c r="F45" s="100"/>
    </row>
    <row r="52" spans="5:6" ht="13" x14ac:dyDescent="0.25">
      <c r="E52" s="29"/>
      <c r="F52" s="29"/>
    </row>
    <row r="53" spans="5:6" x14ac:dyDescent="0.25">
      <c r="E53" s="30"/>
      <c r="F53" s="30"/>
    </row>
    <row r="54" spans="5:6" x14ac:dyDescent="0.25">
      <c r="E54" s="30"/>
      <c r="F54" s="30"/>
    </row>
    <row r="55" spans="5:6" x14ac:dyDescent="0.25">
      <c r="E55" s="30"/>
      <c r="F55" s="30"/>
    </row>
    <row r="56" spans="5:6" x14ac:dyDescent="0.25">
      <c r="E56" s="30"/>
      <c r="F56" s="30"/>
    </row>
  </sheetData>
  <mergeCells count="1">
    <mergeCell ref="A14:I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activeCell="A2" sqref="A2"/>
    </sheetView>
  </sheetViews>
  <sheetFormatPr baseColWidth="10" defaultRowHeight="14.5" x14ac:dyDescent="0.35"/>
  <cols>
    <col min="1" max="1" width="21.7265625" customWidth="1"/>
    <col min="2" max="2" width="12.453125" bestFit="1" customWidth="1"/>
    <col min="4" max="4" width="12" bestFit="1" customWidth="1"/>
    <col min="6" max="6" width="12.81640625" customWidth="1"/>
  </cols>
  <sheetData>
    <row r="1" spans="1:12" s="44" customFormat="1" ht="15" x14ac:dyDescent="0.4">
      <c r="A1" s="43" t="s">
        <v>183</v>
      </c>
    </row>
    <row r="3" spans="1:12" ht="40.5" x14ac:dyDescent="0.35">
      <c r="A3" s="158"/>
      <c r="B3" s="159" t="s">
        <v>0</v>
      </c>
      <c r="C3" s="159" t="s">
        <v>1</v>
      </c>
      <c r="D3" s="159" t="s">
        <v>2</v>
      </c>
      <c r="E3" s="159" t="s">
        <v>3</v>
      </c>
      <c r="F3" s="159" t="s">
        <v>4</v>
      </c>
      <c r="G3" s="1"/>
      <c r="H3" s="1"/>
      <c r="I3" s="1"/>
      <c r="J3" s="1"/>
    </row>
    <row r="4" spans="1:12" ht="15.5" x14ac:dyDescent="0.4">
      <c r="A4" s="251"/>
      <c r="B4" s="252" t="s">
        <v>5</v>
      </c>
      <c r="C4" s="252"/>
      <c r="D4" s="252" t="s">
        <v>6</v>
      </c>
      <c r="E4" s="252" t="s">
        <v>7</v>
      </c>
      <c r="F4" s="253" t="s">
        <v>7</v>
      </c>
      <c r="G4" s="2"/>
      <c r="H4" s="2"/>
      <c r="I4" s="2"/>
      <c r="J4" s="2"/>
    </row>
    <row r="5" spans="1:12" ht="15.5" x14ac:dyDescent="0.35">
      <c r="A5" s="254" t="s">
        <v>177</v>
      </c>
      <c r="B5" s="11">
        <v>0.21606</v>
      </c>
      <c r="C5" s="12">
        <v>215734.8</v>
      </c>
      <c r="D5" s="12">
        <v>1001.5074063155319</v>
      </c>
      <c r="E5" s="14">
        <v>10.209438074059397</v>
      </c>
      <c r="F5" s="15">
        <v>9.2114088711118658</v>
      </c>
      <c r="G5" s="2"/>
      <c r="H5" s="2"/>
      <c r="I5" s="2"/>
      <c r="J5" s="2"/>
    </row>
    <row r="6" spans="1:12" ht="15.5" x14ac:dyDescent="0.35">
      <c r="A6" s="254" t="s">
        <v>178</v>
      </c>
      <c r="B6" s="11">
        <v>0.57888989999999996</v>
      </c>
      <c r="C6" s="12">
        <v>629893.30000000005</v>
      </c>
      <c r="D6" s="12">
        <v>919.02850847913442</v>
      </c>
      <c r="E6" s="14">
        <v>27.354163592281939</v>
      </c>
      <c r="F6" s="15">
        <v>26.419449360035461</v>
      </c>
      <c r="G6" s="2"/>
      <c r="H6" s="2"/>
      <c r="I6" s="2"/>
      <c r="J6" s="2"/>
    </row>
    <row r="7" spans="1:12" ht="15.5" x14ac:dyDescent="0.35">
      <c r="A7" s="254" t="s">
        <v>179</v>
      </c>
      <c r="B7" s="11">
        <v>0.54428160000000003</v>
      </c>
      <c r="C7" s="12">
        <v>571542.4</v>
      </c>
      <c r="D7" s="12">
        <v>952.30310122223648</v>
      </c>
      <c r="E7" s="14">
        <v>25.718824817411679</v>
      </c>
      <c r="F7" s="15">
        <v>25.028892892019137</v>
      </c>
      <c r="G7" s="2"/>
      <c r="H7" s="2"/>
      <c r="I7" s="2"/>
      <c r="J7" s="2"/>
    </row>
    <row r="8" spans="1:12" ht="15.5" x14ac:dyDescent="0.35">
      <c r="A8" s="254" t="s">
        <v>180</v>
      </c>
      <c r="B8" s="11">
        <v>0.35781289999999999</v>
      </c>
      <c r="C8" s="12">
        <v>357569.5</v>
      </c>
      <c r="D8" s="12">
        <v>1000.6807068276237</v>
      </c>
      <c r="E8" s="14">
        <v>16.907658264600606</v>
      </c>
      <c r="F8" s="15">
        <v>17.269656406746051</v>
      </c>
      <c r="G8" s="2"/>
      <c r="H8" s="2"/>
      <c r="I8" s="2"/>
      <c r="J8" s="2"/>
    </row>
    <row r="9" spans="1:12" ht="16" thickBot="1" x14ac:dyDescent="0.4">
      <c r="A9" s="255" t="s">
        <v>181</v>
      </c>
      <c r="B9" s="17">
        <v>0.41923270000000001</v>
      </c>
      <c r="C9" s="18">
        <v>399756.6</v>
      </c>
      <c r="D9" s="18">
        <v>1048.7198960567505</v>
      </c>
      <c r="E9" s="20">
        <v>19.809915251646398</v>
      </c>
      <c r="F9" s="21">
        <v>22.070592470087487</v>
      </c>
      <c r="G9" s="2"/>
      <c r="H9" s="2"/>
      <c r="I9" s="2"/>
      <c r="J9" s="2"/>
    </row>
    <row r="10" spans="1:12" x14ac:dyDescent="0.35">
      <c r="G10" s="2"/>
      <c r="H10" s="2"/>
      <c r="I10" s="2"/>
      <c r="J10" s="2"/>
    </row>
    <row r="11" spans="1:12" x14ac:dyDescent="0.35">
      <c r="A11" s="26" t="s">
        <v>37</v>
      </c>
      <c r="B11" s="26"/>
      <c r="C11" s="26"/>
      <c r="D11" s="26"/>
      <c r="E11" s="26"/>
      <c r="F11" s="26"/>
      <c r="G11" s="26"/>
      <c r="H11" s="26"/>
      <c r="I11" s="26"/>
      <c r="J11" s="2"/>
    </row>
    <row r="12" spans="1:12" x14ac:dyDescent="0.35">
      <c r="A12" s="44" t="s">
        <v>36</v>
      </c>
      <c r="B12" s="26"/>
      <c r="C12" s="26"/>
      <c r="D12" s="26"/>
      <c r="E12" s="26"/>
      <c r="F12" s="26"/>
      <c r="G12" s="26"/>
      <c r="H12" s="26"/>
      <c r="I12" s="26"/>
      <c r="J12" s="2"/>
    </row>
    <row r="13" spans="1:12" ht="30" customHeight="1" x14ac:dyDescent="0.35">
      <c r="A13" s="275" t="s">
        <v>182</v>
      </c>
      <c r="B13" s="275"/>
      <c r="C13" s="275"/>
      <c r="D13" s="275"/>
      <c r="E13" s="275"/>
      <c r="F13" s="275"/>
      <c r="G13" s="275"/>
      <c r="H13" s="275"/>
      <c r="I13" s="275"/>
      <c r="J13" s="275"/>
      <c r="K13" s="275"/>
      <c r="L13" s="275"/>
    </row>
    <row r="14" spans="1:12" x14ac:dyDescent="0.35">
      <c r="B14" s="31"/>
      <c r="G14" s="2"/>
      <c r="H14" s="2"/>
      <c r="I14" s="2"/>
      <c r="J14" s="2"/>
    </row>
    <row r="15" spans="1:12" x14ac:dyDescent="0.35">
      <c r="G15" s="2"/>
      <c r="H15" s="2"/>
      <c r="I15" s="2"/>
      <c r="J15" s="2"/>
    </row>
    <row r="16" spans="1:12" x14ac:dyDescent="0.35">
      <c r="A16" s="1"/>
      <c r="B16" s="1"/>
      <c r="G16" s="2"/>
      <c r="H16" s="2"/>
      <c r="I16" s="2"/>
      <c r="J16" s="2"/>
    </row>
    <row r="17" spans="1:10" x14ac:dyDescent="0.35">
      <c r="A17" s="2"/>
      <c r="B17" s="2"/>
      <c r="G17" s="2"/>
      <c r="H17" s="2"/>
      <c r="I17" s="2"/>
      <c r="J17" s="2"/>
    </row>
    <row r="18" spans="1:10" x14ac:dyDescent="0.35">
      <c r="A18" s="2"/>
      <c r="B18" s="2"/>
      <c r="G18" s="2"/>
      <c r="H18" s="2"/>
      <c r="I18" s="2"/>
      <c r="J18" s="2"/>
    </row>
    <row r="19" spans="1:10" x14ac:dyDescent="0.35">
      <c r="A19" s="2"/>
      <c r="B19" s="2"/>
      <c r="G19" s="2"/>
      <c r="H19" s="2"/>
      <c r="I19" s="2"/>
      <c r="J19" s="2"/>
    </row>
    <row r="20" spans="1:10" x14ac:dyDescent="0.35">
      <c r="A20" s="2"/>
      <c r="B20" s="2"/>
    </row>
    <row r="21" spans="1:10" x14ac:dyDescent="0.35">
      <c r="A21" s="2"/>
      <c r="B21" s="2"/>
    </row>
    <row r="22" spans="1:10" x14ac:dyDescent="0.35">
      <c r="A22" s="2"/>
      <c r="B22" s="2"/>
    </row>
    <row r="23" spans="1:10" x14ac:dyDescent="0.35">
      <c r="A23" s="2"/>
      <c r="B23" s="2"/>
    </row>
    <row r="24" spans="1:10" x14ac:dyDescent="0.35">
      <c r="A24" s="2"/>
      <c r="B24" s="2"/>
    </row>
    <row r="25" spans="1:10" x14ac:dyDescent="0.35">
      <c r="A25" s="2"/>
      <c r="B25" s="2"/>
    </row>
    <row r="26" spans="1:10" x14ac:dyDescent="0.35">
      <c r="A26" s="2"/>
      <c r="B26" s="2"/>
    </row>
    <row r="27" spans="1:10" x14ac:dyDescent="0.35">
      <c r="A27" s="2"/>
      <c r="B27" s="2"/>
    </row>
    <row r="28" spans="1:10" x14ac:dyDescent="0.35">
      <c r="A28" s="2"/>
      <c r="B28" s="2"/>
    </row>
    <row r="29" spans="1:10" x14ac:dyDescent="0.35">
      <c r="A29" s="2"/>
      <c r="B29" s="2"/>
    </row>
    <row r="30" spans="1:10" x14ac:dyDescent="0.35">
      <c r="A30" s="2"/>
      <c r="B30" s="2"/>
    </row>
    <row r="31" spans="1:10" x14ac:dyDescent="0.35">
      <c r="A31" s="2"/>
      <c r="B31" s="2"/>
    </row>
    <row r="32" spans="1:10" x14ac:dyDescent="0.35">
      <c r="A32" s="2"/>
      <c r="B32" s="2"/>
    </row>
    <row r="33" spans="2:2" x14ac:dyDescent="0.35">
      <c r="B33" s="31"/>
    </row>
  </sheetData>
  <mergeCells count="1">
    <mergeCell ref="A13:L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election activeCell="A2" sqref="A2"/>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16384" width="11.453125" style="26"/>
  </cols>
  <sheetData>
    <row r="1" spans="1:13" ht="15" x14ac:dyDescent="0.4">
      <c r="A1" s="27" t="s">
        <v>188</v>
      </c>
    </row>
    <row r="4" spans="1:13" ht="37.5" x14ac:dyDescent="0.3">
      <c r="A4" s="158"/>
      <c r="B4" s="159" t="s">
        <v>0</v>
      </c>
      <c r="C4" s="159" t="s">
        <v>1</v>
      </c>
      <c r="D4" s="159" t="s">
        <v>184</v>
      </c>
      <c r="E4" s="159" t="s">
        <v>3</v>
      </c>
      <c r="F4" s="159" t="s">
        <v>4</v>
      </c>
      <c r="G4" s="159" t="s">
        <v>172</v>
      </c>
      <c r="H4" s="159" t="s">
        <v>185</v>
      </c>
    </row>
    <row r="5" spans="1:13" ht="15.5" x14ac:dyDescent="0.4">
      <c r="A5" s="160"/>
      <c r="B5" s="161" t="s">
        <v>5</v>
      </c>
      <c r="C5" s="161"/>
      <c r="D5" s="161" t="s">
        <v>186</v>
      </c>
      <c r="E5" s="161" t="s">
        <v>7</v>
      </c>
      <c r="F5" s="161" t="s">
        <v>7</v>
      </c>
      <c r="G5" s="161" t="s">
        <v>7</v>
      </c>
      <c r="H5" s="161" t="s">
        <v>187</v>
      </c>
    </row>
    <row r="6" spans="1:13" x14ac:dyDescent="0.25">
      <c r="A6" s="162" t="s">
        <v>55</v>
      </c>
      <c r="B6" s="245">
        <v>5.6760600000000001E-2</v>
      </c>
      <c r="C6" s="256">
        <v>128390.58199999999</v>
      </c>
      <c r="D6" s="257">
        <v>7.7352571308637659</v>
      </c>
      <c r="E6" s="244">
        <v>2.6817218210758624</v>
      </c>
      <c r="F6" s="244">
        <v>2.8998328346659248</v>
      </c>
      <c r="G6" s="244">
        <v>8.2663404641189135</v>
      </c>
      <c r="H6" s="256">
        <v>7337907.3300000001</v>
      </c>
      <c r="K6" s="112"/>
      <c r="L6" s="112"/>
      <c r="M6" s="112"/>
    </row>
    <row r="7" spans="1:13" x14ac:dyDescent="0.25">
      <c r="A7" s="162" t="s">
        <v>56</v>
      </c>
      <c r="B7" s="245">
        <v>0.4240332</v>
      </c>
      <c r="C7" s="256">
        <v>677399.78200000001</v>
      </c>
      <c r="D7" s="257">
        <v>7.3402863090625079</v>
      </c>
      <c r="E7" s="244">
        <v>20.033951108702606</v>
      </c>
      <c r="F7" s="244">
        <v>22.829037507543134</v>
      </c>
      <c r="G7" s="244">
        <v>32.761833107557862</v>
      </c>
      <c r="H7" s="256">
        <v>57767937.399999999</v>
      </c>
      <c r="L7" s="112"/>
    </row>
    <row r="8" spans="1:13" x14ac:dyDescent="0.25">
      <c r="A8" s="162" t="s">
        <v>57</v>
      </c>
      <c r="B8" s="245">
        <v>0.92634249999999996</v>
      </c>
      <c r="C8" s="256">
        <v>969595.20600000001</v>
      </c>
      <c r="D8" s="257">
        <v>8.129406159880725</v>
      </c>
      <c r="E8" s="244">
        <v>43.766149336687185</v>
      </c>
      <c r="F8" s="244">
        <v>45.031198695268415</v>
      </c>
      <c r="G8" s="244">
        <v>41.891960548447202</v>
      </c>
      <c r="H8" s="256">
        <v>113949590.14</v>
      </c>
      <c r="L8" s="112"/>
    </row>
    <row r="9" spans="1:13" x14ac:dyDescent="0.25">
      <c r="A9" s="162" t="s">
        <v>58</v>
      </c>
      <c r="B9" s="245">
        <v>0.70943670000000003</v>
      </c>
      <c r="C9" s="256">
        <v>400892.11599999998</v>
      </c>
      <c r="D9" s="257">
        <v>9.5882212889297129</v>
      </c>
      <c r="E9" s="244">
        <v>33.518177733534351</v>
      </c>
      <c r="F9" s="244">
        <v>29.239930962522525</v>
      </c>
      <c r="G9" s="244">
        <v>17.079865879876024</v>
      </c>
      <c r="H9" s="256">
        <v>73990438.75</v>
      </c>
      <c r="L9" s="112"/>
    </row>
    <row r="11" spans="1:13" x14ac:dyDescent="0.25">
      <c r="A11" s="26" t="s">
        <v>37</v>
      </c>
    </row>
    <row r="12" spans="1:13" x14ac:dyDescent="0.25">
      <c r="A12" s="44" t="s">
        <v>36</v>
      </c>
    </row>
    <row r="13" spans="1:13" ht="30" customHeight="1" x14ac:dyDescent="0.25">
      <c r="A13" s="275" t="s">
        <v>162</v>
      </c>
      <c r="B13" s="275"/>
      <c r="C13" s="275"/>
      <c r="D13" s="275"/>
      <c r="E13" s="275"/>
      <c r="F13" s="275"/>
      <c r="G13" s="275"/>
      <c r="H13" s="275"/>
      <c r="I13" s="275"/>
      <c r="J13" s="275"/>
      <c r="K13" s="275"/>
    </row>
    <row r="15" spans="1:13" x14ac:dyDescent="0.25">
      <c r="A15" s="93"/>
    </row>
    <row r="16" spans="1:13" ht="13" x14ac:dyDescent="0.25">
      <c r="A16" s="131"/>
      <c r="B16" s="1"/>
      <c r="F16" s="1"/>
      <c r="G16" s="1"/>
    </row>
    <row r="17" spans="1:9" ht="13" x14ac:dyDescent="0.25">
      <c r="A17" s="132"/>
      <c r="B17" s="2"/>
      <c r="F17" s="2"/>
      <c r="G17" s="258"/>
    </row>
    <row r="18" spans="1:9" ht="13" x14ac:dyDescent="0.25">
      <c r="A18" s="132"/>
      <c r="B18" s="2"/>
      <c r="F18" s="2"/>
      <c r="G18" s="258"/>
    </row>
    <row r="19" spans="1:9" ht="13" x14ac:dyDescent="0.25">
      <c r="A19" s="132"/>
      <c r="B19" s="2"/>
      <c r="F19" s="2"/>
      <c r="G19" s="258"/>
    </row>
    <row r="20" spans="1:9" ht="13" x14ac:dyDescent="0.25">
      <c r="A20" s="132"/>
      <c r="B20" s="2"/>
      <c r="C20" s="259"/>
      <c r="D20" s="112"/>
      <c r="F20" s="2"/>
      <c r="G20" s="258"/>
      <c r="I20" s="259"/>
    </row>
    <row r="21" spans="1:9" ht="13" x14ac:dyDescent="0.25">
      <c r="A21" s="132"/>
      <c r="B21" s="2"/>
      <c r="C21" s="258"/>
      <c r="D21" s="112"/>
      <c r="F21" s="2"/>
      <c r="G21" s="258"/>
      <c r="I21" s="259"/>
    </row>
    <row r="22" spans="1:9" ht="25.5" customHeight="1" x14ac:dyDescent="0.25">
      <c r="A22" s="132"/>
      <c r="B22" s="2"/>
      <c r="C22" s="258"/>
      <c r="D22" s="112"/>
      <c r="F22" s="2"/>
      <c r="G22" s="258"/>
      <c r="I22" s="259"/>
    </row>
    <row r="23" spans="1:9" ht="25.5" customHeight="1" x14ac:dyDescent="0.25">
      <c r="A23" s="132"/>
      <c r="B23" s="2"/>
      <c r="C23" s="258"/>
      <c r="D23" s="112"/>
      <c r="F23" s="2"/>
      <c r="G23" s="258"/>
      <c r="I23" s="259"/>
    </row>
    <row r="24" spans="1:9" x14ac:dyDescent="0.25">
      <c r="C24" s="259"/>
    </row>
    <row r="28" spans="1:9" ht="13" x14ac:dyDescent="0.25">
      <c r="B28" s="1"/>
      <c r="C28" s="1"/>
    </row>
    <row r="29" spans="1:9" ht="13" x14ac:dyDescent="0.25">
      <c r="B29" s="2"/>
      <c r="C29" s="2"/>
    </row>
    <row r="30" spans="1:9" ht="13" x14ac:dyDescent="0.25">
      <c r="B30" s="2"/>
      <c r="C30" s="2"/>
    </row>
    <row r="31" spans="1:9" ht="13" x14ac:dyDescent="0.25">
      <c r="B31" s="2"/>
      <c r="C31" s="2"/>
    </row>
    <row r="32" spans="1:9" ht="13" x14ac:dyDescent="0.25">
      <c r="B32" s="2"/>
      <c r="C32" s="2"/>
    </row>
    <row r="33" spans="1:6" ht="13" x14ac:dyDescent="0.25">
      <c r="B33" s="2"/>
      <c r="C33" s="2"/>
    </row>
    <row r="34" spans="1:6" ht="13" x14ac:dyDescent="0.25">
      <c r="B34" s="2"/>
      <c r="C34" s="2"/>
    </row>
    <row r="35" spans="1:6" ht="13" x14ac:dyDescent="0.25">
      <c r="B35" s="2"/>
      <c r="C35" s="2"/>
    </row>
    <row r="37" spans="1:6" ht="13" x14ac:dyDescent="0.25">
      <c r="A37" s="118"/>
      <c r="B37" s="95"/>
      <c r="C37" s="95"/>
      <c r="D37" s="95"/>
      <c r="E37" s="95"/>
      <c r="F37" s="95"/>
    </row>
    <row r="38" spans="1:6" x14ac:dyDescent="0.25">
      <c r="B38" s="96"/>
      <c r="C38" s="96"/>
      <c r="D38" s="96"/>
      <c r="E38" s="96"/>
      <c r="F38" s="96"/>
    </row>
    <row r="39" spans="1:6" x14ac:dyDescent="0.25">
      <c r="B39" s="97"/>
      <c r="C39" s="98"/>
      <c r="D39" s="119"/>
      <c r="E39" s="100"/>
      <c r="F39" s="100"/>
    </row>
    <row r="40" spans="1:6" x14ac:dyDescent="0.25">
      <c r="B40" s="97"/>
      <c r="C40" s="97"/>
      <c r="D40" s="119"/>
      <c r="E40" s="100"/>
      <c r="F40" s="100"/>
    </row>
    <row r="41" spans="1:6" x14ac:dyDescent="0.25">
      <c r="B41" s="97"/>
      <c r="C41" s="97"/>
      <c r="D41" s="119"/>
      <c r="E41" s="100"/>
      <c r="F41" s="100"/>
    </row>
    <row r="42" spans="1:6" x14ac:dyDescent="0.25">
      <c r="B42" s="97"/>
      <c r="C42" s="97"/>
      <c r="D42" s="119"/>
      <c r="E42" s="100"/>
      <c r="F42" s="100"/>
    </row>
    <row r="43" spans="1:6" x14ac:dyDescent="0.25">
      <c r="B43" s="120"/>
      <c r="C43" s="103"/>
    </row>
    <row r="45" spans="1:6" ht="13" x14ac:dyDescent="0.25">
      <c r="A45" s="29"/>
      <c r="B45" s="29"/>
    </row>
    <row r="46" spans="1:6" x14ac:dyDescent="0.25">
      <c r="A46" s="30"/>
      <c r="B46" s="30"/>
    </row>
    <row r="47" spans="1:6" x14ac:dyDescent="0.25">
      <c r="A47" s="30"/>
      <c r="B47" s="30"/>
    </row>
    <row r="48" spans="1:6" x14ac:dyDescent="0.25">
      <c r="A48" s="30"/>
      <c r="B48" s="30"/>
    </row>
    <row r="49" spans="1:6" x14ac:dyDescent="0.25">
      <c r="A49" s="30"/>
      <c r="B49" s="30"/>
    </row>
    <row r="50" spans="1:6" x14ac:dyDescent="0.25">
      <c r="A50" s="30"/>
      <c r="B50" s="30"/>
    </row>
    <row r="51" spans="1:6" x14ac:dyDescent="0.25">
      <c r="A51" s="30"/>
      <c r="B51" s="30"/>
    </row>
    <row r="52" spans="1:6" x14ac:dyDescent="0.25">
      <c r="A52" s="30"/>
      <c r="B52" s="30"/>
    </row>
    <row r="55" spans="1:6" ht="13" x14ac:dyDescent="0.25">
      <c r="A55" s="118"/>
      <c r="B55" s="118"/>
      <c r="C55" s="121"/>
      <c r="D55" s="96"/>
      <c r="E55" s="96"/>
      <c r="F55" s="96"/>
    </row>
    <row r="56" spans="1:6" x14ac:dyDescent="0.25">
      <c r="B56" s="96"/>
      <c r="C56" s="96"/>
      <c r="D56" s="96"/>
      <c r="E56" s="96"/>
      <c r="F56" s="96"/>
    </row>
    <row r="57" spans="1:6" x14ac:dyDescent="0.25">
      <c r="B57" s="30"/>
      <c r="C57" s="30"/>
      <c r="D57" s="122"/>
      <c r="E57" s="122"/>
      <c r="F57" s="122"/>
    </row>
    <row r="58" spans="1:6" x14ac:dyDescent="0.25">
      <c r="B58" s="30"/>
      <c r="C58" s="30"/>
      <c r="D58" s="122"/>
      <c r="E58" s="122"/>
      <c r="F58" s="122"/>
    </row>
    <row r="59" spans="1:6" x14ac:dyDescent="0.25">
      <c r="B59" s="30"/>
      <c r="C59" s="30"/>
      <c r="D59" s="122"/>
      <c r="E59" s="122"/>
      <c r="F59" s="122"/>
    </row>
    <row r="60" spans="1:6" x14ac:dyDescent="0.25">
      <c r="B60" s="30"/>
      <c r="C60" s="30"/>
      <c r="D60" s="122"/>
      <c r="E60" s="122"/>
      <c r="F60" s="122"/>
    </row>
    <row r="61" spans="1:6" x14ac:dyDescent="0.25">
      <c r="B61" s="30"/>
      <c r="C61" s="30"/>
      <c r="D61" s="122"/>
      <c r="E61" s="122"/>
      <c r="F61" s="122"/>
    </row>
    <row r="62" spans="1:6" x14ac:dyDescent="0.25">
      <c r="B62" s="30"/>
      <c r="C62" s="30"/>
      <c r="D62" s="122"/>
      <c r="E62" s="122"/>
      <c r="F62" s="122"/>
    </row>
    <row r="63" spans="1:6" x14ac:dyDescent="0.25">
      <c r="B63" s="30"/>
      <c r="C63" s="30"/>
      <c r="D63" s="122"/>
      <c r="E63" s="122"/>
      <c r="F63" s="122"/>
    </row>
    <row r="64" spans="1:6" x14ac:dyDescent="0.25">
      <c r="B64" s="103"/>
      <c r="C64" s="103"/>
    </row>
  </sheetData>
  <mergeCells count="1">
    <mergeCell ref="A13:K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A2" sqref="A2"/>
    </sheetView>
  </sheetViews>
  <sheetFormatPr baseColWidth="10" defaultColWidth="11.453125" defaultRowHeight="12.5" x14ac:dyDescent="0.25"/>
  <cols>
    <col min="1" max="1" width="30.7265625" style="26" customWidth="1"/>
    <col min="2" max="3" width="10.7265625" style="26" customWidth="1"/>
    <col min="4" max="4" width="12" style="26" bestFit="1" customWidth="1"/>
    <col min="5" max="6" width="15.7265625" style="26" customWidth="1"/>
    <col min="7" max="16384" width="11.453125" style="26"/>
  </cols>
  <sheetData>
    <row r="1" spans="1:9" ht="15" x14ac:dyDescent="0.4">
      <c r="A1" s="27" t="s">
        <v>190</v>
      </c>
    </row>
    <row r="3" spans="1:9" ht="37.5" x14ac:dyDescent="0.3">
      <c r="A3" s="158"/>
      <c r="B3" s="159" t="s">
        <v>0</v>
      </c>
      <c r="C3" s="159" t="s">
        <v>1</v>
      </c>
      <c r="D3" s="159" t="s">
        <v>2</v>
      </c>
      <c r="E3" s="159" t="s">
        <v>3</v>
      </c>
      <c r="F3" s="159" t="s">
        <v>4</v>
      </c>
    </row>
    <row r="4" spans="1:9" ht="15.5" x14ac:dyDescent="0.4">
      <c r="A4" s="160"/>
      <c r="B4" s="161" t="s">
        <v>5</v>
      </c>
      <c r="C4" s="161"/>
      <c r="D4" s="161" t="s">
        <v>6</v>
      </c>
      <c r="E4" s="161" t="s">
        <v>7</v>
      </c>
      <c r="F4" s="161" t="s">
        <v>7</v>
      </c>
      <c r="H4" s="1"/>
    </row>
    <row r="5" spans="1:9" ht="14.5" x14ac:dyDescent="0.35">
      <c r="A5" s="162" t="s">
        <v>133</v>
      </c>
      <c r="B5" s="163">
        <v>0.23905399999999999</v>
      </c>
      <c r="C5" s="164">
        <v>223376.3</v>
      </c>
      <c r="D5" s="165">
        <v>1070.1851539308334</v>
      </c>
      <c r="E5" s="166">
        <v>11.294390096367577</v>
      </c>
      <c r="F5" s="166">
        <v>10.596640754526911</v>
      </c>
      <c r="H5" s="2"/>
      <c r="I5"/>
    </row>
    <row r="6" spans="1:9" ht="14.5" x14ac:dyDescent="0.35">
      <c r="A6" s="162" t="s">
        <v>134</v>
      </c>
      <c r="B6" s="163">
        <v>0.13725989999999999</v>
      </c>
      <c r="C6" s="164">
        <v>110866.6</v>
      </c>
      <c r="D6" s="165">
        <v>1238.0635827201338</v>
      </c>
      <c r="E6" s="166">
        <v>6.4850069657416478</v>
      </c>
      <c r="F6" s="166">
        <v>5.2033632858472396</v>
      </c>
      <c r="H6" s="2"/>
      <c r="I6"/>
    </row>
    <row r="7" spans="1:9" ht="14.5" x14ac:dyDescent="0.35">
      <c r="A7" s="162" t="s">
        <v>135</v>
      </c>
      <c r="B7" s="163">
        <v>0.13708029999999999</v>
      </c>
      <c r="C7" s="164">
        <v>130313.1</v>
      </c>
      <c r="D7" s="165">
        <v>1051.9303124551561</v>
      </c>
      <c r="E7" s="166">
        <v>6.4765215504743541</v>
      </c>
      <c r="F7" s="166">
        <v>5.924583507926183</v>
      </c>
      <c r="H7" s="2"/>
      <c r="I7"/>
    </row>
    <row r="8" spans="1:9" ht="14.5" x14ac:dyDescent="0.35">
      <c r="A8" s="162" t="s">
        <v>136</v>
      </c>
      <c r="B8" s="163">
        <v>9.8230100000000001E-2</v>
      </c>
      <c r="C8" s="164">
        <v>118053.7</v>
      </c>
      <c r="D8" s="165">
        <v>832.07980774850773</v>
      </c>
      <c r="E8" s="166">
        <v>4.6409977185288538</v>
      </c>
      <c r="F8" s="166">
        <v>5.183159439170776</v>
      </c>
      <c r="H8" s="2"/>
      <c r="I8"/>
    </row>
    <row r="9" spans="1:9" ht="14.5" x14ac:dyDescent="0.35">
      <c r="A9" s="162" t="s">
        <v>59</v>
      </c>
      <c r="B9" s="163">
        <v>0.22424230000000001</v>
      </c>
      <c r="C9" s="164">
        <v>195936.7</v>
      </c>
      <c r="D9" s="165">
        <v>1144.4629821774072</v>
      </c>
      <c r="E9" s="166">
        <v>10.594593741609373</v>
      </c>
      <c r="F9" s="166">
        <v>9.5840879791155018</v>
      </c>
      <c r="H9" s="2"/>
      <c r="I9"/>
    </row>
    <row r="10" spans="1:9" ht="14.5" x14ac:dyDescent="0.35">
      <c r="A10" s="162" t="s">
        <v>60</v>
      </c>
      <c r="B10" s="163">
        <v>0.27730179999999999</v>
      </c>
      <c r="C10" s="164">
        <v>255737</v>
      </c>
      <c r="D10" s="165">
        <v>1084.3241298677938</v>
      </c>
      <c r="E10" s="166">
        <v>13.101452824988923</v>
      </c>
      <c r="F10" s="166">
        <v>11.299476958075017</v>
      </c>
      <c r="H10" s="2"/>
      <c r="I10"/>
    </row>
    <row r="11" spans="1:9" ht="14.5" x14ac:dyDescent="0.35">
      <c r="A11" s="162" t="s">
        <v>61</v>
      </c>
      <c r="B11" s="163">
        <v>0.18385000000000001</v>
      </c>
      <c r="C11" s="164">
        <v>190025.4</v>
      </c>
      <c r="D11" s="165">
        <v>967.50223917434198</v>
      </c>
      <c r="E11" s="166">
        <v>8.6862115639862925</v>
      </c>
      <c r="F11" s="166">
        <v>8.4908462762830599</v>
      </c>
      <c r="H11" s="2"/>
      <c r="I11"/>
    </row>
    <row r="12" spans="1:9" ht="14.5" x14ac:dyDescent="0.35">
      <c r="A12" s="162" t="s">
        <v>62</v>
      </c>
      <c r="B12" s="163">
        <v>0.17214370000000001</v>
      </c>
      <c r="C12" s="164">
        <v>138189.1</v>
      </c>
      <c r="D12" s="165">
        <v>1245.7111306173931</v>
      </c>
      <c r="E12" s="166">
        <v>8.1331335197573402</v>
      </c>
      <c r="F12" s="166">
        <v>6.2438110035638124</v>
      </c>
      <c r="H12" s="2"/>
      <c r="I12"/>
    </row>
    <row r="13" spans="1:9" ht="14.5" x14ac:dyDescent="0.35">
      <c r="A13" s="162" t="s">
        <v>63</v>
      </c>
      <c r="B13" s="163">
        <v>0.24511569999999999</v>
      </c>
      <c r="C13" s="164">
        <v>299889.3</v>
      </c>
      <c r="D13" s="165">
        <v>817.35393693606272</v>
      </c>
      <c r="E13" s="166">
        <v>11.580782310876227</v>
      </c>
      <c r="F13" s="166">
        <v>13.773901832312838</v>
      </c>
      <c r="H13" s="2"/>
      <c r="I13"/>
    </row>
    <row r="14" spans="1:9" ht="14.5" x14ac:dyDescent="0.35">
      <c r="A14" s="162" t="s">
        <v>64</v>
      </c>
      <c r="B14" s="163">
        <v>0.18181849999999999</v>
      </c>
      <c r="C14" s="164">
        <v>244663.8</v>
      </c>
      <c r="D14" s="165">
        <v>743.13609124030609</v>
      </c>
      <c r="E14" s="166">
        <v>8.5902309341672094</v>
      </c>
      <c r="F14" s="166">
        <v>11.295706890646294</v>
      </c>
      <c r="H14" s="2"/>
      <c r="I14"/>
    </row>
    <row r="15" spans="1:9" ht="14.5" x14ac:dyDescent="0.35">
      <c r="A15" s="162" t="s">
        <v>65</v>
      </c>
      <c r="B15" s="163">
        <v>0.15012030000000001</v>
      </c>
      <c r="C15" s="164">
        <v>158772.1</v>
      </c>
      <c r="D15" s="165">
        <v>945.50805840572741</v>
      </c>
      <c r="E15" s="166">
        <v>7.0926118349148295</v>
      </c>
      <c r="F15" s="166">
        <v>7.4048111719443499</v>
      </c>
      <c r="H15" s="2"/>
      <c r="I15"/>
    </row>
    <row r="16" spans="1:9" ht="14.5" x14ac:dyDescent="0.35">
      <c r="A16" s="162" t="s">
        <v>66</v>
      </c>
      <c r="B16" s="163">
        <v>7.0356299999999997E-2</v>
      </c>
      <c r="C16" s="164">
        <v>110454.5</v>
      </c>
      <c r="D16" s="165">
        <v>636.97087941188454</v>
      </c>
      <c r="E16" s="166">
        <v>3.3240669385873738</v>
      </c>
      <c r="F16" s="166">
        <v>4.9996109005880163</v>
      </c>
      <c r="H16" s="2"/>
      <c r="I16"/>
    </row>
    <row r="18" spans="1:11" x14ac:dyDescent="0.25">
      <c r="A18" s="26" t="s">
        <v>37</v>
      </c>
    </row>
    <row r="19" spans="1:11" x14ac:dyDescent="0.25">
      <c r="A19" s="44" t="s">
        <v>36</v>
      </c>
    </row>
    <row r="20" spans="1:11" ht="30" customHeight="1" x14ac:dyDescent="0.25">
      <c r="A20" s="275" t="s">
        <v>189</v>
      </c>
      <c r="B20" s="275"/>
      <c r="C20" s="275"/>
      <c r="D20" s="275"/>
      <c r="E20" s="275"/>
      <c r="F20" s="275"/>
      <c r="G20" s="275"/>
      <c r="H20" s="275"/>
      <c r="I20" s="275"/>
      <c r="J20" s="275"/>
      <c r="K20" s="275"/>
    </row>
    <row r="21" spans="1:11" ht="13" x14ac:dyDescent="0.25">
      <c r="A21" s="118"/>
      <c r="B21" s="95"/>
      <c r="C21" s="95"/>
      <c r="D21" s="95"/>
      <c r="E21" s="95"/>
      <c r="F21" s="95"/>
    </row>
    <row r="22" spans="1:11" ht="13" x14ac:dyDescent="0.25">
      <c r="B22" s="96"/>
      <c r="C22" s="96"/>
      <c r="D22" s="96"/>
      <c r="E22" s="96"/>
      <c r="F22" s="96"/>
      <c r="J22" s="29"/>
      <c r="K22" s="29"/>
    </row>
    <row r="23" spans="1:11" x14ac:dyDescent="0.25">
      <c r="B23" s="124"/>
      <c r="C23" s="125"/>
      <c r="D23" s="126"/>
      <c r="E23" s="127"/>
      <c r="F23" s="127"/>
      <c r="J23" s="30"/>
      <c r="K23" s="30"/>
    </row>
    <row r="24" spans="1:11" x14ac:dyDescent="0.25">
      <c r="B24" s="124"/>
      <c r="C24" s="125"/>
      <c r="D24" s="126"/>
      <c r="E24" s="127"/>
      <c r="F24" s="127"/>
      <c r="J24" s="30"/>
      <c r="K24" s="30"/>
    </row>
    <row r="25" spans="1:11" ht="13" x14ac:dyDescent="0.25">
      <c r="B25" s="30"/>
      <c r="D25" s="29"/>
      <c r="E25" s="29"/>
      <c r="J25" s="30"/>
      <c r="K25" s="30"/>
    </row>
    <row r="26" spans="1:11" x14ac:dyDescent="0.25">
      <c r="A26" s="114"/>
      <c r="B26" s="114"/>
      <c r="C26" s="126"/>
      <c r="E26" s="127"/>
      <c r="F26" s="127"/>
      <c r="J26" s="30"/>
      <c r="K26" s="30"/>
    </row>
    <row r="27" spans="1:11" x14ac:dyDescent="0.25">
      <c r="A27" s="114"/>
      <c r="B27" s="260"/>
      <c r="E27" s="127"/>
      <c r="F27" s="127"/>
      <c r="J27" s="30"/>
      <c r="K27" s="30"/>
    </row>
    <row r="28" spans="1:11" x14ac:dyDescent="0.25">
      <c r="A28" s="114"/>
      <c r="B28" s="260"/>
      <c r="C28" s="126"/>
      <c r="E28" s="127"/>
      <c r="F28" s="127"/>
      <c r="J28" s="30"/>
      <c r="K28" s="30"/>
    </row>
    <row r="29" spans="1:11" x14ac:dyDescent="0.25">
      <c r="A29" s="114"/>
      <c r="B29" s="260"/>
      <c r="J29" s="30"/>
      <c r="K29" s="30"/>
    </row>
    <row r="30" spans="1:11" x14ac:dyDescent="0.25">
      <c r="A30" s="114"/>
      <c r="B30" s="260"/>
      <c r="C30" s="126"/>
      <c r="E30" s="127"/>
      <c r="F30" s="127"/>
      <c r="J30" s="30"/>
      <c r="K30" s="30"/>
    </row>
    <row r="31" spans="1:11" x14ac:dyDescent="0.25">
      <c r="A31" s="114"/>
      <c r="B31" s="261"/>
      <c r="C31" s="126"/>
      <c r="J31" s="30"/>
      <c r="K31" s="30"/>
    </row>
    <row r="32" spans="1:11" x14ac:dyDescent="0.25">
      <c r="A32" s="114"/>
      <c r="B32" s="260"/>
      <c r="C32" s="126"/>
      <c r="E32" s="127"/>
      <c r="F32" s="127"/>
      <c r="J32" s="30"/>
      <c r="K32" s="30"/>
    </row>
    <row r="33" spans="1:11" x14ac:dyDescent="0.25">
      <c r="A33" s="114"/>
      <c r="B33" s="260"/>
      <c r="C33" s="126"/>
      <c r="E33" s="127"/>
      <c r="F33" s="127"/>
      <c r="J33" s="30"/>
      <c r="K33" s="30"/>
    </row>
    <row r="34" spans="1:11" x14ac:dyDescent="0.25">
      <c r="A34" s="114"/>
      <c r="B34" s="260"/>
      <c r="E34" s="127"/>
      <c r="F34" s="127"/>
      <c r="J34" s="30"/>
      <c r="K34" s="30"/>
    </row>
    <row r="35" spans="1:11" x14ac:dyDescent="0.25">
      <c r="A35" s="114"/>
      <c r="B35" s="260"/>
      <c r="C35" s="126"/>
    </row>
    <row r="36" spans="1:11" x14ac:dyDescent="0.25">
      <c r="A36" s="262"/>
      <c r="B36" s="262"/>
      <c r="C36" s="126"/>
      <c r="E36" s="127"/>
      <c r="F36" s="127"/>
    </row>
    <row r="37" spans="1:11" x14ac:dyDescent="0.25">
      <c r="A37" s="114"/>
      <c r="B37" s="260"/>
      <c r="C37" s="126"/>
      <c r="E37" s="127"/>
      <c r="F37" s="127"/>
    </row>
    <row r="38" spans="1:11" x14ac:dyDescent="0.25">
      <c r="B38" s="124"/>
      <c r="C38" s="125"/>
      <c r="D38" s="126"/>
      <c r="E38" s="127"/>
      <c r="F38" s="127"/>
    </row>
    <row r="39" spans="1:11" x14ac:dyDescent="0.25">
      <c r="B39" s="30"/>
      <c r="D39" s="30"/>
      <c r="E39" s="30"/>
    </row>
    <row r="40" spans="1:11" x14ac:dyDescent="0.25">
      <c r="B40" s="30"/>
      <c r="D40" s="30"/>
      <c r="E40" s="30"/>
    </row>
    <row r="41" spans="1:11" x14ac:dyDescent="0.25">
      <c r="B41" s="30"/>
      <c r="D41" s="30"/>
      <c r="E41" s="30"/>
    </row>
    <row r="42" spans="1:11" x14ac:dyDescent="0.25">
      <c r="B42" s="30"/>
      <c r="D42" s="30"/>
      <c r="E42" s="30"/>
    </row>
    <row r="43" spans="1:11" x14ac:dyDescent="0.25">
      <c r="B43" s="30"/>
      <c r="D43" s="30"/>
      <c r="E43" s="30"/>
    </row>
    <row r="44" spans="1:11" x14ac:dyDescent="0.25">
      <c r="B44" s="30"/>
      <c r="D44" s="30"/>
      <c r="E44" s="30"/>
    </row>
    <row r="45" spans="1:11" x14ac:dyDescent="0.25">
      <c r="B45" s="30"/>
      <c r="D45" s="30"/>
      <c r="E45" s="30"/>
    </row>
    <row r="46" spans="1:11" x14ac:dyDescent="0.25">
      <c r="B46" s="30"/>
      <c r="D46" s="30"/>
      <c r="E46" s="30"/>
    </row>
    <row r="47" spans="1:11" x14ac:dyDescent="0.25">
      <c r="B47" s="30"/>
      <c r="D47" s="30"/>
      <c r="E47" s="30"/>
    </row>
    <row r="48" spans="1:11" x14ac:dyDescent="0.25">
      <c r="B48" s="30"/>
      <c r="D48" s="30"/>
      <c r="E48" s="30"/>
    </row>
    <row r="49" spans="2:5" x14ac:dyDescent="0.25">
      <c r="B49" s="30"/>
      <c r="D49" s="30"/>
      <c r="E49" s="30"/>
    </row>
    <row r="50" spans="2:5" x14ac:dyDescent="0.25">
      <c r="B50" s="30"/>
      <c r="D50" s="30"/>
      <c r="E50" s="30"/>
    </row>
    <row r="51" spans="2:5" x14ac:dyDescent="0.25">
      <c r="D51" s="30"/>
      <c r="E51" s="30"/>
    </row>
  </sheetData>
  <mergeCells count="1">
    <mergeCell ref="A20:K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A2" sqref="A2"/>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4" ht="13" x14ac:dyDescent="0.3">
      <c r="A1" s="27" t="s">
        <v>192</v>
      </c>
    </row>
    <row r="3" spans="1:14" ht="37.5" x14ac:dyDescent="0.3">
      <c r="A3" s="158"/>
      <c r="B3" s="159" t="s">
        <v>0</v>
      </c>
      <c r="C3" s="159" t="s">
        <v>32</v>
      </c>
      <c r="D3" s="159" t="s">
        <v>2</v>
      </c>
      <c r="E3" s="159" t="s">
        <v>3</v>
      </c>
      <c r="F3" s="159" t="s">
        <v>4</v>
      </c>
      <c r="G3" s="82"/>
      <c r="J3" s="1"/>
      <c r="K3" s="131"/>
      <c r="L3" s="1"/>
    </row>
    <row r="4" spans="1:14" ht="15.5" x14ac:dyDescent="0.4">
      <c r="A4" s="233"/>
      <c r="B4" s="161" t="s">
        <v>5</v>
      </c>
      <c r="C4" s="161"/>
      <c r="D4" s="161" t="s">
        <v>6</v>
      </c>
      <c r="E4" s="161" t="s">
        <v>7</v>
      </c>
      <c r="F4" s="161" t="s">
        <v>7</v>
      </c>
      <c r="G4" s="83"/>
      <c r="J4" s="2"/>
      <c r="K4" s="132"/>
      <c r="L4" s="2"/>
      <c r="N4" s="112"/>
    </row>
    <row r="5" spans="1:14" ht="12.75" customHeight="1" x14ac:dyDescent="0.25">
      <c r="A5" s="234" t="s">
        <v>74</v>
      </c>
      <c r="B5" s="163">
        <v>1.3716694</v>
      </c>
      <c r="C5" s="235">
        <v>582266.30000000005</v>
      </c>
      <c r="D5" s="236">
        <v>2355.7423811063768</v>
      </c>
      <c r="E5" s="237">
        <v>64.80614960155637</v>
      </c>
      <c r="F5" s="237">
        <v>19.193210439777285</v>
      </c>
      <c r="G5" s="73"/>
      <c r="J5" s="2"/>
      <c r="K5" s="132"/>
      <c r="L5" s="2"/>
      <c r="N5" s="112"/>
    </row>
    <row r="6" spans="1:14" ht="13" x14ac:dyDescent="0.25">
      <c r="A6" s="234" t="s">
        <v>75</v>
      </c>
      <c r="B6" s="163">
        <v>5.0486499999999997E-2</v>
      </c>
      <c r="C6" s="235">
        <v>373844.1</v>
      </c>
      <c r="D6" s="236">
        <v>135.04693534015919</v>
      </c>
      <c r="E6" s="237">
        <v>2.3852946430524549</v>
      </c>
      <c r="F6" s="237">
        <v>6.8004910832943084</v>
      </c>
      <c r="G6" s="73"/>
      <c r="J6" s="2"/>
      <c r="K6" s="132"/>
      <c r="L6" s="2"/>
      <c r="N6" s="112"/>
    </row>
    <row r="7" spans="1:14" ht="13" x14ac:dyDescent="0.25">
      <c r="A7" s="234" t="s">
        <v>76</v>
      </c>
      <c r="B7" s="163">
        <v>0.20069709999999999</v>
      </c>
      <c r="C7" s="235">
        <v>373925.2</v>
      </c>
      <c r="D7" s="236">
        <v>536.73060815371628</v>
      </c>
      <c r="E7" s="237">
        <v>9.4821728086946599</v>
      </c>
      <c r="F7" s="237">
        <v>10.750558912160756</v>
      </c>
      <c r="G7" s="73"/>
      <c r="J7" s="2"/>
      <c r="K7" s="132"/>
      <c r="L7" s="2"/>
      <c r="N7" s="112"/>
    </row>
    <row r="8" spans="1:14" ht="13" x14ac:dyDescent="0.25">
      <c r="A8" s="234" t="s">
        <v>77</v>
      </c>
      <c r="B8" s="163">
        <v>5.3278199999999998E-2</v>
      </c>
      <c r="C8" s="235">
        <v>660423</v>
      </c>
      <c r="D8" s="236">
        <v>80.672841497040537</v>
      </c>
      <c r="E8" s="237">
        <v>2.5171918245764178</v>
      </c>
      <c r="F8" s="237">
        <v>17.549209008409861</v>
      </c>
      <c r="G8" s="73"/>
      <c r="J8" s="2"/>
      <c r="K8" s="132"/>
      <c r="L8" s="2"/>
      <c r="N8" s="112"/>
    </row>
    <row r="9" spans="1:14" ht="13" x14ac:dyDescent="0.25">
      <c r="A9" s="234" t="s">
        <v>78</v>
      </c>
      <c r="B9" s="163">
        <v>5.3478900000000003E-2</v>
      </c>
      <c r="C9" s="235">
        <v>174290.3</v>
      </c>
      <c r="D9" s="236">
        <v>306.83807417854007</v>
      </c>
      <c r="E9" s="237">
        <v>2.5266741343990562</v>
      </c>
      <c r="F9" s="237">
        <v>4.0889472890890453</v>
      </c>
      <c r="G9" s="73"/>
      <c r="J9" s="2"/>
      <c r="K9" s="132"/>
      <c r="L9" s="2"/>
      <c r="N9" s="112"/>
    </row>
    <row r="10" spans="1:14" ht="13" x14ac:dyDescent="0.25">
      <c r="A10" s="234" t="s">
        <v>79</v>
      </c>
      <c r="B10" s="163">
        <v>0.28023700000000001</v>
      </c>
      <c r="C10" s="235">
        <v>923098.1</v>
      </c>
      <c r="D10" s="236">
        <v>303.58311863062011</v>
      </c>
      <c r="E10" s="237">
        <v>13.240129834412981</v>
      </c>
      <c r="F10" s="237">
        <v>37.324056292781371</v>
      </c>
      <c r="G10" s="73"/>
      <c r="J10" s="2"/>
      <c r="K10" s="132"/>
      <c r="L10" s="2"/>
      <c r="N10" s="112"/>
    </row>
    <row r="11" spans="1:14" x14ac:dyDescent="0.25">
      <c r="A11" s="234" t="s">
        <v>80</v>
      </c>
      <c r="B11" s="163">
        <v>0.1067258</v>
      </c>
      <c r="C11" s="235">
        <v>284303</v>
      </c>
      <c r="D11" s="236">
        <v>375.39456143621419</v>
      </c>
      <c r="E11" s="237">
        <v>5.0423871533080673</v>
      </c>
      <c r="F11" s="237">
        <v>4.2935269744873716</v>
      </c>
      <c r="G11" s="73"/>
      <c r="L11" s="81"/>
    </row>
    <row r="13" spans="1:14" ht="13" x14ac:dyDescent="0.3">
      <c r="A13" s="41" t="s">
        <v>81</v>
      </c>
    </row>
    <row r="14" spans="1:14" ht="13" x14ac:dyDescent="0.3">
      <c r="A14" s="137" t="s">
        <v>36</v>
      </c>
    </row>
    <row r="15" spans="1:14" ht="30" customHeight="1" x14ac:dyDescent="0.25">
      <c r="A15" s="275" t="s">
        <v>191</v>
      </c>
      <c r="B15" s="275"/>
      <c r="C15" s="275"/>
      <c r="D15" s="275"/>
      <c r="E15" s="275"/>
      <c r="F15" s="275"/>
      <c r="G15" s="275"/>
      <c r="H15" s="275"/>
      <c r="I15" s="275"/>
      <c r="J15" s="275"/>
      <c r="K15" s="275"/>
    </row>
    <row r="16" spans="1:14" x14ac:dyDescent="0.25">
      <c r="B16" s="81"/>
    </row>
    <row r="17" spans="7:7" x14ac:dyDescent="0.25">
      <c r="G17" s="28"/>
    </row>
  </sheetData>
  <mergeCells count="1">
    <mergeCell ref="A15:K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activeCell="A20" sqref="A20:K20"/>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2" ht="15" x14ac:dyDescent="0.4">
      <c r="A1" s="27" t="s">
        <v>119</v>
      </c>
      <c r="I1" s="131"/>
      <c r="J1" s="1"/>
    </row>
    <row r="2" spans="1:12" ht="13" x14ac:dyDescent="0.25">
      <c r="I2" s="132"/>
      <c r="J2" s="2"/>
    </row>
    <row r="3" spans="1:12" ht="13" x14ac:dyDescent="0.25">
      <c r="I3" s="132"/>
      <c r="J3" s="2"/>
    </row>
    <row r="4" spans="1:12" ht="13" x14ac:dyDescent="0.25">
      <c r="I4" s="132"/>
      <c r="J4" s="2"/>
    </row>
    <row r="5" spans="1:12" ht="13" x14ac:dyDescent="0.25">
      <c r="I5" s="132"/>
      <c r="J5" s="2"/>
    </row>
    <row r="6" spans="1:12" ht="13" x14ac:dyDescent="0.25">
      <c r="I6" s="132"/>
      <c r="J6" s="2"/>
    </row>
    <row r="7" spans="1:12" ht="13" x14ac:dyDescent="0.25">
      <c r="I7" s="132"/>
      <c r="J7" s="2"/>
    </row>
    <row r="8" spans="1:12" ht="13" x14ac:dyDescent="0.25">
      <c r="F8" s="130"/>
      <c r="G8" s="82"/>
      <c r="I8" s="132"/>
      <c r="J8" s="2"/>
      <c r="K8" s="1"/>
      <c r="L8" s="1"/>
    </row>
    <row r="9" spans="1:12" ht="13" x14ac:dyDescent="0.25">
      <c r="F9" s="8"/>
      <c r="G9" s="83"/>
      <c r="I9" s="132"/>
      <c r="J9" s="2"/>
      <c r="K9" s="2"/>
      <c r="L9" s="2"/>
    </row>
    <row r="10" spans="1:12" ht="13" x14ac:dyDescent="0.25">
      <c r="F10" s="73"/>
      <c r="G10" s="73"/>
      <c r="I10" s="132"/>
      <c r="J10" s="2"/>
      <c r="K10" s="2"/>
      <c r="L10" s="2"/>
    </row>
    <row r="11" spans="1:12" ht="13" x14ac:dyDescent="0.25">
      <c r="F11" s="73"/>
      <c r="G11" s="73">
        <f>E25/E26</f>
        <v>0.26294482159666532</v>
      </c>
      <c r="I11" s="132"/>
      <c r="J11" s="2"/>
      <c r="K11" s="2"/>
      <c r="L11" s="2"/>
    </row>
    <row r="12" spans="1:12" ht="13" x14ac:dyDescent="0.25">
      <c r="F12" s="73"/>
      <c r="G12" s="73"/>
      <c r="I12" s="132"/>
      <c r="J12" s="2"/>
      <c r="K12" s="2"/>
      <c r="L12" s="2"/>
    </row>
    <row r="13" spans="1:12" ht="13" x14ac:dyDescent="0.25">
      <c r="F13" s="73"/>
      <c r="G13" s="73"/>
      <c r="I13" s="132"/>
      <c r="J13" s="2"/>
      <c r="K13" s="2"/>
      <c r="L13" s="2"/>
    </row>
    <row r="14" spans="1:12" ht="13" x14ac:dyDescent="0.25">
      <c r="F14" s="73"/>
      <c r="G14" s="73"/>
      <c r="I14" s="132"/>
      <c r="J14" s="2"/>
      <c r="K14" s="2"/>
      <c r="L14" s="2"/>
    </row>
    <row r="15" spans="1:12" ht="13" x14ac:dyDescent="0.25">
      <c r="F15" s="73"/>
      <c r="G15" s="73"/>
      <c r="I15" s="132"/>
      <c r="J15" s="2"/>
      <c r="K15" s="2"/>
      <c r="L15" s="2"/>
    </row>
    <row r="16" spans="1:12" ht="13" x14ac:dyDescent="0.25">
      <c r="F16" s="73"/>
      <c r="G16" s="73"/>
      <c r="K16" s="81"/>
      <c r="L16" s="2"/>
    </row>
    <row r="18" spans="1:11" x14ac:dyDescent="0.25">
      <c r="A18" s="26" t="s">
        <v>82</v>
      </c>
    </row>
    <row r="19" spans="1:11" x14ac:dyDescent="0.25">
      <c r="A19" s="44" t="s">
        <v>36</v>
      </c>
    </row>
    <row r="20" spans="1:11" ht="30" customHeight="1" x14ac:dyDescent="0.4">
      <c r="A20" s="275" t="s">
        <v>164</v>
      </c>
      <c r="B20" s="275"/>
      <c r="C20" s="275"/>
      <c r="D20" s="275"/>
      <c r="E20" s="275"/>
      <c r="F20" s="275"/>
      <c r="G20" s="275"/>
      <c r="H20" s="275"/>
      <c r="I20" s="275"/>
      <c r="J20" s="275"/>
      <c r="K20" s="275"/>
    </row>
    <row r="21" spans="1:11" x14ac:dyDescent="0.25">
      <c r="B21" s="81"/>
    </row>
    <row r="22" spans="1:11" ht="13" thickBot="1" x14ac:dyDescent="0.3">
      <c r="G22" s="28"/>
    </row>
    <row r="23" spans="1:11" ht="40.5" x14ac:dyDescent="0.4">
      <c r="A23" s="104" t="s">
        <v>5</v>
      </c>
      <c r="B23" s="3" t="s">
        <v>0</v>
      </c>
      <c r="D23" s="104" t="s">
        <v>6</v>
      </c>
      <c r="E23" s="3" t="s">
        <v>2</v>
      </c>
      <c r="G23" s="69"/>
      <c r="H23" s="3" t="s">
        <v>1</v>
      </c>
      <c r="I23" s="4" t="s">
        <v>3</v>
      </c>
    </row>
    <row r="24" spans="1:11" x14ac:dyDescent="0.25">
      <c r="A24" s="133" t="s">
        <v>73</v>
      </c>
      <c r="B24" s="128">
        <v>2.7599E-3</v>
      </c>
      <c r="D24" s="133" t="s">
        <v>73</v>
      </c>
      <c r="E24" s="79">
        <v>4027.9714809286156</v>
      </c>
      <c r="G24" s="106"/>
      <c r="H24" s="104"/>
      <c r="I24" s="105" t="s">
        <v>7</v>
      </c>
    </row>
    <row r="25" spans="1:11" x14ac:dyDescent="0.25">
      <c r="A25" s="133" t="s">
        <v>68</v>
      </c>
      <c r="B25" s="123">
        <v>1.37068E-2</v>
      </c>
      <c r="D25" s="133" t="s">
        <v>68</v>
      </c>
      <c r="E25" s="79">
        <v>2073.1887289186247</v>
      </c>
      <c r="G25" s="133" t="s">
        <v>73</v>
      </c>
      <c r="H25" s="72">
        <v>685.18359999999996</v>
      </c>
      <c r="I25" s="136">
        <v>0.20319591637978926</v>
      </c>
    </row>
    <row r="26" spans="1:11" x14ac:dyDescent="0.25">
      <c r="A26" s="133" t="s">
        <v>72</v>
      </c>
      <c r="B26" s="123">
        <v>4.5988300000000003E-2</v>
      </c>
      <c r="D26" s="133" t="s">
        <v>72</v>
      </c>
      <c r="E26" s="79">
        <v>7884.5010764224808</v>
      </c>
      <c r="G26" s="133" t="s">
        <v>68</v>
      </c>
      <c r="H26" s="72">
        <v>6611.4579000000003</v>
      </c>
      <c r="I26" s="74">
        <v>1.0091546022082305</v>
      </c>
    </row>
    <row r="27" spans="1:11" x14ac:dyDescent="0.25">
      <c r="A27" s="133" t="s">
        <v>70</v>
      </c>
      <c r="B27" s="71">
        <v>5.9112400000000002E-2</v>
      </c>
      <c r="D27" s="133" t="s">
        <v>70</v>
      </c>
      <c r="E27" s="79">
        <v>1223.9245855206154</v>
      </c>
      <c r="G27" s="133" t="s">
        <v>72</v>
      </c>
      <c r="H27" s="72">
        <v>5832.7470000000003</v>
      </c>
      <c r="I27" s="74">
        <v>3.3858599084201106</v>
      </c>
    </row>
    <row r="28" spans="1:11" x14ac:dyDescent="0.25">
      <c r="A28" s="133" t="s">
        <v>71</v>
      </c>
      <c r="B28" s="71">
        <v>0.1669911</v>
      </c>
      <c r="D28" s="133" t="s">
        <v>71</v>
      </c>
      <c r="E28" s="79">
        <v>2602.8555657855136</v>
      </c>
      <c r="G28" s="133" t="s">
        <v>70</v>
      </c>
      <c r="H28" s="72">
        <v>48297.4202</v>
      </c>
      <c r="I28" s="74">
        <v>4.3521135865098932</v>
      </c>
    </row>
    <row r="29" spans="1:11" x14ac:dyDescent="0.25">
      <c r="A29" s="133" t="s">
        <v>69</v>
      </c>
      <c r="B29" s="71">
        <v>0.49520740000000002</v>
      </c>
      <c r="D29" s="133" t="s">
        <v>69</v>
      </c>
      <c r="E29" s="79">
        <v>1771.7046526155109</v>
      </c>
      <c r="G29" s="133" t="s">
        <v>71</v>
      </c>
      <c r="H29" s="72">
        <v>64156.883000000002</v>
      </c>
      <c r="I29" s="74">
        <v>12.294615599032221</v>
      </c>
    </row>
    <row r="30" spans="1:11" ht="13" thickBot="1" x14ac:dyDescent="0.3">
      <c r="A30" s="134" t="s">
        <v>67</v>
      </c>
      <c r="B30" s="129">
        <v>0.57447990000000004</v>
      </c>
      <c r="D30" s="134" t="s">
        <v>67</v>
      </c>
      <c r="E30" s="80">
        <v>4456.3694426417969</v>
      </c>
      <c r="G30" s="133" t="s">
        <v>69</v>
      </c>
      <c r="H30" s="72">
        <v>279509.0024</v>
      </c>
      <c r="I30" s="74">
        <v>36.459336005309197</v>
      </c>
    </row>
    <row r="31" spans="1:11" ht="13" thickBot="1" x14ac:dyDescent="0.3">
      <c r="G31" s="134" t="s">
        <v>67</v>
      </c>
      <c r="H31" s="76">
        <v>128912.0903</v>
      </c>
      <c r="I31" s="77">
        <v>42.295724382140548</v>
      </c>
    </row>
  </sheetData>
  <sortState ref="A19:E25">
    <sortCondition ref="B20:B26"/>
  </sortState>
  <mergeCells count="1">
    <mergeCell ref="A20:K2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Normal="100" workbookViewId="0">
      <selection activeCell="A2" sqref="A2"/>
    </sheetView>
  </sheetViews>
  <sheetFormatPr baseColWidth="10" defaultColWidth="11.453125" defaultRowHeight="12.5" x14ac:dyDescent="0.25"/>
  <cols>
    <col min="1" max="1" width="75.7265625" style="26" customWidth="1"/>
    <col min="2" max="2" width="12" style="26" bestFit="1" customWidth="1"/>
    <col min="3" max="3" width="12.81640625" style="26" bestFit="1" customWidth="1"/>
    <col min="4" max="4" width="14" style="26" bestFit="1" customWidth="1"/>
    <col min="5" max="5" width="15.7265625" style="26" customWidth="1"/>
    <col min="6" max="6" width="20.7265625" style="26" customWidth="1"/>
    <col min="7" max="16384" width="11.453125" style="26"/>
  </cols>
  <sheetData>
    <row r="1" spans="1:8" ht="15" x14ac:dyDescent="0.4">
      <c r="A1" s="45" t="s">
        <v>193</v>
      </c>
    </row>
    <row r="2" spans="1:8" ht="13.5" thickBot="1" x14ac:dyDescent="0.35">
      <c r="A2" s="27"/>
    </row>
    <row r="3" spans="1:8" ht="26" x14ac:dyDescent="0.3">
      <c r="A3" s="35"/>
      <c r="B3" s="36" t="s">
        <v>0</v>
      </c>
      <c r="C3" s="36" t="s">
        <v>32</v>
      </c>
      <c r="D3" s="36" t="s">
        <v>2</v>
      </c>
      <c r="E3" s="36" t="s">
        <v>38</v>
      </c>
      <c r="F3" s="37" t="s">
        <v>4</v>
      </c>
      <c r="G3" s="27"/>
    </row>
    <row r="4" spans="1:8" ht="15" x14ac:dyDescent="0.4">
      <c r="A4" s="38"/>
      <c r="B4" s="39" t="s">
        <v>116</v>
      </c>
      <c r="C4" s="39"/>
      <c r="D4" s="39" t="s">
        <v>117</v>
      </c>
      <c r="E4" s="39" t="s">
        <v>7</v>
      </c>
      <c r="F4" s="40" t="s">
        <v>7</v>
      </c>
      <c r="G4" s="27"/>
    </row>
    <row r="5" spans="1:8" x14ac:dyDescent="0.25">
      <c r="A5" s="32" t="s">
        <v>20</v>
      </c>
      <c r="B5" s="32">
        <v>5.8898899999999997E-2</v>
      </c>
      <c r="C5" s="22">
        <v>167545.15299999999</v>
      </c>
      <c r="D5" s="60">
        <v>351.54045906657774</v>
      </c>
      <c r="E5" s="23">
        <v>2.7827483389422429</v>
      </c>
      <c r="F5" s="34">
        <v>7.9039800546343306</v>
      </c>
      <c r="H5" s="112"/>
    </row>
    <row r="6" spans="1:8" x14ac:dyDescent="0.25">
      <c r="A6" s="46" t="s">
        <v>29</v>
      </c>
      <c r="B6" s="32">
        <v>3.414E-4</v>
      </c>
      <c r="C6" s="47">
        <v>19464.294000000002</v>
      </c>
      <c r="D6" s="155">
        <v>17.539809047273945</v>
      </c>
      <c r="E6" s="48">
        <v>1.612984763577727E-2</v>
      </c>
      <c r="F6" s="49">
        <v>0.90642057789268582</v>
      </c>
      <c r="H6" s="112"/>
    </row>
    <row r="7" spans="1:8" x14ac:dyDescent="0.25">
      <c r="A7" s="32" t="s">
        <v>21</v>
      </c>
      <c r="B7" s="32">
        <v>3.8459199999999999E-2</v>
      </c>
      <c r="C7" s="22">
        <v>146779.65299999999</v>
      </c>
      <c r="D7" s="60">
        <v>262.01996812187588</v>
      </c>
      <c r="E7" s="23">
        <v>1.8170504868010697</v>
      </c>
      <c r="F7" s="34">
        <v>6.733197821508897</v>
      </c>
      <c r="H7" s="112"/>
    </row>
    <row r="8" spans="1:8" x14ac:dyDescent="0.25">
      <c r="A8" s="54" t="s">
        <v>14</v>
      </c>
      <c r="B8" s="32">
        <v>0.1765833</v>
      </c>
      <c r="C8" s="55">
        <v>567941.21200000006</v>
      </c>
      <c r="D8" s="156">
        <v>310.91827159040537</v>
      </c>
      <c r="E8" s="56">
        <v>8.3428872994222267</v>
      </c>
      <c r="F8" s="57">
        <v>22.847022021318818</v>
      </c>
      <c r="H8" s="112"/>
    </row>
    <row r="9" spans="1:8" x14ac:dyDescent="0.25">
      <c r="A9" s="32" t="s">
        <v>27</v>
      </c>
      <c r="B9" s="32">
        <v>5.8538000000000001E-3</v>
      </c>
      <c r="C9" s="22">
        <v>18156.221000000001</v>
      </c>
      <c r="D9" s="60">
        <v>322.41290739961801</v>
      </c>
      <c r="E9" s="23">
        <v>0.27656971906945804</v>
      </c>
      <c r="F9" s="34">
        <v>0.66140768314339271</v>
      </c>
      <c r="H9" s="112"/>
    </row>
    <row r="10" spans="1:8" x14ac:dyDescent="0.25">
      <c r="A10" s="46" t="s">
        <v>31</v>
      </c>
      <c r="B10" s="32">
        <v>1.005E-4</v>
      </c>
      <c r="C10" s="47">
        <v>3211.598</v>
      </c>
      <c r="D10" s="155">
        <v>31.292833038256969</v>
      </c>
      <c r="E10" s="48">
        <v>4.7482416151013928E-3</v>
      </c>
      <c r="F10" s="49">
        <v>0.1115682172410996</v>
      </c>
      <c r="H10" s="112"/>
    </row>
    <row r="11" spans="1:8" x14ac:dyDescent="0.25">
      <c r="A11" s="32" t="s">
        <v>19</v>
      </c>
      <c r="B11" s="32">
        <v>6.9156999999999996E-2</v>
      </c>
      <c r="C11" s="22">
        <v>93513.702999999994</v>
      </c>
      <c r="D11" s="60">
        <v>739.53867488276023</v>
      </c>
      <c r="E11" s="23">
        <v>3.2674044315976816</v>
      </c>
      <c r="F11" s="34">
        <v>2.8820441312359693</v>
      </c>
      <c r="H11" s="112"/>
    </row>
    <row r="12" spans="1:8" x14ac:dyDescent="0.25">
      <c r="A12" s="32" t="s">
        <v>25</v>
      </c>
      <c r="B12" s="32">
        <v>7.002E-4</v>
      </c>
      <c r="C12" s="22">
        <v>35042.849000000002</v>
      </c>
      <c r="D12" s="60">
        <v>19.981252095113611</v>
      </c>
      <c r="E12" s="23">
        <v>3.3081778894467617E-2</v>
      </c>
      <c r="F12" s="34">
        <v>1.1958411756376615</v>
      </c>
      <c r="H12" s="112"/>
    </row>
    <row r="13" spans="1:8" x14ac:dyDescent="0.25">
      <c r="A13" s="54" t="s">
        <v>16</v>
      </c>
      <c r="B13" s="32">
        <v>0.13011890000000001</v>
      </c>
      <c r="C13" s="55">
        <v>203883.86</v>
      </c>
      <c r="D13" s="156">
        <v>638.20108173349286</v>
      </c>
      <c r="E13" s="56">
        <v>6.1476216506588726</v>
      </c>
      <c r="F13" s="57">
        <v>5.6752897862172205</v>
      </c>
      <c r="H13" s="112"/>
    </row>
    <row r="14" spans="1:8" x14ac:dyDescent="0.25">
      <c r="A14" s="32" t="s">
        <v>22</v>
      </c>
      <c r="B14" s="32">
        <v>7.2099999999999996E-4</v>
      </c>
      <c r="C14" s="22">
        <v>41484.741000000002</v>
      </c>
      <c r="D14" s="60">
        <v>17.379884329035583</v>
      </c>
      <c r="E14" s="23">
        <v>3.4064499547145313E-2</v>
      </c>
      <c r="F14" s="34">
        <v>1.1361745239590282</v>
      </c>
      <c r="H14" s="112"/>
    </row>
    <row r="15" spans="1:8" x14ac:dyDescent="0.25">
      <c r="A15" s="32" t="s">
        <v>18</v>
      </c>
      <c r="B15" s="32">
        <v>5.30628E-2</v>
      </c>
      <c r="C15" s="22">
        <v>149091.663</v>
      </c>
      <c r="D15" s="60">
        <v>355.90722467157673</v>
      </c>
      <c r="E15" s="23">
        <v>2.5070148773512657</v>
      </c>
      <c r="F15" s="34">
        <v>3.5330325375807243</v>
      </c>
      <c r="H15" s="112"/>
    </row>
    <row r="16" spans="1:8" x14ac:dyDescent="0.25">
      <c r="A16" s="32" t="s">
        <v>26</v>
      </c>
      <c r="B16" s="32">
        <v>4.1609999999999998E-4</v>
      </c>
      <c r="C16" s="22">
        <v>25198.636999999999</v>
      </c>
      <c r="D16" s="60">
        <v>16.512797894584537</v>
      </c>
      <c r="E16" s="23">
        <v>1.9659137672076513E-2</v>
      </c>
      <c r="F16" s="34">
        <v>0.28920633224748171</v>
      </c>
      <c r="H16" s="112"/>
    </row>
    <row r="17" spans="1:8" x14ac:dyDescent="0.25">
      <c r="A17" s="32" t="s">
        <v>35</v>
      </c>
      <c r="B17" s="32">
        <v>5.0610000000000002E-2</v>
      </c>
      <c r="C17" s="22">
        <v>495355.59299999999</v>
      </c>
      <c r="D17" s="60">
        <v>102.16902910794428</v>
      </c>
      <c r="E17" s="23">
        <v>2.3911294342316567</v>
      </c>
      <c r="F17" s="34">
        <v>15.196247905526306</v>
      </c>
      <c r="G17" s="28"/>
      <c r="H17" s="112"/>
    </row>
    <row r="18" spans="1:8" x14ac:dyDescent="0.25">
      <c r="A18" s="32" t="s">
        <v>33</v>
      </c>
      <c r="B18" s="32">
        <v>1.2723999999999999E-3</v>
      </c>
      <c r="C18" s="22">
        <v>81475.036999999997</v>
      </c>
      <c r="D18" s="60">
        <v>15.61705335586408</v>
      </c>
      <c r="E18" s="23">
        <v>6.0116046080149373E-2</v>
      </c>
      <c r="F18" s="34">
        <v>0.89108689177288447</v>
      </c>
      <c r="H18" s="112"/>
    </row>
    <row r="19" spans="1:8" x14ac:dyDescent="0.25">
      <c r="A19" s="32" t="s">
        <v>34</v>
      </c>
      <c r="B19" s="32">
        <v>1.3958E-3</v>
      </c>
      <c r="C19" s="22">
        <v>83592.407999999996</v>
      </c>
      <c r="D19" s="60">
        <v>16.697688622631855</v>
      </c>
      <c r="E19" s="23">
        <v>6.5946225336900741E-2</v>
      </c>
      <c r="F19" s="34">
        <v>0.70189800947602565</v>
      </c>
      <c r="H19" s="112"/>
    </row>
    <row r="20" spans="1:8" x14ac:dyDescent="0.25">
      <c r="A20" s="54" t="s">
        <v>13</v>
      </c>
      <c r="B20" s="32">
        <v>1.3688292</v>
      </c>
      <c r="C20" s="55">
        <v>535864.73100000003</v>
      </c>
      <c r="D20" s="156">
        <v>2554.4304762240454</v>
      </c>
      <c r="E20" s="56">
        <v>64.67195792443728</v>
      </c>
      <c r="F20" s="57">
        <v>17.392780882130708</v>
      </c>
      <c r="H20" s="112"/>
    </row>
    <row r="21" spans="1:8" x14ac:dyDescent="0.25">
      <c r="A21" s="32" t="s">
        <v>28</v>
      </c>
      <c r="B21" s="32">
        <v>2.8400999999999999E-3</v>
      </c>
      <c r="C21" s="22">
        <v>46401.61</v>
      </c>
      <c r="D21" s="60">
        <v>61.206927949267275</v>
      </c>
      <c r="E21" s="23">
        <v>0.13418389065720862</v>
      </c>
      <c r="F21" s="34">
        <v>0.99297889116078575</v>
      </c>
      <c r="H21" s="112"/>
    </row>
    <row r="22" spans="1:8" x14ac:dyDescent="0.25">
      <c r="A22" s="32" t="s">
        <v>15</v>
      </c>
      <c r="B22" s="32">
        <v>4.5660399999999997E-2</v>
      </c>
      <c r="C22" s="22">
        <v>348727.61300000001</v>
      </c>
      <c r="D22" s="60">
        <v>130.93428308471803</v>
      </c>
      <c r="E22" s="23">
        <v>2.1572797158425439</v>
      </c>
      <c r="F22" s="34">
        <v>6.5716732867860763</v>
      </c>
      <c r="H22" s="112"/>
    </row>
    <row r="23" spans="1:8" x14ac:dyDescent="0.25">
      <c r="A23" s="32" t="s">
        <v>23</v>
      </c>
      <c r="B23" s="32">
        <v>4.8262000000000001E-3</v>
      </c>
      <c r="C23" s="22">
        <v>25116.458999999999</v>
      </c>
      <c r="D23" s="60">
        <v>192.15288269735794</v>
      </c>
      <c r="E23" s="23">
        <v>0.22801953913236161</v>
      </c>
      <c r="F23" s="34">
        <v>0.21105720965124977</v>
      </c>
      <c r="H23" s="112"/>
    </row>
    <row r="24" spans="1:8" x14ac:dyDescent="0.25">
      <c r="A24" s="32" t="s">
        <v>17</v>
      </c>
      <c r="B24" s="32">
        <v>0.1051363</v>
      </c>
      <c r="C24" s="22">
        <v>218697.421</v>
      </c>
      <c r="D24" s="60">
        <v>480.73863660239505</v>
      </c>
      <c r="E24" s="23">
        <v>4.9672891036595486</v>
      </c>
      <c r="F24" s="34">
        <v>3.4346790428409744</v>
      </c>
      <c r="H24" s="112"/>
    </row>
    <row r="25" spans="1:8" x14ac:dyDescent="0.25">
      <c r="A25" s="32" t="s">
        <v>24</v>
      </c>
      <c r="B25" s="32">
        <v>1.4622999999999999E-3</v>
      </c>
      <c r="C25" s="22">
        <v>61074.076999999997</v>
      </c>
      <c r="D25" s="60">
        <v>23.943055250757208</v>
      </c>
      <c r="E25" s="23">
        <v>6.9088096654355891E-2</v>
      </c>
      <c r="F25" s="34">
        <v>0.70410436831528667</v>
      </c>
      <c r="H25" s="112"/>
    </row>
    <row r="26" spans="1:8" ht="13" thickBot="1" x14ac:dyDescent="0.3">
      <c r="A26" s="50" t="s">
        <v>30</v>
      </c>
      <c r="B26" s="33">
        <v>1.272E-4</v>
      </c>
      <c r="C26" s="51">
        <v>4531.4859999999999</v>
      </c>
      <c r="D26" s="157">
        <v>28.070262161242471</v>
      </c>
      <c r="E26" s="52">
        <v>6.0097147606059421E-3</v>
      </c>
      <c r="F26" s="53">
        <v>2.8308649722371231E-2</v>
      </c>
      <c r="H26" s="112"/>
    </row>
    <row r="27" spans="1:8" x14ac:dyDescent="0.25">
      <c r="A27" s="25"/>
      <c r="B27" s="25"/>
      <c r="C27" s="25"/>
      <c r="D27" s="25"/>
      <c r="E27" s="25"/>
    </row>
    <row r="28" spans="1:8" ht="13" x14ac:dyDescent="0.3">
      <c r="A28" s="41" t="s">
        <v>81</v>
      </c>
      <c r="B28" s="25"/>
      <c r="C28" s="25"/>
      <c r="D28" s="25"/>
      <c r="E28" s="25"/>
    </row>
    <row r="29" spans="1:8" ht="13" x14ac:dyDescent="0.3">
      <c r="A29" s="42" t="s">
        <v>36</v>
      </c>
    </row>
    <row r="30" spans="1:8" ht="30" customHeight="1" x14ac:dyDescent="0.25">
      <c r="A30" s="275" t="s">
        <v>163</v>
      </c>
      <c r="B30" s="275"/>
      <c r="C30" s="275"/>
      <c r="D30" s="275"/>
      <c r="E30" s="275"/>
      <c r="F30" s="275"/>
    </row>
    <row r="31" spans="1:8" ht="13" x14ac:dyDescent="0.25">
      <c r="A31" s="29"/>
      <c r="B31" s="29"/>
      <c r="C31" s="29"/>
      <c r="D31" s="29"/>
    </row>
    <row r="32" spans="1:8"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row r="43" spans="1:4" x14ac:dyDescent="0.25">
      <c r="A43" s="30"/>
      <c r="B43" s="30"/>
      <c r="C43" s="30"/>
      <c r="D43" s="30"/>
    </row>
    <row r="44" spans="1:4" x14ac:dyDescent="0.25">
      <c r="A44" s="30"/>
      <c r="B44" s="30"/>
      <c r="C44" s="30"/>
      <c r="D44" s="30"/>
    </row>
    <row r="45" spans="1:4" x14ac:dyDescent="0.25">
      <c r="A45" s="30"/>
      <c r="B45" s="30"/>
      <c r="C45" s="30"/>
      <c r="D45" s="30"/>
    </row>
    <row r="46" spans="1:4" x14ac:dyDescent="0.25">
      <c r="A46" s="30"/>
      <c r="B46" s="30"/>
      <c r="C46" s="30"/>
      <c r="D46" s="30"/>
    </row>
    <row r="47" spans="1:4" x14ac:dyDescent="0.25">
      <c r="A47" s="30"/>
      <c r="B47" s="30"/>
      <c r="C47" s="30"/>
      <c r="D47" s="30"/>
    </row>
    <row r="48" spans="1:4" x14ac:dyDescent="0.25">
      <c r="A48" s="30"/>
      <c r="B48" s="30"/>
      <c r="C48" s="30"/>
      <c r="D48" s="30"/>
    </row>
    <row r="49" spans="1:4" x14ac:dyDescent="0.25">
      <c r="A49" s="30"/>
      <c r="B49" s="30"/>
      <c r="C49" s="30"/>
      <c r="D49" s="30"/>
    </row>
    <row r="50" spans="1:4" x14ac:dyDescent="0.25">
      <c r="A50" s="30"/>
      <c r="B50" s="30"/>
      <c r="C50" s="30"/>
      <c r="D50" s="30"/>
    </row>
    <row r="51" spans="1:4" x14ac:dyDescent="0.25">
      <c r="A51" s="30"/>
      <c r="B51" s="30"/>
      <c r="C51" s="30"/>
      <c r="D51" s="30"/>
    </row>
    <row r="52" spans="1:4" x14ac:dyDescent="0.25">
      <c r="A52" s="30"/>
      <c r="B52" s="30"/>
      <c r="C52" s="30"/>
      <c r="D52" s="30"/>
    </row>
    <row r="53" spans="1:4" x14ac:dyDescent="0.25">
      <c r="A53" s="30"/>
      <c r="B53" s="30"/>
      <c r="C53" s="30"/>
      <c r="D53" s="30"/>
    </row>
  </sheetData>
  <mergeCells count="1">
    <mergeCell ref="A30:F30"/>
  </mergeCells>
  <conditionalFormatting sqref="B5:B26">
    <cfRule type="top10" dxfId="3" priority="3" bottom="1" rank="3"/>
    <cfRule type="top10" dxfId="2" priority="4" rank="3"/>
  </conditionalFormatting>
  <conditionalFormatting sqref="A5:A26">
    <cfRule type="top10" dxfId="1" priority="1" bottom="1" rank="3"/>
    <cfRule type="top10" dxfId="0" priority="2" rank="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25" sqref="A25"/>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2" ht="15" x14ac:dyDescent="0.4">
      <c r="A1" s="27" t="s">
        <v>194</v>
      </c>
      <c r="I1" s="131"/>
      <c r="J1" s="1"/>
    </row>
    <row r="2" spans="1:12" ht="13" x14ac:dyDescent="0.25">
      <c r="I2" s="132"/>
      <c r="J2" s="2"/>
    </row>
    <row r="3" spans="1:12" ht="28" x14ac:dyDescent="0.25">
      <c r="A3" s="263"/>
      <c r="B3" s="159" t="s">
        <v>0</v>
      </c>
      <c r="C3" s="159" t="s">
        <v>1</v>
      </c>
      <c r="D3" s="159" t="s">
        <v>2</v>
      </c>
      <c r="E3" s="159" t="s">
        <v>3</v>
      </c>
      <c r="F3" s="130"/>
      <c r="G3" s="82"/>
      <c r="I3" s="132"/>
      <c r="J3" s="2"/>
      <c r="K3" s="1"/>
      <c r="L3" s="1"/>
    </row>
    <row r="4" spans="1:12" ht="15.5" x14ac:dyDescent="0.4">
      <c r="A4" s="233"/>
      <c r="B4" s="161" t="s">
        <v>5</v>
      </c>
      <c r="C4" s="161"/>
      <c r="D4" s="161" t="s">
        <v>6</v>
      </c>
      <c r="E4" s="161" t="s">
        <v>7</v>
      </c>
      <c r="F4" s="8"/>
      <c r="G4" s="83"/>
      <c r="I4" s="132"/>
      <c r="J4" s="2"/>
      <c r="K4" s="2"/>
      <c r="L4" s="2"/>
    </row>
    <row r="5" spans="1:12" ht="13" x14ac:dyDescent="0.25">
      <c r="A5" s="264" t="s">
        <v>69</v>
      </c>
      <c r="B5" s="163">
        <v>0.49520740000000002</v>
      </c>
      <c r="C5" s="235">
        <v>279509.0024</v>
      </c>
      <c r="D5" s="236">
        <v>1771.7046526155109</v>
      </c>
      <c r="E5" s="237">
        <v>36.459336005309197</v>
      </c>
      <c r="F5" s="73"/>
      <c r="G5" s="73"/>
      <c r="I5" s="132"/>
      <c r="J5" s="2"/>
      <c r="K5" s="2"/>
      <c r="L5" s="2"/>
    </row>
    <row r="6" spans="1:12" ht="13" x14ac:dyDescent="0.25">
      <c r="A6" s="264" t="s">
        <v>67</v>
      </c>
      <c r="B6" s="163">
        <v>0.57447990000000004</v>
      </c>
      <c r="C6" s="235">
        <v>128912.0903</v>
      </c>
      <c r="D6" s="236">
        <v>4456.3694426417969</v>
      </c>
      <c r="E6" s="237">
        <v>42.295724382140548</v>
      </c>
      <c r="F6" s="73"/>
      <c r="G6" s="73"/>
      <c r="I6" s="132"/>
      <c r="J6" s="2"/>
      <c r="K6" s="2"/>
      <c r="L6" s="2"/>
    </row>
    <row r="7" spans="1:12" ht="13" x14ac:dyDescent="0.25">
      <c r="A7" s="264" t="s">
        <v>70</v>
      </c>
      <c r="B7" s="163">
        <v>5.9112400000000002E-2</v>
      </c>
      <c r="C7" s="235">
        <v>48297.4202</v>
      </c>
      <c r="D7" s="236">
        <v>1223.9245855206154</v>
      </c>
      <c r="E7" s="237">
        <v>4.3521135865098932</v>
      </c>
      <c r="F7" s="73"/>
      <c r="G7" s="73"/>
      <c r="I7" s="132"/>
      <c r="J7" s="2"/>
      <c r="K7" s="2"/>
      <c r="L7" s="2"/>
    </row>
    <row r="8" spans="1:12" ht="13" x14ac:dyDescent="0.25">
      <c r="A8" s="264" t="s">
        <v>71</v>
      </c>
      <c r="B8" s="163">
        <v>0.1669911</v>
      </c>
      <c r="C8" s="235">
        <v>64156.883000000002</v>
      </c>
      <c r="D8" s="236">
        <v>2602.8555657855136</v>
      </c>
      <c r="E8" s="237">
        <v>12.294615599032221</v>
      </c>
      <c r="F8" s="73"/>
      <c r="G8" s="73"/>
      <c r="I8" s="132"/>
      <c r="J8" s="2"/>
      <c r="K8" s="2"/>
      <c r="L8" s="2"/>
    </row>
    <row r="9" spans="1:12" ht="13" x14ac:dyDescent="0.25">
      <c r="A9" s="264" t="s">
        <v>73</v>
      </c>
      <c r="B9" s="265">
        <v>2.7599E-3</v>
      </c>
      <c r="C9" s="235">
        <v>685.18359999999996</v>
      </c>
      <c r="D9" s="236">
        <v>4027.9714809286156</v>
      </c>
      <c r="E9" s="239">
        <v>0.20319591637978926</v>
      </c>
      <c r="F9" s="73"/>
      <c r="G9" s="73"/>
      <c r="I9" s="132"/>
      <c r="J9" s="2"/>
      <c r="K9" s="2"/>
      <c r="L9" s="2"/>
    </row>
    <row r="10" spans="1:12" ht="13" x14ac:dyDescent="0.25">
      <c r="A10" s="264" t="s">
        <v>72</v>
      </c>
      <c r="B10" s="238">
        <v>4.5988300000000003E-2</v>
      </c>
      <c r="C10" s="235">
        <v>5832.7470000000003</v>
      </c>
      <c r="D10" s="236">
        <v>7884.5010764224808</v>
      </c>
      <c r="E10" s="237">
        <v>3.3858599084201106</v>
      </c>
      <c r="F10" s="73"/>
      <c r="G10" s="73"/>
      <c r="I10" s="132"/>
      <c r="J10" s="2"/>
      <c r="K10" s="2"/>
      <c r="L10" s="2"/>
    </row>
    <row r="11" spans="1:12" ht="13" x14ac:dyDescent="0.25">
      <c r="A11" s="264" t="s">
        <v>68</v>
      </c>
      <c r="B11" s="238">
        <v>1.37068E-2</v>
      </c>
      <c r="C11" s="235">
        <v>6611.4579000000003</v>
      </c>
      <c r="D11" s="236">
        <v>2073.1887289186247</v>
      </c>
      <c r="E11" s="237">
        <v>1.0091546022082305</v>
      </c>
      <c r="F11" s="73"/>
      <c r="G11" s="73"/>
      <c r="K11" s="81"/>
      <c r="L11" s="2"/>
    </row>
    <row r="13" spans="1:12" x14ac:dyDescent="0.25">
      <c r="A13" s="26" t="s">
        <v>82</v>
      </c>
    </row>
    <row r="14" spans="1:12" x14ac:dyDescent="0.25">
      <c r="A14" s="44" t="s">
        <v>36</v>
      </c>
    </row>
    <row r="15" spans="1:12" ht="30" customHeight="1" x14ac:dyDescent="0.4">
      <c r="A15" s="275" t="s">
        <v>164</v>
      </c>
      <c r="B15" s="275"/>
      <c r="C15" s="275"/>
      <c r="D15" s="275"/>
      <c r="E15" s="275"/>
      <c r="F15" s="275"/>
      <c r="G15" s="275"/>
      <c r="H15" s="275"/>
      <c r="I15" s="275"/>
      <c r="J15" s="275"/>
      <c r="K15" s="275"/>
    </row>
    <row r="16" spans="1:12" x14ac:dyDescent="0.25">
      <c r="B16" s="81"/>
    </row>
    <row r="17" spans="7:7" x14ac:dyDescent="0.25">
      <c r="G17" s="28"/>
    </row>
  </sheetData>
  <mergeCells count="1">
    <mergeCell ref="A15:K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workbookViewId="0">
      <selection activeCell="J23" sqref="J23"/>
    </sheetView>
  </sheetViews>
  <sheetFormatPr baseColWidth="10" defaultColWidth="11.453125" defaultRowHeight="12.5" x14ac:dyDescent="0.25"/>
  <cols>
    <col min="1" max="1" width="20.7265625" style="26" customWidth="1"/>
    <col min="2" max="7" width="10.7265625" style="26" customWidth="1"/>
    <col min="8" max="8" width="11.453125" style="26"/>
    <col min="9" max="9" width="20.7265625" style="26" customWidth="1"/>
    <col min="10" max="15" width="10.7265625" style="26" customWidth="1"/>
    <col min="16" max="16384" width="11.453125" style="26"/>
  </cols>
  <sheetData>
    <row r="1" spans="1:15" ht="15" x14ac:dyDescent="0.4">
      <c r="A1" s="27" t="s">
        <v>142</v>
      </c>
      <c r="I1" s="167"/>
      <c r="J1" s="168"/>
    </row>
    <row r="2" spans="1:15" ht="13" thickBot="1" x14ac:dyDescent="0.3">
      <c r="I2" s="169"/>
      <c r="J2" s="170"/>
    </row>
    <row r="3" spans="1:15" ht="18.5" x14ac:dyDescent="0.45">
      <c r="A3" s="213" t="s">
        <v>170</v>
      </c>
      <c r="B3" s="171" t="s">
        <v>137</v>
      </c>
      <c r="C3" s="171" t="s">
        <v>138</v>
      </c>
      <c r="D3" s="171" t="s">
        <v>139</v>
      </c>
      <c r="E3" s="171" t="s">
        <v>140</v>
      </c>
      <c r="F3" s="172" t="s">
        <v>141</v>
      </c>
      <c r="G3" s="202"/>
      <c r="I3" s="213" t="s">
        <v>170</v>
      </c>
      <c r="J3" s="171" t="s">
        <v>137</v>
      </c>
      <c r="K3" s="171" t="s">
        <v>138</v>
      </c>
      <c r="L3" s="171" t="s">
        <v>139</v>
      </c>
      <c r="M3" s="171" t="s">
        <v>140</v>
      </c>
      <c r="N3" s="172" t="s">
        <v>141</v>
      </c>
      <c r="O3" s="202"/>
    </row>
    <row r="4" spans="1:15" ht="13" x14ac:dyDescent="0.3">
      <c r="A4" s="173" t="s">
        <v>137</v>
      </c>
      <c r="B4" s="174">
        <v>1.7367400000000002E-2</v>
      </c>
      <c r="C4" s="175"/>
      <c r="D4" s="174">
        <v>1.8961499999999999E-2</v>
      </c>
      <c r="E4" s="175"/>
      <c r="F4" s="176">
        <v>1.66E-4</v>
      </c>
      <c r="G4" s="203">
        <v>3.6494899999999997E-2</v>
      </c>
      <c r="I4" s="173" t="s">
        <v>137</v>
      </c>
      <c r="J4" s="177">
        <v>207.80862599542326</v>
      </c>
      <c r="K4" s="178"/>
      <c r="L4" s="177">
        <v>522.98735529576459</v>
      </c>
      <c r="M4" s="178"/>
      <c r="N4" s="179">
        <v>806.82672618390882</v>
      </c>
      <c r="O4" s="204">
        <v>304.03324020560149</v>
      </c>
    </row>
    <row r="5" spans="1:15" ht="13" x14ac:dyDescent="0.3">
      <c r="A5" s="173" t="s">
        <v>138</v>
      </c>
      <c r="B5" s="180">
        <v>0.10640520000000001</v>
      </c>
      <c r="C5" s="180">
        <v>0.2026849</v>
      </c>
      <c r="D5" s="180">
        <v>6.7902599999999994E-2</v>
      </c>
      <c r="E5" s="175"/>
      <c r="F5" s="181">
        <v>4.0086000000000002E-3</v>
      </c>
      <c r="G5" s="205">
        <v>0.38100129999999999</v>
      </c>
      <c r="I5" s="173" t="s">
        <v>138</v>
      </c>
      <c r="J5" s="182">
        <v>4466.4472824755276</v>
      </c>
      <c r="K5" s="182">
        <v>1028.4185618738534</v>
      </c>
      <c r="L5" s="182">
        <v>4792.4990197632696</v>
      </c>
      <c r="M5" s="178"/>
      <c r="N5" s="183">
        <v>813.16112828530663</v>
      </c>
      <c r="O5" s="204">
        <v>1587.4693619302293</v>
      </c>
    </row>
    <row r="6" spans="1:15" ht="13" x14ac:dyDescent="0.3">
      <c r="A6" s="173" t="s">
        <v>139</v>
      </c>
      <c r="B6" s="184">
        <v>1.2447999999999999E-3</v>
      </c>
      <c r="C6" s="175"/>
      <c r="D6" s="185">
        <v>2.0416000000000002E-3</v>
      </c>
      <c r="E6" s="175"/>
      <c r="F6" s="176">
        <v>1.7139999999999999E-4</v>
      </c>
      <c r="G6" s="206">
        <v>3.4578E-3</v>
      </c>
      <c r="I6" s="173" t="s">
        <v>139</v>
      </c>
      <c r="J6" s="177">
        <v>194.72502301957002</v>
      </c>
      <c r="K6" s="178"/>
      <c r="L6" s="186">
        <v>212.38254086103916</v>
      </c>
      <c r="M6" s="178"/>
      <c r="N6" s="179">
        <v>432.49517417140839</v>
      </c>
      <c r="O6" s="204">
        <v>217.59804847012884</v>
      </c>
    </row>
    <row r="7" spans="1:15" ht="13" x14ac:dyDescent="0.3">
      <c r="A7" s="173" t="s">
        <v>140</v>
      </c>
      <c r="B7" s="174">
        <v>0.53879739999999998</v>
      </c>
      <c r="C7" s="174">
        <v>0.10037160000000001</v>
      </c>
      <c r="D7" s="174">
        <v>0.18415380000000001</v>
      </c>
      <c r="E7" s="174">
        <v>4.6477499999999998E-2</v>
      </c>
      <c r="F7" s="187">
        <v>2.6157600000000003E-2</v>
      </c>
      <c r="G7" s="205">
        <v>0.89595789999999997</v>
      </c>
      <c r="I7" s="173" t="s">
        <v>140</v>
      </c>
      <c r="J7" s="177">
        <v>8239.5309513960856</v>
      </c>
      <c r="K7" s="177">
        <v>5057.5646948933536</v>
      </c>
      <c r="L7" s="177">
        <v>8432.7481468794413</v>
      </c>
      <c r="M7" s="177">
        <v>1827.6842066688318</v>
      </c>
      <c r="N7" s="179">
        <v>5938.7584267838965</v>
      </c>
      <c r="O7" s="207">
        <v>6544.1470755144237</v>
      </c>
    </row>
    <row r="8" spans="1:15" ht="13" x14ac:dyDescent="0.3">
      <c r="A8" s="188" t="s">
        <v>141</v>
      </c>
      <c r="B8" s="189">
        <v>2.3651500000000002E-2</v>
      </c>
      <c r="C8" s="189">
        <v>5.8075999999999996E-3</v>
      </c>
      <c r="D8" s="189">
        <v>1.15012E-2</v>
      </c>
      <c r="E8" s="190"/>
      <c r="F8" s="191">
        <v>3.8829999999999997E-3</v>
      </c>
      <c r="G8" s="208">
        <v>4.4843300000000003E-2</v>
      </c>
      <c r="I8" s="188" t="s">
        <v>141</v>
      </c>
      <c r="J8" s="192">
        <v>2762.6371889429847</v>
      </c>
      <c r="K8" s="192">
        <v>1318.2218568111357</v>
      </c>
      <c r="L8" s="192">
        <v>3368.5306552701577</v>
      </c>
      <c r="M8" s="193"/>
      <c r="N8" s="194">
        <v>963.35012237002684</v>
      </c>
      <c r="O8" s="209">
        <v>2306.213618802853</v>
      </c>
    </row>
    <row r="9" spans="1:15" ht="13.5" thickBot="1" x14ac:dyDescent="0.35">
      <c r="A9" s="210"/>
      <c r="B9" s="195">
        <v>0.68746629999999997</v>
      </c>
      <c r="C9" s="196">
        <v>0.30886410000000003</v>
      </c>
      <c r="D9" s="196">
        <v>0.2845607</v>
      </c>
      <c r="E9" s="197">
        <v>4.6477499999999998E-2</v>
      </c>
      <c r="F9" s="198">
        <v>3.4386600000000003E-2</v>
      </c>
      <c r="G9" s="211"/>
      <c r="I9" s="210"/>
      <c r="J9" s="199">
        <v>3661.7451549801945</v>
      </c>
      <c r="K9" s="199">
        <v>1395.4565297558404</v>
      </c>
      <c r="L9" s="199">
        <v>3337.1723898021123</v>
      </c>
      <c r="M9" s="200">
        <v>1827.6842066688318</v>
      </c>
      <c r="N9" s="201">
        <v>2461.9921116531527</v>
      </c>
      <c r="O9" s="212"/>
    </row>
    <row r="10" spans="1:15" ht="13" x14ac:dyDescent="0.25">
      <c r="F10" s="73"/>
      <c r="G10" s="73"/>
      <c r="I10" s="132"/>
      <c r="J10" s="2"/>
      <c r="K10" s="2"/>
      <c r="L10" s="2"/>
    </row>
    <row r="12" spans="1:15" x14ac:dyDescent="0.25">
      <c r="A12" s="26" t="s">
        <v>82</v>
      </c>
    </row>
    <row r="13" spans="1:15" x14ac:dyDescent="0.25">
      <c r="A13" s="44" t="s">
        <v>36</v>
      </c>
    </row>
    <row r="14" spans="1:15" ht="45" customHeight="1" x14ac:dyDescent="0.25">
      <c r="A14" s="275" t="s">
        <v>143</v>
      </c>
      <c r="B14" s="275"/>
      <c r="C14" s="275"/>
      <c r="D14" s="275"/>
      <c r="E14" s="275"/>
      <c r="F14" s="275"/>
      <c r="G14" s="275"/>
      <c r="H14" s="275"/>
      <c r="I14" s="275"/>
      <c r="J14" s="275"/>
      <c r="K14" s="275"/>
    </row>
    <row r="15" spans="1:15" x14ac:dyDescent="0.25">
      <c r="A15" s="26" t="s">
        <v>124</v>
      </c>
      <c r="B15" s="81"/>
    </row>
    <row r="16" spans="1:15" x14ac:dyDescent="0.25">
      <c r="A16" s="144"/>
      <c r="G16" s="28"/>
    </row>
    <row r="17" spans="1:34" ht="13" x14ac:dyDescent="0.25">
      <c r="A17" s="8"/>
      <c r="B17" s="130"/>
      <c r="C17" s="25"/>
      <c r="D17" s="8"/>
      <c r="E17" s="130"/>
      <c r="F17" s="25"/>
      <c r="G17" s="82"/>
      <c r="H17" s="130"/>
      <c r="I17" s="130"/>
      <c r="J17" s="25"/>
      <c r="K17" s="25"/>
      <c r="L17" s="25"/>
      <c r="M17" s="25"/>
      <c r="N17" s="145"/>
      <c r="O17" s="146"/>
      <c r="P17" s="25"/>
      <c r="Q17" s="145"/>
      <c r="R17" s="146"/>
      <c r="S17" s="25"/>
      <c r="T17" s="25"/>
      <c r="U17" s="25"/>
      <c r="V17" s="25"/>
      <c r="W17" s="25"/>
      <c r="X17" s="25"/>
      <c r="Y17" s="25"/>
      <c r="Z17" s="25"/>
      <c r="AA17" s="25"/>
      <c r="AB17" s="25"/>
      <c r="AC17" s="25"/>
      <c r="AD17" s="25"/>
      <c r="AE17" s="25"/>
      <c r="AF17" s="25"/>
      <c r="AG17" s="25"/>
      <c r="AH17" s="25"/>
    </row>
    <row r="18" spans="1:34" ht="13" x14ac:dyDescent="0.25">
      <c r="A18" s="149" t="s">
        <v>144</v>
      </c>
      <c r="B18" s="150" t="s">
        <v>145</v>
      </c>
      <c r="C18" s="151" t="s">
        <v>146</v>
      </c>
      <c r="D18" s="149" t="s">
        <v>147</v>
      </c>
      <c r="E18" s="152" t="s">
        <v>2</v>
      </c>
      <c r="F18" s="151"/>
      <c r="G18" s="152"/>
      <c r="H18" s="153"/>
      <c r="I18" s="8"/>
      <c r="J18" s="25"/>
      <c r="K18" s="25"/>
      <c r="L18" s="25"/>
      <c r="M18" s="25"/>
      <c r="N18" s="147"/>
      <c r="O18" s="148"/>
      <c r="P18" s="25"/>
      <c r="Q18" s="147"/>
      <c r="R18" s="148"/>
      <c r="S18" s="25"/>
      <c r="T18" s="25"/>
      <c r="U18" s="25"/>
      <c r="V18" s="25"/>
      <c r="W18" s="25"/>
      <c r="X18" s="25"/>
      <c r="Y18" s="25"/>
      <c r="Z18" s="25"/>
      <c r="AA18" s="25"/>
      <c r="AB18" s="25"/>
      <c r="AC18" s="25"/>
      <c r="AD18" s="25"/>
      <c r="AE18" s="25"/>
      <c r="AF18" s="25"/>
      <c r="AG18" s="25"/>
      <c r="AH18" s="25"/>
    </row>
    <row r="19" spans="1:34" ht="13" x14ac:dyDescent="0.25">
      <c r="A19" s="149" t="s">
        <v>140</v>
      </c>
      <c r="B19" s="150" t="s">
        <v>148</v>
      </c>
      <c r="C19" s="151">
        <v>0.53879739999999998</v>
      </c>
      <c r="D19" s="149">
        <v>65391.756300000001</v>
      </c>
      <c r="E19" s="152">
        <v>8.2395309513960857</v>
      </c>
      <c r="F19" s="151">
        <v>0.89595789999999997</v>
      </c>
      <c r="G19" s="149">
        <v>136909.80499999999</v>
      </c>
      <c r="H19" s="150">
        <v>6.5441470755144238</v>
      </c>
      <c r="I19" s="79"/>
      <c r="J19" s="25"/>
      <c r="K19" s="25"/>
      <c r="L19" s="25"/>
      <c r="M19" s="25"/>
      <c r="N19" s="147"/>
      <c r="O19" s="148"/>
      <c r="P19" s="25"/>
      <c r="Q19" s="147"/>
      <c r="R19" s="148"/>
      <c r="S19" s="25"/>
      <c r="T19" s="25"/>
      <c r="U19" s="25"/>
      <c r="V19" s="25"/>
      <c r="W19" s="25"/>
      <c r="X19" s="25"/>
      <c r="Y19" s="25"/>
      <c r="Z19" s="25"/>
      <c r="AA19" s="25"/>
      <c r="AB19" s="25"/>
      <c r="AC19" s="25"/>
      <c r="AD19" s="25"/>
      <c r="AE19" s="25"/>
      <c r="AF19" s="25"/>
      <c r="AG19" s="25"/>
      <c r="AH19" s="25"/>
    </row>
    <row r="20" spans="1:34" ht="13" x14ac:dyDescent="0.25">
      <c r="A20" s="149" t="s">
        <v>138</v>
      </c>
      <c r="B20" s="150" t="s">
        <v>138</v>
      </c>
      <c r="C20" s="151">
        <v>0.2026849</v>
      </c>
      <c r="D20" s="149">
        <v>197084.0546</v>
      </c>
      <c r="E20" s="152">
        <v>1.0284185618738533</v>
      </c>
      <c r="F20" s="151">
        <v>0.38100129999999999</v>
      </c>
      <c r="G20" s="149">
        <v>240005.45090000003</v>
      </c>
      <c r="H20" s="150">
        <v>1.5874693619302291</v>
      </c>
      <c r="I20" s="79"/>
      <c r="J20" s="25"/>
      <c r="K20" s="25"/>
      <c r="L20" s="25"/>
      <c r="M20" s="25"/>
      <c r="N20" s="147"/>
      <c r="O20" s="148"/>
      <c r="P20" s="25"/>
      <c r="Q20" s="147"/>
      <c r="R20" s="148"/>
      <c r="S20" s="25"/>
      <c r="T20" s="25"/>
      <c r="U20" s="25"/>
      <c r="V20" s="25"/>
      <c r="W20" s="25"/>
      <c r="X20" s="25"/>
      <c r="Y20" s="25"/>
      <c r="Z20" s="25"/>
      <c r="AA20" s="25"/>
      <c r="AB20" s="25"/>
      <c r="AC20" s="25"/>
      <c r="AD20" s="25"/>
      <c r="AE20" s="25"/>
      <c r="AF20" s="25"/>
      <c r="AG20" s="25"/>
      <c r="AH20" s="25"/>
    </row>
    <row r="21" spans="1:34" ht="13" x14ac:dyDescent="0.25">
      <c r="A21" s="149" t="s">
        <v>140</v>
      </c>
      <c r="B21" s="150" t="s">
        <v>139</v>
      </c>
      <c r="C21" s="151">
        <v>0.18415380000000001</v>
      </c>
      <c r="D21" s="149">
        <v>21837.934300000001</v>
      </c>
      <c r="E21" s="152">
        <v>8.4327481468794421</v>
      </c>
      <c r="F21" s="151">
        <v>0.29163450000000002</v>
      </c>
      <c r="G21" s="149">
        <v>87389.70180000001</v>
      </c>
      <c r="H21" s="150">
        <v>3.3371723898021126</v>
      </c>
      <c r="I21" s="79"/>
      <c r="J21" s="25"/>
      <c r="K21" s="25"/>
      <c r="L21" s="25"/>
      <c r="M21" s="25"/>
      <c r="N21" s="147"/>
      <c r="O21" s="148"/>
      <c r="P21" s="25"/>
      <c r="Q21" s="147"/>
      <c r="R21" s="148"/>
      <c r="S21" s="25"/>
      <c r="T21" s="25"/>
      <c r="U21" s="25"/>
      <c r="V21" s="25"/>
      <c r="W21" s="25"/>
      <c r="X21" s="25"/>
      <c r="Y21" s="25"/>
      <c r="Z21" s="25"/>
      <c r="AA21" s="25"/>
      <c r="AB21" s="25"/>
      <c r="AC21" s="25"/>
      <c r="AD21" s="25"/>
      <c r="AE21" s="25"/>
      <c r="AF21" s="25"/>
      <c r="AG21" s="25"/>
      <c r="AH21" s="25"/>
    </row>
    <row r="22" spans="1:34" ht="13" x14ac:dyDescent="0.25">
      <c r="A22" s="149" t="s">
        <v>138</v>
      </c>
      <c r="B22" s="150" t="s">
        <v>148</v>
      </c>
      <c r="C22" s="151">
        <v>0.10640520000000001</v>
      </c>
      <c r="D22" s="149">
        <v>23823.229800000001</v>
      </c>
      <c r="E22" s="152">
        <v>4.4664472824755279</v>
      </c>
      <c r="F22" s="151">
        <v>0.68746630000000009</v>
      </c>
      <c r="G22" s="149">
        <v>187742.80319999999</v>
      </c>
      <c r="H22" s="150">
        <v>3.6617451549801938</v>
      </c>
      <c r="I22" s="73"/>
      <c r="J22" s="25"/>
      <c r="K22" s="25"/>
      <c r="L22" s="25"/>
      <c r="M22" s="25"/>
      <c r="N22" s="147"/>
      <c r="O22" s="148"/>
      <c r="P22" s="25"/>
      <c r="Q22" s="147"/>
      <c r="R22" s="148"/>
      <c r="S22" s="25"/>
      <c r="T22" s="25"/>
      <c r="U22" s="25"/>
      <c r="V22" s="25"/>
      <c r="W22" s="25"/>
      <c r="X22" s="25"/>
      <c r="Y22" s="25"/>
      <c r="Z22" s="25"/>
      <c r="AA22" s="25"/>
      <c r="AB22" s="25"/>
      <c r="AC22" s="25"/>
      <c r="AD22" s="25"/>
      <c r="AE22" s="25"/>
      <c r="AF22" s="25"/>
      <c r="AG22" s="25"/>
      <c r="AH22" s="25"/>
    </row>
    <row r="23" spans="1:34" ht="13" x14ac:dyDescent="0.25">
      <c r="A23" s="149" t="s">
        <v>140</v>
      </c>
      <c r="B23" s="150" t="s">
        <v>138</v>
      </c>
      <c r="C23" s="151">
        <v>0.10037160000000001</v>
      </c>
      <c r="D23" s="149">
        <v>19845.8361</v>
      </c>
      <c r="E23" s="152">
        <v>5.0575646948933537</v>
      </c>
      <c r="F23" s="151">
        <v>0.30886410000000003</v>
      </c>
      <c r="G23" s="149">
        <v>221335.52239999999</v>
      </c>
      <c r="H23" s="150">
        <v>1.3954565297558403</v>
      </c>
      <c r="I23" s="73"/>
      <c r="J23" s="25"/>
      <c r="K23" s="25"/>
      <c r="L23" s="25"/>
      <c r="M23" s="25"/>
      <c r="N23" s="147"/>
      <c r="O23" s="148"/>
      <c r="P23" s="25"/>
      <c r="Q23" s="147"/>
      <c r="R23" s="148"/>
      <c r="S23" s="25"/>
      <c r="T23" s="25"/>
      <c r="U23" s="25"/>
      <c r="V23" s="25"/>
      <c r="W23" s="25"/>
      <c r="X23" s="25"/>
      <c r="Y23" s="25"/>
      <c r="Z23" s="25"/>
      <c r="AA23" s="25"/>
      <c r="AB23" s="25"/>
      <c r="AC23" s="25"/>
      <c r="AD23" s="25"/>
      <c r="AE23" s="25"/>
      <c r="AF23" s="25"/>
      <c r="AG23" s="25"/>
      <c r="AH23" s="25"/>
    </row>
    <row r="24" spans="1:34" ht="13" x14ac:dyDescent="0.25">
      <c r="A24" s="151" t="s">
        <v>138</v>
      </c>
      <c r="B24" s="151" t="s">
        <v>139</v>
      </c>
      <c r="C24" s="151">
        <v>6.7902599999999994E-2</v>
      </c>
      <c r="D24" s="149">
        <v>14168.5162</v>
      </c>
      <c r="E24" s="152">
        <v>4.7924990197632686</v>
      </c>
      <c r="F24" s="151"/>
      <c r="G24" s="149"/>
      <c r="H24" s="150"/>
      <c r="I24" s="73"/>
      <c r="J24" s="25"/>
      <c r="K24" s="25"/>
      <c r="L24" s="25"/>
      <c r="M24" s="25"/>
      <c r="N24" s="147"/>
      <c r="O24" s="148"/>
      <c r="P24" s="25"/>
      <c r="Q24" s="147"/>
      <c r="R24" s="148"/>
      <c r="S24" s="25"/>
      <c r="T24" s="25"/>
      <c r="U24" s="25"/>
      <c r="V24" s="25"/>
      <c r="W24" s="25"/>
      <c r="X24" s="25"/>
      <c r="Y24" s="25"/>
      <c r="Z24" s="25"/>
      <c r="AA24" s="25"/>
      <c r="AB24" s="25"/>
      <c r="AC24" s="25"/>
      <c r="AD24" s="25"/>
      <c r="AE24" s="25"/>
      <c r="AF24" s="25"/>
      <c r="AG24" s="25"/>
      <c r="AH24" s="25"/>
    </row>
    <row r="25" spans="1:34" x14ac:dyDescent="0.25">
      <c r="A25" s="151" t="s">
        <v>140</v>
      </c>
      <c r="B25" s="151" t="s">
        <v>140</v>
      </c>
      <c r="C25" s="151">
        <v>4.6477499999999998E-2</v>
      </c>
      <c r="D25" s="151">
        <v>25429.721300000001</v>
      </c>
      <c r="E25" s="151">
        <v>1.8276842066688319</v>
      </c>
      <c r="F25" s="151"/>
      <c r="G25" s="149"/>
      <c r="H25" s="150"/>
      <c r="I25" s="73"/>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x14ac:dyDescent="0.25">
      <c r="A26" s="151" t="s">
        <v>148</v>
      </c>
      <c r="B26" s="151" t="s">
        <v>139</v>
      </c>
      <c r="C26" s="151">
        <v>1.8961499999999999E-2</v>
      </c>
      <c r="D26" s="151">
        <v>36256.134700000002</v>
      </c>
      <c r="E26" s="151">
        <v>0.52298735529576457</v>
      </c>
      <c r="F26" s="151">
        <v>3.6494899999999997E-2</v>
      </c>
      <c r="G26" s="151">
        <v>120035.8881</v>
      </c>
      <c r="H26" s="151">
        <v>0.30403324020560146</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x14ac:dyDescent="0.25">
      <c r="A27" s="151" t="s">
        <v>148</v>
      </c>
      <c r="B27" s="151" t="s">
        <v>148</v>
      </c>
      <c r="C27" s="151">
        <v>1.7367400000000002E-2</v>
      </c>
      <c r="D27" s="151">
        <v>83574.009099999996</v>
      </c>
      <c r="E27" s="151">
        <v>0.2078086259954233</v>
      </c>
      <c r="F27" s="151"/>
      <c r="G27" s="151"/>
      <c r="H27" s="151"/>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x14ac:dyDescent="0.25">
      <c r="A28" s="151" t="s">
        <v>140</v>
      </c>
      <c r="B28" s="151" t="s">
        <v>141</v>
      </c>
      <c r="C28" s="151">
        <v>2.6157600000000003E-2</v>
      </c>
      <c r="D28" s="151">
        <v>4404.5570000000007</v>
      </c>
      <c r="E28" s="151">
        <v>5.9387584267838962</v>
      </c>
      <c r="F28" s="151">
        <v>3.4386600000000003E-2</v>
      </c>
      <c r="G28" s="151">
        <v>13966.9822</v>
      </c>
      <c r="H28" s="151">
        <v>2.4619921116531533</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4" x14ac:dyDescent="0.25">
      <c r="A29" s="151" t="s">
        <v>140</v>
      </c>
      <c r="B29" s="151" t="s">
        <v>149</v>
      </c>
      <c r="C29" s="151">
        <v>1.43511E-2</v>
      </c>
      <c r="D29" s="151">
        <v>1911.6179999999999</v>
      </c>
      <c r="E29" s="151">
        <v>7.5073053298305421</v>
      </c>
      <c r="F29" s="151"/>
      <c r="G29" s="151"/>
      <c r="H29" s="151"/>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x14ac:dyDescent="0.25">
      <c r="A30" s="151" t="s">
        <v>141</v>
      </c>
      <c r="B30" s="151" t="s">
        <v>139</v>
      </c>
      <c r="C30" s="151">
        <v>1.8574999999999998E-2</v>
      </c>
      <c r="D30" s="151">
        <v>5514.2736999999997</v>
      </c>
      <c r="E30" s="151">
        <v>3.3685306552701579</v>
      </c>
      <c r="F30" s="151">
        <v>5.1917099999999994E-2</v>
      </c>
      <c r="G30" s="151">
        <v>22511.834799999997</v>
      </c>
      <c r="H30" s="151">
        <v>2.306213618802853</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34" x14ac:dyDescent="0.25">
      <c r="A31" s="151" t="s">
        <v>141</v>
      </c>
      <c r="B31" s="151" t="s">
        <v>139</v>
      </c>
      <c r="C31" s="151">
        <v>1.15012E-2</v>
      </c>
      <c r="D31" s="151">
        <v>3249.9295999999999</v>
      </c>
      <c r="E31" s="151">
        <v>3.5389074274101198</v>
      </c>
      <c r="F31" s="151"/>
      <c r="G31" s="151"/>
      <c r="H31" s="151"/>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34" x14ac:dyDescent="0.25">
      <c r="A32" s="151" t="s">
        <v>140</v>
      </c>
      <c r="B32" s="151" t="s">
        <v>141</v>
      </c>
      <c r="C32" s="151">
        <v>9.3805999999999994E-3</v>
      </c>
      <c r="D32" s="151">
        <v>2274.1214</v>
      </c>
      <c r="E32" s="151">
        <v>4.1249336996696826</v>
      </c>
      <c r="F32" s="151"/>
      <c r="G32" s="151"/>
      <c r="H32" s="151"/>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x14ac:dyDescent="0.25">
      <c r="A33" s="151" t="s">
        <v>141</v>
      </c>
      <c r="B33" s="151" t="s">
        <v>148</v>
      </c>
      <c r="C33" s="151">
        <v>9.3512000000000005E-3</v>
      </c>
      <c r="D33" s="151">
        <v>2660.4641999999999</v>
      </c>
      <c r="E33" s="151">
        <v>3.5148753364168557</v>
      </c>
      <c r="F33" s="151"/>
      <c r="G33" s="151"/>
      <c r="H33" s="151"/>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x14ac:dyDescent="0.25">
      <c r="A34" s="154" t="s">
        <v>141</v>
      </c>
      <c r="B34" s="154" t="s">
        <v>148</v>
      </c>
      <c r="C34" s="154">
        <v>2.3651500000000002E-2</v>
      </c>
      <c r="D34" s="154">
        <v>8561.2038000000011</v>
      </c>
      <c r="E34" s="154">
        <v>2.762637188942985</v>
      </c>
      <c r="F34" s="154"/>
      <c r="G34" s="154"/>
      <c r="H34" s="154"/>
    </row>
    <row r="35" spans="1:34" x14ac:dyDescent="0.25">
      <c r="A35" s="154" t="s">
        <v>150</v>
      </c>
      <c r="B35" s="154" t="s">
        <v>148</v>
      </c>
      <c r="C35" s="154">
        <v>7.3753000000000004E-3</v>
      </c>
      <c r="D35" s="154">
        <v>4502.4835000000003</v>
      </c>
      <c r="E35" s="154">
        <v>1.6380515331150018</v>
      </c>
      <c r="F35" s="154"/>
      <c r="G35" s="154"/>
      <c r="H35" s="154"/>
    </row>
    <row r="36" spans="1:34" x14ac:dyDescent="0.25">
      <c r="A36" s="154" t="s">
        <v>150</v>
      </c>
      <c r="B36" s="154" t="s">
        <v>139</v>
      </c>
      <c r="C36" s="154">
        <v>6.1419999999999999E-3</v>
      </c>
      <c r="D36" s="154">
        <v>1817.9166</v>
      </c>
      <c r="E36" s="154">
        <v>3.3785928353368906</v>
      </c>
      <c r="F36" s="154"/>
      <c r="G36" s="154"/>
      <c r="H36" s="154"/>
    </row>
    <row r="37" spans="1:34" x14ac:dyDescent="0.25">
      <c r="A37" s="154" t="s">
        <v>151</v>
      </c>
      <c r="B37" s="154" t="s">
        <v>148</v>
      </c>
      <c r="C37" s="154">
        <v>5.1142000000000002E-3</v>
      </c>
      <c r="D37" s="154">
        <v>611.97109999999998</v>
      </c>
      <c r="E37" s="154">
        <v>8.356930580545388</v>
      </c>
      <c r="F37" s="154"/>
      <c r="G37" s="154"/>
      <c r="H37" s="154"/>
    </row>
    <row r="38" spans="1:34" x14ac:dyDescent="0.25">
      <c r="A38" s="154" t="s">
        <v>151</v>
      </c>
      <c r="B38" s="154" t="s">
        <v>138</v>
      </c>
      <c r="C38" s="154">
        <v>3.0891E-3</v>
      </c>
      <c r="D38" s="154">
        <v>380.8091</v>
      </c>
      <c r="E38" s="154">
        <v>8.1119385014696341</v>
      </c>
      <c r="F38" s="154"/>
      <c r="G38" s="154"/>
      <c r="H38" s="154"/>
    </row>
    <row r="39" spans="1:34" x14ac:dyDescent="0.25">
      <c r="A39" s="154" t="s">
        <v>141</v>
      </c>
      <c r="B39" s="154" t="s">
        <v>138</v>
      </c>
      <c r="C39" s="154">
        <v>5.8075999999999996E-3</v>
      </c>
      <c r="D39" s="154">
        <v>4405.6316999999999</v>
      </c>
      <c r="E39" s="154">
        <v>1.3182218568111355</v>
      </c>
      <c r="F39" s="154"/>
      <c r="G39" s="154"/>
      <c r="H39" s="154"/>
    </row>
    <row r="40" spans="1:34" x14ac:dyDescent="0.25">
      <c r="A40" s="154" t="s">
        <v>138</v>
      </c>
      <c r="B40" s="154" t="s">
        <v>141</v>
      </c>
      <c r="C40" s="154">
        <v>4.0086000000000002E-3</v>
      </c>
      <c r="D40" s="154">
        <v>4929.6502999999993</v>
      </c>
      <c r="E40" s="154">
        <v>0.81316112828530673</v>
      </c>
      <c r="F40" s="154"/>
      <c r="G40" s="154"/>
      <c r="H40" s="154"/>
    </row>
    <row r="41" spans="1:34" x14ac:dyDescent="0.25">
      <c r="A41" s="154" t="s">
        <v>138</v>
      </c>
      <c r="B41" s="154" t="s">
        <v>141</v>
      </c>
      <c r="C41" s="154">
        <v>2.9932000000000001E-3</v>
      </c>
      <c r="D41" s="154">
        <v>2079.3440999999998</v>
      </c>
      <c r="E41" s="154">
        <v>1.4394923860846314</v>
      </c>
      <c r="F41" s="154"/>
      <c r="G41" s="154"/>
      <c r="H41" s="154"/>
    </row>
    <row r="42" spans="1:34" x14ac:dyDescent="0.25">
      <c r="A42" s="154" t="s">
        <v>140</v>
      </c>
      <c r="B42" s="154" t="s">
        <v>152</v>
      </c>
      <c r="C42" s="154">
        <v>2.4258999999999999E-3</v>
      </c>
      <c r="D42" s="154">
        <v>218.8176</v>
      </c>
      <c r="E42" s="154">
        <v>11.086402556284321</v>
      </c>
      <c r="F42" s="154"/>
      <c r="G42" s="154"/>
      <c r="H42" s="154"/>
    </row>
    <row r="43" spans="1:34" x14ac:dyDescent="0.25">
      <c r="A43" s="154" t="s">
        <v>150</v>
      </c>
      <c r="B43" s="154" t="s">
        <v>138</v>
      </c>
      <c r="C43" s="154">
        <v>2.0994999999999998E-3</v>
      </c>
      <c r="D43" s="154">
        <v>2267.2782999999999</v>
      </c>
      <c r="E43" s="154">
        <v>0.92600012975910373</v>
      </c>
      <c r="F43" s="154"/>
      <c r="G43" s="154"/>
      <c r="H43" s="154"/>
    </row>
    <row r="44" spans="1:34" x14ac:dyDescent="0.25">
      <c r="A44" s="154" t="s">
        <v>139</v>
      </c>
      <c r="B44" s="154" t="s">
        <v>139</v>
      </c>
      <c r="C44" s="154">
        <v>2.0416000000000002E-3</v>
      </c>
      <c r="D44" s="154">
        <v>9612.8428999999996</v>
      </c>
      <c r="E44" s="154">
        <v>0.21238254086103917</v>
      </c>
      <c r="F44" s="154">
        <v>3.6256999999999999E-3</v>
      </c>
      <c r="G44" s="154">
        <v>16662.3737</v>
      </c>
      <c r="H44" s="154">
        <v>0.21759804847012881</v>
      </c>
    </row>
    <row r="45" spans="1:34" x14ac:dyDescent="0.25">
      <c r="A45" s="154" t="s">
        <v>153</v>
      </c>
      <c r="B45" s="154" t="s">
        <v>148</v>
      </c>
      <c r="C45" s="154">
        <v>1.8108E-3</v>
      </c>
      <c r="D45" s="154">
        <v>786.28499999999997</v>
      </c>
      <c r="E45" s="154">
        <v>2.3029817432610313</v>
      </c>
      <c r="F45" s="154"/>
      <c r="G45" s="154"/>
      <c r="H45" s="154"/>
    </row>
    <row r="46" spans="1:34" x14ac:dyDescent="0.25">
      <c r="A46" s="154" t="s">
        <v>141</v>
      </c>
      <c r="B46" s="154" t="s">
        <v>149</v>
      </c>
      <c r="C46" s="154">
        <v>1.4798999999999999E-3</v>
      </c>
      <c r="D46" s="154">
        <v>345.57819999999998</v>
      </c>
      <c r="E46" s="154">
        <v>4.2823881830508981</v>
      </c>
      <c r="F46" s="154"/>
      <c r="G46" s="154"/>
      <c r="H46" s="154"/>
    </row>
    <row r="47" spans="1:34" x14ac:dyDescent="0.25">
      <c r="A47" s="154" t="s">
        <v>141</v>
      </c>
      <c r="B47" s="154" t="s">
        <v>141</v>
      </c>
      <c r="C47" s="154">
        <v>3.8829999999999997E-3</v>
      </c>
      <c r="D47" s="154">
        <v>4030.7255999999998</v>
      </c>
      <c r="E47" s="154">
        <v>0.96335012237002682</v>
      </c>
      <c r="F47" s="154"/>
      <c r="G47" s="154"/>
      <c r="H47" s="154"/>
    </row>
    <row r="48" spans="1:34" x14ac:dyDescent="0.25">
      <c r="A48" s="154" t="s">
        <v>139</v>
      </c>
      <c r="B48" s="154" t="s">
        <v>148</v>
      </c>
      <c r="C48" s="154">
        <v>1.2447999999999999E-3</v>
      </c>
      <c r="D48" s="154">
        <v>6392.6041999999998</v>
      </c>
      <c r="E48" s="154">
        <v>0.19472502301957001</v>
      </c>
      <c r="F48" s="154"/>
      <c r="G48" s="154"/>
      <c r="H48" s="154"/>
    </row>
    <row r="49" spans="1:8" x14ac:dyDescent="0.25">
      <c r="A49" s="154" t="s">
        <v>141</v>
      </c>
      <c r="B49" s="154" t="s">
        <v>141</v>
      </c>
      <c r="C49" s="154">
        <v>1.0968E-3</v>
      </c>
      <c r="D49" s="154">
        <v>2036.1803</v>
      </c>
      <c r="E49" s="154">
        <v>0.53865563869761435</v>
      </c>
      <c r="F49" s="154"/>
      <c r="G49" s="154"/>
      <c r="H49" s="154"/>
    </row>
    <row r="50" spans="1:8" x14ac:dyDescent="0.25">
      <c r="A50" s="154" t="s">
        <v>150</v>
      </c>
      <c r="B50" s="154" t="s">
        <v>149</v>
      </c>
      <c r="C50" s="154">
        <v>1.0702000000000001E-3</v>
      </c>
      <c r="D50" s="154">
        <v>1427.1550999999999</v>
      </c>
      <c r="E50" s="154">
        <v>0.74988345695572967</v>
      </c>
      <c r="F50" s="154"/>
      <c r="G50" s="154"/>
      <c r="H50" s="154"/>
    </row>
    <row r="51" spans="1:8" x14ac:dyDescent="0.25">
      <c r="A51" s="154" t="s">
        <v>138</v>
      </c>
      <c r="B51" s="154" t="s">
        <v>149</v>
      </c>
      <c r="C51" s="154">
        <v>1.0154000000000001E-3</v>
      </c>
      <c r="D51" s="154">
        <v>2850.3062</v>
      </c>
      <c r="E51" s="154">
        <v>0.35624242756795749</v>
      </c>
      <c r="F51" s="154"/>
      <c r="G51" s="154"/>
      <c r="H51" s="154"/>
    </row>
    <row r="52" spans="1:8" x14ac:dyDescent="0.25">
      <c r="A52" s="154" t="s">
        <v>153</v>
      </c>
      <c r="B52" s="154" t="s">
        <v>139</v>
      </c>
      <c r="C52" s="154">
        <v>6.4619999999999999E-4</v>
      </c>
      <c r="D52" s="154">
        <v>190.9392</v>
      </c>
      <c r="E52" s="154">
        <v>3.3843233867115812</v>
      </c>
      <c r="F52" s="154"/>
      <c r="G52" s="154"/>
      <c r="H52" s="154"/>
    </row>
    <row r="53" spans="1:8" x14ac:dyDescent="0.25">
      <c r="A53" s="154" t="s">
        <v>141</v>
      </c>
      <c r="B53" s="154" t="s">
        <v>138</v>
      </c>
      <c r="C53" s="154">
        <v>6.1899999999999998E-4</v>
      </c>
      <c r="D53" s="154">
        <v>1757.5443</v>
      </c>
      <c r="E53" s="154">
        <v>0.35219595887284322</v>
      </c>
      <c r="F53" s="154"/>
      <c r="G53" s="154"/>
      <c r="H53" s="154"/>
    </row>
    <row r="54" spans="1:8" x14ac:dyDescent="0.25">
      <c r="A54" s="154" t="s">
        <v>154</v>
      </c>
      <c r="B54" s="154" t="s">
        <v>139</v>
      </c>
      <c r="C54" s="154">
        <v>2.856E-4</v>
      </c>
      <c r="D54" s="154">
        <v>255.48830000000001</v>
      </c>
      <c r="E54" s="154">
        <v>1.1178594088261578</v>
      </c>
      <c r="F54" s="154"/>
      <c r="G54" s="154"/>
      <c r="H54" s="154"/>
    </row>
    <row r="55" spans="1:8" x14ac:dyDescent="0.25">
      <c r="A55" s="154" t="s">
        <v>150</v>
      </c>
      <c r="B55" s="154" t="s">
        <v>141</v>
      </c>
      <c r="C55" s="154">
        <v>2.3609999999999999E-4</v>
      </c>
      <c r="D55" s="154">
        <v>221.81200000000001</v>
      </c>
      <c r="E55" s="154">
        <v>1.064414909923719</v>
      </c>
      <c r="F55" s="154"/>
      <c r="G55" s="154"/>
      <c r="H55" s="154"/>
    </row>
    <row r="56" spans="1:8" x14ac:dyDescent="0.25">
      <c r="A56" s="154" t="s">
        <v>139</v>
      </c>
      <c r="B56" s="154" t="s">
        <v>152</v>
      </c>
      <c r="C56" s="154">
        <v>1.6789999999999999E-4</v>
      </c>
      <c r="D56" s="154">
        <v>260.6216</v>
      </c>
      <c r="E56" s="154">
        <v>0.64422902783192171</v>
      </c>
      <c r="F56" s="154"/>
      <c r="G56" s="154"/>
      <c r="H56" s="154"/>
    </row>
    <row r="57" spans="1:8" x14ac:dyDescent="0.25">
      <c r="A57" s="154" t="s">
        <v>148</v>
      </c>
      <c r="B57" s="154" t="s">
        <v>152</v>
      </c>
      <c r="C57" s="154">
        <v>1.66E-4</v>
      </c>
      <c r="D57" s="154">
        <v>205.74430000000001</v>
      </c>
      <c r="E57" s="154">
        <v>0.80682672618390883</v>
      </c>
      <c r="F57" s="154"/>
      <c r="G57" s="154"/>
      <c r="H57" s="154"/>
    </row>
    <row r="58" spans="1:8" x14ac:dyDescent="0.25">
      <c r="A58" s="154" t="s">
        <v>139</v>
      </c>
      <c r="B58" s="154" t="s">
        <v>149</v>
      </c>
      <c r="C58" s="154">
        <v>3.4999999999999999E-6</v>
      </c>
      <c r="D58" s="154">
        <v>135.68340000000001</v>
      </c>
      <c r="E58" s="154">
        <v>2.5795344161481801E-2</v>
      </c>
      <c r="F58" s="154"/>
      <c r="G58" s="154"/>
      <c r="H58" s="154"/>
    </row>
    <row r="59" spans="1:8" x14ac:dyDescent="0.25">
      <c r="A59" s="154" t="s">
        <v>139</v>
      </c>
      <c r="B59" s="154" t="s">
        <v>141</v>
      </c>
      <c r="C59" s="154">
        <v>1.7139999999999999E-4</v>
      </c>
      <c r="D59" s="154">
        <v>396.30500000000001</v>
      </c>
      <c r="E59" s="154">
        <v>0.43249517417140837</v>
      </c>
      <c r="F59" s="154"/>
      <c r="G59" s="154"/>
      <c r="H59" s="154"/>
    </row>
  </sheetData>
  <sortState ref="N24:O30">
    <sortCondition ref="O24:O30"/>
  </sortState>
  <mergeCells count="1">
    <mergeCell ref="A14:K14"/>
  </mergeCells>
  <conditionalFormatting sqref="B4:F8">
    <cfRule type="top10" dxfId="11" priority="8" percent="1" rank="10"/>
  </conditionalFormatting>
  <conditionalFormatting sqref="B4:E7">
    <cfRule type="top10" dxfId="10" priority="3" percent="1" rank="10"/>
    <cfRule type="top10" dxfId="9" priority="4" percent="1" bottom="1" rank="10"/>
    <cfRule type="top10" dxfId="8" priority="7" percent="1" bottom="1" rank="10"/>
  </conditionalFormatting>
  <conditionalFormatting sqref="J4:N8">
    <cfRule type="top10" dxfId="7" priority="6" percent="1" rank="10"/>
  </conditionalFormatting>
  <conditionalFormatting sqref="J4:M7">
    <cfRule type="top10" dxfId="6" priority="1" percent="1" bottom="1" rank="10"/>
    <cfRule type="top10" dxfId="5" priority="2" percent="1" rank="10"/>
    <cfRule type="top10" dxfId="4" priority="5" percent="1" bottom="1" rank="10"/>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election activeCell="A17" sqref="A17"/>
    </sheetView>
  </sheetViews>
  <sheetFormatPr baseColWidth="10" defaultRowHeight="14.5" x14ac:dyDescent="0.35"/>
  <cols>
    <col min="1" max="1" width="14.7265625" bestFit="1" customWidth="1"/>
    <col min="2" max="2" width="12.453125" bestFit="1" customWidth="1"/>
  </cols>
  <sheetData>
    <row r="1" spans="1:12" s="44" customFormat="1" ht="15" x14ac:dyDescent="0.4">
      <c r="A1" s="43" t="s">
        <v>120</v>
      </c>
    </row>
    <row r="3" spans="1:12" x14ac:dyDescent="0.35">
      <c r="G3" s="1"/>
      <c r="H3" s="1"/>
      <c r="I3" s="1"/>
      <c r="J3" s="1"/>
    </row>
    <row r="4" spans="1:12" x14ac:dyDescent="0.35">
      <c r="G4" s="2"/>
      <c r="H4" s="2"/>
      <c r="I4" s="2"/>
      <c r="J4" s="2"/>
    </row>
    <row r="5" spans="1:12" x14ac:dyDescent="0.35">
      <c r="G5" s="2"/>
      <c r="H5" s="2"/>
      <c r="I5" s="2"/>
      <c r="J5" s="2"/>
    </row>
    <row r="6" spans="1:12" x14ac:dyDescent="0.35">
      <c r="G6" s="2"/>
      <c r="H6" s="2"/>
      <c r="I6" s="2"/>
      <c r="J6" s="2"/>
    </row>
    <row r="7" spans="1:12" x14ac:dyDescent="0.35">
      <c r="G7" s="2"/>
      <c r="H7" s="2"/>
      <c r="I7" s="2"/>
      <c r="J7" s="2"/>
    </row>
    <row r="8" spans="1:12" x14ac:dyDescent="0.35">
      <c r="G8" s="2"/>
      <c r="H8" s="2"/>
      <c r="I8" s="2"/>
      <c r="J8" s="2"/>
    </row>
    <row r="9" spans="1:12" x14ac:dyDescent="0.35">
      <c r="G9" s="2"/>
      <c r="H9" s="2"/>
      <c r="I9" s="2"/>
      <c r="J9" s="2"/>
    </row>
    <row r="10" spans="1:12" x14ac:dyDescent="0.35">
      <c r="G10" s="2"/>
      <c r="H10" s="2"/>
      <c r="I10" s="2"/>
      <c r="J10" s="2"/>
    </row>
    <row r="11" spans="1:12" x14ac:dyDescent="0.35">
      <c r="G11" s="2"/>
      <c r="H11" s="2"/>
      <c r="I11" s="2"/>
      <c r="J11" s="2"/>
    </row>
    <row r="12" spans="1:12" x14ac:dyDescent="0.35">
      <c r="G12" s="2"/>
      <c r="H12" s="2"/>
      <c r="I12" s="2"/>
      <c r="J12" s="2"/>
    </row>
    <row r="13" spans="1:12" x14ac:dyDescent="0.35">
      <c r="G13" s="2"/>
      <c r="H13" s="2"/>
      <c r="I13" s="2"/>
      <c r="J13" s="2"/>
    </row>
    <row r="14" spans="1:12" x14ac:dyDescent="0.35">
      <c r="G14" s="2"/>
      <c r="H14" s="2"/>
      <c r="I14" s="2"/>
      <c r="J14" s="2"/>
    </row>
    <row r="15" spans="1:12" x14ac:dyDescent="0.35">
      <c r="G15" s="2"/>
      <c r="H15" s="2"/>
      <c r="I15" s="2"/>
      <c r="J15" s="2"/>
    </row>
    <row r="16" spans="1:12" ht="30" customHeight="1" x14ac:dyDescent="0.35">
      <c r="A16" s="276" t="s">
        <v>157</v>
      </c>
      <c r="B16" s="276"/>
      <c r="C16" s="276"/>
      <c r="D16" s="276"/>
      <c r="E16" s="276"/>
      <c r="F16" s="276"/>
      <c r="G16" s="276"/>
      <c r="H16" s="276"/>
      <c r="I16" s="276"/>
      <c r="J16" s="276"/>
      <c r="K16" s="276"/>
      <c r="L16" s="276"/>
    </row>
    <row r="17" spans="1:11" x14ac:dyDescent="0.35">
      <c r="A17" s="26" t="s">
        <v>37</v>
      </c>
      <c r="G17" s="2"/>
      <c r="H17" s="2"/>
      <c r="I17" s="2"/>
      <c r="J17" s="2"/>
    </row>
    <row r="18" spans="1:11" x14ac:dyDescent="0.35">
      <c r="A18" s="44" t="s">
        <v>36</v>
      </c>
      <c r="G18" s="2"/>
      <c r="H18" s="2"/>
      <c r="I18" s="2"/>
      <c r="J18" s="2"/>
    </row>
    <row r="19" spans="1:11" ht="15" thickBot="1" x14ac:dyDescent="0.4">
      <c r="B19" s="31"/>
      <c r="G19" s="2"/>
      <c r="H19" s="2"/>
      <c r="I19" s="2"/>
      <c r="J19" s="2"/>
    </row>
    <row r="20" spans="1:11" ht="63" thickBot="1" x14ac:dyDescent="0.45">
      <c r="A20" s="6"/>
      <c r="B20" s="7" t="s">
        <v>5</v>
      </c>
      <c r="D20" s="8" t="s">
        <v>6</v>
      </c>
      <c r="E20" s="5"/>
      <c r="F20" s="3" t="s">
        <v>1</v>
      </c>
      <c r="G20" s="3" t="s">
        <v>3</v>
      </c>
      <c r="H20" s="4" t="s">
        <v>4</v>
      </c>
    </row>
    <row r="21" spans="1:11" ht="25" x14ac:dyDescent="0.35">
      <c r="A21" s="5"/>
      <c r="B21" s="3" t="s">
        <v>0</v>
      </c>
      <c r="D21" s="2"/>
      <c r="E21" s="6"/>
      <c r="F21" s="8"/>
      <c r="G21" s="8" t="s">
        <v>7</v>
      </c>
      <c r="H21" s="9" t="s">
        <v>7</v>
      </c>
      <c r="J21" s="5"/>
      <c r="K21" s="3" t="s">
        <v>2</v>
      </c>
    </row>
    <row r="22" spans="1:11" x14ac:dyDescent="0.35">
      <c r="A22" s="10" t="s">
        <v>8</v>
      </c>
      <c r="B22" s="11">
        <v>0.91779180000000005</v>
      </c>
      <c r="D22" s="2"/>
      <c r="E22" s="10" t="s">
        <v>8</v>
      </c>
      <c r="F22" s="12">
        <v>1513561.6405</v>
      </c>
      <c r="G22" s="14">
        <v>43.362165478078524</v>
      </c>
      <c r="H22" s="15">
        <v>68.897210774090595</v>
      </c>
      <c r="J22" s="10" t="s">
        <v>8</v>
      </c>
      <c r="K22" s="13">
        <v>606.37887182236636</v>
      </c>
    </row>
    <row r="23" spans="1:11" x14ac:dyDescent="0.35">
      <c r="A23" s="10" t="s">
        <v>9</v>
      </c>
      <c r="B23" s="11">
        <v>0.59694769999999997</v>
      </c>
      <c r="D23" s="2"/>
      <c r="E23" s="10" t="s">
        <v>9</v>
      </c>
      <c r="F23" s="12">
        <v>413557.0797</v>
      </c>
      <c r="G23" s="14">
        <v>28.203504268787729</v>
      </c>
      <c r="H23" s="15">
        <v>19.086374354643535</v>
      </c>
      <c r="J23" s="10" t="s">
        <v>9</v>
      </c>
      <c r="K23" s="13">
        <v>1443.4469370782724</v>
      </c>
    </row>
    <row r="24" spans="1:11" x14ac:dyDescent="0.35">
      <c r="A24" s="10" t="s">
        <v>10</v>
      </c>
      <c r="B24" s="11">
        <v>0.26705469999999998</v>
      </c>
      <c r="E24" s="10" t="s">
        <v>10</v>
      </c>
      <c r="F24" s="12">
        <v>134662.0141</v>
      </c>
      <c r="G24" s="14">
        <v>12.617317013617484</v>
      </c>
      <c r="H24" s="15">
        <v>6.3039322321946072</v>
      </c>
      <c r="J24" s="10" t="s">
        <v>10</v>
      </c>
      <c r="K24" s="13">
        <v>1983.1479707535427</v>
      </c>
    </row>
    <row r="25" spans="1:11" x14ac:dyDescent="0.35">
      <c r="A25" s="10" t="s">
        <v>11</v>
      </c>
      <c r="B25" s="11">
        <v>0.11627079999999999</v>
      </c>
      <c r="E25" s="10" t="s">
        <v>11</v>
      </c>
      <c r="F25" s="12">
        <v>46562.041799999999</v>
      </c>
      <c r="G25" s="14">
        <v>5.4933522721259571</v>
      </c>
      <c r="H25" s="15">
        <v>2.2707221491395169</v>
      </c>
      <c r="J25" s="10" t="s">
        <v>11</v>
      </c>
      <c r="K25" s="13">
        <v>2497.1155796694466</v>
      </c>
    </row>
    <row r="26" spans="1:11" ht="15" thickBot="1" x14ac:dyDescent="0.4">
      <c r="A26" s="16" t="s">
        <v>12</v>
      </c>
      <c r="B26" s="17">
        <v>0.21850779999999997</v>
      </c>
      <c r="E26" s="16" t="s">
        <v>12</v>
      </c>
      <c r="F26" s="18">
        <v>67934.910499999998</v>
      </c>
      <c r="G26" s="20">
        <v>10.3236609673903</v>
      </c>
      <c r="H26" s="21">
        <v>3.4417604899317644</v>
      </c>
      <c r="J26" s="16" t="s">
        <v>12</v>
      </c>
      <c r="K26" s="19">
        <v>3216.4287608798718</v>
      </c>
    </row>
    <row r="27" spans="1:11" x14ac:dyDescent="0.35">
      <c r="A27" s="2"/>
      <c r="B27" s="68">
        <f>SUM(B22:B26)</f>
        <v>2.1165728000000001</v>
      </c>
    </row>
    <row r="28" spans="1:11" x14ac:dyDescent="0.35">
      <c r="A28" s="2"/>
      <c r="B28" s="2"/>
    </row>
    <row r="29" spans="1:11" x14ac:dyDescent="0.35">
      <c r="A29" s="2"/>
      <c r="B29" s="2"/>
    </row>
    <row r="30" spans="1:11" x14ac:dyDescent="0.35">
      <c r="A30" s="2"/>
      <c r="B30" s="2"/>
    </row>
    <row r="31" spans="1:11" x14ac:dyDescent="0.35">
      <c r="A31" s="2"/>
      <c r="B31" s="2"/>
    </row>
    <row r="32" spans="1:11" x14ac:dyDescent="0.35">
      <c r="A32" s="2"/>
      <c r="B32" s="2"/>
    </row>
    <row r="33" spans="1:2" x14ac:dyDescent="0.35">
      <c r="A33" s="2"/>
      <c r="B33" s="2"/>
    </row>
    <row r="34" spans="1:2" x14ac:dyDescent="0.35">
      <c r="A34" s="2"/>
      <c r="B34" s="2"/>
    </row>
    <row r="35" spans="1:2" x14ac:dyDescent="0.35">
      <c r="A35" s="2"/>
      <c r="B35" s="2"/>
    </row>
    <row r="36" spans="1:2" x14ac:dyDescent="0.35">
      <c r="A36" s="2"/>
      <c r="B36" s="2"/>
    </row>
    <row r="37" spans="1:2" x14ac:dyDescent="0.35">
      <c r="B37" s="31"/>
    </row>
  </sheetData>
  <mergeCells count="1">
    <mergeCell ref="A16:L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election activeCell="J30" sqref="J30"/>
    </sheetView>
  </sheetViews>
  <sheetFormatPr baseColWidth="10" defaultRowHeight="14.5" x14ac:dyDescent="0.35"/>
  <cols>
    <col min="8" max="9" width="15" bestFit="1" customWidth="1"/>
    <col min="10" max="10" width="14.1796875" bestFit="1" customWidth="1"/>
    <col min="11" max="11" width="14.453125" bestFit="1" customWidth="1"/>
  </cols>
  <sheetData>
    <row r="1" spans="1:1" x14ac:dyDescent="0.35">
      <c r="A1" s="43" t="s">
        <v>128</v>
      </c>
    </row>
    <row r="17" spans="1:12" x14ac:dyDescent="0.35">
      <c r="A17" s="276" t="s">
        <v>129</v>
      </c>
      <c r="B17" s="276"/>
      <c r="C17" s="276"/>
      <c r="D17" s="276"/>
      <c r="E17" s="276"/>
      <c r="F17" s="276"/>
      <c r="G17" s="276"/>
      <c r="H17" s="276"/>
      <c r="I17" s="276"/>
      <c r="J17" s="276"/>
      <c r="K17" s="276"/>
      <c r="L17" s="276"/>
    </row>
    <row r="18" spans="1:12" x14ac:dyDescent="0.35">
      <c r="A18" s="26" t="s">
        <v>130</v>
      </c>
      <c r="G18" s="2"/>
      <c r="H18" s="2"/>
      <c r="I18" s="2"/>
      <c r="J18" s="2"/>
    </row>
    <row r="19" spans="1:12" ht="15" thickBot="1" x14ac:dyDescent="0.4">
      <c r="A19" s="44" t="s">
        <v>36</v>
      </c>
      <c r="G19" s="2"/>
      <c r="H19" s="2"/>
      <c r="I19" s="2"/>
      <c r="J19" s="2"/>
    </row>
    <row r="20" spans="1:12" ht="26" x14ac:dyDescent="0.35">
      <c r="A20" s="131"/>
      <c r="B20" s="1" t="s">
        <v>125</v>
      </c>
      <c r="C20" s="1" t="s">
        <v>126</v>
      </c>
      <c r="E20" s="1" t="s">
        <v>125</v>
      </c>
      <c r="F20" s="1" t="s">
        <v>126</v>
      </c>
      <c r="I20" s="272"/>
      <c r="J20" s="273" t="s">
        <v>125</v>
      </c>
      <c r="K20" s="274" t="s">
        <v>126</v>
      </c>
    </row>
    <row r="21" spans="1:12" x14ac:dyDescent="0.35">
      <c r="A21" s="132">
        <v>1</v>
      </c>
      <c r="B21" s="2">
        <v>3609</v>
      </c>
      <c r="C21" s="2">
        <v>1467</v>
      </c>
      <c r="D21">
        <f>C21+B21</f>
        <v>5076</v>
      </c>
      <c r="E21">
        <f>B21*100/$D21</f>
        <v>71.099290780141843</v>
      </c>
      <c r="F21">
        <f>C21*100/$D21</f>
        <v>28.900709219858157</v>
      </c>
      <c r="I21" s="266" t="s">
        <v>8</v>
      </c>
      <c r="J21" s="267">
        <v>71.099290780141843</v>
      </c>
      <c r="K21" s="268">
        <v>28.900709219858157</v>
      </c>
    </row>
    <row r="22" spans="1:12" x14ac:dyDescent="0.35">
      <c r="A22" s="132">
        <v>2</v>
      </c>
      <c r="B22" s="2">
        <v>1348</v>
      </c>
      <c r="C22" s="2">
        <v>1470</v>
      </c>
      <c r="D22">
        <f t="shared" ref="D22:D36" si="0">C22+B22</f>
        <v>2818</v>
      </c>
      <c r="E22">
        <f t="shared" ref="E22:F36" si="1">B22*100/$D22</f>
        <v>47.835344215755853</v>
      </c>
      <c r="F22">
        <f t="shared" si="1"/>
        <v>52.164655784244147</v>
      </c>
      <c r="I22" s="266" t="s">
        <v>9</v>
      </c>
      <c r="J22" s="267">
        <v>47.835344215755853</v>
      </c>
      <c r="K22" s="268">
        <v>52.164655784244147</v>
      </c>
    </row>
    <row r="23" spans="1:12" x14ac:dyDescent="0.35">
      <c r="A23" s="132">
        <v>3</v>
      </c>
      <c r="B23" s="2">
        <v>492</v>
      </c>
      <c r="C23" s="2">
        <v>861</v>
      </c>
      <c r="D23">
        <f t="shared" si="0"/>
        <v>1353</v>
      </c>
      <c r="E23">
        <f t="shared" si="1"/>
        <v>36.363636363636367</v>
      </c>
      <c r="F23">
        <f t="shared" si="1"/>
        <v>63.636363636363633</v>
      </c>
      <c r="I23" s="266" t="s">
        <v>10</v>
      </c>
      <c r="J23" s="267">
        <v>36.363636363636367</v>
      </c>
      <c r="K23" s="268">
        <v>63.636363636363633</v>
      </c>
    </row>
    <row r="24" spans="1:12" x14ac:dyDescent="0.35">
      <c r="A24" s="132">
        <v>4</v>
      </c>
      <c r="B24" s="2">
        <v>200</v>
      </c>
      <c r="C24" s="2">
        <v>400</v>
      </c>
      <c r="D24">
        <f t="shared" si="0"/>
        <v>600</v>
      </c>
      <c r="E24">
        <f t="shared" si="1"/>
        <v>33.333333333333336</v>
      </c>
      <c r="F24">
        <f t="shared" si="1"/>
        <v>66.666666666666671</v>
      </c>
      <c r="I24" s="266" t="s">
        <v>11</v>
      </c>
      <c r="J24" s="267">
        <v>33.333333333333336</v>
      </c>
      <c r="K24" s="268">
        <v>66.666666666666671</v>
      </c>
    </row>
    <row r="25" spans="1:12" ht="15" thickBot="1" x14ac:dyDescent="0.4">
      <c r="A25" s="132" t="s">
        <v>127</v>
      </c>
      <c r="B25" s="2">
        <f>SUM(B26:B36)</f>
        <v>170</v>
      </c>
      <c r="C25" s="2">
        <f>SUM(C26:C36)</f>
        <v>1134</v>
      </c>
      <c r="D25">
        <f t="shared" si="0"/>
        <v>1304</v>
      </c>
      <c r="E25">
        <f t="shared" si="1"/>
        <v>13.036809815950921</v>
      </c>
      <c r="F25">
        <f t="shared" si="1"/>
        <v>86.963190184049083</v>
      </c>
      <c r="I25" s="269" t="s">
        <v>12</v>
      </c>
      <c r="J25" s="270">
        <v>13.036809815950921</v>
      </c>
      <c r="K25" s="271">
        <v>86.963190184049083</v>
      </c>
    </row>
    <row r="26" spans="1:12" x14ac:dyDescent="0.35">
      <c r="A26" s="132">
        <v>5</v>
      </c>
      <c r="B26" s="2">
        <v>80</v>
      </c>
      <c r="C26" s="2">
        <v>325</v>
      </c>
      <c r="D26">
        <f t="shared" si="0"/>
        <v>405</v>
      </c>
      <c r="E26">
        <f t="shared" si="1"/>
        <v>19.753086419753085</v>
      </c>
      <c r="F26">
        <f t="shared" si="1"/>
        <v>80.246913580246911</v>
      </c>
    </row>
    <row r="27" spans="1:12" x14ac:dyDescent="0.35">
      <c r="A27" s="132">
        <v>6</v>
      </c>
      <c r="B27" s="2">
        <v>54</v>
      </c>
      <c r="C27" s="2">
        <v>288</v>
      </c>
      <c r="D27">
        <f t="shared" si="0"/>
        <v>342</v>
      </c>
      <c r="E27">
        <f t="shared" si="1"/>
        <v>15.789473684210526</v>
      </c>
      <c r="F27">
        <f t="shared" si="1"/>
        <v>84.21052631578948</v>
      </c>
    </row>
    <row r="28" spans="1:12" x14ac:dyDescent="0.35">
      <c r="A28" s="132">
        <v>7</v>
      </c>
      <c r="B28" s="2">
        <v>28</v>
      </c>
      <c r="C28" s="2">
        <v>161</v>
      </c>
      <c r="D28">
        <f t="shared" si="0"/>
        <v>189</v>
      </c>
      <c r="E28">
        <f t="shared" si="1"/>
        <v>14.814814814814815</v>
      </c>
      <c r="F28">
        <f t="shared" si="1"/>
        <v>85.18518518518519</v>
      </c>
    </row>
    <row r="29" spans="1:12" x14ac:dyDescent="0.35">
      <c r="A29" s="132">
        <v>8</v>
      </c>
      <c r="B29" s="2">
        <v>8</v>
      </c>
      <c r="C29" s="2">
        <v>64</v>
      </c>
      <c r="D29">
        <f t="shared" si="0"/>
        <v>72</v>
      </c>
      <c r="E29">
        <f t="shared" si="1"/>
        <v>11.111111111111111</v>
      </c>
      <c r="F29">
        <f t="shared" si="1"/>
        <v>88.888888888888886</v>
      </c>
    </row>
    <row r="30" spans="1:12" x14ac:dyDescent="0.35">
      <c r="A30" s="132">
        <v>9</v>
      </c>
      <c r="B30" s="2">
        <v>0</v>
      </c>
      <c r="C30" s="2">
        <v>108</v>
      </c>
      <c r="D30">
        <f t="shared" si="0"/>
        <v>108</v>
      </c>
      <c r="E30">
        <f t="shared" si="1"/>
        <v>0</v>
      </c>
      <c r="F30">
        <f t="shared" si="1"/>
        <v>100</v>
      </c>
    </row>
    <row r="31" spans="1:12" x14ac:dyDescent="0.35">
      <c r="A31" s="132">
        <v>10</v>
      </c>
      <c r="B31" s="2">
        <v>0</v>
      </c>
      <c r="C31" s="2">
        <v>50</v>
      </c>
      <c r="D31">
        <f t="shared" si="0"/>
        <v>50</v>
      </c>
      <c r="E31">
        <f t="shared" si="1"/>
        <v>0</v>
      </c>
      <c r="F31">
        <f t="shared" si="1"/>
        <v>100</v>
      </c>
    </row>
    <row r="32" spans="1:12" x14ac:dyDescent="0.35">
      <c r="A32" s="132">
        <v>11</v>
      </c>
      <c r="B32" s="2">
        <v>0</v>
      </c>
      <c r="C32" s="2">
        <v>44</v>
      </c>
      <c r="D32">
        <f t="shared" si="0"/>
        <v>44</v>
      </c>
      <c r="E32">
        <f t="shared" si="1"/>
        <v>0</v>
      </c>
      <c r="F32">
        <f t="shared" si="1"/>
        <v>100</v>
      </c>
    </row>
    <row r="33" spans="1:6" x14ac:dyDescent="0.35">
      <c r="A33" s="132">
        <v>12</v>
      </c>
      <c r="B33" s="2">
        <v>0</v>
      </c>
      <c r="C33" s="2">
        <v>48</v>
      </c>
      <c r="D33">
        <f t="shared" si="0"/>
        <v>48</v>
      </c>
      <c r="E33">
        <f t="shared" si="1"/>
        <v>0</v>
      </c>
      <c r="F33">
        <f t="shared" si="1"/>
        <v>100</v>
      </c>
    </row>
    <row r="34" spans="1:6" x14ac:dyDescent="0.35">
      <c r="A34" s="132">
        <v>13</v>
      </c>
      <c r="B34" s="2">
        <v>0</v>
      </c>
      <c r="C34" s="2">
        <v>13</v>
      </c>
      <c r="D34">
        <f t="shared" si="0"/>
        <v>13</v>
      </c>
      <c r="E34">
        <f t="shared" si="1"/>
        <v>0</v>
      </c>
      <c r="F34">
        <f t="shared" si="1"/>
        <v>100</v>
      </c>
    </row>
    <row r="35" spans="1:6" x14ac:dyDescent="0.35">
      <c r="A35" s="132">
        <v>14</v>
      </c>
      <c r="B35" s="2">
        <v>0</v>
      </c>
      <c r="C35" s="2">
        <v>14</v>
      </c>
      <c r="D35">
        <f t="shared" si="0"/>
        <v>14</v>
      </c>
      <c r="E35">
        <f t="shared" si="1"/>
        <v>0</v>
      </c>
      <c r="F35">
        <f t="shared" si="1"/>
        <v>100</v>
      </c>
    </row>
    <row r="36" spans="1:6" x14ac:dyDescent="0.35">
      <c r="A36" s="132">
        <v>19</v>
      </c>
      <c r="B36" s="2">
        <v>0</v>
      </c>
      <c r="C36" s="2">
        <v>19</v>
      </c>
      <c r="D36">
        <f t="shared" si="0"/>
        <v>19</v>
      </c>
      <c r="E36">
        <f t="shared" si="1"/>
        <v>0</v>
      </c>
      <c r="F36">
        <f t="shared" si="1"/>
        <v>100</v>
      </c>
    </row>
  </sheetData>
  <mergeCells count="1">
    <mergeCell ref="A17:L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election activeCell="A17" sqref="A17"/>
    </sheetView>
  </sheetViews>
  <sheetFormatPr baseColWidth="10" defaultRowHeight="14.5" x14ac:dyDescent="0.35"/>
  <cols>
    <col min="1" max="1" width="15.7265625" customWidth="1"/>
    <col min="6" max="6" width="12.7265625" customWidth="1"/>
  </cols>
  <sheetData>
    <row r="1" spans="1:13" ht="15" x14ac:dyDescent="0.4">
      <c r="A1" s="43" t="s">
        <v>121</v>
      </c>
    </row>
    <row r="3" spans="1:13" x14ac:dyDescent="0.35">
      <c r="J3" s="1"/>
      <c r="K3" s="1"/>
      <c r="L3" s="1"/>
    </row>
    <row r="4" spans="1:13" x14ac:dyDescent="0.35">
      <c r="J4" s="2"/>
      <c r="K4" s="2"/>
      <c r="L4" s="2"/>
      <c r="M4" s="2"/>
    </row>
    <row r="5" spans="1:13" x14ac:dyDescent="0.35">
      <c r="J5" s="2"/>
      <c r="K5" s="2"/>
      <c r="L5" s="2"/>
      <c r="M5" s="2"/>
    </row>
    <row r="6" spans="1:13" x14ac:dyDescent="0.35">
      <c r="J6" s="2"/>
      <c r="K6" s="2"/>
      <c r="L6" s="2"/>
      <c r="M6" s="2"/>
    </row>
    <row r="7" spans="1:13" x14ac:dyDescent="0.35">
      <c r="J7" s="2"/>
      <c r="K7" s="2"/>
      <c r="L7" s="2"/>
      <c r="M7" s="2"/>
    </row>
    <row r="8" spans="1:13" x14ac:dyDescent="0.35">
      <c r="A8" s="8"/>
      <c r="B8" s="11"/>
      <c r="C8" s="12"/>
      <c r="D8" s="13"/>
      <c r="E8" s="14"/>
      <c r="F8" s="14"/>
      <c r="J8" s="2"/>
      <c r="K8" s="2"/>
      <c r="L8" s="2"/>
    </row>
    <row r="9" spans="1:13" x14ac:dyDescent="0.35">
      <c r="A9" s="8"/>
      <c r="B9" s="11"/>
      <c r="C9" s="12"/>
      <c r="D9" s="13"/>
      <c r="E9" s="14"/>
      <c r="F9" s="14"/>
      <c r="J9" s="2"/>
      <c r="K9" s="2"/>
      <c r="L9" s="2"/>
    </row>
    <row r="10" spans="1:13" x14ac:dyDescent="0.35">
      <c r="A10" s="8"/>
      <c r="B10" s="11"/>
      <c r="C10" s="12"/>
      <c r="D10" s="13"/>
      <c r="E10" s="14"/>
      <c r="F10" s="14"/>
      <c r="J10" s="2"/>
      <c r="K10" s="2"/>
      <c r="L10" s="2"/>
    </row>
    <row r="11" spans="1:13" x14ac:dyDescent="0.35">
      <c r="A11" s="8"/>
      <c r="B11" s="11"/>
      <c r="C11" s="12"/>
      <c r="D11" s="13"/>
      <c r="E11" s="14"/>
      <c r="F11" s="14"/>
      <c r="J11" s="2"/>
      <c r="K11" s="2"/>
      <c r="L11" s="2"/>
    </row>
    <row r="12" spans="1:13" x14ac:dyDescent="0.35">
      <c r="A12" s="8"/>
      <c r="B12" s="11"/>
      <c r="C12" s="12"/>
      <c r="D12" s="13"/>
      <c r="E12" s="14"/>
      <c r="F12" s="14"/>
      <c r="J12" s="2"/>
      <c r="K12" s="2"/>
      <c r="L12" s="2"/>
    </row>
    <row r="13" spans="1:13" x14ac:dyDescent="0.35">
      <c r="A13" s="8"/>
      <c r="B13" s="11"/>
      <c r="C13" s="12"/>
      <c r="D13" s="13"/>
      <c r="E13" s="14"/>
      <c r="F13" s="14"/>
      <c r="J13" s="2"/>
      <c r="K13" s="2"/>
      <c r="L13" s="2"/>
    </row>
    <row r="14" spans="1:13" x14ac:dyDescent="0.35">
      <c r="A14" s="8"/>
      <c r="B14" s="11"/>
      <c r="C14" s="12"/>
      <c r="D14" s="13"/>
      <c r="E14" s="14"/>
      <c r="F14" s="14"/>
      <c r="J14" s="2"/>
      <c r="K14" s="2"/>
      <c r="L14" s="2"/>
    </row>
    <row r="15" spans="1:13" x14ac:dyDescent="0.35">
      <c r="A15" s="8"/>
      <c r="B15" s="11"/>
      <c r="C15" s="12"/>
      <c r="D15" s="13"/>
      <c r="E15" s="14"/>
      <c r="F15" s="14"/>
      <c r="J15" s="2"/>
      <c r="K15" s="2"/>
      <c r="L15" s="2"/>
    </row>
    <row r="16" spans="1:13" ht="30" customHeight="1" x14ac:dyDescent="0.35">
      <c r="A16" s="276" t="s">
        <v>158</v>
      </c>
      <c r="B16" s="276"/>
      <c r="C16" s="276"/>
      <c r="D16" s="276"/>
      <c r="E16" s="276"/>
      <c r="F16" s="276"/>
      <c r="G16" s="276"/>
      <c r="H16" s="276"/>
      <c r="I16" s="276"/>
      <c r="J16" s="276"/>
      <c r="K16" s="276"/>
      <c r="L16" s="276"/>
    </row>
    <row r="17" spans="1:12" x14ac:dyDescent="0.35">
      <c r="A17" s="26" t="s">
        <v>37</v>
      </c>
      <c r="B17" s="68"/>
      <c r="J17" s="2"/>
      <c r="K17" s="2"/>
      <c r="L17" s="2"/>
    </row>
    <row r="18" spans="1:12" x14ac:dyDescent="0.35">
      <c r="A18" s="44" t="s">
        <v>36</v>
      </c>
    </row>
    <row r="20" spans="1:12" x14ac:dyDescent="0.35">
      <c r="B20" s="31"/>
      <c r="C20" s="31"/>
    </row>
    <row r="21" spans="1:12" ht="15" thickBot="1" x14ac:dyDescent="0.4"/>
    <row r="22" spans="1:12" ht="62.5" x14ac:dyDescent="0.4">
      <c r="A22" s="8" t="s">
        <v>5</v>
      </c>
      <c r="B22" s="3" t="s">
        <v>0</v>
      </c>
      <c r="D22" s="58"/>
      <c r="E22" s="3" t="s">
        <v>1</v>
      </c>
      <c r="F22" s="3" t="s">
        <v>3</v>
      </c>
      <c r="G22" s="4" t="s">
        <v>4</v>
      </c>
      <c r="I22" s="8" t="s">
        <v>6</v>
      </c>
      <c r="J22" s="3" t="s">
        <v>2</v>
      </c>
    </row>
    <row r="23" spans="1:12" x14ac:dyDescent="0.35">
      <c r="A23" s="6" t="s">
        <v>39</v>
      </c>
      <c r="B23" s="59">
        <v>0.86104559999999997</v>
      </c>
      <c r="D23" s="6"/>
      <c r="E23" s="8"/>
      <c r="F23" s="8" t="s">
        <v>7</v>
      </c>
      <c r="G23" s="9" t="s">
        <v>7</v>
      </c>
      <c r="I23" s="6" t="s">
        <v>39</v>
      </c>
      <c r="J23" s="23">
        <v>553.42198931744656</v>
      </c>
    </row>
    <row r="24" spans="1:12" x14ac:dyDescent="0.35">
      <c r="A24" s="6" t="s">
        <v>40</v>
      </c>
      <c r="B24" s="59">
        <v>0.73511769999999999</v>
      </c>
      <c r="D24" s="6" t="s">
        <v>39</v>
      </c>
      <c r="E24" s="60">
        <v>1555857.2239999999</v>
      </c>
      <c r="F24" s="61">
        <v>40.681121826703908</v>
      </c>
      <c r="G24" s="62">
        <v>70.748389496165728</v>
      </c>
      <c r="I24" s="6" t="s">
        <v>40</v>
      </c>
      <c r="J24" s="23">
        <v>1753.2080245330262</v>
      </c>
    </row>
    <row r="25" spans="1:12" ht="15" thickBot="1" x14ac:dyDescent="0.4">
      <c r="A25" s="63" t="s">
        <v>41</v>
      </c>
      <c r="B25" s="64">
        <v>0.52040960000000003</v>
      </c>
      <c r="D25" s="6" t="s">
        <v>40</v>
      </c>
      <c r="E25" s="60">
        <v>419298.61700000003</v>
      </c>
      <c r="F25" s="61">
        <v>34.73150865722603</v>
      </c>
      <c r="G25" s="62">
        <v>19.457210449878513</v>
      </c>
      <c r="I25" s="63" t="s">
        <v>41</v>
      </c>
      <c r="J25" s="24">
        <v>2587.533939935764</v>
      </c>
    </row>
    <row r="26" spans="1:12" ht="15" thickBot="1" x14ac:dyDescent="0.4">
      <c r="D26" s="63" t="s">
        <v>41</v>
      </c>
      <c r="E26" s="65">
        <v>201121.845</v>
      </c>
      <c r="F26" s="66">
        <v>24.587369516070062</v>
      </c>
      <c r="G26" s="67">
        <v>9.7944000539557479</v>
      </c>
    </row>
  </sheetData>
  <mergeCells count="1">
    <mergeCell ref="A16:L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election activeCell="A22" sqref="A22"/>
    </sheetView>
  </sheetViews>
  <sheetFormatPr baseColWidth="10" defaultColWidth="11.453125" defaultRowHeight="12.5" x14ac:dyDescent="0.25"/>
  <cols>
    <col min="1" max="1" width="15.7265625" style="26" customWidth="1"/>
    <col min="2" max="3" width="10.7265625" style="26" customWidth="1"/>
    <col min="4" max="4" width="12" style="26" bestFit="1" customWidth="1"/>
    <col min="5" max="6" width="15.7265625" style="26" customWidth="1"/>
    <col min="7" max="7" width="12.7265625" style="26" customWidth="1"/>
    <col min="8" max="16384" width="11.453125" style="26"/>
  </cols>
  <sheetData>
    <row r="1" spans="1:12" ht="15" x14ac:dyDescent="0.4">
      <c r="A1" s="27" t="s">
        <v>122</v>
      </c>
    </row>
    <row r="3" spans="1:12" ht="13" x14ac:dyDescent="0.25">
      <c r="G3" s="82"/>
      <c r="J3" s="1"/>
      <c r="K3" s="1"/>
      <c r="L3" s="1"/>
    </row>
    <row r="4" spans="1:12" ht="13" x14ac:dyDescent="0.25">
      <c r="G4" s="83"/>
      <c r="J4" s="2"/>
      <c r="K4" s="2"/>
      <c r="L4" s="2"/>
    </row>
    <row r="5" spans="1:12" ht="13" x14ac:dyDescent="0.25">
      <c r="G5" s="73"/>
      <c r="J5" s="2"/>
      <c r="K5" s="2"/>
      <c r="L5" s="2"/>
    </row>
    <row r="6" spans="1:12" ht="13" x14ac:dyDescent="0.25">
      <c r="G6" s="73"/>
      <c r="J6" s="2"/>
      <c r="K6" s="2"/>
      <c r="L6" s="2"/>
    </row>
    <row r="7" spans="1:12" ht="13" x14ac:dyDescent="0.25">
      <c r="G7" s="73"/>
      <c r="J7" s="2"/>
      <c r="K7" s="2"/>
      <c r="L7" s="2"/>
    </row>
    <row r="8" spans="1:12" ht="13" x14ac:dyDescent="0.25">
      <c r="G8" s="73"/>
      <c r="J8" s="2"/>
      <c r="K8" s="2"/>
      <c r="L8" s="2"/>
    </row>
    <row r="9" spans="1:12" ht="13" x14ac:dyDescent="0.25">
      <c r="G9" s="73"/>
      <c r="J9" s="2"/>
      <c r="K9" s="2"/>
      <c r="L9" s="2"/>
    </row>
    <row r="10" spans="1:12" ht="13" x14ac:dyDescent="0.25">
      <c r="G10" s="73"/>
      <c r="J10" s="2"/>
      <c r="K10" s="2"/>
      <c r="L10" s="2"/>
    </row>
    <row r="11" spans="1:12" ht="13" x14ac:dyDescent="0.25">
      <c r="G11" s="73"/>
      <c r="J11" s="2"/>
      <c r="K11" s="2"/>
      <c r="L11" s="2"/>
    </row>
    <row r="12" spans="1:12" ht="13" x14ac:dyDescent="0.25">
      <c r="G12" s="73"/>
      <c r="J12" s="2"/>
      <c r="K12" s="2"/>
      <c r="L12" s="2"/>
    </row>
    <row r="13" spans="1:12" ht="13" x14ac:dyDescent="0.25">
      <c r="G13" s="73"/>
      <c r="J13" s="2"/>
      <c r="K13" s="2"/>
      <c r="L13" s="2"/>
    </row>
    <row r="14" spans="1:12" ht="13" x14ac:dyDescent="0.25">
      <c r="G14" s="73"/>
      <c r="J14" s="2"/>
      <c r="K14" s="2"/>
      <c r="L14" s="2"/>
    </row>
    <row r="15" spans="1:12" ht="13" x14ac:dyDescent="0.25">
      <c r="G15" s="73"/>
      <c r="J15" s="2"/>
      <c r="K15" s="2"/>
      <c r="L15" s="2"/>
    </row>
    <row r="16" spans="1:12" ht="13" x14ac:dyDescent="0.25">
      <c r="G16" s="73"/>
      <c r="J16" s="2"/>
      <c r="K16" s="2"/>
      <c r="L16" s="2"/>
    </row>
    <row r="17" spans="1:12" x14ac:dyDescent="0.25">
      <c r="G17" s="73"/>
    </row>
    <row r="19" spans="1:12" x14ac:dyDescent="0.25">
      <c r="A19" s="26" t="s">
        <v>37</v>
      </c>
    </row>
    <row r="20" spans="1:12" x14ac:dyDescent="0.25">
      <c r="A20" s="44" t="s">
        <v>36</v>
      </c>
    </row>
    <row r="21" spans="1:12" ht="30" customHeight="1" x14ac:dyDescent="0.25">
      <c r="A21" s="275" t="s">
        <v>159</v>
      </c>
      <c r="B21" s="275"/>
      <c r="C21" s="275"/>
      <c r="D21" s="275"/>
      <c r="E21" s="275"/>
      <c r="F21" s="275"/>
      <c r="G21" s="275"/>
      <c r="H21" s="275"/>
      <c r="I21" s="275"/>
      <c r="J21" s="275"/>
      <c r="K21" s="275"/>
      <c r="L21" s="275"/>
    </row>
    <row r="22" spans="1:12" x14ac:dyDescent="0.25">
      <c r="B22" s="81"/>
    </row>
    <row r="23" spans="1:12" x14ac:dyDescent="0.25">
      <c r="G23" s="28"/>
    </row>
    <row r="25" spans="1:12" ht="13" thickBot="1" x14ac:dyDescent="0.3"/>
    <row r="26" spans="1:12" ht="37.5" x14ac:dyDescent="0.4">
      <c r="A26" s="104" t="s">
        <v>5</v>
      </c>
      <c r="B26" s="3" t="s">
        <v>0</v>
      </c>
      <c r="D26" s="69"/>
      <c r="E26" s="3" t="s">
        <v>1</v>
      </c>
      <c r="F26" s="3" t="s">
        <v>3</v>
      </c>
      <c r="G26" s="4" t="s">
        <v>4</v>
      </c>
      <c r="J26" s="26" t="s">
        <v>155</v>
      </c>
      <c r="K26" s="26" t="s">
        <v>2</v>
      </c>
    </row>
    <row r="27" spans="1:12" x14ac:dyDescent="0.25">
      <c r="A27" s="70" t="s">
        <v>42</v>
      </c>
      <c r="B27" s="71">
        <v>0.86104559999999997</v>
      </c>
      <c r="D27" s="106"/>
      <c r="E27" s="104"/>
      <c r="F27" s="104" t="s">
        <v>7</v>
      </c>
      <c r="G27" s="105" t="s">
        <v>7</v>
      </c>
      <c r="J27" s="26" t="s">
        <v>42</v>
      </c>
      <c r="K27" s="26">
        <v>1289.9060980114925</v>
      </c>
    </row>
    <row r="28" spans="1:12" x14ac:dyDescent="0.25">
      <c r="A28" s="70" t="s">
        <v>43</v>
      </c>
      <c r="B28" s="71">
        <v>0.73511769999999999</v>
      </c>
      <c r="D28" s="70" t="s">
        <v>42</v>
      </c>
      <c r="E28" s="72">
        <v>667525.80000000005</v>
      </c>
      <c r="F28" s="73">
        <v>40.681121826703908</v>
      </c>
      <c r="G28" s="74">
        <v>32.631919272597663</v>
      </c>
      <c r="J28" s="26" t="s">
        <v>43</v>
      </c>
      <c r="K28" s="26">
        <v>1612.8407466384292</v>
      </c>
    </row>
    <row r="29" spans="1:12" ht="25" x14ac:dyDescent="0.25">
      <c r="A29" s="70" t="s">
        <v>44</v>
      </c>
      <c r="B29" s="71">
        <v>0.2182955</v>
      </c>
      <c r="D29" s="70" t="s">
        <v>43</v>
      </c>
      <c r="E29" s="72">
        <v>455790.63</v>
      </c>
      <c r="F29" s="73">
        <v>34.73150865722603</v>
      </c>
      <c r="G29" s="74">
        <v>19.577071308331515</v>
      </c>
      <c r="J29" s="26" t="s">
        <v>44</v>
      </c>
      <c r="K29" s="26">
        <v>745.94899995667049</v>
      </c>
    </row>
    <row r="30" spans="1:12" ht="25" x14ac:dyDescent="0.25">
      <c r="A30" s="70" t="s">
        <v>45</v>
      </c>
      <c r="B30" s="71">
        <v>0.10692409999999999</v>
      </c>
      <c r="D30" s="70" t="s">
        <v>44</v>
      </c>
      <c r="E30" s="72">
        <v>292641.32</v>
      </c>
      <c r="F30" s="73">
        <v>10.31363011403954</v>
      </c>
      <c r="G30" s="74">
        <v>12.969698976280084</v>
      </c>
      <c r="J30" s="26" t="s">
        <v>45</v>
      </c>
      <c r="K30" s="26">
        <v>416.42476439039592</v>
      </c>
    </row>
    <row r="31" spans="1:12" ht="25" x14ac:dyDescent="0.25">
      <c r="A31" s="70" t="s">
        <v>46</v>
      </c>
      <c r="B31" s="71">
        <v>0.12630160000000001</v>
      </c>
      <c r="D31" s="70" t="s">
        <v>45</v>
      </c>
      <c r="E31" s="72">
        <v>256766.91</v>
      </c>
      <c r="F31" s="73">
        <v>5.0517560722808081</v>
      </c>
      <c r="G31" s="74">
        <v>11.362554804440537</v>
      </c>
      <c r="J31" s="26" t="s">
        <v>46</v>
      </c>
      <c r="K31" s="26">
        <v>539.11609045647288</v>
      </c>
    </row>
    <row r="32" spans="1:12" ht="25" x14ac:dyDescent="0.25">
      <c r="A32" s="70" t="s">
        <v>47</v>
      </c>
      <c r="B32" s="71">
        <v>6.0915200000000003E-2</v>
      </c>
      <c r="D32" s="70" t="s">
        <v>46</v>
      </c>
      <c r="E32" s="72">
        <v>234275.33</v>
      </c>
      <c r="F32" s="73">
        <v>5.9672690697306017</v>
      </c>
      <c r="G32" s="74">
        <v>10.920207736405169</v>
      </c>
      <c r="J32" s="26" t="s">
        <v>47</v>
      </c>
      <c r="K32" s="26">
        <v>269.12001644182493</v>
      </c>
    </row>
    <row r="33" spans="1:11" ht="25.5" thickBot="1" x14ac:dyDescent="0.3">
      <c r="A33" s="75" t="s">
        <v>48</v>
      </c>
      <c r="B33" s="78">
        <v>7.9731999999999997E-3</v>
      </c>
      <c r="D33" s="70" t="s">
        <v>47</v>
      </c>
      <c r="E33" s="72">
        <v>226349.57</v>
      </c>
      <c r="F33" s="73">
        <v>2.8780109581862265</v>
      </c>
      <c r="G33" s="74">
        <v>10.511437979468647</v>
      </c>
      <c r="J33" s="26" t="s">
        <v>48</v>
      </c>
      <c r="K33" s="26">
        <v>185.73369023994292</v>
      </c>
    </row>
    <row r="34" spans="1:11" ht="13" thickBot="1" x14ac:dyDescent="0.3">
      <c r="D34" s="75" t="s">
        <v>48</v>
      </c>
      <c r="E34" s="76">
        <v>42928.13</v>
      </c>
      <c r="F34" s="80">
        <v>0.37670330183288281</v>
      </c>
      <c r="G34" s="77">
        <v>2.0271099224763884</v>
      </c>
    </row>
  </sheetData>
  <mergeCells count="1">
    <mergeCell ref="A21:L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election activeCell="A2" sqref="A2"/>
    </sheetView>
  </sheetViews>
  <sheetFormatPr baseColWidth="10" defaultColWidth="11.453125" defaultRowHeight="12.5" x14ac:dyDescent="0.25"/>
  <cols>
    <col min="1" max="1" width="20.7265625" style="26" customWidth="1"/>
    <col min="2" max="3" width="10.7265625" style="26" customWidth="1"/>
    <col min="4" max="4" width="12" style="26" bestFit="1" customWidth="1"/>
    <col min="5" max="6" width="15.7265625" style="26" customWidth="1"/>
    <col min="7" max="16384" width="11.453125" style="26"/>
  </cols>
  <sheetData>
    <row r="1" spans="1:1" ht="15" x14ac:dyDescent="0.4">
      <c r="A1" s="27" t="s">
        <v>166</v>
      </c>
    </row>
    <row r="21" spans="1:11" x14ac:dyDescent="0.25">
      <c r="A21" s="26" t="s">
        <v>37</v>
      </c>
    </row>
    <row r="22" spans="1:11" x14ac:dyDescent="0.25">
      <c r="A22" s="44" t="s">
        <v>36</v>
      </c>
    </row>
    <row r="23" spans="1:11" ht="30" customHeight="1" x14ac:dyDescent="0.25">
      <c r="A23" s="275" t="s">
        <v>162</v>
      </c>
      <c r="B23" s="275"/>
      <c r="C23" s="275"/>
      <c r="D23" s="275"/>
      <c r="E23" s="275"/>
      <c r="F23" s="275"/>
      <c r="G23" s="275"/>
      <c r="H23" s="275"/>
      <c r="I23" s="275"/>
      <c r="J23" s="275"/>
      <c r="K23" s="275"/>
    </row>
    <row r="25" spans="1:11" x14ac:dyDescent="0.25">
      <c r="A25" s="93"/>
    </row>
    <row r="26" spans="1:11" ht="13.5" thickBot="1" x14ac:dyDescent="0.3">
      <c r="A26" s="1"/>
      <c r="B26" s="1"/>
    </row>
    <row r="27" spans="1:11" ht="40.5" x14ac:dyDescent="0.4">
      <c r="A27" s="104" t="s">
        <v>5</v>
      </c>
      <c r="B27" s="3" t="s">
        <v>0</v>
      </c>
      <c r="C27" s="3"/>
      <c r="D27" s="104" t="s">
        <v>161</v>
      </c>
      <c r="E27" s="3" t="s">
        <v>2</v>
      </c>
      <c r="H27" s="84"/>
      <c r="I27" s="3" t="s">
        <v>1</v>
      </c>
      <c r="J27" s="3" t="s">
        <v>3</v>
      </c>
      <c r="K27" s="4" t="s">
        <v>4</v>
      </c>
    </row>
    <row r="28" spans="1:11" ht="13" x14ac:dyDescent="0.25">
      <c r="A28" s="6" t="s">
        <v>55</v>
      </c>
      <c r="B28" s="86">
        <v>5.6760600000000001E-2</v>
      </c>
      <c r="C28" s="23"/>
      <c r="D28" s="6" t="s">
        <v>55</v>
      </c>
      <c r="E28" s="23">
        <v>7.7352571308637659</v>
      </c>
      <c r="H28" s="107"/>
      <c r="I28" s="104"/>
      <c r="J28" s="104" t="s">
        <v>7</v>
      </c>
      <c r="K28" s="105" t="s">
        <v>7</v>
      </c>
    </row>
    <row r="29" spans="1:11" x14ac:dyDescent="0.25">
      <c r="A29" s="6" t="s">
        <v>56</v>
      </c>
      <c r="B29" s="86">
        <v>0.4240332</v>
      </c>
      <c r="C29" s="23"/>
      <c r="D29" s="6" t="s">
        <v>56</v>
      </c>
      <c r="E29" s="23">
        <v>7.3402863090625079</v>
      </c>
      <c r="H29" s="6" t="s">
        <v>55</v>
      </c>
      <c r="I29" s="115">
        <v>128390.58199999999</v>
      </c>
      <c r="J29" s="61">
        <v>2.6817218210758624</v>
      </c>
      <c r="K29" s="62">
        <v>2.8998328346659248</v>
      </c>
    </row>
    <row r="30" spans="1:11" x14ac:dyDescent="0.25">
      <c r="A30" s="6" t="s">
        <v>57</v>
      </c>
      <c r="B30" s="86">
        <v>0.92634249999999996</v>
      </c>
      <c r="C30" s="23"/>
      <c r="D30" s="6" t="s">
        <v>57</v>
      </c>
      <c r="E30" s="23">
        <v>8.129406159880725</v>
      </c>
      <c r="H30" s="6" t="s">
        <v>56</v>
      </c>
      <c r="I30" s="115">
        <v>677399.78200000001</v>
      </c>
      <c r="J30" s="61">
        <v>20.033951108702606</v>
      </c>
      <c r="K30" s="62">
        <v>22.829037507543134</v>
      </c>
    </row>
    <row r="31" spans="1:11" ht="13" thickBot="1" x14ac:dyDescent="0.3">
      <c r="A31" s="63" t="s">
        <v>58</v>
      </c>
      <c r="B31" s="116">
        <v>0.70943670000000003</v>
      </c>
      <c r="C31" s="24"/>
      <c r="D31" s="63" t="s">
        <v>58</v>
      </c>
      <c r="E31" s="24">
        <v>9.5882212889297129</v>
      </c>
      <c r="H31" s="6" t="s">
        <v>57</v>
      </c>
      <c r="I31" s="115">
        <v>969595.20600000001</v>
      </c>
      <c r="J31" s="61">
        <v>43.766149336687185</v>
      </c>
      <c r="K31" s="62">
        <v>45.031198695268415</v>
      </c>
    </row>
    <row r="32" spans="1:11" ht="25.5" customHeight="1" thickBot="1" x14ac:dyDescent="0.3">
      <c r="H32" s="63" t="s">
        <v>58</v>
      </c>
      <c r="I32" s="117">
        <v>400892.11599999998</v>
      </c>
      <c r="J32" s="66">
        <v>33.518177733534351</v>
      </c>
      <c r="K32" s="67">
        <v>29.239930962522525</v>
      </c>
    </row>
    <row r="33" spans="1:6" ht="25.5" customHeight="1" x14ac:dyDescent="0.25">
      <c r="A33" s="2"/>
      <c r="B33" s="2"/>
      <c r="C33" s="2"/>
      <c r="D33" s="112"/>
    </row>
    <row r="47" spans="1:6" ht="13" x14ac:dyDescent="0.25">
      <c r="A47" s="118"/>
      <c r="B47" s="95"/>
      <c r="C47" s="95"/>
      <c r="D47" s="95"/>
      <c r="E47" s="95"/>
      <c r="F47" s="95"/>
    </row>
    <row r="48" spans="1:6" x14ac:dyDescent="0.25">
      <c r="B48" s="96"/>
      <c r="C48" s="96"/>
      <c r="D48" s="96"/>
      <c r="E48" s="96"/>
      <c r="F48" s="96"/>
    </row>
    <row r="49" spans="1:6" x14ac:dyDescent="0.25">
      <c r="B49" s="97"/>
      <c r="C49" s="98"/>
      <c r="D49" s="119"/>
      <c r="E49" s="100"/>
      <c r="F49" s="100"/>
    </row>
    <row r="50" spans="1:6" x14ac:dyDescent="0.25">
      <c r="B50" s="97"/>
      <c r="C50" s="97"/>
      <c r="D50" s="119"/>
      <c r="E50" s="100"/>
      <c r="F50" s="100"/>
    </row>
    <row r="51" spans="1:6" x14ac:dyDescent="0.25">
      <c r="B51" s="97"/>
      <c r="C51" s="97"/>
      <c r="D51" s="119"/>
      <c r="E51" s="100"/>
      <c r="F51" s="100"/>
    </row>
    <row r="52" spans="1:6" x14ac:dyDescent="0.25">
      <c r="B52" s="97"/>
      <c r="C52" s="97"/>
      <c r="D52" s="119"/>
      <c r="E52" s="100"/>
      <c r="F52" s="100"/>
    </row>
    <row r="53" spans="1:6" x14ac:dyDescent="0.25">
      <c r="B53" s="120"/>
      <c r="C53" s="103"/>
    </row>
    <row r="55" spans="1:6" ht="13" x14ac:dyDescent="0.25">
      <c r="A55" s="29"/>
      <c r="B55" s="29"/>
    </row>
    <row r="56" spans="1:6" x14ac:dyDescent="0.25">
      <c r="A56" s="30"/>
      <c r="B56" s="30"/>
    </row>
    <row r="57" spans="1:6" x14ac:dyDescent="0.25">
      <c r="A57" s="30"/>
      <c r="B57" s="30"/>
    </row>
    <row r="58" spans="1:6" x14ac:dyDescent="0.25">
      <c r="A58" s="30"/>
      <c r="B58" s="30"/>
    </row>
    <row r="59" spans="1:6" x14ac:dyDescent="0.25">
      <c r="A59" s="30"/>
      <c r="B59" s="30"/>
    </row>
    <row r="60" spans="1:6" x14ac:dyDescent="0.25">
      <c r="A60" s="30"/>
      <c r="B60" s="30"/>
    </row>
    <row r="61" spans="1:6" x14ac:dyDescent="0.25">
      <c r="A61" s="30"/>
      <c r="B61" s="30"/>
    </row>
    <row r="62" spans="1:6" x14ac:dyDescent="0.25">
      <c r="A62" s="30"/>
      <c r="B62" s="30"/>
    </row>
    <row r="65" spans="1:6" ht="13" x14ac:dyDescent="0.25">
      <c r="A65" s="118"/>
      <c r="B65" s="118"/>
      <c r="C65" s="121"/>
      <c r="D65" s="96"/>
      <c r="E65" s="96"/>
      <c r="F65" s="96"/>
    </row>
    <row r="66" spans="1:6" x14ac:dyDescent="0.25">
      <c r="B66" s="96"/>
      <c r="C66" s="96"/>
      <c r="D66" s="96"/>
      <c r="E66" s="96"/>
      <c r="F66" s="96"/>
    </row>
    <row r="67" spans="1:6" x14ac:dyDescent="0.25">
      <c r="B67" s="30"/>
      <c r="C67" s="30"/>
      <c r="D67" s="122"/>
      <c r="E67" s="122"/>
      <c r="F67" s="122"/>
    </row>
    <row r="68" spans="1:6" x14ac:dyDescent="0.25">
      <c r="B68" s="30"/>
      <c r="C68" s="30"/>
      <c r="D68" s="122"/>
      <c r="E68" s="122"/>
      <c r="F68" s="122"/>
    </row>
    <row r="69" spans="1:6" x14ac:dyDescent="0.25">
      <c r="B69" s="30"/>
      <c r="C69" s="30"/>
      <c r="D69" s="122"/>
      <c r="E69" s="122"/>
      <c r="F69" s="122"/>
    </row>
    <row r="70" spans="1:6" x14ac:dyDescent="0.25">
      <c r="B70" s="30"/>
      <c r="C70" s="30"/>
      <c r="D70" s="122"/>
      <c r="E70" s="122"/>
      <c r="F70" s="122"/>
    </row>
    <row r="71" spans="1:6" x14ac:dyDescent="0.25">
      <c r="B71" s="30"/>
      <c r="C71" s="30"/>
      <c r="D71" s="122"/>
      <c r="E71" s="122"/>
      <c r="F71" s="122"/>
    </row>
    <row r="72" spans="1:6" x14ac:dyDescent="0.25">
      <c r="B72" s="30"/>
      <c r="C72" s="30"/>
      <c r="D72" s="122"/>
      <c r="E72" s="122"/>
      <c r="F72" s="122"/>
    </row>
    <row r="73" spans="1:6" x14ac:dyDescent="0.25">
      <c r="B73" s="30"/>
      <c r="C73" s="30"/>
      <c r="D73" s="122"/>
      <c r="E73" s="122"/>
      <c r="F73" s="122"/>
    </row>
    <row r="74" spans="1:6" x14ac:dyDescent="0.25">
      <c r="B74" s="103"/>
      <c r="C74" s="103"/>
    </row>
  </sheetData>
  <mergeCells count="1">
    <mergeCell ref="A23:K2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election activeCell="A2" sqref="A2"/>
    </sheetView>
  </sheetViews>
  <sheetFormatPr baseColWidth="10" defaultColWidth="11.453125" defaultRowHeight="12.5" x14ac:dyDescent="0.25"/>
  <cols>
    <col min="1" max="1" width="25.7265625" style="26" customWidth="1"/>
    <col min="2" max="2" width="10.7265625" style="26" customWidth="1"/>
    <col min="3" max="3" width="15.7265625" style="26" customWidth="1"/>
    <col min="4" max="4" width="10.7265625" style="26" customWidth="1"/>
    <col min="5" max="6" width="15.7265625" style="26" customWidth="1"/>
    <col min="7" max="7" width="12" style="26" bestFit="1" customWidth="1"/>
    <col min="8" max="16384" width="11.453125" style="26"/>
  </cols>
  <sheetData>
    <row r="1" spans="1:14" ht="15" x14ac:dyDescent="0.4">
      <c r="A1" s="27" t="s">
        <v>167</v>
      </c>
    </row>
    <row r="3" spans="1:14" ht="13" x14ac:dyDescent="0.25">
      <c r="H3" s="1"/>
      <c r="I3" s="1"/>
    </row>
    <row r="4" spans="1:14" ht="13" x14ac:dyDescent="0.25">
      <c r="H4" s="1"/>
      <c r="I4" s="1"/>
    </row>
    <row r="5" spans="1:14" ht="13" x14ac:dyDescent="0.25">
      <c r="H5" s="1"/>
      <c r="I5" s="1"/>
    </row>
    <row r="6" spans="1:14" ht="13" x14ac:dyDescent="0.25">
      <c r="H6" s="1"/>
      <c r="I6" s="1"/>
    </row>
    <row r="7" spans="1:14" ht="13" x14ac:dyDescent="0.25">
      <c r="H7" s="1"/>
      <c r="I7" s="1"/>
    </row>
    <row r="8" spans="1:14" ht="13" x14ac:dyDescent="0.25">
      <c r="H8" s="1"/>
      <c r="I8" s="1"/>
    </row>
    <row r="9" spans="1:14" ht="13" x14ac:dyDescent="0.25">
      <c r="H9" s="1"/>
      <c r="I9" s="1"/>
    </row>
    <row r="10" spans="1:14" ht="13" x14ac:dyDescent="0.25">
      <c r="H10" s="1"/>
      <c r="I10" s="1"/>
    </row>
    <row r="11" spans="1:14" ht="13" x14ac:dyDescent="0.25">
      <c r="H11" s="1"/>
      <c r="I11" s="1"/>
      <c r="M11" s="111"/>
    </row>
    <row r="12" spans="1:14" ht="13" x14ac:dyDescent="0.25">
      <c r="H12" s="2"/>
      <c r="I12" s="2"/>
      <c r="M12" s="111"/>
      <c r="N12" s="112"/>
    </row>
    <row r="13" spans="1:14" ht="13" x14ac:dyDescent="0.25">
      <c r="H13" s="2"/>
      <c r="I13" s="2"/>
      <c r="M13" s="111"/>
    </row>
    <row r="14" spans="1:14" ht="13" x14ac:dyDescent="0.25">
      <c r="H14" s="2"/>
      <c r="I14" s="2"/>
      <c r="M14" s="111"/>
      <c r="N14" s="112"/>
    </row>
    <row r="15" spans="1:14" ht="13" x14ac:dyDescent="0.25">
      <c r="H15" s="2"/>
      <c r="I15" s="2"/>
    </row>
    <row r="19" spans="1:14" x14ac:dyDescent="0.25">
      <c r="A19" s="26" t="s">
        <v>37</v>
      </c>
    </row>
    <row r="20" spans="1:14" x14ac:dyDescent="0.25">
      <c r="A20" s="44" t="s">
        <v>36</v>
      </c>
    </row>
    <row r="21" spans="1:14" s="114" customFormat="1" ht="30" customHeight="1" x14ac:dyDescent="0.25">
      <c r="A21" s="275" t="s">
        <v>156</v>
      </c>
      <c r="B21" s="275"/>
      <c r="C21" s="275"/>
      <c r="D21" s="275"/>
      <c r="E21" s="275"/>
      <c r="F21" s="275"/>
      <c r="G21" s="275"/>
      <c r="H21" s="275"/>
      <c r="I21" s="275"/>
      <c r="J21" s="113"/>
    </row>
    <row r="23" spans="1:14" ht="13" thickBot="1" x14ac:dyDescent="0.3"/>
    <row r="24" spans="1:14" ht="50" x14ac:dyDescent="0.25">
      <c r="A24" s="84"/>
      <c r="B24" s="3" t="s">
        <v>0</v>
      </c>
      <c r="D24" s="84"/>
      <c r="E24" s="3" t="s">
        <v>2</v>
      </c>
      <c r="G24" s="84"/>
      <c r="H24" s="3" t="s">
        <v>1</v>
      </c>
      <c r="I24" s="3" t="s">
        <v>3</v>
      </c>
      <c r="J24" s="4" t="s">
        <v>4</v>
      </c>
      <c r="K24" s="4" t="s">
        <v>132</v>
      </c>
    </row>
    <row r="25" spans="1:14" ht="25" x14ac:dyDescent="0.25">
      <c r="A25" s="85" t="s">
        <v>49</v>
      </c>
      <c r="B25" s="108">
        <v>4.3675499999999999E-2</v>
      </c>
      <c r="D25" s="85" t="s">
        <v>49</v>
      </c>
      <c r="E25" s="109">
        <v>538.94627368729675</v>
      </c>
      <c r="G25" s="107"/>
      <c r="H25" s="104"/>
      <c r="I25" s="104" t="s">
        <v>7</v>
      </c>
      <c r="J25" s="105" t="s">
        <v>7</v>
      </c>
      <c r="K25" s="105" t="s">
        <v>7</v>
      </c>
    </row>
    <row r="26" spans="1:14" ht="25" x14ac:dyDescent="0.25">
      <c r="A26" s="85" t="s">
        <v>50</v>
      </c>
      <c r="B26" s="86">
        <v>8.4156800000000004E-2</v>
      </c>
      <c r="D26" s="85" t="s">
        <v>50</v>
      </c>
      <c r="E26" s="109">
        <v>530.18639948355258</v>
      </c>
      <c r="G26" s="85" t="s">
        <v>49</v>
      </c>
      <c r="H26" s="87">
        <v>81038.69</v>
      </c>
      <c r="I26" s="61">
        <v>2.0635009577747572</v>
      </c>
      <c r="J26" s="62">
        <v>2.6231797109767525</v>
      </c>
      <c r="K26" s="62">
        <v>3.0744678668486012</v>
      </c>
    </row>
    <row r="27" spans="1:14" ht="50" x14ac:dyDescent="0.25">
      <c r="A27" s="85" t="s">
        <v>52</v>
      </c>
      <c r="B27" s="86">
        <v>0.85984890000000003</v>
      </c>
      <c r="D27" s="85" t="s">
        <v>52</v>
      </c>
      <c r="E27" s="109">
        <v>1043.7527865358159</v>
      </c>
      <c r="G27" s="85" t="s">
        <v>50</v>
      </c>
      <c r="H27" s="87">
        <v>158730.59</v>
      </c>
      <c r="I27" s="61">
        <v>3.976088136443972</v>
      </c>
      <c r="J27" s="62">
        <v>5.684336926530313</v>
      </c>
      <c r="K27" s="62">
        <v>8.8349840231350054</v>
      </c>
    </row>
    <row r="28" spans="1:14" ht="25.5" x14ac:dyDescent="0.3">
      <c r="A28" s="85" t="s">
        <v>53</v>
      </c>
      <c r="B28" s="86">
        <v>1.1288916</v>
      </c>
      <c r="D28" s="85" t="s">
        <v>53</v>
      </c>
      <c r="E28" s="109">
        <v>1014.5486404965033</v>
      </c>
      <c r="G28" s="88" t="s">
        <v>51</v>
      </c>
      <c r="H28" s="89">
        <v>239769.28</v>
      </c>
      <c r="I28" s="61">
        <v>6.03958909421873</v>
      </c>
      <c r="J28" s="62">
        <v>8.3075166375070655</v>
      </c>
      <c r="K28" s="62">
        <v>12</v>
      </c>
      <c r="L28" s="120"/>
      <c r="M28" s="120"/>
      <c r="N28" s="119"/>
    </row>
    <row r="29" spans="1:14" ht="37.5" x14ac:dyDescent="0.25">
      <c r="G29" s="85" t="s">
        <v>52</v>
      </c>
      <c r="H29" s="87">
        <v>823805.13</v>
      </c>
      <c r="I29" s="61">
        <v>40.624584233530733</v>
      </c>
      <c r="J29" s="62">
        <v>39.037390663154582</v>
      </c>
      <c r="K29" s="62">
        <v>33.021366200625998</v>
      </c>
      <c r="L29" s="120"/>
    </row>
    <row r="30" spans="1:14" ht="26.5" thickBot="1" x14ac:dyDescent="0.35">
      <c r="A30" s="90" t="s">
        <v>54</v>
      </c>
      <c r="B30" s="91">
        <v>1.9887405</v>
      </c>
      <c r="D30" s="90" t="s">
        <v>54</v>
      </c>
      <c r="E30" s="110">
        <v>1026.9723021755428</v>
      </c>
      <c r="G30" s="85" t="s">
        <v>53</v>
      </c>
      <c r="H30" s="87">
        <v>1112703.28</v>
      </c>
      <c r="I30" s="61">
        <v>53.335826672250533</v>
      </c>
      <c r="J30" s="62">
        <v>52.655092699338354</v>
      </c>
      <c r="K30" s="62">
        <v>55.069181909390394</v>
      </c>
      <c r="L30" s="120"/>
      <c r="M30" s="120"/>
      <c r="N30" s="112"/>
    </row>
    <row r="31" spans="1:14" ht="13.5" thickBot="1" x14ac:dyDescent="0.35">
      <c r="G31" s="90" t="s">
        <v>54</v>
      </c>
      <c r="H31" s="92">
        <v>1936508.4100000001</v>
      </c>
      <c r="I31" s="66">
        <v>93.960410905781274</v>
      </c>
      <c r="J31" s="67">
        <v>91.692483362492936</v>
      </c>
      <c r="K31" s="67">
        <v>88</v>
      </c>
      <c r="L31" s="120"/>
    </row>
    <row r="34" spans="1:6" ht="13" x14ac:dyDescent="0.25">
      <c r="A34" s="1" t="s">
        <v>131</v>
      </c>
      <c r="B34" s="1" t="s">
        <v>92</v>
      </c>
    </row>
    <row r="35" spans="1:6" ht="13" x14ac:dyDescent="0.25">
      <c r="A35" s="2">
        <v>1</v>
      </c>
      <c r="B35" s="2">
        <v>56511966</v>
      </c>
      <c r="C35" s="26">
        <f>B35*100/$B$39</f>
        <v>3.0744678668486012</v>
      </c>
    </row>
    <row r="36" spans="1:6" ht="13" x14ac:dyDescent="0.25">
      <c r="A36" s="2">
        <v>2</v>
      </c>
      <c r="B36" s="2">
        <v>162396336</v>
      </c>
      <c r="C36" s="26">
        <f t="shared" ref="C36:C38" si="0">B36*100/$B$39</f>
        <v>8.8349840231350054</v>
      </c>
    </row>
    <row r="37" spans="1:6" ht="13" x14ac:dyDescent="0.25">
      <c r="A37" s="2">
        <v>3</v>
      </c>
      <c r="B37" s="2">
        <v>606967581</v>
      </c>
      <c r="C37" s="26">
        <f t="shared" si="0"/>
        <v>33.021366200625998</v>
      </c>
    </row>
    <row r="38" spans="1:6" ht="13" x14ac:dyDescent="0.25">
      <c r="A38" s="2">
        <v>4</v>
      </c>
      <c r="B38" s="2">
        <v>1012229716</v>
      </c>
      <c r="C38" s="26">
        <f t="shared" si="0"/>
        <v>55.069181909390394</v>
      </c>
    </row>
    <row r="39" spans="1:6" x14ac:dyDescent="0.25">
      <c r="B39" s="26">
        <f>SUM(B35:B38)</f>
        <v>1838105599</v>
      </c>
    </row>
    <row r="44" spans="1:6" ht="13" x14ac:dyDescent="0.25">
      <c r="A44" s="94"/>
      <c r="B44" s="95"/>
      <c r="C44" s="95"/>
      <c r="D44" s="95"/>
      <c r="E44" s="95"/>
      <c r="F44" s="95"/>
    </row>
    <row r="45" spans="1:6" ht="13" x14ac:dyDescent="0.25">
      <c r="A45" s="94"/>
      <c r="B45" s="96"/>
      <c r="C45" s="96"/>
      <c r="D45" s="96"/>
      <c r="E45" s="96"/>
      <c r="F45" s="96"/>
    </row>
    <row r="46" spans="1:6" x14ac:dyDescent="0.25">
      <c r="B46" s="97"/>
      <c r="C46" s="98"/>
      <c r="D46" s="99"/>
      <c r="E46" s="100"/>
      <c r="F46" s="100"/>
    </row>
    <row r="47" spans="1:6" x14ac:dyDescent="0.25">
      <c r="B47" s="97"/>
      <c r="C47" s="98"/>
      <c r="D47" s="99"/>
      <c r="E47" s="100"/>
      <c r="F47" s="100"/>
    </row>
    <row r="48" spans="1:6" ht="13" x14ac:dyDescent="0.3">
      <c r="A48" s="27"/>
      <c r="B48" s="101"/>
      <c r="C48" s="102"/>
      <c r="D48" s="99"/>
      <c r="E48" s="100"/>
      <c r="F48" s="100"/>
    </row>
    <row r="49" spans="1:6" x14ac:dyDescent="0.25">
      <c r="B49" s="97"/>
      <c r="C49" s="98"/>
      <c r="D49" s="99"/>
      <c r="E49" s="100"/>
      <c r="F49" s="100"/>
    </row>
    <row r="50" spans="1:6" x14ac:dyDescent="0.25">
      <c r="B50" s="97"/>
      <c r="C50" s="98"/>
      <c r="D50" s="99"/>
      <c r="E50" s="100"/>
      <c r="F50" s="100"/>
    </row>
    <row r="51" spans="1:6" ht="13" x14ac:dyDescent="0.3">
      <c r="A51" s="27"/>
      <c r="B51" s="101"/>
      <c r="C51" s="102"/>
      <c r="D51" s="99"/>
      <c r="E51" s="100"/>
      <c r="F51" s="100"/>
    </row>
    <row r="52" spans="1:6" x14ac:dyDescent="0.25">
      <c r="B52" s="81"/>
      <c r="C52" s="103"/>
      <c r="E52" s="100"/>
      <c r="F52" s="100"/>
    </row>
    <row r="59" spans="1:6" ht="13" x14ac:dyDescent="0.25">
      <c r="E59" s="29"/>
      <c r="F59" s="29"/>
    </row>
    <row r="60" spans="1:6" x14ac:dyDescent="0.25">
      <c r="E60" s="30"/>
      <c r="F60" s="30"/>
    </row>
    <row r="61" spans="1:6" x14ac:dyDescent="0.25">
      <c r="E61" s="30"/>
      <c r="F61" s="30"/>
    </row>
    <row r="62" spans="1:6" x14ac:dyDescent="0.25">
      <c r="E62" s="30"/>
      <c r="F62" s="30"/>
    </row>
    <row r="63" spans="1:6" x14ac:dyDescent="0.25">
      <c r="E63" s="30"/>
      <c r="F63" s="30"/>
    </row>
  </sheetData>
  <mergeCells count="1">
    <mergeCell ref="A21:I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graph1</vt:lpstr>
      <vt:lpstr>graph2</vt:lpstr>
      <vt:lpstr>tab1</vt:lpstr>
      <vt:lpstr>graph3</vt:lpstr>
      <vt:lpstr>graph3bis</vt:lpstr>
      <vt:lpstr>graph4</vt:lpstr>
      <vt:lpstr>graph5</vt:lpstr>
      <vt:lpstr>graph6</vt:lpstr>
      <vt:lpstr>graph7</vt:lpstr>
      <vt:lpstr>graph8</vt:lpstr>
      <vt:lpstr>Carte1</vt:lpstr>
      <vt:lpstr>annexe2(1)</vt:lpstr>
      <vt:lpstr>annexe2 (2)</vt:lpstr>
      <vt:lpstr>annexe2 (3)</vt:lpstr>
      <vt:lpstr>annexe2 (4)</vt:lpstr>
      <vt:lpstr>annexe2 (5)</vt:lpstr>
      <vt:lpstr>annexe2 (6)</vt:lpstr>
      <vt:lpstr>annexe2 (7)</vt:lpstr>
      <vt:lpstr>annexe2 (8)</vt:lpstr>
      <vt:lpstr>annexe2 (9)</vt:lpstr>
      <vt:lpstr>annexe2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réductions des émissions de gaz à effet de serre liées aux rénovations</dc:title>
  <dc:subject>Rénovation énergétique</dc:subject>
  <dc:creator>SDES</dc:creator>
  <cp:keywords>gaz à effet de serre, transition énergétique, maison individuelle, rénovation, résidence principale</cp:keywords>
  <cp:lastModifiedBy>RUFFIN Vladimir</cp:lastModifiedBy>
  <dcterms:created xsi:type="dcterms:W3CDTF">2022-01-24T14:46:58Z</dcterms:created>
  <dcterms:modified xsi:type="dcterms:W3CDTF">2022-09-07T08:25:06Z</dcterms:modified>
</cp:coreProperties>
</file>