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CCTN\CT2021\Rapport 2022, exercice 2021\Séries longues\Versions finales 2022\"/>
    </mc:Choice>
  </mc:AlternateContent>
  <bookViews>
    <workbookView xWindow="0" yWindow="0" windowWidth="20490" windowHeight="7620" tabRatio="872"/>
  </bookViews>
  <sheets>
    <sheet name="Sommaire" sheetId="40" r:id="rId1"/>
    <sheet name="B1" sheetId="1" r:id="rId2"/>
    <sheet name="B2.déf" sheetId="3" r:id="rId3"/>
    <sheet name="B2.1a" sheetId="46" r:id="rId4"/>
    <sheet name="B2.1aCE" sheetId="48" r:id="rId5"/>
    <sheet name="B2.1b" sheetId="47" r:id="rId6"/>
    <sheet name="B2.1bCE" sheetId="51" r:id="rId7"/>
    <sheet name="B2.1c" sheetId="49" r:id="rId8"/>
    <sheet name="B2.1cCE" sheetId="50" r:id="rId9"/>
    <sheet name="B2.1d" sheetId="52" r:id="rId10"/>
    <sheet name="B2.1dCE" sheetId="53" r:id="rId11"/>
    <sheet name="B2.1e" sheetId="54" r:id="rId12"/>
    <sheet name="B2.2" sheetId="55" r:id="rId13"/>
    <sheet name="B2.2CE" sheetId="56" r:id="rId14"/>
    <sheet name="B2.4" sheetId="57" r:id="rId15"/>
    <sheet name="B2.5" sheetId="58" r:id="rId16"/>
    <sheet name="B2.6" sheetId="59" r:id="rId17"/>
    <sheet name="B2.7" sheetId="60" r:id="rId18"/>
    <sheet name="B2.8a" sheetId="61" r:id="rId19"/>
    <sheet name="B2.8b" sheetId="62" r:id="rId20"/>
    <sheet name="B2.9a" sheetId="63" r:id="rId21"/>
    <sheet name="B2.9b" sheetId="64" r:id="rId22"/>
    <sheet name="B2.a" sheetId="65" r:id="rId23"/>
    <sheet name="B2.b" sheetId="66" r:id="rId24"/>
    <sheet name="B2.c" sheetId="67" r:id="rId25"/>
    <sheet name="B2.d" sheetId="68" r:id="rId26"/>
    <sheet name="B2.e" sheetId="69" r:id="rId27"/>
    <sheet name="B2.f" sheetId="70" r:id="rId28"/>
    <sheet name="B2.g" sheetId="71" r:id="rId29"/>
    <sheet name="B2.h" sheetId="72" r:id="rId30"/>
    <sheet name="Bz.1" sheetId="31" r:id="rId31"/>
    <sheet name="Bz.2" sheetId="42" r:id="rId32"/>
    <sheet name="Bz.3" sheetId="43" r:id="rId33"/>
    <sheet name="Bz.4" sheetId="34" r:id="rId34"/>
    <sheet name="Bz.5" sheetId="35" r:id="rId35"/>
    <sheet name="Bz.6" sheetId="41" r:id="rId36"/>
    <sheet name="Bz.7" sheetId="36" r:id="rId37"/>
    <sheet name="Bz.8" sheetId="44" r:id="rId38"/>
    <sheet name="Bz.9" sheetId="45" r:id="rId39"/>
    <sheet name="Bz.10" sheetId="39"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9" l="1"/>
  <c r="Z14" i="44" l="1"/>
  <c r="Y14" i="44"/>
  <c r="Z13" i="44"/>
  <c r="Y13" i="44"/>
  <c r="Z5" i="44"/>
  <c r="Y5" i="44"/>
</calcChain>
</file>

<file path=xl/sharedStrings.xml><?xml version="1.0" encoding="utf-8"?>
<sst xmlns="http://schemas.openxmlformats.org/spreadsheetml/2006/main" count="3386" uniqueCount="376">
  <si>
    <t>B1 Démographie des entreprises de transport</t>
  </si>
  <si>
    <t>en nombre d'entreprises</t>
  </si>
  <si>
    <t>Stocks au 31 décembre de l'année</t>
  </si>
  <si>
    <t>2002**</t>
  </si>
  <si>
    <t>Transport de voyageurs (49.10Z, 49.31Z, 49.32Z, 49.39A, 49.39B, 49.39C, 50.10Z, 50.30Z, 51.10Z)</t>
  </si>
  <si>
    <t>62 669</t>
  </si>
  <si>
    <t>Ferroviaire (voyageurs) (49.10Z)</t>
  </si>
  <si>
    <t>TCU (49.31Z)</t>
  </si>
  <si>
    <t>Routier (cars) (49.39A, 49.39B)</t>
  </si>
  <si>
    <t>Aérien (voyageurs) (51.10Z)</t>
  </si>
  <si>
    <t>Autre transport de voyageurs (49.32Z, 49.39C, 50.10Z, 50.30Z)</t>
  </si>
  <si>
    <t>dont taxis (49.32Z)</t>
  </si>
  <si>
    <t>Transport de marchandises (49.20Z, 49.41A, 49.41B, 49.41C, 49.42Z, 49.50Z, 50.20Z, 50.40Z, 51.21Z, 51.22Z)</t>
  </si>
  <si>
    <t>Ferroviaire (fret) (49.20Z)</t>
  </si>
  <si>
    <t>Routier de fret et services de déménagement (49.41A, 49.41B, 49.41C, 49.42Z = 49.4)</t>
  </si>
  <si>
    <t>Par conduites (49.50Z)</t>
  </si>
  <si>
    <t>Maritime (fret) (50.20Z)</t>
  </si>
  <si>
    <t>Fluvial (fret) (50.40Z)</t>
  </si>
  <si>
    <t>Aérien (fret) et spatial (51.21Z, 51.22Z)</t>
  </si>
  <si>
    <t>Autres services de transport (52.10A, 52.10B, 52.21Z, 52.22Z, 52.23Z, 52.24A, 52.24B, 52.29A, 52.29B)</t>
  </si>
  <si>
    <t>Entreposage et manutention (52.10A, 52.10B, 52.24A, 52.24B)</t>
  </si>
  <si>
    <t>Services auxiliaires (52.21Z, 52.22Z, 52.23Z)</t>
  </si>
  <si>
    <t>Organisation du transport de fret (52.29A, 52.29B)</t>
  </si>
  <si>
    <t>Activités de poste et de courrier (53.10Z, 53.20Z)</t>
  </si>
  <si>
    <t>Transports et entreposage</t>
  </si>
  <si>
    <t>(*) : données provisoires</t>
  </si>
  <si>
    <t>(**) : dernière rétropolation effectuée sur la période 01/01/2003 à 01/01/2013</t>
  </si>
  <si>
    <t>Créations hors micro-entreprises dans l'année</t>
  </si>
  <si>
    <t>2020*</t>
  </si>
  <si>
    <t>Ferroviaire (voyageurs) + TCU (49.10Z, 49.31Z)</t>
  </si>
  <si>
    <t>Autre transport de marchandises (49.20Z, 49.50Z, 50.20Z, 50.40Z, 51.21Z, 51.22Z)</t>
  </si>
  <si>
    <t>Créations de micro-entreprises dans l'année</t>
  </si>
  <si>
    <t xml:space="preserve">(**) : 2009, 1ère année d'application du régime d'auto-entrepreneur </t>
  </si>
  <si>
    <t>Défaillances d'entreprises dans l'année</t>
  </si>
  <si>
    <t>Sources : Insee - Sirene pour les stocks et les créations d'entreprises, Bodacc - calculs Banque de France pour les défaillances d'entreprises</t>
  </si>
  <si>
    <t>Champ : ensemble des entreprises françaises (y compris Dom-Tom) dont l'activité principale relève des transports et entreposage (postes 49 à 53 de la NAF rév.2)</t>
  </si>
  <si>
    <t>Défaillances : le nombre de défaillances est celui des jugements de redressements judiciaires publiés au Bulletin officiel d'annonces civiles et commerciales (Bodacc) pendant l'année considérée, à la date du jugement.</t>
  </si>
  <si>
    <t>Changement de périmètre du contour d’une entreprise et résultats "N-1 à contours N" diffusés lors de la campagne N</t>
  </si>
  <si>
    <t>L'évaluation de comptes "N-1 à contours N" permet de calculer des évolutions ("N" / "N-1 à contours N" ) au niveau d’entreprises à contours constants, évolutions qui reflètent donc uniquement les évolutions économiques internes à l’entreprise, et non pas les restructurations de groupe (changements de contours des entreprises d’une année sur l’autre).</t>
  </si>
  <si>
    <r>
      <t xml:space="preserve">(information plus complète dans </t>
    </r>
    <r>
      <rPr>
        <i/>
        <sz val="8"/>
        <color indexed="12"/>
        <rFont val="Arial"/>
        <family val="2"/>
      </rPr>
      <t>https://www.insee.fr/fr/information/4226820</t>
    </r>
    <r>
      <rPr>
        <i/>
        <sz val="8"/>
        <rFont val="Arial"/>
        <family val="2"/>
      </rPr>
      <t xml:space="preserve"> )</t>
    </r>
  </si>
  <si>
    <r>
      <t xml:space="preserve">Les entreprises sont constituées d'unités légales. Pour définir une entreprise, il faut connaître son contour c'est-à-dire l'ensemble des unités légales (UL) qu'elle englobe. Les comptes de cette entreprise sont calculés en consolidant les comptes de ses UL (élimination des flux intra-groupes pour les variables non additives comme le chiffre d’affaires, les dividendes, dettes ou les capitaux propres).
La restructuration d'une entreprise se traduit par des changements dans le contour de ses unités légales (c'est-à-dire intégration ou suppression d'UL).
Les changements de contour des entreprises ont une forte incidence sur les comptes annuels qui peuvent énormément varier d'une année ("N-1") sur l'autre ("N") suite à ces changements.
La question se pose de savoir par exemple si la diminution du chiffre d’affaires d'une entreprise au sein d'un groupe reflète uniquement l'évolution économique interne de cette entreprise ou aussi le facteur externe de sa recomposition.
</t>
    </r>
    <r>
      <rPr>
        <sz val="8"/>
        <color theme="1"/>
        <rFont val="Arial"/>
        <family val="2"/>
      </rPr>
      <t xml:space="preserve">Quid donc de l'effet "purement" économique et de l'effet "recomposition" ?
</t>
    </r>
    <r>
      <rPr>
        <b/>
        <sz val="8"/>
        <rFont val="Arial"/>
        <family val="2"/>
      </rPr>
      <t>Pour mesurer le seul effet économique et ne pas prendre en compte l'effet "recomposition", il faut donc établir des comptes en considérant qu'il n'y a pas de recomposition 
et donc produire des comptes entre l’année N et l’année N-1 à "contours constants" de l’année N.</t>
    </r>
  </si>
  <si>
    <t>Source : estimations SDES d’après Insee-Ésane</t>
  </si>
  <si>
    <t>Éléments du COMPTE DE RÉSULTAT</t>
  </si>
  <si>
    <t>Charges</t>
  </si>
  <si>
    <t>Consommations de l'exercice en provenance de tiers</t>
  </si>
  <si>
    <t>Consommations de l'exercice en provenance de tiers = Achats de matières premières et autres approvisionnements + variation de stocks de matières premières et autres approvisionnements + Autres achats et charges externes</t>
  </si>
  <si>
    <t>dont Sous-traitance incorporée</t>
  </si>
  <si>
    <t>n.d.</t>
  </si>
  <si>
    <t>On distingue d’une part la sous-traitance incorporée (604,605) et la sous-traitance générale (611).
La sous-traitance incorporée concerne les éléments de sous-traitance qui entrent dans le coût direct de production pour les entreprises industrielles ainsi que la sous-traitance de service re-facturable par les entreprises de services (ex : dans le transport ou les agences de voyage). La sous-traitance de capacité ou de spécialité sont les exemples courants de ce type de cette sous-traitance incorporée.</t>
  </si>
  <si>
    <t>dont Locations, charges locatives et de copropriété</t>
  </si>
  <si>
    <t>dont Coût du personnel extérieur à l'entreprise</t>
  </si>
  <si>
    <t>dont Rémunérations intermédiaires et honoraires (hors rétrocession)</t>
  </si>
  <si>
    <t>dont Achats de carburants</t>
  </si>
  <si>
    <t>dont Crédit-bail</t>
  </si>
  <si>
    <t>dont Assurances véhicules de transport, marchandises, etc.</t>
  </si>
  <si>
    <t>dont Entretien et réparations</t>
  </si>
  <si>
    <t>Impôts, taxes et versements assimilés</t>
  </si>
  <si>
    <t>Charges de personnel (Salaires et traitements &amp; charges sociales)</t>
  </si>
  <si>
    <t>Charges de personnel = Salaires et traitements + Charges sociales</t>
  </si>
  <si>
    <t>dont Salaires et traitements (bruts)</t>
  </si>
  <si>
    <t>dont Charges sociales (patronales)</t>
  </si>
  <si>
    <t>Autres charges d'exploitation</t>
  </si>
  <si>
    <t>Charges financières</t>
  </si>
  <si>
    <t>dont Intérêts et charges assimilés</t>
  </si>
  <si>
    <t>Charges exceptionnelles</t>
  </si>
  <si>
    <t>Impôts sur les bénéfices</t>
  </si>
  <si>
    <t>Produits</t>
  </si>
  <si>
    <t>Chiffres d'affaires nets</t>
  </si>
  <si>
    <t>Chiffres d'affaires nets = Vente de marchandises + Production vendue (= Production + (Achats de marchandises + Variation de stocks de marchandises - Production stockée - Production immobilisée))</t>
  </si>
  <si>
    <t>Subventions d'exploitation</t>
  </si>
  <si>
    <t>Autres produits d'exploitation</t>
  </si>
  <si>
    <t>Produits financiers</t>
  </si>
  <si>
    <t>Produits exceptionnels</t>
  </si>
  <si>
    <t>Soldes</t>
  </si>
  <si>
    <t>Production</t>
  </si>
  <si>
    <t>Production de l'exercice = Marge commerciale + Production vendue + Production stockée + Production immobilisée (=Chiffres d'affaires nets + (Production stockée + Production immobilisée - Achats de marchandises - Variation de stocks de marchandises))</t>
  </si>
  <si>
    <t>Valeur ajoutée brute (VAb)</t>
  </si>
  <si>
    <t>Valeur ajoutée brute = Production - Consommations de l'exercice en provenance de tiers</t>
  </si>
  <si>
    <t>Excédent Brut d'Exploitation (EBE)</t>
  </si>
  <si>
    <t>Excédent brut d'exploitation = Valeur ajoutée brute + (Suventions d'exploitation - Impôts, taxes et versements assimilés - Salaires et traitements bruts - Charges sociales patronales)</t>
  </si>
  <si>
    <t>Résultat courant avant impôts</t>
  </si>
  <si>
    <t>Résultat courant avant impôts = Résultat d'exploitation + Opérations en commun + Résultat financier</t>
  </si>
  <si>
    <t>Résultat exceptionnel</t>
  </si>
  <si>
    <t>Résultat exceptionnel = Total des produits exceptionnels - Total des charges exceptionnelles</t>
  </si>
  <si>
    <t>dont opérations en capital</t>
  </si>
  <si>
    <t>Résultat exceptionnel sur opérations en capital = Produits exceptionnels sur opérations en capital - Charges exceptionnelles sur opérations en capital</t>
  </si>
  <si>
    <t>Capacité d'autofinancement (simplifiée)</t>
  </si>
  <si>
    <t>Capacité d'autofinancement (simplifiée) = Capacité d'autofinancement - (cpte 778 - cpte 678) avec Capacité d'autofinancement = Produits encaissables - Charges décaissables = Excédent Brut d'exploitation + Autres produits "encaissables" d'exploitation (cpte 75) + Transferts de charges (cpte 791) + produits financiers "encaissables" (cptes 76 et 796) + produits exceptionnels "encaissables" (cptes 771, 778 et 797) - autres charges "décaissables" d'exploitation (cpte 65) - charges financières "décaissables" (cpte 66) - charges exceptionnelles "décaissables" (cptes 671 et 678) - participation des salariés aux résultats (cpte 691) - impôts sur les bénéfices (cpte 695). Les comptes 778 (Autres produits exceptionnels) et 678 (Autres charges exceptionnelles) du plan comptable général qui entrent dans le calcul de la capacité d'autofinancement ne sont pas disponibles dans la liasse fiscale et donc dans la source Insee-Esane d'où la raison du calcul d'une capacité d'autofinancement simplifiée</t>
  </si>
  <si>
    <t>[Reprises sur provisions et amortissements, transferts de charges] d'exploitation, financiers et exceptionnels
- [Dotations aux amortissements et aux provisions] d'exploitation, financières et exceptionnelles</t>
  </si>
  <si>
    <t>Bénéfice ou perte</t>
  </si>
  <si>
    <t>Bénéfice ou perte = Total des produits - Total des charges = Résultat courant avant impôts + Résultat exceptionnel - Participation des salariés aux résultats de l'entreprise - Impôts sur les bénéfices = Capacité d'autofinancement (simplifiée) + Résultat exceptionnel sur opérations en capital + ([Reprises sur provisions et amortissements, transferts de charges] d'exploitation, financiers et exceptionnels - [Dotations aux amortissements et aux provisions] d'exploitation, financières et exceptionnelles)</t>
  </si>
  <si>
    <t>Éléments du BILAN</t>
  </si>
  <si>
    <t>Actif brut</t>
  </si>
  <si>
    <t>Total actif brut</t>
  </si>
  <si>
    <t>dont Total de l'actif brut immobilisé</t>
  </si>
  <si>
    <t>dont Immobilisations corporelles brutes</t>
  </si>
  <si>
    <t>dont Matériel de transport</t>
  </si>
  <si>
    <t>dont [Actif brut circulant + Charges constatées d'avances]</t>
  </si>
  <si>
    <t>Amortissements et provisions</t>
  </si>
  <si>
    <t>Total amortissements et provisions</t>
  </si>
  <si>
    <t>Passif</t>
  </si>
  <si>
    <t>Total passif</t>
  </si>
  <si>
    <t>dont Fonds propres</t>
  </si>
  <si>
    <t>Fonds propres = Capitaux propres + (Produits des émissions de titres participatifs + Avances conditionnées)</t>
  </si>
  <si>
    <t>dont Dettes et produits constatés d'avance</t>
  </si>
  <si>
    <t>dont Emprunts, dettes assimilés</t>
  </si>
  <si>
    <t>Éléments d'investissements</t>
  </si>
  <si>
    <t>Investissements bruts</t>
  </si>
  <si>
    <t>dont Investissements corporels bruts hors apports (1)</t>
  </si>
  <si>
    <t>dont Matériel de transport (1)</t>
  </si>
  <si>
    <t>(1) Investissements corporels bruts hors apports et Matériel de transport ne sont pas des ensembles disjoints : donc leur somme peut être supérieure au montant de Investissements bruts</t>
  </si>
  <si>
    <t>Ratios comptables</t>
  </si>
  <si>
    <t>en %</t>
  </si>
  <si>
    <t>Taux de marge brute d'exploitation ("Taux de marge")</t>
  </si>
  <si>
    <t>Taux de marge brute d'exploitation ("Taux de marge") = Excédent brut d'exploitation / Valeur ajoutée brute</t>
  </si>
  <si>
    <t>Rentabilité économique</t>
  </si>
  <si>
    <t>Rentabilité économique = Excédent brut d'exploitation / (Immobilisations corporelles et incorporelles+Besoin en fonds de roulement) avec Besoin en fonds de roulement (Partie des besoins d'exploitation non assurée par les ressources d'exploitation) = Actif circulant - Passif circulant = (Stocks + Avances et acomptes versés sur commandes + Clients et comptes rattachés + Autres créances et capital souscrit non versé + Charges constatées d'avance - (Avances et acomptes reçus sur commandes en cours + Dettes fournisseurs et comptes rattachés + Dettes fiscales et sociales + Dettes sur immobilisations et comptes rattachés + Autres dettes + Produits constatés d'avance). Définition intégrant le BFR d'exploitation + BFR hors exploitation</t>
  </si>
  <si>
    <t>Rentabilité financière</t>
  </si>
  <si>
    <t>Rentabilité financière = Bénéfice ou perte / Capitaux propres</t>
  </si>
  <si>
    <t>Taux d'autofinancement</t>
  </si>
  <si>
    <t>Taux d'autofinancement = Capacité d'autofinancement / Investissements corporels bruts hors apport</t>
  </si>
  <si>
    <t>Levier financier</t>
  </si>
  <si>
    <t>Levier financier = Emprunts et dettes assimilées / Fonds propres = Emprunts et dettes assimilées / (Total Capitaux propres + Autres fonds propres)</t>
  </si>
  <si>
    <t>Taux de prélèvement financier</t>
  </si>
  <si>
    <t>Taux de prélèvement financier = Intérêts et charges assimilés / Excédent brut d'exploitation</t>
  </si>
  <si>
    <t>Taux d'endettement</t>
  </si>
  <si>
    <t>Taux d'endettement = Emprunts et dettes assimilées / Total du passif de bilan</t>
  </si>
  <si>
    <t>Taux d'investissement</t>
  </si>
  <si>
    <t>Taux d'investissement = Investissements corporels bruts hors apports / Valeur ajoutée brute</t>
  </si>
  <si>
    <t>s.</t>
  </si>
  <si>
    <t>-</t>
  </si>
  <si>
    <r>
      <t xml:space="preserve">Pour avoir des précisions sur la notion de "année n-1 contours année n", cf. feuille </t>
    </r>
    <r>
      <rPr>
        <b/>
        <i/>
        <sz val="8"/>
        <rFont val="Arial"/>
        <family val="2"/>
      </rPr>
      <t>B2.déf</t>
    </r>
  </si>
  <si>
    <t>B2.1c Compte des entreprises (sociétés non financières et entreprises individuelles) des transports de marchandises (Naf 49.20Z, 49.41A, 49.41B, 49.41C, 49.42Z, 49.50Z, 50.20Z, 50.40Z, 51.21Z, 51.22Z)</t>
  </si>
  <si>
    <t xml:space="preserve">Nombre d'entreprises  </t>
  </si>
  <si>
    <t>Niveau en million d'euros hormis les nombres d’entreprises en unité</t>
  </si>
  <si>
    <t>Chiffre d'affaires net</t>
  </si>
  <si>
    <t>Charges de personnel</t>
  </si>
  <si>
    <t>Investissements corporels bruts hors apports</t>
  </si>
  <si>
    <t xml:space="preserve">dont Investissements en matériel de transport </t>
  </si>
  <si>
    <t>a) Comptes de l'Épic RATP</t>
  </si>
  <si>
    <t>en millions d’euros</t>
  </si>
  <si>
    <t>Série homogène au format contrat STIF 2008-2011</t>
  </si>
  <si>
    <t>Contrat STIF 2012-2015</t>
  </si>
  <si>
    <t>Contrat STIF 2016-2020</t>
  </si>
  <si>
    <t xml:space="preserve"> </t>
  </si>
  <si>
    <t>Contrat STIF RATP effet au 01/01/2000</t>
  </si>
  <si>
    <t>Contrat STIF RATP effet au 01/01/2008</t>
  </si>
  <si>
    <t>Recettes du trafic</t>
  </si>
  <si>
    <t>n. d.</t>
  </si>
  <si>
    <t>Billets</t>
  </si>
  <si>
    <t>Forfaits Navigo</t>
  </si>
  <si>
    <t>Cartes Imagin 'R</t>
  </si>
  <si>
    <t>Autres titres</t>
  </si>
  <si>
    <t>Concours de fonctionnement</t>
  </si>
  <si>
    <t>Autres produits</t>
  </si>
  <si>
    <t xml:space="preserve">Consommations intermédiaires </t>
  </si>
  <si>
    <t>Divers</t>
  </si>
  <si>
    <t>Excédent brut d'exploitation (EBE)</t>
  </si>
  <si>
    <t>Taux de marge (EBE/VAb) en %</t>
  </si>
  <si>
    <t>Dotations aux amortissements</t>
  </si>
  <si>
    <t>Résultat d'exploitation</t>
  </si>
  <si>
    <t>Résultat financier</t>
  </si>
  <si>
    <t>Résultat courant</t>
  </si>
  <si>
    <t>Intéressement des salariés</t>
  </si>
  <si>
    <t>Résultat comptable</t>
  </si>
  <si>
    <t>Capacité d'autofinancement</t>
  </si>
  <si>
    <t>Source RATP</t>
  </si>
  <si>
    <r>
      <t xml:space="preserve">b) </t>
    </r>
    <r>
      <rPr>
        <b/>
        <u/>
        <sz val="8"/>
        <rFont val="Arial"/>
        <family val="2"/>
      </rPr>
      <t>Investissements de l'Épic RATP</t>
    </r>
  </si>
  <si>
    <t>2014</t>
  </si>
  <si>
    <t>2015</t>
  </si>
  <si>
    <t>2016</t>
  </si>
  <si>
    <t>2017</t>
  </si>
  <si>
    <t>2018</t>
  </si>
  <si>
    <t>2019</t>
  </si>
  <si>
    <t>2020</t>
  </si>
  <si>
    <t>Aides à l'investissement</t>
  </si>
  <si>
    <t>Investissements réalisés</t>
  </si>
  <si>
    <t>Matériel roulant</t>
  </si>
  <si>
    <t>pour croissance de la capacité de transport</t>
  </si>
  <si>
    <t>pour modernisation et entretien</t>
  </si>
  <si>
    <t>Infrastructures</t>
  </si>
  <si>
    <t>Contrat de Plan État Région ÎdF</t>
  </si>
  <si>
    <t>Autres (1)</t>
  </si>
  <si>
    <t>Besoins de financement total (2)</t>
  </si>
  <si>
    <t>Endettement en fin d'année</t>
  </si>
  <si>
    <t>(1) Investissements hors programme et hors périmètre du Stif</t>
  </si>
  <si>
    <t>(2) y.c. besoin en fonds de roulement (BFR) et autres emplois</t>
  </si>
  <si>
    <r>
      <t>Valeur ajoutée brute</t>
    </r>
    <r>
      <rPr>
        <sz val="8"/>
        <color theme="1"/>
        <rFont val="Arial"/>
        <family val="2"/>
      </rPr>
      <t xml:space="preserve"> (VAb)</t>
    </r>
  </si>
  <si>
    <t>en millions d'euros</t>
  </si>
  <si>
    <t>Produits hors trafic</t>
  </si>
  <si>
    <t>Travaux pour RFF</t>
  </si>
  <si>
    <t>Autres travaux pour tiers</t>
  </si>
  <si>
    <t>Production immobilisée et stockée</t>
  </si>
  <si>
    <t>Consommations intermédiaires</t>
  </si>
  <si>
    <t>Achats de matières</t>
  </si>
  <si>
    <t>Achats de prestations</t>
  </si>
  <si>
    <t>Achats de travaux</t>
  </si>
  <si>
    <t>Charges externes</t>
  </si>
  <si>
    <t xml:space="preserve"> dont redevance infrastructure</t>
  </si>
  <si>
    <t xml:space="preserve">Subventions </t>
  </si>
  <si>
    <t>Impôts</t>
  </si>
  <si>
    <t>Rémunérations</t>
  </si>
  <si>
    <t>Résultat exceptionnel (4)</t>
  </si>
  <si>
    <t xml:space="preserve">Résultat net </t>
  </si>
  <si>
    <t>Source : SNCF</t>
  </si>
  <si>
    <t>dont redevances d'infrastructure (2)</t>
  </si>
  <si>
    <t xml:space="preserve">dont contribution de l'État aux charges d'infrastructures </t>
  </si>
  <si>
    <t>dont production immobilisée</t>
  </si>
  <si>
    <t>dont Production immobilisée inscrite en produits</t>
  </si>
  <si>
    <t>dont Production directe de RFF extraite du bilan</t>
  </si>
  <si>
    <t>autres produits d'exploitation</t>
  </si>
  <si>
    <t>Charges d'exploitation</t>
  </si>
  <si>
    <t>dont</t>
  </si>
  <si>
    <t>Production immobilisée</t>
  </si>
  <si>
    <t xml:space="preserve">Dotation aux amortissements du réseau ferré </t>
  </si>
  <si>
    <t>Travaux (3)</t>
  </si>
  <si>
    <t>dont Achats de Travaux inscrits en charges</t>
  </si>
  <si>
    <t>Résultat d'exploitation net</t>
  </si>
  <si>
    <t>Résultat net de l'exercice (4)</t>
  </si>
  <si>
    <t>Capacité d'autofinancement (5)</t>
  </si>
  <si>
    <t>Investissements</t>
  </si>
  <si>
    <t>Dette LT nette au 31-12</t>
  </si>
  <si>
    <t>Bz.4 Compte des sociétés d'autoroutes concédées</t>
  </si>
  <si>
    <t>en millions d'euros (hors TVA)</t>
  </si>
  <si>
    <t>Chiffre d'affaires</t>
  </si>
  <si>
    <t>Consommation intermédiaire (CI)</t>
  </si>
  <si>
    <t xml:space="preserve"> ≈ "Valeur ajoutée" (= CA - CI)</t>
  </si>
  <si>
    <t>Excédent brut d'exploitation</t>
  </si>
  <si>
    <t>Emprunts et dettes financières au 31/12</t>
  </si>
  <si>
    <t xml:space="preserve">Source: DGITM </t>
  </si>
  <si>
    <t>Champ: les sociétés concessionnaires d'autoroutes comptabilisées ici sont ASF/ESCOTA, APRR/AREA, Sanef/SAPN, ATMB, SFTRF et COFIROUTE jusqu'en 2004. À compter de 2005, y sont ajoutées la compagnie EIFFAGE du viaduc de Millau (CEVM) et la société ALIS (autoroute de liaison Seine-Sarthe), dont les mises en service de réseau ont eu lieu respectivement en décembre 2004 et en octobre 2005.</t>
  </si>
  <si>
    <t>Attention : à compter de 2005, la présentation des comptes des trois proupes ASF/ESCOTA, APRR/AREA et Sanef/SAPN (qui contribuent à la plus grosse part des chiffres ci-dessus) a été modifiée suite à l'application des normes IFRS.  Il convient en tout état de cause de considérer les valeurs comme des valeurs historiques, non pro-forma, et d'en tenir compte dans les analyses qui pourraient en être faites.</t>
  </si>
  <si>
    <t>Bz.5 Compte d'Aéroports de Paris (ADP) SA</t>
  </si>
  <si>
    <t xml:space="preserve">Chiffre d'affaires </t>
  </si>
  <si>
    <t xml:space="preserve">Valeur ajoutée brute </t>
  </si>
  <si>
    <t xml:space="preserve">Excédent brut d'exploitation  </t>
  </si>
  <si>
    <t>Dette financière à moyen et long termes</t>
  </si>
  <si>
    <t>Bz.7 Compte des grands ports sous tutelle de l’État</t>
  </si>
  <si>
    <t>Valeur ajoutée brute</t>
  </si>
  <si>
    <t>Dette financière</t>
  </si>
  <si>
    <t xml:space="preserve">Impôts et taxes </t>
  </si>
  <si>
    <t>Source : Direction générale des infrastructures, des Transports et de la mer (MEDDE/DGITM)</t>
  </si>
  <si>
    <t>Bz.8 Compte de Voies Navigables de France (VNF)</t>
  </si>
  <si>
    <t>Charges de personnel (1)</t>
  </si>
  <si>
    <t xml:space="preserve">Résultat d'exploitation  </t>
  </si>
  <si>
    <t>dont concours à l'exploitation (2)</t>
  </si>
  <si>
    <t xml:space="preserve">Investissements </t>
  </si>
  <si>
    <t>Dette  MLT au 31-12</t>
  </si>
  <si>
    <t>Source: VNF</t>
  </si>
  <si>
    <r>
      <rPr>
        <sz val="8"/>
        <color theme="1"/>
        <rFont val="Arial"/>
        <family val="2"/>
      </rPr>
      <t xml:space="preserve">(2) La rupture de série en 2013 s'explique par le changement de statut de VNF en 2013, </t>
    </r>
    <r>
      <rPr>
        <i/>
        <sz val="8"/>
        <rFont val="Arial"/>
        <family val="2"/>
      </rPr>
      <t>cf.</t>
    </r>
    <r>
      <rPr>
        <sz val="8"/>
        <color theme="1"/>
        <rFont val="Arial"/>
        <family val="2"/>
      </rPr>
      <t xml:space="preserve"> (1)</t>
    </r>
  </si>
  <si>
    <t>Bz.9 Compte de la Société du Canal Seine-Nord Europe</t>
  </si>
  <si>
    <t>dont concours à l'exploitation</t>
  </si>
  <si>
    <t>Bz.10 Compte de la Société du Grand Paris</t>
  </si>
  <si>
    <t>Produits de fonctionnement</t>
  </si>
  <si>
    <t>Charges de fonctionnement</t>
  </si>
  <si>
    <t>dont Charges de personnel</t>
  </si>
  <si>
    <t>dont Consommation de marchandises et d’approvisionnement</t>
  </si>
  <si>
    <t>dont Dotations aux amortissements</t>
  </si>
  <si>
    <t>dont Autres charges</t>
  </si>
  <si>
    <t>Charges d’intervention</t>
  </si>
  <si>
    <t>Résultats d’activité</t>
  </si>
  <si>
    <t>Dettes au 31/12</t>
  </si>
  <si>
    <t>Bz.7 Compte des ports maritimes métropolitains</t>
  </si>
  <si>
    <t>dont Passagers</t>
  </si>
  <si>
    <t>dont Fret</t>
  </si>
  <si>
    <t>Impôts et taxes</t>
  </si>
  <si>
    <t>Amortissements, dépréciations et provisions</t>
  </si>
  <si>
    <t>Autres produits et charges</t>
  </si>
  <si>
    <t>Résultat d'exploitation courant</t>
  </si>
  <si>
    <t>Source : Groupe Air France-KLM, Document d'enregistrement universel</t>
  </si>
  <si>
    <t xml:space="preserve">Charges de personnel  </t>
  </si>
  <si>
    <t>n.d. : données non disponibles</t>
  </si>
  <si>
    <t>Bz.6 Compte d'exploitation courant du groupe Air France - KLM</t>
  </si>
  <si>
    <t>B - Entreprises françaises de transport</t>
  </si>
  <si>
    <t>Aéroports de Paris SA : société mère du groupe ADP</t>
  </si>
  <si>
    <t>Source : ADP</t>
  </si>
  <si>
    <t>2021</t>
  </si>
  <si>
    <t>Production (2)</t>
  </si>
  <si>
    <t>Produits du trafic</t>
  </si>
  <si>
    <t>Impôt sur les résultats</t>
  </si>
  <si>
    <t>(1) Jusqu’au 31 décembre 2019, SNCF Mobilités était l’un des trois établissements publics à caractère industriel et commercial (Epic) composant le groupe SNCF. Depuis le 1er janvier 2020, les Epic ont disparu au profit de cinq sociétés dont SNCF Voyageurs, qui rassemble l’ensemble des entreprises ferroviaires du groupe, dédiées au transport de voyageurs et SNCF Fret, opérateur national de transport ferroviaire de marchandises.</t>
  </si>
  <si>
    <t>(2) La production correspond à la somme du chiffre d'affaires, de la production immobilisée et stockée et des autres produits du comptes de résultat publié de l'annexe</t>
  </si>
  <si>
    <t>(1) Jusqu’au 31 décembre 2019, SNCF Réseau était l’un des trois établissements publics à caractère industriel et commercial (Epic) composant le groupe SNCF. Depuis le 1er janvier 2020, les Epic ont disparu au profit de cinq sociétés dont SNCF réseau.</t>
  </si>
  <si>
    <t>*Le Domaine public confié à VNF en gestion a fait en partie l’objet d’un recensement et d’une évaluation en 2011. Une partie de celui-ci, correspondant à des terrains et des ouvrages dont VNF à le contrôle, ont été inscrits à son bilan au 01/01/2011.</t>
  </si>
  <si>
    <t>mise à jour octobre 2022</t>
  </si>
  <si>
    <t>2021*</t>
  </si>
  <si>
    <t>Exemple :
une entreprise E est constituée en 2020 (année "N" ) de deux UL (UL1, UL2),
l'année précédente, 2019 (année "N-1") cette entreprise était formée de trois UL (UL1, UL2, UL3).
Il y a bien eu "modification de contour" puisque UL3 est absente en 2020.
L’évolution des comptes entre 2019 et 2020 de l’entreprise E est calculée sur le contour de l’année N c’est à dire sur  les UL1et UL2 entre ces deux années (sans l’UL3).
Comptes entreprise E année "2020" : consolidation des comptes 2020 de UL1 et UL2,
Comptes entreprise E année "2019" : consolidation des comptes 2019 de UL1, UL2 et UL3,
Comptes entreprise E année "2019 à contours 2020" : consolidation des comptes 2019 de UL1 et UL2 seulement.</t>
  </si>
  <si>
    <t>2019
"contours 2020"
provisoire</t>
  </si>
  <si>
    <t>2020
provisoire</t>
  </si>
  <si>
    <t>Microentreprises (Micro)</t>
  </si>
  <si>
    <t>Petites et moyennes entreprises (PME)</t>
  </si>
  <si>
    <t>Entreprises de taille intermédiaire et grandes entreprises (ETI et GE)</t>
  </si>
  <si>
    <r>
      <t xml:space="preserve">Pour les années antérieures cf. </t>
    </r>
    <r>
      <rPr>
        <i/>
        <sz val="8"/>
        <color rgb="FF0033CC"/>
        <rFont val="Arial"/>
        <family val="2"/>
      </rPr>
      <t xml:space="preserve">https://www.statistiques.developpement-durable.gouv.fr/sites/default/files/2022-01/2020_comptes_transports_b_entreprises_fran%C3%A7aises_de_transport_v2.xlsx </t>
    </r>
    <r>
      <rPr>
        <sz val="8"/>
        <rFont val="Arial"/>
        <family val="2"/>
      </rPr>
      <t xml:space="preserve">dans </t>
    </r>
    <r>
      <rPr>
        <i/>
        <sz val="8"/>
        <color rgb="FF0033CC"/>
        <rFont val="Arial"/>
        <family val="2"/>
      </rPr>
      <t>https://www.statistiques.developpement-durable.gouv.fr/bilan-annuel-des-transports-en-2020</t>
    </r>
  </si>
  <si>
    <t>B2.1bCE Compte des entreprises (sociétés non financières et entreprises individuelles) des transports de voyageurs (Naf 49.10Z, 49.31Z, 49.32Z, 49.39A, 49.39B, 49.39C, 50.10Z, 50.30Z, 51.10Z) par catégories d'entreprises</t>
  </si>
  <si>
    <t>B2.7 Compte des entreprises (sociétés non financières et entreprises individuelles) des transports fluviaux (NAF 50.30Z, 50.40Z)</t>
  </si>
  <si>
    <t>Contrat Île-de-France Mobilités RATP 2021 - 2024</t>
  </si>
  <si>
    <r>
      <t xml:space="preserve">Champ retenu pour les grands ports sous tutelle de l’État
</t>
    </r>
    <r>
      <rPr>
        <sz val="8"/>
        <rFont val="Arial"/>
        <family val="2"/>
      </rPr>
      <t xml:space="preserve">- En métropole : Marseille, Dunkerque, Nantes, La Rochelle, Bordeaux, Strasbourg (port fluvial) ainsi que Le Havre, Rouen et Paris (port fluvial), ces trois derniers ports ayant fusionné par ordonnance le 1er juin 2021 pour former un établissement public unique (Haropa Port).
Est exclu le grand port de Boulogne Calais car il n’est pas sous tutelle de l’État mais géré par la Société d’exploitation des ports du détroit (SEPD) dans le cadre d’une délégation de service public confiée par la région des Hauts-de-France, propriétaire du port.
- En outre-mer : Guadeloupe, Martinique, Guyane, Réunion.
Est exclu le port d’intérêt national de Saint-Pierre-et-Miquelon bien que sous tutelle de l’État.
</t>
    </r>
    <r>
      <rPr>
        <b/>
        <u/>
        <sz val="8"/>
        <rFont val="Arial"/>
        <family val="2"/>
      </rPr>
      <t xml:space="preserve">
Grand port maritime (GPM) de l’État
</t>
    </r>
    <r>
      <rPr>
        <sz val="8"/>
        <rFont val="Arial"/>
        <family val="2"/>
      </rPr>
      <t xml:space="preserve">Statut créé lors de la réforme portuaire de 2008 et qui succède à la notion de port autonome. Ce type de port correspond aux plus grands ports français sous tutelle de l’État.
(Direction générale des infrastructures, des transports et des mobilités du ministère de la Transition Écologique et de la Cohésion des Territoires)
</t>
    </r>
  </si>
  <si>
    <t>Bilan Annuel des Transports 2021</t>
  </si>
  <si>
    <t>B2.1d Compte des entreprises (sociétés non financières et entreprises individuelles) des autres services de transport y compris activités de poste et de courrier (52.10A, 52.10B, 52.21Z, 52.22Z, 52.23Z, 52.24A, 52.24B, 52.29A, 52.29B, 53.10Z, 53.20Z)</t>
  </si>
  <si>
    <t>Bz.1 Épic RATP (Comptes, investissements)</t>
  </si>
  <si>
    <t>Bz.2 Compte de SNCF Voyageurs</t>
  </si>
  <si>
    <t>Bz.2 Compte de SNCF Voyageurs (1)</t>
  </si>
  <si>
    <t>2009**</t>
  </si>
  <si>
    <t>1999 (1)</t>
  </si>
  <si>
    <t>2001 (1)</t>
  </si>
  <si>
    <t>2002 (1)</t>
  </si>
  <si>
    <t>2005
(2)</t>
  </si>
  <si>
    <t>2006
(3)</t>
  </si>
  <si>
    <t>2007
(3)</t>
  </si>
  <si>
    <t>2013
(4)</t>
  </si>
  <si>
    <t>2016
(5)</t>
  </si>
  <si>
    <t>2021
(6)</t>
  </si>
  <si>
    <t>(1) Extrapolé en version contrat :à partir de 1999, transfert d'une partie de l'indemnité compensatrice vers les compensations tarifaires</t>
  </si>
  <si>
    <t xml:space="preserve">(2) Résultats 2005 revus proforma 2006 du fait de la réforme du financement des retraites de la RATP.                                                                                                               </t>
  </si>
  <si>
    <t>(3) Résultats 2006 et 2007 revus proforma 2008 du fait de la signature du nouveau contrat STIF 2008-2012 (contribution forfaitaire remontée dans le chiffre d'affaires de l'ensemble des concours publics à l'exploitation depuis l'entrée en vigueur du nouve</t>
  </si>
  <si>
    <t xml:space="preserve">(4) A compter du 01/01/2014, certains frais d'études et de surveillance (FES) relatifs aux projets d'investissements sont désormais immoblisables </t>
  </si>
  <si>
    <t>(5) Les comptes 2016 sont présentés en intégrant la taxe d'apprentissage et la taxe sur les salaires dans les impôts et taxes. Le CICE est inclus dans les frais de personnel, et les amortissements dérogatoires dans le résultat exceptionnel</t>
  </si>
  <si>
    <t xml:space="preserve">(6) Suite à la signature du nouveau contrat IDFM-RATP 2021-2024 mise en place d'un contrat en mandat opaque : reversement des recettes directes à IDFM en M+2 sur la base d'un déclaratif RECIF transmis mensuellement à IDFM (bordereau mensuel).
En normes comptables françaises, ces flux sont enregistrés en CA et en charges. Le chiffre d’affaires analysé en gestion est ici retraité des flux de recettes collectées pour le compte d’IDFM soit 1 910 M€ au 31/12/2021 (en produits et en charges). 
</t>
  </si>
  <si>
    <t>nd</t>
  </si>
  <si>
    <t>Rémunération versée au gestionnaire d'infrastructure délégué</t>
  </si>
  <si>
    <t>(2) Depuis 2010 et l'entrée en vigueur d'une nouvelle tarification, les AO (les Régions au titre des services régionaux de voyageurs et Ile-de-France Mobilités pour le transilien en l'Ile-de-France) paient une redevance d'accès (celle des Régions est payée par l'Etat), tandis que les opérateurs paient une redevance de réservation et une redevance de circulation. Les subventions que paient l'Etat pour les "trains classiques de voyageurs" et les "trains de fret" sont comptabilisées à partir de 2010 en lieu et place de la "contribution de l'Etat aux charges d'infrastructures", versée jusqu'en 2008. L'année 2009 est présentée au format 2010</t>
  </si>
  <si>
    <t>(3) Dont travaux réalisés en MOA directe par RFF. Depuis 2010, ces travaux ne figurent plus dans le compte d'exploitation de RFF, ils sont réintégrés pour rester au format 2009 .</t>
  </si>
  <si>
    <t>(4) Le résultat net intègre également le résultat exceptionnel non retranscrit ici, ainsi que des reports de produits et charges non compris dans les résultats d’exploitation ou financier. En 2008 il est calculé non compris un crédit d'impôts de 3 811 M€ bénéficiant au groupe RFF (mais hors RFF en tant qu'Epic)</t>
  </si>
  <si>
    <t>Produits d'exploitation</t>
  </si>
  <si>
    <t>(1) VNF, anciennement établissement public industriel et commercial (EPIC) est devenu au 1er janvier 2013 un établissement public administratif (EPA). Les 4 400 agents des services de navigation de l’État,auparavant détachés auprès de l’EPIC, sont à partir de cette date intégrés à l’EPA, au côté des 300 salariés de l’établissement. Leur rémunération entre par conséquent dans le périmètre budgétaire de VNF, alors qu’elle figurait auparavant dans le budget du MEDDE.</t>
  </si>
  <si>
    <t>Données arrêtées en octobre 2022</t>
  </si>
  <si>
    <t>Nombre : le nombre d'entreprises issu du répertoire Sirène est comptabilisé au 31 décembre ; il ne comprend pas les entreprises étrangères ayant des établissements en France.</t>
  </si>
  <si>
    <t>n.d. : non disponible</t>
  </si>
  <si>
    <t>s. : secret statistique</t>
  </si>
  <si>
    <t>- : indadéquat</t>
  </si>
  <si>
    <t>Bz.3 Compte de SNCF Réseau (1)</t>
  </si>
  <si>
    <t>Bz.3 Compte de SNCF Réseau</t>
  </si>
  <si>
    <t>(5) Depuis 2010, la capacité d'autofinancement (CAF) est calculée avant coût de la dette.</t>
  </si>
  <si>
    <t>Source : SCSNE</t>
  </si>
  <si>
    <t>* Création la SCSNE le 4 mai 2017.</t>
  </si>
  <si>
    <t>Source : rapports financiers de la SGP</t>
  </si>
  <si>
    <r>
      <t>Définition de l'entreprise</t>
    </r>
    <r>
      <rPr>
        <sz val="11"/>
        <color theme="1"/>
        <rFont val="Calibri"/>
        <family val="2"/>
        <scheme val="minor"/>
      </rPr>
      <t/>
    </r>
  </si>
  <si>
    <r>
      <t>La statistique publique utilise la définition économique des entreprises</t>
    </r>
    <r>
      <rPr>
        <sz val="8"/>
        <color theme="1"/>
        <rFont val="Arial"/>
        <family val="2"/>
      </rPr>
      <t xml:space="preserve">
</t>
    </r>
    <r>
      <rPr>
        <i/>
        <sz val="8"/>
        <color rgb="FF0000FF"/>
        <rFont val="Arial"/>
        <family val="2"/>
      </rPr>
      <t>https://www.insee.fr/fr/information/4226820</t>
    </r>
    <r>
      <rPr>
        <sz val="8"/>
        <color theme="1"/>
        <rFont val="Arial"/>
        <family val="2"/>
      </rPr>
      <t xml:space="preserve">
Depuis 2013, l’Insee prend en compte dans l’élaboration de ses statistiques annuelles d’entreprises, la définition de l’entreprise au sens économique. Cette démarche s’inscrit dans le cadre d’une part de la loi de modernisation de l’économie (LME) du 4 août 2008 et d’autre part d’un règlement européen. Le décret d’application de la LME du 18 décembre 2008 relatif aux catégories d’entreprises définit l’entreprise comme « la plus petite combinaison d’unités légales qui constitue une unité organisationnelle de production de biens et de services jouissant d’une certaine autonomie de décision, notamment pour l’affectation de ses ressources courantes », reprenant ainsi les termes du règlement européen n°696/93, adopté en 1993 à la suite d’une réflexion menée à l’échelle européenne sur les unités statistiques. Il précise également qu’« une entreprise exerce une ou plusieurs activités dans un ou plusieurs lieu(x). Une entreprise peut correspondre à une seule unité légale ».</t>
    </r>
  </si>
  <si>
    <t>Une unité légale est une entité juridique identifiée par son numéro Siren, qui peut être un entrepreneur individuel ou une société exerçant une fonction de production indépendante.</t>
  </si>
  <si>
    <t>Conformément aux engagements pris auprès d’Eurostat, depuis le millésime 2017, les données sur les caractéristiques comptables et financières des entreprises sont entièrement diffusées selon cette approche. Pour ce faire, les instituts de statistiques européens ont mis en œuvre une nouvelle technique dite de « profilage ». Il s’agit d’établir la liste des unités légales appartenant à un groupe qui composent une entreprise, pour délimiter le contour de l’entreprise au sens économique, puis de définir ses caractéristiques (chiffre d’affaires, valeur ajoutée, effectifs employés, activité principale exercée, etc.).</t>
  </si>
  <si>
    <t>B2.1a Compte des entreprises des transports et entreposage (secteur HZ = secteurs 49 à 53)</t>
  </si>
  <si>
    <t>B2.1aCE Compte des entreprises des transports et entreposage (secteur HZ = secteurs 49 à 53) par catégories d'entreprises</t>
  </si>
  <si>
    <t>B2.1b Compte des entreprises des transports de voyageurs (Naf 49.10Z, 49.31Z, 49.32Z, 49.39A, 49.39B, 49.39C, 50.10Z, 50.30Z, 51.10Z)</t>
  </si>
  <si>
    <t>B2.1cCE Compte des entreprises des transports de marchandises (Naf 49.20Z, 49.41A, 49.41B, 49.41C, 49.42Z, 49.50Z, 50.20Z, 50.40Z, 51.21Z, 51.22Z) par catégories d'entreprises</t>
  </si>
  <si>
    <t>B2.1dCE Compte des entreprises des autres services de transport y compris activités de poste et de courrier (52.10A, 52.10B, 52.21Z, 52.22Z, 52.23Z, 52.24A, 52.24B, 52.29A, 52.29B, 53.10Z, 53.20Z) par catégories d'entreprises</t>
  </si>
  <si>
    <t>B2.1e Compte des entreprises d'activités de poste et de courrier (NAF 53.10Z, 53.20Z)</t>
  </si>
  <si>
    <t>B2.2 Compte des entreprises des transports routiers de fret et de services de déménagement (NAF 49.41A, 49.41B, 49.41C, 49.42Z)</t>
  </si>
  <si>
    <t>B2.2CE Compte des entreprises des transports routiers de fret et de services de déménagement (NAF 49.41A, 49.41B, 49.41C, 49.42Z) par catégories d'entreprises</t>
  </si>
  <si>
    <t>B2.4 Compte des entreprises de messagerie, fret express (NAF 52.29A)</t>
  </si>
  <si>
    <t>B2.5 Compte des entreprises de transports urbains et suburbains de voyageurs (NAF 49.31Z)</t>
  </si>
  <si>
    <t>B2.6 Compte des entreprises des transports ferroviaires (NAF 49.10Z, 49.20Z)</t>
  </si>
  <si>
    <t>B2.8a Compte des entreprises des transports maritimes et côtiers de passagers (NAF 50.10Z)</t>
  </si>
  <si>
    <t>B2.8b Compte des entreprises des transports maritimes et côtiers de fret (NAF 50.20Z)</t>
  </si>
  <si>
    <t>B2.9a Compte des entreprises des transports aériens de passagers (NAF 51.10Z)</t>
  </si>
  <si>
    <t>B2.9b Compte des entreprises de transports aériens de fret et spatiaux (NAF 51.21Z, 51.22Z)</t>
  </si>
  <si>
    <t>B2.a Compte des entreprises des transports routiers de voyageurs (NAF 49.39A, 49.39B)</t>
  </si>
  <si>
    <t>B2.b Compte des entreprises d'autre transport de voyageurs (NAF 49.32Z, 49.39C, 50.10Z, 50.30Z)</t>
  </si>
  <si>
    <t>B2.c Compte des entreprises de transports de voyageurs par taxis (y compris entreprises de VTC) (NAF 49.32Z)</t>
  </si>
  <si>
    <t>B2.d Compte des entreprises de transports par conduites (NAF 49.50Z)</t>
  </si>
  <si>
    <t>B2.e Compte des entreprises d'entreposage et stockage (NAF 52.10A, 52.10B)</t>
  </si>
  <si>
    <t>B2.f Compte des entreprises de services auxiliaires des transports [terrestres, par eau, aériens] (NAF 52.21Z, 52.22Z, 52.23Z)</t>
  </si>
  <si>
    <t>B2.g Compte des entreprises de manutention (NAF 52.24A, 52.24B)</t>
  </si>
  <si>
    <t>B2.h Compte des entreprises d'affrètement et organisation des transports (NAF 52.29B)</t>
  </si>
  <si>
    <t>Bz.9 Compte de la Société du Canal Seine-Nord Europe (SCSNE) *</t>
  </si>
  <si>
    <t>B2.déf Définition de l'entreprise / Changement de périmètre du contour d’une entreprise et résultats "N-1 à contours N" diffusés lors de la campagne N</t>
  </si>
  <si>
    <t>B2.1bCE Compte des entreprises des transports de voyageurs (Naf 49.10Z, 49.31Z, 49.32Z, 49.39A, 49.39B, 49.39C, 50.10Z, 50.30Z, 51.10Z) par catégories d'entreprises</t>
  </si>
  <si>
    <t>B2.1c Compte des entreprises des transports de marchandises (Naf 49.20Z, 49.41A, 49.41B, 49.41C, 49.42Z, 49.50Z, 50.20Z, 50.40Z, 51.21Z, 51.22Z)</t>
  </si>
  <si>
    <t>B2.1d Compte des entreprises des autres services de transport y compris activités de poste et de courrier (52.10A, 52.10B, 52.21Z, 52.22Z, 52.23Z, 52.24A, 52.24B, 52.29A, 52.29B, 53.10Z, 53.20Z)</t>
  </si>
  <si>
    <t>B2.1dCE Compte des entreprises des autres services de transport y compris activités de poste et de courrier (52.10A, 52.10B, 52.21Z, 52.22Z, 52.23Z, 52.24A, 52.24B, 52.29A, 52.29B, 53.10Z, 53.20Z) pa</t>
  </si>
  <si>
    <t>B2.7 Compte des entreprises des transports fluviaux (NAF 50.30Z, 50.40Z)</t>
  </si>
  <si>
    <t>B2.b Compte des entreprises d'autres transports de voyageurs (NAF 49.32Z, 49.39C, 50.10Z, 50.30Z)</t>
  </si>
  <si>
    <t>B2.c Compte des entreprises de transport de voyageurs par taxis (dont entreprises de VTC) (NAF 49.32Z)</t>
  </si>
  <si>
    <t>B2.d Compte des entreprises de transport par conduites (NAF 49.50Z)</t>
  </si>
  <si>
    <r>
      <t xml:space="preserve">Pour les Séries 2018-2019,
</t>
    </r>
    <r>
      <rPr>
        <i/>
        <sz val="9"/>
        <rFont val="Arial"/>
        <family val="2"/>
      </rPr>
      <t xml:space="preserve">vous pouvez consulter le fichier excel Comptes transports 2020 - Entreprises françaises de transport
</t>
    </r>
    <r>
      <rPr>
        <i/>
        <sz val="9"/>
        <color rgb="FF0000FF"/>
        <rFont val="Arial"/>
        <family val="2"/>
      </rPr>
      <t>https://www.statistiques.developpement-durable.gouv.fr/sites/default/files/2022-01/2020_comptes_transports_b_entreprises_fran%C3%A7aises_de_transport_v2.xlsx</t>
    </r>
    <r>
      <rPr>
        <i/>
        <sz val="9"/>
        <rFont val="Arial"/>
        <family val="2"/>
      </rPr>
      <t xml:space="preserve">
du </t>
    </r>
    <r>
      <rPr>
        <b/>
        <i/>
        <sz val="9"/>
        <rFont val="Arial"/>
        <family val="2"/>
      </rPr>
      <t xml:space="preserve">Bilan annuel des transports en 2020
</t>
    </r>
    <r>
      <rPr>
        <i/>
        <sz val="9"/>
        <color indexed="12"/>
        <rFont val="Arial"/>
        <family val="2"/>
      </rPr>
      <t>https://www.statistiques.developpement-durable.gouv.fr/bilan-annuel-des-transports-en-2020</t>
    </r>
  </si>
  <si>
    <t>Prestations de service pour les AO et IDFM et compensations tarifaires (1)</t>
  </si>
  <si>
    <t>Rémunération du gestionnaire d'infrastructure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</si>
</sst>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 %"/>
    <numFmt numFmtId="166" formatCode="0.0%"/>
    <numFmt numFmtId="167" formatCode="\(##\);\(##\)"/>
    <numFmt numFmtId="168" formatCode="#,##0;\-#,##0;\-"/>
    <numFmt numFmtId="169" formatCode="\ * #,##0.00&quot;    &quot;;\-* #,##0.00&quot;    &quot;;\ * \-#&quot;    &quot;;\ @\ "/>
  </numFmts>
  <fonts count="49">
    <font>
      <sz val="11"/>
      <color theme="1"/>
      <name val="Calibri"/>
      <family val="2"/>
      <scheme val="minor"/>
    </font>
    <font>
      <sz val="8"/>
      <color theme="1"/>
      <name val="Arial"/>
      <family val="2"/>
    </font>
    <font>
      <sz val="10"/>
      <name val="Arial"/>
      <family val="2"/>
    </font>
    <font>
      <b/>
      <sz val="8"/>
      <name val="Arial"/>
      <family val="2"/>
    </font>
    <font>
      <sz val="8"/>
      <name val="Arial"/>
      <family val="2"/>
    </font>
    <font>
      <i/>
      <sz val="8"/>
      <name val="Arial"/>
      <family val="2"/>
    </font>
    <font>
      <b/>
      <u/>
      <sz val="10"/>
      <color indexed="12"/>
      <name val="Arial"/>
      <family val="2"/>
    </font>
    <font>
      <i/>
      <sz val="8"/>
      <color indexed="12"/>
      <name val="Arial"/>
      <family val="2"/>
    </font>
    <font>
      <b/>
      <i/>
      <sz val="8"/>
      <name val="Arial"/>
      <family val="2"/>
    </font>
    <font>
      <b/>
      <sz val="10"/>
      <name val="Arial"/>
      <family val="2"/>
    </font>
    <font>
      <i/>
      <u/>
      <sz val="8"/>
      <name val="Arial"/>
      <family val="2"/>
    </font>
    <font>
      <sz val="10"/>
      <color indexed="30"/>
      <name val="Arial"/>
      <family val="2"/>
    </font>
    <font>
      <sz val="10"/>
      <color indexed="56"/>
      <name val="Arial"/>
      <family val="2"/>
    </font>
    <font>
      <b/>
      <u/>
      <sz val="8"/>
      <name val="Arial"/>
      <family val="2"/>
    </font>
    <font>
      <sz val="8"/>
      <name val="Times New Roman"/>
      <family val="1"/>
    </font>
    <font>
      <sz val="8"/>
      <color indexed="8"/>
      <name val="Arial"/>
      <family val="2"/>
    </font>
    <font>
      <b/>
      <sz val="8"/>
      <color indexed="8"/>
      <name val="Arial"/>
      <family val="2"/>
    </font>
    <font>
      <i/>
      <sz val="8"/>
      <color indexed="8"/>
      <name val="Arial"/>
      <family val="2"/>
    </font>
    <font>
      <b/>
      <sz val="12"/>
      <color indexed="54"/>
      <name val="Arial"/>
      <family val="2"/>
    </font>
    <font>
      <b/>
      <sz val="8"/>
      <color indexed="8"/>
      <name val="Arial"/>
      <family val="2"/>
      <charset val="1"/>
    </font>
    <font>
      <b/>
      <sz val="12"/>
      <name val="Arial"/>
      <family val="2"/>
    </font>
    <font>
      <u/>
      <sz val="8"/>
      <color indexed="12"/>
      <name val="Arial"/>
      <family val="2"/>
    </font>
    <font>
      <sz val="8"/>
      <name val="Arial"/>
      <family val="2"/>
    </font>
    <font>
      <b/>
      <sz val="12"/>
      <color rgb="FF000000"/>
      <name val="Times New Roman"/>
      <family val="1"/>
    </font>
    <font>
      <b/>
      <sz val="10"/>
      <color rgb="FF000000"/>
      <name val="Arial1"/>
    </font>
    <font>
      <sz val="10"/>
      <color rgb="FF000000"/>
      <name val="Arial1"/>
    </font>
    <font>
      <i/>
      <sz val="8"/>
      <color rgb="FF008080"/>
      <name val="Arial1"/>
    </font>
    <font>
      <b/>
      <sz val="8"/>
      <color rgb="FF000000"/>
      <name val="Arial"/>
      <family val="2"/>
    </font>
    <font>
      <sz val="8"/>
      <color rgb="FF000000"/>
      <name val="Arial"/>
      <family val="2"/>
    </font>
    <font>
      <i/>
      <sz val="8"/>
      <color rgb="FF000000"/>
      <name val="Arial"/>
      <family val="2"/>
    </font>
    <font>
      <b/>
      <i/>
      <sz val="8"/>
      <color rgb="FF000000"/>
      <name val="Arial"/>
      <family val="2"/>
    </font>
    <font>
      <sz val="10"/>
      <name val="Verdana"/>
      <family val="2"/>
    </font>
    <font>
      <i/>
      <sz val="8"/>
      <color rgb="FF0033CC"/>
      <name val="Arial"/>
      <family val="2"/>
    </font>
    <font>
      <b/>
      <sz val="10"/>
      <color rgb="FFFF0000"/>
      <name val="Arial"/>
      <family val="2"/>
    </font>
    <font>
      <sz val="10"/>
      <color rgb="FFFF0000"/>
      <name val="Arial"/>
      <family val="2"/>
    </font>
    <font>
      <b/>
      <sz val="9"/>
      <name val="Arial"/>
      <family val="2"/>
    </font>
    <font>
      <b/>
      <sz val="9"/>
      <color indexed="10"/>
      <name val="Arial"/>
      <family val="2"/>
    </font>
    <font>
      <sz val="9"/>
      <color theme="1"/>
      <name val="Arial"/>
      <family val="2"/>
    </font>
    <font>
      <sz val="9"/>
      <color theme="1"/>
      <name val="Calibri"/>
      <family val="2"/>
      <scheme val="minor"/>
    </font>
    <font>
      <u/>
      <sz val="9"/>
      <color indexed="12"/>
      <name val="Arial"/>
      <family val="2"/>
    </font>
    <font>
      <b/>
      <sz val="9"/>
      <color rgb="FFFF0000"/>
      <name val="Arial"/>
      <family val="2"/>
    </font>
    <font>
      <sz val="9"/>
      <name val="Arial"/>
      <family val="2"/>
    </font>
    <font>
      <b/>
      <sz val="10"/>
      <color rgb="FF000000"/>
      <name val="Arial"/>
      <family val="2"/>
    </font>
    <font>
      <i/>
      <sz val="8"/>
      <color rgb="FF0000FF"/>
      <name val="Arial"/>
      <family val="2"/>
    </font>
    <font>
      <sz val="8"/>
      <color theme="1"/>
      <name val="Calibri"/>
      <family val="2"/>
      <scheme val="minor"/>
    </font>
    <font>
      <b/>
      <i/>
      <sz val="9"/>
      <name val="Arial"/>
      <family val="2"/>
    </font>
    <font>
      <i/>
      <sz val="9"/>
      <name val="Arial"/>
      <family val="2"/>
    </font>
    <font>
      <i/>
      <sz val="9"/>
      <color rgb="FF0000FF"/>
      <name val="Arial"/>
      <family val="2"/>
    </font>
    <font>
      <i/>
      <sz val="9"/>
      <color indexed="12"/>
      <name val="Arial"/>
      <family val="2"/>
    </font>
  </fonts>
  <fills count="2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
      <patternFill patternType="solid">
        <fgColor indexed="9"/>
        <bgColor indexed="18"/>
      </patternFill>
    </fill>
    <fill>
      <patternFill patternType="solid">
        <fgColor indexed="49"/>
        <bgColor indexed="40"/>
      </patternFill>
    </fill>
    <fill>
      <patternFill patternType="solid">
        <fgColor indexed="9"/>
        <bgColor indexed="40"/>
      </patternFill>
    </fill>
    <fill>
      <patternFill patternType="solid">
        <fgColor theme="0"/>
        <bgColor indexed="26"/>
      </patternFill>
    </fill>
    <fill>
      <patternFill patternType="solid">
        <fgColor theme="0"/>
        <bgColor indexed="40"/>
      </patternFill>
    </fill>
    <fill>
      <patternFill patternType="solid">
        <fgColor indexed="31"/>
        <bgColor indexed="22"/>
      </patternFill>
    </fill>
    <fill>
      <patternFill patternType="solid">
        <fgColor theme="0"/>
        <bgColor indexed="22"/>
      </patternFill>
    </fill>
    <fill>
      <patternFill patternType="solid">
        <fgColor indexed="44"/>
        <bgColor indexed="31"/>
      </patternFill>
    </fill>
    <fill>
      <patternFill patternType="solid">
        <fgColor theme="0"/>
        <bgColor indexed="31"/>
      </patternFill>
    </fill>
    <fill>
      <patternFill patternType="solid">
        <fgColor theme="0"/>
        <bgColor indexed="18"/>
      </patternFill>
    </fill>
    <fill>
      <patternFill patternType="solid">
        <fgColor indexed="22"/>
        <bgColor indexed="46"/>
      </patternFill>
    </fill>
    <fill>
      <patternFill patternType="gray0625">
        <fgColor indexed="26"/>
        <bgColor indexed="9"/>
      </patternFill>
    </fill>
    <fill>
      <patternFill patternType="solid">
        <fgColor indexed="9"/>
        <bgColor indexed="34"/>
      </patternFill>
    </fill>
    <fill>
      <patternFill patternType="solid">
        <fgColor indexed="9"/>
        <bgColor indexed="21"/>
      </patternFill>
    </fill>
    <fill>
      <patternFill patternType="solid">
        <fgColor rgb="FFC0C0C0"/>
        <bgColor indexed="26"/>
      </patternFill>
    </fill>
    <fill>
      <patternFill patternType="solid">
        <fgColor indexed="9"/>
        <bgColor indexed="32"/>
      </patternFill>
    </fill>
    <fill>
      <patternFill patternType="solid">
        <fgColor theme="0"/>
        <bgColor indexed="32"/>
      </patternFill>
    </fill>
    <fill>
      <patternFill patternType="solid">
        <fgColor theme="0"/>
        <bgColor indexed="49"/>
      </patternFill>
    </fill>
    <fill>
      <patternFill patternType="solid">
        <fgColor rgb="FF33CCCC"/>
        <bgColor rgb="FF33CCCC"/>
      </patternFill>
    </fill>
    <fill>
      <patternFill patternType="solid">
        <fgColor rgb="FFC0C0C0"/>
        <bgColor indexed="18"/>
      </patternFill>
    </fill>
  </fills>
  <borders count="12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double">
        <color indexed="64"/>
      </right>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30"/>
      </left>
      <right style="thin">
        <color indexed="30"/>
      </right>
      <top style="thin">
        <color indexed="30"/>
      </top>
      <bottom style="thin">
        <color indexed="30"/>
      </bottom>
      <diagonal/>
    </border>
    <border>
      <left style="thin">
        <color auto="1"/>
      </left>
      <right style="thin">
        <color auto="1"/>
      </right>
      <top/>
      <bottom/>
      <diagonal/>
    </border>
    <border>
      <left style="thin">
        <color auto="1"/>
      </left>
      <right style="thin">
        <color auto="1"/>
      </right>
      <top style="dashed">
        <color auto="1"/>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right style="thin">
        <color indexed="8"/>
      </right>
      <top style="thin">
        <color indexed="8"/>
      </top>
      <bottom/>
      <diagonal/>
    </border>
    <border>
      <left/>
      <right style="thin">
        <color indexed="8"/>
      </right>
      <top/>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auto="1"/>
      </left>
      <right/>
      <top/>
      <bottom/>
      <diagonal/>
    </border>
    <border>
      <left style="medium">
        <color auto="1"/>
      </left>
      <right style="medium">
        <color auto="1"/>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indexed="8"/>
      </right>
      <top/>
      <bottom/>
      <diagonal/>
    </border>
    <border>
      <left/>
      <right style="medium">
        <color auto="1"/>
      </right>
      <top/>
      <bottom/>
      <diagonal/>
    </border>
    <border>
      <left style="thin">
        <color indexed="8"/>
      </left>
      <right/>
      <top style="dotted">
        <color indexed="8"/>
      </top>
      <bottom/>
      <diagonal/>
    </border>
    <border>
      <left style="thin">
        <color indexed="64"/>
      </left>
      <right/>
      <top style="dotted">
        <color indexed="8"/>
      </top>
      <bottom/>
      <diagonal/>
    </border>
    <border>
      <left/>
      <right style="thin">
        <color indexed="64"/>
      </right>
      <top style="dotted">
        <color indexed="8"/>
      </top>
      <bottom/>
      <diagonal/>
    </border>
    <border>
      <left style="thin">
        <color indexed="64"/>
      </left>
      <right/>
      <top style="thin">
        <color indexed="64"/>
      </top>
      <bottom/>
      <diagonal/>
    </border>
    <border>
      <left/>
      <right/>
      <top/>
      <bottom style="thin">
        <color auto="1"/>
      </bottom>
      <diagonal/>
    </border>
    <border>
      <left style="thin">
        <color auto="1"/>
      </left>
      <right/>
      <top/>
      <bottom/>
      <diagonal/>
    </border>
    <border>
      <left/>
      <right/>
      <top style="medium">
        <color auto="1"/>
      </top>
      <bottom/>
      <diagonal/>
    </border>
    <border>
      <left/>
      <right style="medium">
        <color auto="1"/>
      </right>
      <top style="medium">
        <color auto="1"/>
      </top>
      <bottom/>
      <diagonal/>
    </border>
    <border>
      <left style="medium">
        <color indexed="8"/>
      </left>
      <right style="medium">
        <color auto="1"/>
      </right>
      <top style="medium">
        <color indexed="8"/>
      </top>
      <bottom style="medium">
        <color indexed="8"/>
      </bottom>
      <diagonal/>
    </border>
    <border>
      <left/>
      <right style="medium">
        <color auto="1"/>
      </right>
      <top style="medium">
        <color indexed="8"/>
      </top>
      <bottom style="medium">
        <color indexed="8"/>
      </bottom>
      <diagonal/>
    </border>
    <border>
      <left/>
      <right style="medium">
        <color auto="1"/>
      </right>
      <top style="medium">
        <color indexed="8"/>
      </top>
      <bottom/>
      <diagonal/>
    </border>
    <border>
      <left/>
      <right style="medium">
        <color auto="1"/>
      </right>
      <top style="thin">
        <color indexed="8"/>
      </top>
      <bottom/>
      <diagonal/>
    </border>
    <border>
      <left/>
      <right style="medium">
        <color auto="1"/>
      </right>
      <top/>
      <bottom style="thin">
        <color indexed="8"/>
      </bottom>
      <diagonal/>
    </border>
    <border>
      <left/>
      <right style="medium">
        <color auto="1"/>
      </right>
      <top style="thin">
        <color indexed="8"/>
      </top>
      <bottom style="thin">
        <color indexed="8"/>
      </bottom>
      <diagonal/>
    </border>
    <border>
      <left/>
      <right style="medium">
        <color auto="1"/>
      </right>
      <top style="thin">
        <color indexed="8"/>
      </top>
      <bottom style="medium">
        <color indexed="8"/>
      </bottom>
      <diagonal/>
    </border>
    <border>
      <left/>
      <right style="medium">
        <color indexed="64"/>
      </right>
      <top/>
      <bottom/>
      <diagonal/>
    </border>
    <border>
      <left/>
      <right style="medium">
        <color indexed="8"/>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top style="medium">
        <color auto="1"/>
      </top>
      <bottom style="medium">
        <color auto="1"/>
      </bottom>
      <diagonal/>
    </border>
    <border>
      <left/>
      <right style="medium">
        <color indexed="8"/>
      </right>
      <top style="medium">
        <color auto="1"/>
      </top>
      <bottom style="medium">
        <color auto="1"/>
      </bottom>
      <diagonal/>
    </border>
    <border>
      <left/>
      <right style="medium">
        <color indexed="8"/>
      </right>
      <top style="medium">
        <color auto="1"/>
      </top>
      <bottom/>
      <diagonal/>
    </border>
    <border>
      <left/>
      <right style="medium">
        <color auto="1"/>
      </right>
      <top/>
      <bottom style="medium">
        <color indexed="8"/>
      </bottom>
      <diagonal/>
    </border>
    <border>
      <left style="medium">
        <color indexed="8"/>
      </left>
      <right/>
      <top/>
      <bottom style="medium">
        <color auto="1"/>
      </bottom>
      <diagonal/>
    </border>
    <border>
      <left/>
      <right/>
      <top style="thin">
        <color auto="1"/>
      </top>
      <bottom/>
      <diagonal/>
    </border>
    <border>
      <left/>
      <right style="thin">
        <color auto="1"/>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bottom style="thin">
        <color auto="1"/>
      </bottom>
      <diagonal/>
    </border>
  </borders>
  <cellStyleXfs count="35">
    <xf numFmtId="0" fontId="0" fillId="0" borderId="0"/>
    <xf numFmtId="0" fontId="2" fillId="0" borderId="0">
      <alignment vertical="top"/>
    </xf>
    <xf numFmtId="0" fontId="4" fillId="0" borderId="0">
      <alignment vertical="top"/>
    </xf>
    <xf numFmtId="0" fontId="4" fillId="3" borderId="0">
      <alignment vertical="top"/>
    </xf>
    <xf numFmtId="0" fontId="4" fillId="0" borderId="0">
      <alignment vertical="top"/>
    </xf>
    <xf numFmtId="0" fontId="2" fillId="0" borderId="0">
      <alignment vertical="top"/>
    </xf>
    <xf numFmtId="0" fontId="4" fillId="5" borderId="0">
      <alignment vertical="top"/>
    </xf>
    <xf numFmtId="0" fontId="9" fillId="6" borderId="26">
      <alignment horizontal="center" vertical="top" wrapText="1"/>
    </xf>
    <xf numFmtId="0" fontId="2" fillId="0" borderId="0">
      <alignment vertical="top"/>
    </xf>
    <xf numFmtId="0" fontId="4" fillId="5" borderId="0">
      <alignment vertical="top"/>
    </xf>
    <xf numFmtId="0" fontId="9" fillId="10" borderId="33"/>
    <xf numFmtId="0" fontId="11" fillId="12" borderId="33">
      <alignment vertical="top" wrapText="1"/>
    </xf>
    <xf numFmtId="3" fontId="12" fillId="0" borderId="33">
      <alignment horizontal="right" vertical="top"/>
    </xf>
    <xf numFmtId="0" fontId="14" fillId="0" borderId="0"/>
    <xf numFmtId="0" fontId="4" fillId="5" borderId="0">
      <alignment vertical="top"/>
    </xf>
    <xf numFmtId="0" fontId="2" fillId="0" borderId="0"/>
    <xf numFmtId="0" fontId="14" fillId="0" borderId="0"/>
    <xf numFmtId="0" fontId="2" fillId="0" borderId="0"/>
    <xf numFmtId="167" fontId="18" fillId="0" borderId="0">
      <alignment horizontal="right"/>
    </xf>
    <xf numFmtId="0" fontId="4" fillId="3" borderId="0">
      <alignment vertical="top"/>
    </xf>
    <xf numFmtId="0" fontId="2" fillId="5" borderId="0" applyNumberFormat="0" applyBorder="0" applyProtection="0">
      <alignment vertical="top"/>
    </xf>
    <xf numFmtId="0" fontId="2" fillId="0" borderId="0"/>
    <xf numFmtId="0" fontId="21" fillId="0" borderId="0" applyNumberFormat="0" applyFill="0" applyBorder="0" applyAlignment="0" applyProtection="0">
      <alignment vertical="top"/>
      <protection locked="0"/>
    </xf>
    <xf numFmtId="0" fontId="2" fillId="0" borderId="0"/>
    <xf numFmtId="0" fontId="22" fillId="3" borderId="0">
      <alignment vertical="top"/>
    </xf>
    <xf numFmtId="0" fontId="23" fillId="0" borderId="0" applyNumberFormat="0" applyBorder="0" applyProtection="0"/>
    <xf numFmtId="49" fontId="25" fillId="0" borderId="0" applyBorder="0" applyProtection="0">
      <alignment vertical="top" wrapText="1"/>
    </xf>
    <xf numFmtId="0" fontId="24" fillId="23" borderId="81" applyNumberFormat="0" applyProtection="0">
      <alignment horizontal="center" vertical="top" wrapText="1"/>
    </xf>
    <xf numFmtId="0" fontId="26" fillId="0" borderId="0" applyNumberFormat="0" applyBorder="0" applyProtection="0">
      <alignment vertical="top" wrapText="1"/>
    </xf>
    <xf numFmtId="0" fontId="26" fillId="0" borderId="0" applyNumberFormat="0" applyBorder="0" applyProtection="0">
      <alignment vertical="top" wrapText="1"/>
    </xf>
    <xf numFmtId="0" fontId="4" fillId="3" borderId="0">
      <alignment vertical="top"/>
    </xf>
    <xf numFmtId="0" fontId="31" fillId="0" borderId="0"/>
    <xf numFmtId="0" fontId="4" fillId="5" borderId="0">
      <alignment vertical="top"/>
    </xf>
    <xf numFmtId="165" fontId="4" fillId="5" borderId="0" applyBorder="0" applyProtection="0">
      <alignment vertical="top"/>
    </xf>
    <xf numFmtId="169" fontId="4" fillId="5" borderId="0" applyBorder="0" applyProtection="0">
      <alignment vertical="top"/>
    </xf>
  </cellStyleXfs>
  <cellXfs count="744">
    <xf numFmtId="0" fontId="0" fillId="0" borderId="0" xfId="0"/>
    <xf numFmtId="0" fontId="1" fillId="2" borderId="0" xfId="0" applyFont="1" applyFill="1" applyAlignment="1">
      <alignment vertical="top"/>
    </xf>
    <xf numFmtId="0" fontId="4" fillId="3" borderId="0" xfId="2" applyFill="1" applyAlignment="1">
      <alignment vertical="top"/>
    </xf>
    <xf numFmtId="0" fontId="4" fillId="3" borderId="0" xfId="3">
      <alignment vertical="top"/>
    </xf>
    <xf numFmtId="0" fontId="5" fillId="4" borderId="0" xfId="4" applyFont="1" applyFill="1" applyAlignment="1">
      <alignment horizontal="left" vertical="top"/>
    </xf>
    <xf numFmtId="0" fontId="5" fillId="3" borderId="0" xfId="1" applyFont="1" applyFill="1" applyAlignment="1">
      <alignment horizontal="right" vertical="top"/>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xf>
    <xf numFmtId="0" fontId="3" fillId="3" borderId="4" xfId="1" applyFont="1" applyFill="1" applyBorder="1" applyAlignment="1">
      <alignment horizontal="right" vertical="top" wrapText="1"/>
    </xf>
    <xf numFmtId="0" fontId="3" fillId="3" borderId="5" xfId="1" applyFont="1" applyFill="1" applyBorder="1" applyAlignment="1">
      <alignment horizontal="center" vertical="top"/>
    </xf>
    <xf numFmtId="0" fontId="3" fillId="3" borderId="5" xfId="1" applyFont="1" applyFill="1" applyBorder="1" applyAlignment="1">
      <alignment horizontal="center" vertical="top" wrapText="1"/>
    </xf>
    <xf numFmtId="0" fontId="3" fillId="3" borderId="6" xfId="1" applyFont="1" applyFill="1" applyBorder="1" applyAlignment="1">
      <alignment horizontal="center" vertical="top" wrapText="1"/>
    </xf>
    <xf numFmtId="0" fontId="4" fillId="3" borderId="7" xfId="2" applyFont="1" applyFill="1" applyBorder="1" applyAlignment="1">
      <alignment horizontal="left" vertical="top" wrapText="1"/>
    </xf>
    <xf numFmtId="0" fontId="4" fillId="3" borderId="8" xfId="2" applyFont="1" applyFill="1" applyBorder="1" applyAlignment="1">
      <alignment horizontal="left" vertical="top" wrapText="1"/>
    </xf>
    <xf numFmtId="0" fontId="4" fillId="3" borderId="9" xfId="2" applyFont="1" applyFill="1" applyBorder="1" applyAlignment="1">
      <alignment horizontal="left" vertical="top" wrapText="1"/>
    </xf>
    <xf numFmtId="3" fontId="4" fillId="3" borderId="10" xfId="2" applyNumberFormat="1" applyFill="1" applyBorder="1" applyAlignment="1">
      <alignment vertical="top"/>
    </xf>
    <xf numFmtId="3" fontId="4" fillId="3" borderId="8" xfId="2" applyNumberFormat="1" applyFill="1" applyBorder="1" applyAlignment="1">
      <alignment vertical="top"/>
    </xf>
    <xf numFmtId="3" fontId="4" fillId="2" borderId="11" xfId="2" applyNumberFormat="1" applyFill="1" applyBorder="1" applyAlignment="1">
      <alignment vertical="top"/>
    </xf>
    <xf numFmtId="0" fontId="4" fillId="3" borderId="12" xfId="2" applyFont="1" applyFill="1" applyBorder="1" applyAlignment="1">
      <alignment horizontal="left" vertical="top" wrapText="1"/>
    </xf>
    <xf numFmtId="0" fontId="4" fillId="3" borderId="0" xfId="2" applyFont="1" applyFill="1" applyBorder="1" applyAlignment="1">
      <alignment horizontal="left" vertical="top" wrapText="1"/>
    </xf>
    <xf numFmtId="0" fontId="4" fillId="3" borderId="13" xfId="2" applyFont="1" applyFill="1" applyBorder="1" applyAlignment="1">
      <alignment horizontal="left" vertical="top" wrapText="1"/>
    </xf>
    <xf numFmtId="3" fontId="4" fillId="3" borderId="14" xfId="2" applyNumberFormat="1" applyFill="1" applyBorder="1" applyAlignment="1">
      <alignment vertical="top"/>
    </xf>
    <xf numFmtId="3" fontId="4" fillId="3" borderId="0" xfId="2" applyNumberFormat="1" applyFill="1" applyBorder="1" applyAlignment="1">
      <alignment vertical="top"/>
    </xf>
    <xf numFmtId="0" fontId="5" fillId="3" borderId="12" xfId="2" applyFont="1" applyFill="1" applyBorder="1" applyAlignment="1">
      <alignment horizontal="left" vertical="top" wrapText="1"/>
    </xf>
    <xf numFmtId="0" fontId="5" fillId="3" borderId="0" xfId="2" applyFont="1" applyFill="1" applyBorder="1" applyAlignment="1">
      <alignment horizontal="left" vertical="top" wrapText="1"/>
    </xf>
    <xf numFmtId="0" fontId="5" fillId="3" borderId="13" xfId="2" applyFont="1" applyFill="1" applyBorder="1" applyAlignment="1">
      <alignment horizontal="left" vertical="top" wrapText="1"/>
    </xf>
    <xf numFmtId="3" fontId="5" fillId="3" borderId="14" xfId="2" applyNumberFormat="1" applyFont="1" applyFill="1" applyBorder="1" applyAlignment="1">
      <alignment vertical="top"/>
    </xf>
    <xf numFmtId="3" fontId="5" fillId="3" borderId="0" xfId="2" applyNumberFormat="1" applyFont="1" applyFill="1" applyBorder="1" applyAlignment="1">
      <alignment vertical="top"/>
    </xf>
    <xf numFmtId="3" fontId="4" fillId="3" borderId="15" xfId="2" applyNumberFormat="1" applyFill="1" applyBorder="1" applyAlignment="1">
      <alignment vertical="top"/>
    </xf>
    <xf numFmtId="3" fontId="4" fillId="2" borderId="17" xfId="2" applyNumberFormat="1" applyFill="1" applyBorder="1" applyAlignment="1">
      <alignment vertical="top"/>
    </xf>
    <xf numFmtId="0" fontId="4" fillId="3" borderId="5" xfId="2" applyFont="1" applyFill="1" applyBorder="1" applyAlignment="1">
      <alignment horizontal="left" vertical="top" wrapText="1"/>
    </xf>
    <xf numFmtId="0" fontId="4" fillId="3" borderId="3" xfId="2" applyFont="1" applyFill="1" applyBorder="1" applyAlignment="1">
      <alignment horizontal="left" vertical="top" wrapText="1"/>
    </xf>
    <xf numFmtId="3" fontId="4" fillId="3" borderId="4" xfId="2" applyNumberFormat="1" applyFill="1" applyBorder="1" applyAlignment="1">
      <alignment vertical="top"/>
    </xf>
    <xf numFmtId="3" fontId="4" fillId="3" borderId="5" xfId="2" applyNumberFormat="1" applyFill="1" applyBorder="1" applyAlignment="1">
      <alignment vertical="top"/>
    </xf>
    <xf numFmtId="3" fontId="4" fillId="2" borderId="6" xfId="2" applyNumberFormat="1" applyFill="1" applyBorder="1" applyAlignment="1">
      <alignment vertical="top"/>
    </xf>
    <xf numFmtId="0" fontId="3" fillId="3" borderId="18" xfId="2" applyFont="1" applyFill="1" applyBorder="1" applyAlignment="1">
      <alignment vertical="top" wrapText="1"/>
    </xf>
    <xf numFmtId="0" fontId="3" fillId="3" borderId="5" xfId="2" applyFont="1" applyFill="1" applyBorder="1" applyAlignment="1">
      <alignment vertical="top" wrapText="1"/>
    </xf>
    <xf numFmtId="0" fontId="3" fillId="3" borderId="3" xfId="2" applyFont="1" applyFill="1" applyBorder="1" applyAlignment="1">
      <alignment vertical="top" wrapText="1"/>
    </xf>
    <xf numFmtId="3" fontId="3" fillId="3" borderId="4" xfId="2" applyNumberFormat="1" applyFont="1" applyFill="1" applyBorder="1" applyAlignment="1">
      <alignment vertical="top"/>
    </xf>
    <xf numFmtId="3" fontId="3" fillId="3" borderId="5" xfId="2" applyNumberFormat="1" applyFont="1" applyFill="1" applyBorder="1" applyAlignment="1">
      <alignment vertical="top"/>
    </xf>
    <xf numFmtId="3" fontId="3" fillId="2" borderId="6" xfId="2" applyNumberFormat="1" applyFont="1" applyFill="1" applyBorder="1" applyAlignment="1">
      <alignment vertical="top"/>
    </xf>
    <xf numFmtId="0" fontId="5" fillId="3" borderId="0" xfId="1" applyFont="1" applyFill="1" applyBorder="1" applyAlignment="1">
      <alignment vertical="top"/>
    </xf>
    <xf numFmtId="0" fontId="3" fillId="3" borderId="0" xfId="2" applyFont="1" applyFill="1" applyBorder="1" applyAlignment="1">
      <alignment vertical="top" wrapText="1"/>
    </xf>
    <xf numFmtId="3" fontId="3" fillId="3" borderId="0" xfId="2" applyNumberFormat="1" applyFont="1" applyFill="1" applyBorder="1" applyAlignment="1">
      <alignment vertical="top"/>
    </xf>
    <xf numFmtId="0" fontId="4" fillId="3" borderId="0" xfId="2" applyFill="1" applyBorder="1" applyAlignment="1">
      <alignment vertical="top"/>
    </xf>
    <xf numFmtId="0" fontId="4" fillId="0" borderId="0" xfId="2" applyAlignment="1">
      <alignment vertical="top"/>
    </xf>
    <xf numFmtId="0" fontId="5" fillId="3" borderId="0" xfId="1" applyFont="1" applyFill="1" applyBorder="1" applyAlignment="1">
      <alignment horizontal="right" vertical="top"/>
    </xf>
    <xf numFmtId="0" fontId="3" fillId="3" borderId="7" xfId="1" applyFont="1" applyFill="1" applyBorder="1" applyAlignment="1">
      <alignment vertical="top"/>
    </xf>
    <xf numFmtId="0" fontId="3" fillId="3" borderId="2" xfId="1" applyFont="1" applyFill="1" applyBorder="1" applyAlignment="1">
      <alignment horizontal="center" vertical="top"/>
    </xf>
    <xf numFmtId="3" fontId="4" fillId="3" borderId="1" xfId="2" applyNumberFormat="1" applyFill="1" applyBorder="1" applyAlignment="1">
      <alignment vertical="top"/>
    </xf>
    <xf numFmtId="3" fontId="4" fillId="3" borderId="11" xfId="2" applyNumberFormat="1" applyFill="1" applyBorder="1" applyAlignment="1">
      <alignment vertical="top"/>
    </xf>
    <xf numFmtId="0" fontId="5" fillId="3" borderId="20" xfId="2" applyFont="1" applyFill="1" applyBorder="1" applyAlignment="1">
      <alignment horizontal="left" vertical="top" wrapText="1"/>
    </xf>
    <xf numFmtId="0" fontId="4" fillId="3" borderId="20" xfId="2" applyFont="1" applyFill="1" applyBorder="1" applyAlignment="1">
      <alignment horizontal="left" vertical="top" wrapText="1"/>
    </xf>
    <xf numFmtId="3" fontId="4" fillId="3" borderId="21" xfId="2" applyNumberFormat="1" applyFill="1" applyBorder="1" applyAlignment="1">
      <alignment vertical="top"/>
    </xf>
    <xf numFmtId="3" fontId="4" fillId="3" borderId="17" xfId="2" applyNumberFormat="1" applyFill="1" applyBorder="1" applyAlignment="1">
      <alignment vertical="top"/>
    </xf>
    <xf numFmtId="3" fontId="4" fillId="3" borderId="2" xfId="2" applyNumberFormat="1" applyFill="1" applyBorder="1" applyAlignment="1">
      <alignment vertical="top"/>
    </xf>
    <xf numFmtId="3" fontId="4" fillId="3" borderId="6" xfId="2" applyNumberFormat="1" applyFill="1" applyBorder="1" applyAlignment="1">
      <alignment vertical="top"/>
    </xf>
    <xf numFmtId="3" fontId="3" fillId="3" borderId="2" xfId="2" applyNumberFormat="1" applyFont="1" applyFill="1" applyBorder="1" applyAlignment="1">
      <alignment vertical="top"/>
    </xf>
    <xf numFmtId="3" fontId="3" fillId="3" borderId="6" xfId="2" applyNumberFormat="1" applyFont="1" applyFill="1" applyBorder="1" applyAlignment="1">
      <alignment vertical="top"/>
    </xf>
    <xf numFmtId="0" fontId="6" fillId="4" borderId="22" xfId="4" applyFont="1" applyFill="1" applyBorder="1" applyAlignment="1">
      <alignment horizontal="left" vertical="top" wrapText="1"/>
    </xf>
    <xf numFmtId="0" fontId="3" fillId="4" borderId="0" xfId="4" applyFont="1" applyFill="1" applyAlignment="1">
      <alignment horizontal="left" vertical="top" wrapText="1"/>
    </xf>
    <xf numFmtId="0" fontId="5" fillId="3" borderId="24" xfId="3" applyFont="1" applyBorder="1" applyAlignment="1">
      <alignment vertical="top" wrapText="1"/>
    </xf>
    <xf numFmtId="0" fontId="4" fillId="3" borderId="23" xfId="3" applyFont="1" applyBorder="1" applyAlignment="1">
      <alignment vertical="top" wrapText="1"/>
    </xf>
    <xf numFmtId="0" fontId="5" fillId="4" borderId="0" xfId="4" applyFont="1" applyFill="1" applyAlignment="1">
      <alignment vertical="center" wrapText="1"/>
    </xf>
    <xf numFmtId="0" fontId="3" fillId="7" borderId="26" xfId="7" applyFont="1" applyFill="1" applyBorder="1" applyAlignment="1">
      <alignment horizontal="center" vertical="center" wrapText="1"/>
    </xf>
    <xf numFmtId="0" fontId="3" fillId="4" borderId="25" xfId="4" applyFont="1" applyFill="1" applyBorder="1" applyAlignment="1">
      <alignment vertical="top"/>
    </xf>
    <xf numFmtId="0" fontId="10" fillId="4" borderId="27" xfId="4" applyFont="1" applyFill="1" applyBorder="1" applyAlignment="1">
      <alignment vertical="top"/>
    </xf>
    <xf numFmtId="0" fontId="5" fillId="4" borderId="0" xfId="4" applyFont="1" applyFill="1" applyAlignment="1">
      <alignment vertical="top"/>
    </xf>
    <xf numFmtId="0" fontId="5" fillId="4" borderId="27" xfId="8" applyFont="1" applyFill="1" applyBorder="1" applyAlignment="1">
      <alignment horizontal="left" vertical="top" indent="1"/>
    </xf>
    <xf numFmtId="3" fontId="5" fillId="4" borderId="27" xfId="5" applyNumberFormat="1" applyFont="1" applyFill="1" applyBorder="1" applyAlignment="1">
      <alignment horizontal="right" vertical="top"/>
    </xf>
    <xf numFmtId="0" fontId="5" fillId="4" borderId="27" xfId="4" applyFont="1" applyFill="1" applyBorder="1" applyAlignment="1">
      <alignment horizontal="left" vertical="top" indent="1"/>
    </xf>
    <xf numFmtId="0" fontId="3" fillId="4" borderId="25" xfId="4" applyFont="1" applyFill="1" applyBorder="1">
      <alignment vertical="top"/>
    </xf>
    <xf numFmtId="0" fontId="3" fillId="4" borderId="27" xfId="4" applyFont="1" applyFill="1" applyBorder="1">
      <alignment vertical="top"/>
    </xf>
    <xf numFmtId="0" fontId="10" fillId="4" borderId="27" xfId="4" applyFont="1" applyFill="1" applyBorder="1">
      <alignment vertical="top"/>
    </xf>
    <xf numFmtId="3" fontId="3" fillId="4" borderId="27" xfId="5" applyNumberFormat="1" applyFont="1" applyFill="1" applyBorder="1" applyAlignment="1">
      <alignment horizontal="right" vertical="top"/>
    </xf>
    <xf numFmtId="0" fontId="5" fillId="4" borderId="27" xfId="4" applyFont="1" applyFill="1" applyBorder="1" applyAlignment="1">
      <alignment horizontal="left" vertical="top" indent="4"/>
    </xf>
    <xf numFmtId="0" fontId="5" fillId="4" borderId="28" xfId="4" applyFont="1" applyFill="1" applyBorder="1" applyAlignment="1">
      <alignment horizontal="left" vertical="top" indent="2"/>
    </xf>
    <xf numFmtId="3" fontId="5" fillId="4" borderId="28" xfId="5" applyNumberFormat="1" applyFont="1" applyFill="1" applyBorder="1" applyAlignment="1">
      <alignment horizontal="right" vertical="top"/>
    </xf>
    <xf numFmtId="0" fontId="5" fillId="4" borderId="27" xfId="4" applyFont="1" applyFill="1" applyBorder="1" applyAlignment="1">
      <alignment horizontal="left" vertical="top" indent="2"/>
    </xf>
    <xf numFmtId="0" fontId="8" fillId="4" borderId="25" xfId="4" applyFont="1" applyFill="1" applyBorder="1">
      <alignment vertical="top"/>
    </xf>
    <xf numFmtId="0" fontId="5" fillId="4" borderId="27" xfId="4" applyFont="1" applyFill="1" applyBorder="1">
      <alignment vertical="top"/>
    </xf>
    <xf numFmtId="164" fontId="5" fillId="4" borderId="27" xfId="5" applyNumberFormat="1" applyFont="1" applyFill="1" applyBorder="1" applyAlignment="1">
      <alignment horizontal="right" vertical="top"/>
    </xf>
    <xf numFmtId="0" fontId="5" fillId="4" borderId="0" xfId="4" applyFont="1" applyFill="1" applyBorder="1" applyAlignment="1">
      <alignment vertical="top"/>
    </xf>
    <xf numFmtId="0" fontId="5" fillId="4" borderId="29" xfId="4" applyFont="1" applyFill="1" applyBorder="1">
      <alignment vertical="top"/>
    </xf>
    <xf numFmtId="0" fontId="5" fillId="4" borderId="30" xfId="4" applyFont="1" applyFill="1" applyBorder="1">
      <alignment vertical="top"/>
    </xf>
    <xf numFmtId="164" fontId="5" fillId="4" borderId="28" xfId="5" applyNumberFormat="1" applyFont="1" applyFill="1" applyBorder="1" applyAlignment="1">
      <alignment horizontal="right" vertical="top"/>
    </xf>
    <xf numFmtId="0" fontId="5" fillId="4" borderId="0" xfId="4" applyFont="1" applyFill="1">
      <alignment vertical="top"/>
    </xf>
    <xf numFmtId="0" fontId="4" fillId="4" borderId="0" xfId="4" applyFont="1" applyFill="1" applyAlignment="1">
      <alignment vertical="top"/>
    </xf>
    <xf numFmtId="0" fontId="4" fillId="3" borderId="0" xfId="4" applyFont="1" applyFill="1" applyAlignment="1">
      <alignment vertical="top"/>
    </xf>
    <xf numFmtId="0" fontId="1" fillId="4" borderId="0" xfId="4" applyFont="1" applyFill="1" applyAlignment="1">
      <alignment vertical="top"/>
    </xf>
    <xf numFmtId="0" fontId="1" fillId="4" borderId="27" xfId="4" applyFont="1" applyFill="1" applyBorder="1" applyAlignment="1">
      <alignment vertical="top"/>
    </xf>
    <xf numFmtId="3" fontId="1" fillId="4" borderId="27" xfId="5" applyNumberFormat="1" applyFont="1" applyFill="1" applyBorder="1" applyAlignment="1">
      <alignment horizontal="right" vertical="top"/>
    </xf>
    <xf numFmtId="0" fontId="1" fillId="4" borderId="27" xfId="4" applyFont="1" applyFill="1" applyBorder="1" applyAlignment="1">
      <alignment vertical="top" wrapText="1"/>
    </xf>
    <xf numFmtId="0" fontId="1" fillId="4" borderId="28" xfId="4" applyFont="1" applyFill="1" applyBorder="1" applyAlignment="1">
      <alignment vertical="top"/>
    </xf>
    <xf numFmtId="3" fontId="1" fillId="4" borderId="28" xfId="5" applyNumberFormat="1" applyFont="1" applyFill="1" applyBorder="1" applyAlignment="1">
      <alignment horizontal="right" vertical="top"/>
    </xf>
    <xf numFmtId="0" fontId="1" fillId="4" borderId="25" xfId="4" applyFont="1" applyFill="1" applyBorder="1" applyAlignment="1">
      <alignment vertical="top"/>
    </xf>
    <xf numFmtId="0" fontId="1" fillId="4" borderId="27" xfId="4" applyFont="1" applyFill="1" applyBorder="1" applyAlignment="1">
      <alignment horizontal="left" vertical="top" indent="1"/>
    </xf>
    <xf numFmtId="0" fontId="1" fillId="4" borderId="27" xfId="4" applyFont="1" applyFill="1" applyBorder="1" applyAlignment="1">
      <alignment horizontal="left" vertical="top" indent="2"/>
    </xf>
    <xf numFmtId="0" fontId="1" fillId="4" borderId="27" xfId="4" applyFont="1" applyFill="1" applyBorder="1">
      <alignment vertical="top"/>
    </xf>
    <xf numFmtId="0" fontId="1" fillId="4" borderId="0" xfId="4" applyFont="1" applyFill="1">
      <alignment vertical="top"/>
    </xf>
    <xf numFmtId="0" fontId="5" fillId="8" borderId="0" xfId="4" applyFont="1" applyFill="1" applyAlignment="1">
      <alignment horizontal="left" vertical="top"/>
    </xf>
    <xf numFmtId="0" fontId="3" fillId="8" borderId="0" xfId="4" applyFont="1" applyFill="1" applyAlignment="1">
      <alignment horizontal="left" vertical="top" wrapText="1"/>
    </xf>
    <xf numFmtId="0" fontId="5" fillId="8" borderId="0" xfId="4" applyFont="1" applyFill="1" applyAlignment="1">
      <alignment vertical="center"/>
    </xf>
    <xf numFmtId="0" fontId="3" fillId="9" borderId="31" xfId="7" applyFont="1" applyFill="1" applyBorder="1" applyAlignment="1">
      <alignment horizontal="center" vertical="center" wrapText="1"/>
    </xf>
    <xf numFmtId="0" fontId="3" fillId="8" borderId="32" xfId="4" applyFont="1" applyFill="1" applyBorder="1" applyAlignment="1">
      <alignment vertical="top"/>
    </xf>
    <xf numFmtId="3" fontId="3" fillId="11" borderId="32" xfId="10" applyNumberFormat="1" applyFont="1" applyFill="1" applyBorder="1" applyAlignment="1">
      <alignment vertical="center"/>
    </xf>
    <xf numFmtId="0" fontId="4" fillId="13" borderId="34" xfId="11" applyFont="1" applyFill="1" applyBorder="1" applyAlignment="1">
      <alignment horizontal="left" vertical="center" indent="5"/>
    </xf>
    <xf numFmtId="3" fontId="4" fillId="2" borderId="34" xfId="12" applyNumberFormat="1" applyFont="1" applyFill="1" applyBorder="1" applyAlignment="1">
      <alignment horizontal="right" vertical="center"/>
    </xf>
    <xf numFmtId="3" fontId="4" fillId="2" borderId="20" xfId="12" applyNumberFormat="1" applyFont="1" applyFill="1" applyBorder="1" applyAlignment="1">
      <alignment horizontal="right" vertical="center"/>
    </xf>
    <xf numFmtId="0" fontId="3" fillId="8" borderId="0" xfId="5" applyFont="1" applyFill="1" applyAlignment="1">
      <alignment vertical="top"/>
    </xf>
    <xf numFmtId="0" fontId="3" fillId="13" borderId="32" xfId="11" applyFont="1" applyFill="1" applyBorder="1" applyAlignment="1">
      <alignment vertical="center"/>
    </xf>
    <xf numFmtId="0" fontId="8" fillId="13" borderId="35" xfId="11" applyFont="1" applyFill="1" applyBorder="1" applyAlignment="1">
      <alignment horizontal="left" vertical="center" indent="2"/>
    </xf>
    <xf numFmtId="3" fontId="8" fillId="11" borderId="35" xfId="10" applyNumberFormat="1" applyFont="1" applyFill="1" applyBorder="1" applyAlignment="1">
      <alignment vertical="center"/>
    </xf>
    <xf numFmtId="0" fontId="5" fillId="13" borderId="34" xfId="11" applyFont="1" applyFill="1" applyBorder="1" applyAlignment="1">
      <alignment horizontal="left" vertical="center" indent="7"/>
    </xf>
    <xf numFmtId="3" fontId="5" fillId="2" borderId="34" xfId="12" applyNumberFormat="1" applyFont="1" applyFill="1" applyBorder="1" applyAlignment="1">
      <alignment horizontal="right" vertical="center"/>
    </xf>
    <xf numFmtId="0" fontId="5" fillId="13" borderId="20" xfId="11" applyFont="1" applyFill="1" applyBorder="1" applyAlignment="1">
      <alignment horizontal="left" vertical="center" indent="7"/>
    </xf>
    <xf numFmtId="3" fontId="5" fillId="2" borderId="20" xfId="12" applyNumberFormat="1" applyFont="1" applyFill="1" applyBorder="1" applyAlignment="1">
      <alignment horizontal="right" vertical="center"/>
    </xf>
    <xf numFmtId="0" fontId="4" fillId="5" borderId="0" xfId="9" applyFont="1">
      <alignment vertical="top"/>
    </xf>
    <xf numFmtId="0" fontId="1" fillId="8" borderId="0" xfId="4" applyFont="1" applyFill="1" applyAlignment="1">
      <alignment vertical="top"/>
    </xf>
    <xf numFmtId="0" fontId="1" fillId="0" borderId="0" xfId="0" applyFont="1" applyAlignment="1">
      <alignment vertical="top"/>
    </xf>
    <xf numFmtId="0" fontId="5" fillId="3" borderId="0" xfId="2" applyFont="1" applyFill="1" applyAlignment="1">
      <alignment vertical="top"/>
    </xf>
    <xf numFmtId="0" fontId="3" fillId="3" borderId="36" xfId="2" applyFont="1" applyFill="1" applyBorder="1" applyAlignment="1">
      <alignment vertical="top"/>
    </xf>
    <xf numFmtId="0" fontId="5" fillId="3" borderId="39" xfId="2" applyFont="1" applyFill="1" applyBorder="1" applyAlignment="1">
      <alignment vertical="top"/>
    </xf>
    <xf numFmtId="0" fontId="4" fillId="4" borderId="0" xfId="0" applyFont="1" applyFill="1" applyBorder="1" applyAlignment="1">
      <alignment vertical="top"/>
    </xf>
    <xf numFmtId="0" fontId="3" fillId="16" borderId="50" xfId="2" applyFont="1" applyFill="1" applyBorder="1" applyAlignment="1">
      <alignment vertical="top"/>
    </xf>
    <xf numFmtId="0" fontId="5" fillId="16" borderId="54" xfId="2" applyFont="1" applyFill="1" applyBorder="1" applyAlignment="1">
      <alignment horizontal="left" vertical="top" indent="1"/>
    </xf>
    <xf numFmtId="0" fontId="5" fillId="16" borderId="54" xfId="2" applyFont="1" applyFill="1" applyBorder="1" applyAlignment="1">
      <alignment horizontal="left" vertical="top" wrapText="1" indent="2"/>
    </xf>
    <xf numFmtId="0" fontId="5" fillId="16" borderId="54" xfId="2" applyFont="1" applyFill="1" applyBorder="1" applyAlignment="1">
      <alignment horizontal="left" vertical="top" wrapText="1" indent="1"/>
    </xf>
    <xf numFmtId="0" fontId="5" fillId="16" borderId="55" xfId="2" applyFont="1" applyFill="1" applyBorder="1" applyAlignment="1">
      <alignment horizontal="left" vertical="top" wrapText="1" indent="1"/>
    </xf>
    <xf numFmtId="0" fontId="4" fillId="16" borderId="54" xfId="2" applyFont="1" applyFill="1" applyBorder="1" applyAlignment="1">
      <alignment vertical="top"/>
    </xf>
    <xf numFmtId="0" fontId="3" fillId="16" borderId="55" xfId="2" applyFont="1" applyFill="1" applyBorder="1" applyAlignment="1">
      <alignment vertical="top"/>
    </xf>
    <xf numFmtId="0" fontId="5" fillId="16" borderId="58" xfId="2" applyFont="1" applyFill="1" applyBorder="1" applyAlignment="1">
      <alignment horizontal="left" vertical="top" indent="1"/>
    </xf>
    <xf numFmtId="0" fontId="4" fillId="16" borderId="55" xfId="2" applyFont="1" applyFill="1" applyBorder="1" applyAlignment="1">
      <alignment vertical="top" wrapText="1"/>
    </xf>
    <xf numFmtId="0" fontId="3" fillId="16" borderId="58" xfId="2" applyFont="1" applyFill="1" applyBorder="1" applyAlignment="1">
      <alignment vertical="top"/>
    </xf>
    <xf numFmtId="0" fontId="4" fillId="3" borderId="0" xfId="2" applyFont="1" applyFill="1" applyAlignment="1">
      <alignment vertical="top"/>
    </xf>
    <xf numFmtId="0" fontId="4" fillId="3" borderId="0" xfId="2" applyFont="1" applyFill="1">
      <alignment vertical="top"/>
    </xf>
    <xf numFmtId="0" fontId="4" fillId="3" borderId="37" xfId="2" applyFont="1" applyFill="1" applyBorder="1" applyAlignment="1">
      <alignment vertical="top"/>
    </xf>
    <xf numFmtId="0" fontId="4" fillId="3" borderId="37" xfId="2" applyFont="1" applyFill="1" applyBorder="1">
      <alignment vertical="top"/>
    </xf>
    <xf numFmtId="0" fontId="4" fillId="3" borderId="0" xfId="2" applyFont="1" applyFill="1" applyBorder="1" applyAlignment="1">
      <alignment vertical="top"/>
    </xf>
    <xf numFmtId="0" fontId="4" fillId="3" borderId="0" xfId="2" applyFont="1" applyFill="1" applyBorder="1">
      <alignment vertical="top"/>
    </xf>
    <xf numFmtId="0" fontId="4" fillId="8" borderId="0" xfId="0" applyFont="1" applyFill="1" applyBorder="1" applyAlignment="1">
      <alignment vertical="top"/>
    </xf>
    <xf numFmtId="49" fontId="3" fillId="8" borderId="26" xfId="0" applyNumberFormat="1" applyFont="1" applyFill="1" applyBorder="1" applyAlignment="1">
      <alignment horizontal="center" vertical="top" wrapText="1"/>
    </xf>
    <xf numFmtId="0" fontId="0" fillId="8" borderId="0" xfId="0" applyFill="1" applyAlignment="1">
      <alignment vertical="top"/>
    </xf>
    <xf numFmtId="0" fontId="5" fillId="4" borderId="0" xfId="0" applyFont="1" applyFill="1" applyAlignment="1">
      <alignment horizontal="right" vertical="top"/>
    </xf>
    <xf numFmtId="0" fontId="4" fillId="4" borderId="0" xfId="0" applyFont="1" applyFill="1" applyAlignment="1">
      <alignment vertical="top"/>
    </xf>
    <xf numFmtId="0" fontId="0" fillId="2" borderId="0" xfId="0" applyFill="1" applyAlignment="1">
      <alignment vertical="top"/>
    </xf>
    <xf numFmtId="0" fontId="1" fillId="8" borderId="0" xfId="0" applyFont="1" applyFill="1" applyAlignment="1">
      <alignment vertical="top"/>
    </xf>
    <xf numFmtId="0" fontId="4" fillId="5" borderId="0" xfId="14">
      <alignment vertical="top"/>
    </xf>
    <xf numFmtId="0" fontId="5" fillId="4" borderId="0" xfId="14" applyFont="1" applyFill="1" applyAlignment="1">
      <alignment horizontal="right" vertical="top"/>
    </xf>
    <xf numFmtId="0" fontId="4" fillId="4" borderId="0" xfId="14" applyFont="1" applyFill="1" applyAlignment="1">
      <alignment vertical="top"/>
    </xf>
    <xf numFmtId="0" fontId="4" fillId="4" borderId="25" xfId="13" applyFont="1" applyFill="1" applyBorder="1"/>
    <xf numFmtId="0" fontId="3" fillId="4" borderId="52" xfId="13" applyFont="1" applyFill="1" applyBorder="1" applyAlignment="1">
      <alignment horizontal="right"/>
    </xf>
    <xf numFmtId="0" fontId="3" fillId="4" borderId="56" xfId="13" applyFont="1" applyFill="1" applyBorder="1" applyAlignment="1">
      <alignment horizontal="right"/>
    </xf>
    <xf numFmtId="0" fontId="3" fillId="4" borderId="25" xfId="13" applyFont="1" applyFill="1" applyBorder="1"/>
    <xf numFmtId="3" fontId="3" fillId="4" borderId="52" xfId="13" applyNumberFormat="1" applyFont="1" applyFill="1" applyBorder="1" applyAlignment="1">
      <alignment horizontal="right"/>
    </xf>
    <xf numFmtId="3" fontId="3" fillId="4" borderId="56" xfId="13" applyNumberFormat="1" applyFont="1" applyFill="1" applyBorder="1" applyAlignment="1">
      <alignment horizontal="right"/>
    </xf>
    <xf numFmtId="0" fontId="4" fillId="4" borderId="27" xfId="13" applyFont="1" applyFill="1" applyBorder="1" applyAlignment="1">
      <alignment horizontal="left" indent="1"/>
    </xf>
    <xf numFmtId="3" fontId="4" fillId="4" borderId="0" xfId="13" applyNumberFormat="1" applyFont="1" applyFill="1" applyBorder="1" applyAlignment="1">
      <alignment horizontal="right"/>
    </xf>
    <xf numFmtId="3" fontId="4" fillId="4" borderId="57" xfId="13" applyNumberFormat="1" applyFont="1" applyFill="1" applyBorder="1" applyAlignment="1">
      <alignment horizontal="right"/>
    </xf>
    <xf numFmtId="0" fontId="4" fillId="4" borderId="27" xfId="13" applyFont="1" applyFill="1" applyBorder="1" applyAlignment="1">
      <alignment horizontal="left" vertical="top" indent="1"/>
    </xf>
    <xf numFmtId="0" fontId="3" fillId="4" borderId="27" xfId="13" applyFont="1" applyFill="1" applyBorder="1"/>
    <xf numFmtId="3" fontId="3" fillId="4" borderId="0" xfId="13" applyNumberFormat="1" applyFont="1" applyFill="1" applyBorder="1" applyAlignment="1">
      <alignment horizontal="right"/>
    </xf>
    <xf numFmtId="3" fontId="3" fillId="4" borderId="57" xfId="13" applyNumberFormat="1" applyFont="1" applyFill="1" applyBorder="1" applyAlignment="1">
      <alignment horizontal="right"/>
    </xf>
    <xf numFmtId="0" fontId="4" fillId="4" borderId="27" xfId="13" applyFont="1" applyFill="1" applyBorder="1"/>
    <xf numFmtId="3" fontId="4" fillId="4" borderId="52" xfId="13" applyNumberFormat="1" applyFont="1" applyFill="1" applyBorder="1" applyAlignment="1">
      <alignment horizontal="right"/>
    </xf>
    <xf numFmtId="3" fontId="4" fillId="4" borderId="56" xfId="13" applyNumberFormat="1" applyFont="1" applyFill="1" applyBorder="1" applyAlignment="1">
      <alignment horizontal="right"/>
    </xf>
    <xf numFmtId="0" fontId="4" fillId="4" borderId="28" xfId="13" applyFont="1" applyFill="1" applyBorder="1"/>
    <xf numFmtId="3" fontId="4" fillId="4" borderId="48" xfId="13" applyNumberFormat="1" applyFont="1" applyFill="1" applyBorder="1" applyAlignment="1">
      <alignment horizontal="right"/>
    </xf>
    <xf numFmtId="3" fontId="4" fillId="4" borderId="63" xfId="13" applyNumberFormat="1" applyFont="1" applyFill="1" applyBorder="1" applyAlignment="1">
      <alignment horizontal="right"/>
    </xf>
    <xf numFmtId="0" fontId="4" fillId="3" borderId="0" xfId="14" applyFill="1">
      <alignment vertical="top"/>
    </xf>
    <xf numFmtId="0" fontId="4" fillId="5" borderId="0" xfId="14" applyFont="1" applyAlignment="1"/>
    <xf numFmtId="0" fontId="4" fillId="5" borderId="0" xfId="14" applyFont="1">
      <alignment vertical="top"/>
    </xf>
    <xf numFmtId="0" fontId="4" fillId="4" borderId="0" xfId="14" applyFont="1" applyFill="1">
      <alignment vertical="top"/>
    </xf>
    <xf numFmtId="0" fontId="5" fillId="4" borderId="27" xfId="13" applyFont="1" applyFill="1" applyBorder="1" applyAlignment="1">
      <alignment horizontal="left" vertical="top" wrapText="1" indent="2"/>
    </xf>
    <xf numFmtId="0" fontId="4" fillId="4" borderId="27" xfId="13" applyFont="1" applyFill="1" applyBorder="1" applyAlignment="1">
      <alignment horizontal="left" wrapText="1" indent="1"/>
    </xf>
    <xf numFmtId="0" fontId="5" fillId="4" borderId="27" xfId="13" applyFont="1" applyFill="1" applyBorder="1" applyAlignment="1">
      <alignment horizontal="left" wrapText="1" indent="2"/>
    </xf>
    <xf numFmtId="0" fontId="1" fillId="4" borderId="0" xfId="14" applyFont="1" applyFill="1" applyBorder="1" applyAlignment="1">
      <alignment horizontal="left" vertical="top"/>
    </xf>
    <xf numFmtId="0" fontId="4" fillId="3" borderId="0" xfId="14" applyFill="1" applyAlignment="1">
      <alignment vertical="top"/>
    </xf>
    <xf numFmtId="0" fontId="4" fillId="3" borderId="0" xfId="14" applyFont="1" applyFill="1" applyAlignment="1">
      <alignment vertical="top"/>
    </xf>
    <xf numFmtId="0" fontId="5" fillId="3" borderId="0" xfId="14" applyFont="1" applyFill="1" applyAlignment="1">
      <alignment horizontal="right" vertical="top"/>
    </xf>
    <xf numFmtId="0" fontId="4" fillId="3" borderId="16" xfId="14" applyFont="1" applyFill="1" applyBorder="1" applyAlignment="1">
      <alignment vertical="top"/>
    </xf>
    <xf numFmtId="0" fontId="3" fillId="3" borderId="5" xfId="13" applyFont="1" applyFill="1" applyBorder="1" applyAlignment="1">
      <alignment horizontal="center" vertical="top" wrapText="1"/>
    </xf>
    <xf numFmtId="0" fontId="3" fillId="3" borderId="6" xfId="13" applyFont="1" applyFill="1" applyBorder="1" applyAlignment="1">
      <alignment horizontal="center" vertical="top" wrapText="1"/>
    </xf>
    <xf numFmtId="0" fontId="3" fillId="3" borderId="19" xfId="14" applyFont="1" applyFill="1" applyBorder="1" applyAlignment="1">
      <alignment vertical="top"/>
    </xf>
    <xf numFmtId="0" fontId="4" fillId="3" borderId="19" xfId="14" applyFont="1" applyFill="1" applyBorder="1" applyAlignment="1">
      <alignment vertical="top"/>
    </xf>
    <xf numFmtId="3" fontId="15" fillId="3" borderId="19" xfId="14" applyNumberFormat="1" applyFont="1" applyFill="1" applyBorder="1" applyAlignment="1">
      <alignment horizontal="right" vertical="top"/>
    </xf>
    <xf numFmtId="3" fontId="15" fillId="3" borderId="0" xfId="14" applyNumberFormat="1" applyFont="1" applyFill="1" applyBorder="1" applyAlignment="1">
      <alignment horizontal="right" vertical="top"/>
    </xf>
    <xf numFmtId="3" fontId="16" fillId="3" borderId="19" xfId="14" applyNumberFormat="1" applyFont="1" applyFill="1" applyBorder="1" applyAlignment="1">
      <alignment horizontal="right" vertical="top"/>
    </xf>
    <xf numFmtId="3" fontId="16" fillId="3" borderId="0" xfId="14" applyNumberFormat="1" applyFont="1" applyFill="1" applyBorder="1" applyAlignment="1">
      <alignment horizontal="right" vertical="top"/>
    </xf>
    <xf numFmtId="3" fontId="16" fillId="3" borderId="80" xfId="14" applyNumberFormat="1" applyFont="1" applyFill="1" applyBorder="1" applyAlignment="1">
      <alignment horizontal="right" vertical="top"/>
    </xf>
    <xf numFmtId="0" fontId="4" fillId="3" borderId="19" xfId="8" applyFont="1" applyFill="1" applyBorder="1" applyAlignment="1">
      <alignment vertical="top" wrapText="1"/>
    </xf>
    <xf numFmtId="0" fontId="4" fillId="3" borderId="21" xfId="8" applyFont="1" applyFill="1" applyBorder="1" applyAlignment="1">
      <alignment vertical="top" wrapText="1"/>
    </xf>
    <xf numFmtId="3" fontId="15" fillId="3" borderId="21" xfId="14" applyNumberFormat="1" applyFont="1" applyFill="1" applyBorder="1" applyAlignment="1">
      <alignment horizontal="right" vertical="top"/>
    </xf>
    <xf numFmtId="3" fontId="15" fillId="3" borderId="16" xfId="14" applyNumberFormat="1" applyFont="1" applyFill="1" applyBorder="1" applyAlignment="1">
      <alignment horizontal="right" vertical="top"/>
    </xf>
    <xf numFmtId="0" fontId="4" fillId="3" borderId="0" xfId="14" applyFont="1" applyFill="1" applyBorder="1" applyAlignment="1">
      <alignment vertical="top"/>
    </xf>
    <xf numFmtId="0" fontId="4" fillId="20" borderId="0" xfId="14" applyFill="1" applyAlignment="1">
      <alignment vertical="top"/>
    </xf>
    <xf numFmtId="0" fontId="5" fillId="3" borderId="0" xfId="14" applyFont="1" applyFill="1" applyBorder="1" applyAlignment="1">
      <alignment horizontal="left" vertical="top"/>
    </xf>
    <xf numFmtId="0" fontId="3" fillId="3" borderId="2" xfId="14" applyFont="1" applyFill="1" applyBorder="1" applyAlignment="1">
      <alignment horizontal="center" vertical="center"/>
    </xf>
    <xf numFmtId="0" fontId="3" fillId="3" borderId="5" xfId="14" applyFont="1" applyFill="1" applyBorder="1" applyAlignment="1">
      <alignment horizontal="center" vertical="center"/>
    </xf>
    <xf numFmtId="0" fontId="3" fillId="3" borderId="6" xfId="14" applyFont="1" applyFill="1" applyBorder="1" applyAlignment="1">
      <alignment horizontal="center" vertical="center"/>
    </xf>
    <xf numFmtId="0" fontId="4" fillId="3" borderId="12" xfId="13" applyFont="1" applyFill="1" applyBorder="1" applyAlignment="1">
      <alignment horizontal="left" vertical="center" wrapText="1"/>
    </xf>
    <xf numFmtId="3" fontId="4" fillId="3" borderId="19" xfId="14" applyNumberFormat="1" applyFill="1" applyBorder="1" applyAlignment="1">
      <alignment vertical="top"/>
    </xf>
    <xf numFmtId="3" fontId="4" fillId="3" borderId="0" xfId="14" applyNumberFormat="1" applyFill="1" applyBorder="1" applyAlignment="1">
      <alignment vertical="top"/>
    </xf>
    <xf numFmtId="3" fontId="4" fillId="3" borderId="0" xfId="14" applyNumberFormat="1" applyFill="1" applyBorder="1">
      <alignment vertical="top"/>
    </xf>
    <xf numFmtId="3" fontId="4" fillId="3" borderId="80" xfId="14" applyNumberFormat="1" applyFill="1" applyBorder="1">
      <alignment vertical="top"/>
    </xf>
    <xf numFmtId="0" fontId="4" fillId="3" borderId="12" xfId="13" applyFont="1" applyFill="1" applyBorder="1" applyAlignment="1">
      <alignment vertical="center" wrapText="1"/>
    </xf>
    <xf numFmtId="0" fontId="4" fillId="3" borderId="20" xfId="13" applyFont="1" applyFill="1" applyBorder="1" applyAlignment="1">
      <alignment vertical="center" wrapText="1"/>
    </xf>
    <xf numFmtId="3" fontId="4" fillId="3" borderId="21" xfId="14" applyNumberFormat="1" applyFill="1" applyBorder="1" applyAlignment="1">
      <alignment vertical="top"/>
    </xf>
    <xf numFmtId="3" fontId="4" fillId="3" borderId="16" xfId="14" applyNumberFormat="1" applyFill="1" applyBorder="1" applyAlignment="1">
      <alignment vertical="top"/>
    </xf>
    <xf numFmtId="3" fontId="4" fillId="3" borderId="16" xfId="14" applyNumberFormat="1" applyFill="1" applyBorder="1">
      <alignment vertical="top"/>
    </xf>
    <xf numFmtId="3" fontId="4" fillId="3" borderId="17" xfId="14" applyNumberFormat="1" applyFill="1" applyBorder="1">
      <alignment vertical="top"/>
    </xf>
    <xf numFmtId="0" fontId="17" fillId="4" borderId="0" xfId="15" applyFont="1" applyFill="1" applyAlignment="1">
      <alignment horizontal="right" vertical="top"/>
    </xf>
    <xf numFmtId="0" fontId="13" fillId="3" borderId="0" xfId="14" applyFont="1" applyFill="1" applyAlignment="1">
      <alignment vertical="top" wrapText="1"/>
    </xf>
    <xf numFmtId="0" fontId="3" fillId="4" borderId="0" xfId="15" applyFont="1" applyFill="1" applyAlignment="1">
      <alignment vertical="top"/>
    </xf>
    <xf numFmtId="0" fontId="15" fillId="4" borderId="0" xfId="15" applyFont="1" applyFill="1" applyAlignment="1">
      <alignment vertical="top"/>
    </xf>
    <xf numFmtId="0" fontId="4" fillId="4" borderId="0" xfId="15" applyFont="1" applyFill="1" applyBorder="1" applyAlignment="1">
      <alignment vertical="top"/>
    </xf>
    <xf numFmtId="0" fontId="4" fillId="4" borderId="0" xfId="15" applyFont="1" applyFill="1" applyAlignment="1">
      <alignment vertical="top"/>
    </xf>
    <xf numFmtId="0" fontId="4" fillId="5" borderId="0" xfId="14" applyFont="1" applyAlignment="1">
      <alignment vertical="top"/>
    </xf>
    <xf numFmtId="0" fontId="3" fillId="4" borderId="0" xfId="0" applyFont="1" applyFill="1" applyAlignment="1">
      <alignment vertical="top"/>
    </xf>
    <xf numFmtId="0" fontId="4" fillId="4" borderId="0" xfId="0" applyFont="1" applyFill="1" applyAlignment="1">
      <alignment horizontal="right" vertical="top"/>
    </xf>
    <xf numFmtId="0" fontId="5" fillId="0" borderId="0" xfId="0" applyFont="1" applyAlignment="1">
      <alignment horizontal="right" vertical="top"/>
    </xf>
    <xf numFmtId="0" fontId="3" fillId="4" borderId="78" xfId="13" applyFont="1" applyFill="1" applyBorder="1" applyAlignment="1">
      <alignment horizontal="center" vertical="top"/>
    </xf>
    <xf numFmtId="0" fontId="3" fillId="4" borderId="60" xfId="13" applyFont="1" applyFill="1" applyBorder="1" applyAlignment="1">
      <alignment horizontal="center" vertical="top"/>
    </xf>
    <xf numFmtId="1" fontId="3" fillId="4" borderId="60" xfId="13" applyNumberFormat="1" applyFont="1" applyFill="1" applyBorder="1" applyAlignment="1">
      <alignment horizontal="center" vertical="top"/>
    </xf>
    <xf numFmtId="1" fontId="3" fillId="4" borderId="60" xfId="13" applyNumberFormat="1" applyFont="1" applyFill="1" applyBorder="1" applyAlignment="1">
      <alignment horizontal="center" vertical="top" wrapText="1"/>
    </xf>
    <xf numFmtId="1" fontId="3" fillId="4" borderId="60" xfId="0" applyNumberFormat="1" applyFont="1" applyFill="1" applyBorder="1" applyAlignment="1">
      <alignment horizontal="center" vertical="top"/>
    </xf>
    <xf numFmtId="1" fontId="3" fillId="4" borderId="62" xfId="0" applyNumberFormat="1" applyFont="1" applyFill="1" applyBorder="1" applyAlignment="1">
      <alignment horizontal="center" vertical="top"/>
    </xf>
    <xf numFmtId="0" fontId="3" fillId="4" borderId="79" xfId="13" applyFont="1" applyFill="1" applyBorder="1" applyAlignment="1">
      <alignment vertical="top"/>
    </xf>
    <xf numFmtId="164" fontId="3" fillId="4" borderId="79" xfId="13" applyNumberFormat="1" applyFont="1" applyFill="1" applyBorder="1" applyAlignment="1">
      <alignment horizontal="right" vertical="top"/>
    </xf>
    <xf numFmtId="164" fontId="3" fillId="4" borderId="52" xfId="13" applyNumberFormat="1" applyFont="1" applyFill="1" applyBorder="1" applyAlignment="1">
      <alignment horizontal="right" vertical="top"/>
    </xf>
    <xf numFmtId="164" fontId="3" fillId="4" borderId="56" xfId="13" applyNumberFormat="1" applyFont="1" applyFill="1" applyBorder="1" applyAlignment="1">
      <alignment horizontal="right" vertical="top"/>
    </xf>
    <xf numFmtId="0" fontId="4" fillId="4" borderId="29" xfId="13" applyFont="1" applyFill="1" applyBorder="1" applyAlignment="1">
      <alignment vertical="top"/>
    </xf>
    <xf numFmtId="164" fontId="4" fillId="4" borderId="29" xfId="13" applyNumberFormat="1" applyFont="1" applyFill="1" applyBorder="1" applyAlignment="1">
      <alignment horizontal="right" vertical="top"/>
    </xf>
    <xf numFmtId="164" fontId="4" fillId="4" borderId="0" xfId="13" applyNumberFormat="1" applyFont="1" applyFill="1" applyBorder="1" applyAlignment="1">
      <alignment horizontal="right" vertical="top"/>
    </xf>
    <xf numFmtId="164" fontId="3" fillId="4" borderId="0" xfId="13" applyNumberFormat="1" applyFont="1" applyFill="1" applyBorder="1" applyAlignment="1">
      <alignment horizontal="right" vertical="top"/>
    </xf>
    <xf numFmtId="164" fontId="3" fillId="4" borderId="57" xfId="13" applyNumberFormat="1" applyFont="1" applyFill="1" applyBorder="1" applyAlignment="1">
      <alignment horizontal="right" vertical="top"/>
    </xf>
    <xf numFmtId="0" fontId="3" fillId="4" borderId="29" xfId="13" applyFont="1" applyFill="1" applyBorder="1" applyAlignment="1">
      <alignment vertical="top"/>
    </xf>
    <xf numFmtId="164" fontId="3" fillId="4" borderId="29" xfId="13" applyNumberFormat="1" applyFont="1" applyFill="1" applyBorder="1" applyAlignment="1">
      <alignment horizontal="right" vertical="top"/>
    </xf>
    <xf numFmtId="164" fontId="4" fillId="4" borderId="57" xfId="13" applyNumberFormat="1" applyFont="1" applyFill="1" applyBorder="1" applyAlignment="1">
      <alignment horizontal="right" vertical="top"/>
    </xf>
    <xf numFmtId="164" fontId="15" fillId="4" borderId="0" xfId="13" applyNumberFormat="1" applyFont="1" applyFill="1" applyBorder="1" applyAlignment="1">
      <alignment horizontal="right" vertical="top"/>
    </xf>
    <xf numFmtId="164" fontId="16" fillId="4" borderId="0" xfId="13" applyNumberFormat="1" applyFont="1" applyFill="1" applyBorder="1" applyAlignment="1">
      <alignment horizontal="right" vertical="top"/>
    </xf>
    <xf numFmtId="0" fontId="5" fillId="4" borderId="29" xfId="13" applyFont="1" applyFill="1" applyBorder="1" applyAlignment="1">
      <alignment horizontal="left" vertical="top"/>
    </xf>
    <xf numFmtId="164" fontId="5" fillId="4" borderId="29" xfId="13" applyNumberFormat="1" applyFont="1" applyFill="1" applyBorder="1" applyAlignment="1">
      <alignment horizontal="right" vertical="top"/>
    </xf>
    <xf numFmtId="164" fontId="5" fillId="4" borderId="0" xfId="13" applyNumberFormat="1" applyFont="1" applyFill="1" applyBorder="1" applyAlignment="1">
      <alignment horizontal="right" vertical="top"/>
    </xf>
    <xf numFmtId="164" fontId="17" fillId="4" borderId="0" xfId="13" applyNumberFormat="1" applyFont="1" applyFill="1" applyBorder="1" applyAlignment="1">
      <alignment horizontal="right" vertical="top"/>
    </xf>
    <xf numFmtId="0" fontId="4" fillId="4" borderId="30" xfId="13" applyFont="1" applyFill="1" applyBorder="1" applyAlignment="1">
      <alignment vertical="top"/>
    </xf>
    <xf numFmtId="164" fontId="4" fillId="4" borderId="30" xfId="13" applyNumberFormat="1" applyFont="1" applyFill="1" applyBorder="1" applyAlignment="1">
      <alignment horizontal="right" vertical="top"/>
    </xf>
    <xf numFmtId="164" fontId="4" fillId="4" borderId="48" xfId="13" applyNumberFormat="1" applyFont="1" applyFill="1" applyBorder="1" applyAlignment="1">
      <alignment horizontal="right" vertical="top"/>
    </xf>
    <xf numFmtId="164" fontId="15" fillId="4" borderId="48" xfId="13" applyNumberFormat="1" applyFont="1" applyFill="1" applyBorder="1" applyAlignment="1">
      <alignment horizontal="right" vertical="top"/>
    </xf>
    <xf numFmtId="164" fontId="5" fillId="4" borderId="48" xfId="13" applyNumberFormat="1" applyFont="1" applyFill="1" applyBorder="1" applyAlignment="1">
      <alignment horizontal="right" vertical="top"/>
    </xf>
    <xf numFmtId="164" fontId="5" fillId="4" borderId="63" xfId="13" applyNumberFormat="1" applyFont="1" applyFill="1" applyBorder="1" applyAlignment="1">
      <alignment horizontal="right" vertical="top"/>
    </xf>
    <xf numFmtId="164" fontId="4" fillId="4" borderId="79" xfId="13" applyNumberFormat="1" applyFont="1" applyFill="1" applyBorder="1" applyAlignment="1">
      <alignment horizontal="right" vertical="top"/>
    </xf>
    <xf numFmtId="164" fontId="4" fillId="4" borderId="52" xfId="13" applyNumberFormat="1" applyFont="1" applyFill="1" applyBorder="1" applyAlignment="1">
      <alignment horizontal="right" vertical="top"/>
    </xf>
    <xf numFmtId="164" fontId="4" fillId="4" borderId="56" xfId="13" applyNumberFormat="1" applyFont="1" applyFill="1" applyBorder="1" applyAlignment="1">
      <alignment horizontal="right" vertical="top"/>
    </xf>
    <xf numFmtId="164" fontId="3" fillId="4" borderId="48" xfId="13" applyNumberFormat="1" applyFont="1" applyFill="1" applyBorder="1" applyAlignment="1">
      <alignment horizontal="right" vertical="top"/>
    </xf>
    <xf numFmtId="164" fontId="3" fillId="4" borderId="63" xfId="13" applyNumberFormat="1" applyFont="1" applyFill="1" applyBorder="1" applyAlignment="1">
      <alignment horizontal="right" vertical="top"/>
    </xf>
    <xf numFmtId="0" fontId="5" fillId="4" borderId="0" xfId="13" applyFont="1" applyFill="1" applyAlignment="1">
      <alignment vertical="top"/>
    </xf>
    <xf numFmtId="0" fontId="4" fillId="4" borderId="0" xfId="13" applyFont="1" applyFill="1" applyAlignment="1">
      <alignment horizontal="right" vertical="top"/>
    </xf>
    <xf numFmtId="0" fontId="4" fillId="4" borderId="0" xfId="13" applyFont="1" applyFill="1" applyBorder="1" applyAlignment="1">
      <alignment horizontal="right" vertical="top"/>
    </xf>
    <xf numFmtId="0" fontId="4" fillId="3" borderId="0" xfId="19" applyFont="1">
      <alignment vertical="top"/>
    </xf>
    <xf numFmtId="0" fontId="1" fillId="4" borderId="0" xfId="0" applyFont="1" applyFill="1" applyAlignment="1">
      <alignment vertical="top"/>
    </xf>
    <xf numFmtId="0" fontId="4" fillId="2" borderId="0" xfId="19" applyFont="1" applyFill="1">
      <alignment vertical="top"/>
    </xf>
    <xf numFmtId="0" fontId="3" fillId="8" borderId="0" xfId="0" applyFont="1" applyFill="1" applyAlignment="1">
      <alignment vertical="top"/>
    </xf>
    <xf numFmtId="0" fontId="4" fillId="8" borderId="0" xfId="0" applyFont="1" applyFill="1" applyAlignment="1">
      <alignment horizontal="right" vertical="top"/>
    </xf>
    <xf numFmtId="0" fontId="5" fillId="2" borderId="0" xfId="0" applyFont="1" applyFill="1" applyAlignment="1">
      <alignment horizontal="right" vertical="top"/>
    </xf>
    <xf numFmtId="0" fontId="3" fillId="8" borderId="78" xfId="13" applyFont="1" applyFill="1" applyBorder="1" applyAlignment="1">
      <alignment horizontal="center" vertical="top"/>
    </xf>
    <xf numFmtId="1" fontId="3" fillId="8" borderId="78" xfId="0" applyNumberFormat="1" applyFont="1" applyFill="1" applyBorder="1" applyAlignment="1">
      <alignment horizontal="center" vertical="top"/>
    </xf>
    <xf numFmtId="1" fontId="3" fillId="8" borderId="60" xfId="0" applyNumberFormat="1" applyFont="1" applyFill="1" applyBorder="1" applyAlignment="1">
      <alignment horizontal="center" vertical="top"/>
    </xf>
    <xf numFmtId="1" fontId="3" fillId="8" borderId="62" xfId="0" applyNumberFormat="1" applyFont="1" applyFill="1" applyBorder="1" applyAlignment="1">
      <alignment horizontal="center" vertical="top"/>
    </xf>
    <xf numFmtId="0" fontId="3" fillId="8" borderId="79" xfId="13" applyFont="1" applyFill="1" applyBorder="1" applyAlignment="1">
      <alignment vertical="top"/>
    </xf>
    <xf numFmtId="4" fontId="3" fillId="8" borderId="79" xfId="13" applyNumberFormat="1" applyFont="1" applyFill="1" applyBorder="1" applyAlignment="1">
      <alignment horizontal="right" vertical="top"/>
    </xf>
    <xf numFmtId="4" fontId="3" fillId="8" borderId="52" xfId="13" applyNumberFormat="1" applyFont="1" applyFill="1" applyBorder="1" applyAlignment="1">
      <alignment horizontal="right" vertical="top"/>
    </xf>
    <xf numFmtId="0" fontId="4" fillId="8" borderId="29" xfId="13" applyFont="1" applyFill="1" applyBorder="1" applyAlignment="1">
      <alignment vertical="top"/>
    </xf>
    <xf numFmtId="4" fontId="3" fillId="8" borderId="29" xfId="13" applyNumberFormat="1" applyFont="1" applyFill="1" applyBorder="1" applyAlignment="1">
      <alignment horizontal="right" vertical="top"/>
    </xf>
    <xf numFmtId="4" fontId="3" fillId="8" borderId="0" xfId="13" applyNumberFormat="1" applyFont="1" applyFill="1" applyBorder="1" applyAlignment="1">
      <alignment horizontal="right" vertical="top"/>
    </xf>
    <xf numFmtId="4" fontId="3" fillId="8" borderId="57" xfId="13" applyNumberFormat="1" applyFont="1" applyFill="1" applyBorder="1" applyAlignment="1">
      <alignment horizontal="right" vertical="top"/>
    </xf>
    <xf numFmtId="0" fontId="3" fillId="8" borderId="29" xfId="13" applyFont="1" applyFill="1" applyBorder="1" applyAlignment="1">
      <alignment vertical="top"/>
    </xf>
    <xf numFmtId="4" fontId="4" fillId="8" borderId="29" xfId="13" applyNumberFormat="1" applyFont="1" applyFill="1" applyBorder="1" applyAlignment="1">
      <alignment horizontal="right" vertical="top"/>
    </xf>
    <xf numFmtId="4" fontId="4" fillId="8" borderId="0" xfId="13" applyNumberFormat="1" applyFont="1" applyFill="1" applyBorder="1" applyAlignment="1">
      <alignment horizontal="right" vertical="top"/>
    </xf>
    <xf numFmtId="0" fontId="4" fillId="8" borderId="30" xfId="13" applyFont="1" applyFill="1" applyBorder="1" applyAlignment="1">
      <alignment vertical="top"/>
    </xf>
    <xf numFmtId="4" fontId="5" fillId="8" borderId="30" xfId="13" applyNumberFormat="1" applyFont="1" applyFill="1" applyBorder="1" applyAlignment="1">
      <alignment horizontal="right" vertical="top"/>
    </xf>
    <xf numFmtId="4" fontId="5" fillId="8" borderId="48" xfId="13" applyNumberFormat="1" applyFont="1" applyFill="1" applyBorder="1" applyAlignment="1">
      <alignment horizontal="right" vertical="top"/>
    </xf>
    <xf numFmtId="4" fontId="5" fillId="8" borderId="63" xfId="13" applyNumberFormat="1" applyFont="1" applyFill="1" applyBorder="1" applyAlignment="1">
      <alignment horizontal="right" vertical="top"/>
    </xf>
    <xf numFmtId="4" fontId="4" fillId="8" borderId="79" xfId="13" applyNumberFormat="1" applyFont="1" applyFill="1" applyBorder="1" applyAlignment="1">
      <alignment horizontal="right" vertical="top"/>
    </xf>
    <xf numFmtId="4" fontId="4" fillId="8" borderId="52" xfId="13" applyNumberFormat="1" applyFont="1" applyFill="1" applyBorder="1" applyAlignment="1">
      <alignment horizontal="right" vertical="top"/>
    </xf>
    <xf numFmtId="4" fontId="4" fillId="8" borderId="56" xfId="13" applyNumberFormat="1" applyFont="1" applyFill="1" applyBorder="1" applyAlignment="1">
      <alignment horizontal="right" vertical="top"/>
    </xf>
    <xf numFmtId="4" fontId="3" fillId="8" borderId="30" xfId="13" applyNumberFormat="1" applyFont="1" applyFill="1" applyBorder="1" applyAlignment="1">
      <alignment horizontal="right" vertical="top"/>
    </xf>
    <xf numFmtId="4" fontId="3" fillId="8" borderId="48" xfId="13" applyNumberFormat="1" applyFont="1" applyFill="1" applyBorder="1" applyAlignment="1">
      <alignment horizontal="right" vertical="top"/>
    </xf>
    <xf numFmtId="4" fontId="3" fillId="8" borderId="63" xfId="13" applyNumberFormat="1" applyFont="1" applyFill="1" applyBorder="1" applyAlignment="1">
      <alignment horizontal="right" vertical="top"/>
    </xf>
    <xf numFmtId="0" fontId="5" fillId="8" borderId="0" xfId="13" applyFont="1" applyFill="1" applyAlignment="1">
      <alignment vertical="top"/>
    </xf>
    <xf numFmtId="0" fontId="4" fillId="8" borderId="0" xfId="13" applyFont="1" applyFill="1" applyAlignment="1">
      <alignment horizontal="right" vertical="top"/>
    </xf>
    <xf numFmtId="0" fontId="4" fillId="8" borderId="0" xfId="13" applyFont="1" applyFill="1" applyBorder="1" applyAlignment="1">
      <alignment horizontal="right" vertical="top"/>
    </xf>
    <xf numFmtId="0" fontId="4" fillId="2" borderId="0" xfId="19" applyFill="1" applyAlignment="1">
      <alignment vertical="top"/>
    </xf>
    <xf numFmtId="0" fontId="0" fillId="2" borderId="0" xfId="0" applyFill="1" applyBorder="1" applyAlignment="1">
      <alignment vertical="top"/>
    </xf>
    <xf numFmtId="0" fontId="4" fillId="8" borderId="0" xfId="19" applyFill="1" applyAlignment="1">
      <alignment vertical="top"/>
    </xf>
    <xf numFmtId="0" fontId="4" fillId="8" borderId="0" xfId="19" applyFont="1" applyFill="1" applyAlignment="1">
      <alignment horizontal="right" vertical="top"/>
    </xf>
    <xf numFmtId="0" fontId="19" fillId="8" borderId="26" xfId="13" applyFont="1" applyFill="1" applyBorder="1" applyAlignment="1">
      <alignment vertical="top" wrapText="1"/>
    </xf>
    <xf numFmtId="164" fontId="3" fillId="8" borderId="26" xfId="13" applyNumberFormat="1" applyFont="1" applyFill="1" applyBorder="1" applyAlignment="1">
      <alignment horizontal="right" vertical="top" wrapText="1"/>
    </xf>
    <xf numFmtId="164" fontId="3" fillId="8" borderId="60" xfId="13" applyNumberFormat="1" applyFont="1" applyFill="1" applyBorder="1" applyAlignment="1">
      <alignment horizontal="right" vertical="top" wrapText="1"/>
    </xf>
    <xf numFmtId="164" fontId="3" fillId="8" borderId="62" xfId="13" applyNumberFormat="1" applyFont="1" applyFill="1" applyBorder="1" applyAlignment="1">
      <alignment horizontal="right" vertical="top" wrapText="1"/>
    </xf>
    <xf numFmtId="0" fontId="19" fillId="8" borderId="79" xfId="13" applyFont="1" applyFill="1" applyBorder="1" applyAlignment="1">
      <alignment vertical="top" wrapText="1"/>
    </xf>
    <xf numFmtId="164" fontId="3" fillId="8" borderId="25" xfId="13" applyNumberFormat="1" applyFont="1" applyFill="1" applyBorder="1" applyAlignment="1">
      <alignment horizontal="right" vertical="top" wrapText="1"/>
    </xf>
    <xf numFmtId="164" fontId="3" fillId="8" borderId="79" xfId="13" applyNumberFormat="1" applyFont="1" applyFill="1" applyBorder="1" applyAlignment="1">
      <alignment horizontal="right" vertical="top" wrapText="1"/>
    </xf>
    <xf numFmtId="164" fontId="3" fillId="8" borderId="56" xfId="13" applyNumberFormat="1" applyFont="1" applyFill="1" applyBorder="1" applyAlignment="1">
      <alignment horizontal="right" vertical="top" wrapText="1"/>
    </xf>
    <xf numFmtId="0" fontId="17" fillId="8" borderId="29" xfId="13" applyFont="1" applyFill="1" applyBorder="1" applyAlignment="1">
      <alignment horizontal="left" vertical="top" wrapText="1" indent="1"/>
    </xf>
    <xf numFmtId="164" fontId="5" fillId="8" borderId="27" xfId="13" applyNumberFormat="1" applyFont="1" applyFill="1" applyBorder="1" applyAlignment="1">
      <alignment horizontal="right" vertical="top" wrapText="1"/>
    </xf>
    <xf numFmtId="164" fontId="5" fillId="8" borderId="29" xfId="13" applyNumberFormat="1" applyFont="1" applyFill="1" applyBorder="1" applyAlignment="1">
      <alignment horizontal="right" vertical="top" wrapText="1"/>
    </xf>
    <xf numFmtId="164" fontId="5" fillId="8" borderId="57" xfId="13" applyNumberFormat="1" applyFont="1" applyFill="1" applyBorder="1" applyAlignment="1">
      <alignment horizontal="right" vertical="top" wrapText="1"/>
    </xf>
    <xf numFmtId="0" fontId="19" fillId="8" borderId="29" xfId="13" applyFont="1" applyFill="1" applyBorder="1" applyAlignment="1">
      <alignment vertical="top" wrapText="1"/>
    </xf>
    <xf numFmtId="164" fontId="3" fillId="8" borderId="27" xfId="13" applyNumberFormat="1" applyFont="1" applyFill="1" applyBorder="1" applyAlignment="1">
      <alignment horizontal="right" vertical="top" wrapText="1"/>
    </xf>
    <xf numFmtId="164" fontId="3" fillId="8" borderId="29" xfId="13" applyNumberFormat="1" applyFont="1" applyFill="1" applyBorder="1" applyAlignment="1">
      <alignment horizontal="right" vertical="top" wrapText="1"/>
    </xf>
    <xf numFmtId="164" fontId="3" fillId="8" borderId="57" xfId="13" applyNumberFormat="1" applyFont="1" applyFill="1" applyBorder="1" applyAlignment="1">
      <alignment horizontal="right" vertical="top" wrapText="1"/>
    </xf>
    <xf numFmtId="0" fontId="19" fillId="8" borderId="30" xfId="13" applyFont="1" applyFill="1" applyBorder="1" applyAlignment="1">
      <alignment vertical="top" wrapText="1"/>
    </xf>
    <xf numFmtId="164" fontId="3" fillId="8" borderId="78" xfId="13" applyNumberFormat="1" applyFont="1" applyFill="1" applyBorder="1" applyAlignment="1">
      <alignment horizontal="right" vertical="top" wrapText="1"/>
    </xf>
    <xf numFmtId="0" fontId="28" fillId="2" borderId="0" xfId="0" applyFont="1" applyFill="1" applyAlignment="1">
      <alignment vertical="top"/>
    </xf>
    <xf numFmtId="0" fontId="27" fillId="2" borderId="82" xfId="27" applyFont="1" applyFill="1" applyBorder="1" applyAlignment="1">
      <alignment horizontal="center" vertical="top"/>
    </xf>
    <xf numFmtId="0" fontId="27" fillId="2" borderId="83" xfId="27" applyFont="1" applyFill="1" applyBorder="1" applyAlignment="1">
      <alignment horizontal="center" vertical="top"/>
    </xf>
    <xf numFmtId="0" fontId="27" fillId="2" borderId="84" xfId="27" applyFont="1" applyFill="1" applyBorder="1" applyAlignment="1">
      <alignment horizontal="center" vertical="top"/>
    </xf>
    <xf numFmtId="0" fontId="27" fillId="2" borderId="85" xfId="11" applyFont="1" applyFill="1" applyBorder="1" applyAlignment="1">
      <alignment vertical="top"/>
    </xf>
    <xf numFmtId="3" fontId="28" fillId="2" borderId="86" xfId="0" applyNumberFormat="1" applyFont="1" applyFill="1" applyBorder="1" applyAlignment="1">
      <alignment vertical="top"/>
    </xf>
    <xf numFmtId="3" fontId="28" fillId="2" borderId="87" xfId="0" applyNumberFormat="1" applyFont="1" applyFill="1" applyBorder="1" applyAlignment="1">
      <alignment vertical="top"/>
    </xf>
    <xf numFmtId="3" fontId="28" fillId="2" borderId="0" xfId="0" applyNumberFormat="1" applyFont="1" applyFill="1" applyAlignment="1">
      <alignment vertical="top"/>
    </xf>
    <xf numFmtId="0" fontId="28" fillId="2" borderId="85" xfId="11" applyFont="1" applyFill="1" applyBorder="1" applyAlignment="1">
      <alignment vertical="top"/>
    </xf>
    <xf numFmtId="0" fontId="28" fillId="2" borderId="88" xfId="11" applyFont="1" applyFill="1" applyBorder="1" applyAlignment="1">
      <alignment vertical="top"/>
    </xf>
    <xf numFmtId="0" fontId="28" fillId="2" borderId="90" xfId="11" applyFont="1" applyFill="1" applyBorder="1" applyAlignment="1">
      <alignment vertical="top"/>
    </xf>
    <xf numFmtId="3" fontId="28" fillId="2" borderId="91" xfId="0" applyNumberFormat="1" applyFont="1" applyFill="1" applyBorder="1" applyAlignment="1">
      <alignment vertical="top"/>
    </xf>
    <xf numFmtId="3" fontId="28" fillId="2" borderId="92" xfId="0" applyNumberFormat="1" applyFont="1" applyFill="1" applyBorder="1" applyAlignment="1">
      <alignment vertical="top"/>
    </xf>
    <xf numFmtId="0" fontId="27" fillId="2" borderId="90" xfId="11" applyFont="1" applyFill="1" applyBorder="1" applyAlignment="1">
      <alignment vertical="top"/>
    </xf>
    <xf numFmtId="0" fontId="27" fillId="2" borderId="0" xfId="0" applyFont="1" applyFill="1" applyAlignment="1">
      <alignment vertical="top"/>
    </xf>
    <xf numFmtId="0" fontId="30" fillId="2" borderId="0" xfId="29" applyFont="1" applyFill="1" applyAlignment="1">
      <alignment vertical="top"/>
    </xf>
    <xf numFmtId="3" fontId="28" fillId="2" borderId="89" xfId="0" applyNumberFormat="1" applyFont="1" applyFill="1" applyBorder="1" applyAlignment="1">
      <alignment vertical="top"/>
    </xf>
    <xf numFmtId="3" fontId="29" fillId="2" borderId="0" xfId="0" applyNumberFormat="1" applyFont="1" applyFill="1" applyAlignment="1">
      <alignment vertical="top"/>
    </xf>
    <xf numFmtId="3" fontId="29" fillId="2" borderId="0" xfId="0" applyNumberFormat="1" applyFont="1" applyFill="1" applyAlignment="1">
      <alignment horizontal="right" vertical="top"/>
    </xf>
    <xf numFmtId="3" fontId="29" fillId="2" borderId="89" xfId="0" applyNumberFormat="1" applyFont="1" applyFill="1" applyBorder="1" applyAlignment="1">
      <alignment horizontal="right" vertical="top"/>
    </xf>
    <xf numFmtId="0" fontId="29" fillId="2" borderId="88" xfId="11" applyFont="1" applyFill="1" applyBorder="1" applyAlignment="1">
      <alignment horizontal="left" vertical="top" indent="1"/>
    </xf>
    <xf numFmtId="0" fontId="29" fillId="2" borderId="0" xfId="28" applyFont="1" applyFill="1" applyAlignment="1">
      <alignment vertical="top"/>
    </xf>
    <xf numFmtId="0" fontId="4" fillId="3" borderId="0" xfId="13" applyFont="1" applyFill="1" applyBorder="1" applyAlignment="1">
      <alignment vertical="center"/>
    </xf>
    <xf numFmtId="0" fontId="5" fillId="3" borderId="0" xfId="13" applyFont="1" applyFill="1" applyBorder="1" applyAlignment="1">
      <alignment vertical="center" wrapText="1"/>
    </xf>
    <xf numFmtId="0" fontId="4" fillId="2" borderId="0" xfId="30" applyFont="1" applyFill="1" applyAlignment="1">
      <alignment vertical="top"/>
    </xf>
    <xf numFmtId="0" fontId="4" fillId="0" borderId="0" xfId="30" applyFont="1" applyFill="1" applyAlignment="1">
      <alignment horizontal="left" vertical="top"/>
    </xf>
    <xf numFmtId="0" fontId="3" fillId="8" borderId="56" xfId="13" applyNumberFormat="1" applyFont="1" applyFill="1" applyBorder="1" applyAlignment="1">
      <alignment horizontal="right" vertical="top"/>
    </xf>
    <xf numFmtId="0" fontId="3" fillId="8" borderId="57" xfId="13" applyNumberFormat="1" applyFont="1" applyFill="1" applyBorder="1" applyAlignment="1">
      <alignment horizontal="right" vertical="top"/>
    </xf>
    <xf numFmtId="0" fontId="4" fillId="8" borderId="57" xfId="13" applyNumberFormat="1" applyFont="1" applyFill="1" applyBorder="1" applyAlignment="1">
      <alignment horizontal="right" vertical="top"/>
    </xf>
    <xf numFmtId="0" fontId="3" fillId="3" borderId="98" xfId="1" applyFont="1" applyFill="1" applyBorder="1" applyAlignment="1">
      <alignment vertical="top"/>
    </xf>
    <xf numFmtId="3" fontId="4" fillId="2" borderId="80" xfId="2" applyNumberFormat="1" applyFill="1" applyBorder="1" applyAlignment="1">
      <alignment vertical="top"/>
    </xf>
    <xf numFmtId="3" fontId="5" fillId="2" borderId="80" xfId="2" applyNumberFormat="1" applyFont="1" applyFill="1" applyBorder="1" applyAlignment="1">
      <alignment vertical="top"/>
    </xf>
    <xf numFmtId="3" fontId="4" fillId="3" borderId="99" xfId="2" applyNumberFormat="1" applyFill="1" applyBorder="1" applyAlignment="1">
      <alignment vertical="top"/>
    </xf>
    <xf numFmtId="3" fontId="4" fillId="3" borderId="100" xfId="2" applyNumberFormat="1" applyFill="1" applyBorder="1" applyAlignment="1">
      <alignment vertical="top"/>
    </xf>
    <xf numFmtId="3" fontId="4" fillId="3" borderId="80" xfId="2" applyNumberFormat="1" applyFill="1" applyBorder="1" applyAlignment="1">
      <alignment vertical="top"/>
    </xf>
    <xf numFmtId="0" fontId="4" fillId="3" borderId="34" xfId="2" applyFont="1" applyFill="1" applyBorder="1" applyAlignment="1">
      <alignment horizontal="left" vertical="top" wrapText="1"/>
    </xf>
    <xf numFmtId="3" fontId="5" fillId="3" borderId="100" xfId="2" applyNumberFormat="1" applyFont="1" applyFill="1" applyBorder="1" applyAlignment="1">
      <alignment vertical="top"/>
    </xf>
    <xf numFmtId="3" fontId="5" fillId="3" borderId="80" xfId="2" applyNumberFormat="1" applyFont="1" applyFill="1" applyBorder="1" applyAlignment="1">
      <alignment vertical="top"/>
    </xf>
    <xf numFmtId="0" fontId="5" fillId="2" borderId="0" xfId="1" applyFont="1" applyFill="1" applyBorder="1" applyAlignment="1">
      <alignment horizontal="right" vertical="top"/>
    </xf>
    <xf numFmtId="0" fontId="3" fillId="2" borderId="6" xfId="1" applyFont="1" applyFill="1" applyBorder="1" applyAlignment="1">
      <alignment horizontal="center" vertical="top" wrapText="1"/>
    </xf>
    <xf numFmtId="0" fontId="4" fillId="4" borderId="0" xfId="32" applyFont="1" applyFill="1" applyBorder="1" applyAlignment="1">
      <alignment horizontal="center" vertical="top" wrapText="1"/>
    </xf>
    <xf numFmtId="0" fontId="4" fillId="5" borderId="0" xfId="32" applyFont="1" applyFill="1">
      <alignment vertical="top"/>
    </xf>
    <xf numFmtId="0" fontId="4" fillId="4" borderId="0" xfId="32" applyFont="1" applyFill="1" applyAlignment="1">
      <alignment vertical="top"/>
    </xf>
    <xf numFmtId="0" fontId="4" fillId="3" borderId="0" xfId="32" applyFont="1" applyFill="1" applyAlignment="1">
      <alignment vertical="top"/>
    </xf>
    <xf numFmtId="0" fontId="4" fillId="5" borderId="0" xfId="32" applyFill="1">
      <alignment vertical="top"/>
    </xf>
    <xf numFmtId="0" fontId="1" fillId="8" borderId="99" xfId="32" applyFont="1" applyFill="1" applyBorder="1" applyAlignment="1">
      <alignment vertical="top"/>
    </xf>
    <xf numFmtId="3" fontId="3" fillId="11" borderId="7" xfId="10" applyNumberFormat="1" applyFont="1" applyFill="1" applyBorder="1" applyAlignment="1">
      <alignment vertical="center"/>
    </xf>
    <xf numFmtId="0" fontId="3" fillId="13" borderId="7" xfId="11" applyFont="1" applyFill="1" applyBorder="1" applyAlignment="1">
      <alignment vertical="center"/>
    </xf>
    <xf numFmtId="0" fontId="5" fillId="4" borderId="0" xfId="24" applyFont="1" applyFill="1" applyAlignment="1">
      <alignment horizontal="right"/>
    </xf>
    <xf numFmtId="0" fontId="5" fillId="4" borderId="101" xfId="24" applyFont="1" applyFill="1" applyBorder="1" applyAlignment="1">
      <alignment horizontal="right"/>
    </xf>
    <xf numFmtId="0" fontId="5" fillId="4" borderId="102" xfId="24" applyFont="1" applyFill="1" applyBorder="1" applyAlignment="1">
      <alignment horizontal="right"/>
    </xf>
    <xf numFmtId="0" fontId="5" fillId="4" borderId="0" xfId="24" applyFont="1" applyFill="1" applyBorder="1" applyAlignment="1">
      <alignment horizontal="right"/>
    </xf>
    <xf numFmtId="0" fontId="5" fillId="4" borderId="94" xfId="24" applyFont="1" applyFill="1" applyBorder="1" applyAlignment="1">
      <alignment horizontal="right"/>
    </xf>
    <xf numFmtId="0" fontId="4" fillId="4" borderId="39" xfId="24" applyFont="1" applyFill="1" applyBorder="1">
      <alignment vertical="top"/>
    </xf>
    <xf numFmtId="0" fontId="4" fillId="4" borderId="0" xfId="24" applyFont="1" applyFill="1" applyBorder="1">
      <alignment vertical="top"/>
    </xf>
    <xf numFmtId="0" fontId="3" fillId="3" borderId="103" xfId="24" applyFont="1" applyBorder="1" applyAlignment="1">
      <alignment horizontal="center" vertical="center" wrapText="1"/>
    </xf>
    <xf numFmtId="0" fontId="4" fillId="4" borderId="44" xfId="24" applyFont="1" applyFill="1" applyBorder="1" applyAlignment="1">
      <alignment vertical="top" wrapText="1"/>
    </xf>
    <xf numFmtId="0" fontId="3" fillId="4" borderId="45" xfId="24" applyFont="1" applyFill="1" applyBorder="1" applyAlignment="1">
      <alignment horizontal="center" vertical="top" wrapText="1"/>
    </xf>
    <xf numFmtId="0" fontId="3" fillId="4" borderId="46" xfId="24" applyFont="1" applyFill="1" applyBorder="1" applyAlignment="1">
      <alignment horizontal="center" vertical="top" wrapText="1"/>
    </xf>
    <xf numFmtId="0" fontId="3" fillId="4" borderId="47" xfId="24" applyFont="1" applyFill="1" applyBorder="1" applyAlignment="1">
      <alignment horizontal="center" vertical="top" wrapText="1"/>
    </xf>
    <xf numFmtId="49" fontId="3" fillId="4" borderId="37" xfId="24" applyNumberFormat="1" applyFont="1" applyFill="1" applyBorder="1" applyAlignment="1">
      <alignment horizontal="center" vertical="top" wrapText="1"/>
    </xf>
    <xf numFmtId="49" fontId="3" fillId="4" borderId="37" xfId="24" applyNumberFormat="1" applyFont="1" applyFill="1" applyBorder="1" applyAlignment="1">
      <alignment horizontal="center" vertical="top"/>
    </xf>
    <xf numFmtId="49" fontId="3" fillId="4" borderId="38" xfId="24" applyNumberFormat="1" applyFont="1" applyFill="1" applyBorder="1" applyAlignment="1">
      <alignment horizontal="center" vertical="top" wrapText="1"/>
    </xf>
    <xf numFmtId="0" fontId="3" fillId="4" borderId="48" xfId="24" applyFont="1" applyFill="1" applyBorder="1" applyAlignment="1">
      <alignment horizontal="center" vertical="top" wrapText="1"/>
    </xf>
    <xf numFmtId="0" fontId="3" fillId="4" borderId="49" xfId="24" applyFont="1" applyFill="1" applyBorder="1" applyAlignment="1">
      <alignment horizontal="center" vertical="top" wrapText="1"/>
    </xf>
    <xf numFmtId="0" fontId="3" fillId="4" borderId="44" xfId="24" applyFont="1" applyFill="1" applyBorder="1" applyAlignment="1">
      <alignment horizontal="center" vertical="top" wrapText="1"/>
    </xf>
    <xf numFmtId="49" fontId="3" fillId="4" borderId="46" xfId="24" applyNumberFormat="1" applyFont="1" applyFill="1" applyBorder="1" applyAlignment="1">
      <alignment horizontal="center" vertical="top" wrapText="1"/>
    </xf>
    <xf numFmtId="49" fontId="3" fillId="4" borderId="41" xfId="24" applyNumberFormat="1" applyFont="1" applyFill="1" applyBorder="1" applyAlignment="1">
      <alignment horizontal="center" vertical="top" wrapText="1"/>
    </xf>
    <xf numFmtId="0" fontId="3" fillId="4" borderId="42" xfId="24" applyFont="1" applyFill="1" applyBorder="1" applyAlignment="1">
      <alignment horizontal="center" vertical="top" wrapText="1"/>
    </xf>
    <xf numFmtId="0" fontId="3" fillId="4" borderId="43" xfId="24" applyFont="1" applyFill="1" applyBorder="1" applyAlignment="1">
      <alignment horizontal="center" vertical="top" wrapText="1"/>
    </xf>
    <xf numFmtId="0" fontId="3" fillId="4" borderId="104" xfId="24" applyFont="1" applyFill="1" applyBorder="1" applyAlignment="1">
      <alignment horizontal="center" vertical="top" wrapText="1"/>
    </xf>
    <xf numFmtId="3" fontId="3" fillId="4" borderId="51" xfId="24" applyNumberFormat="1" applyFont="1" applyFill="1" applyBorder="1" applyAlignment="1">
      <alignment horizontal="right" vertical="top" wrapText="1"/>
    </xf>
    <xf numFmtId="3" fontId="3" fillId="4" borderId="52" xfId="24" applyNumberFormat="1" applyFont="1" applyFill="1" applyBorder="1" applyAlignment="1">
      <alignment horizontal="right" vertical="top" wrapText="1"/>
    </xf>
    <xf numFmtId="3" fontId="3" fillId="4" borderId="53" xfId="24" applyNumberFormat="1" applyFont="1" applyFill="1" applyBorder="1" applyAlignment="1">
      <alignment horizontal="right" vertical="top" wrapText="1"/>
    </xf>
    <xf numFmtId="3" fontId="3" fillId="4" borderId="39" xfId="24" applyNumberFormat="1" applyFont="1" applyFill="1" applyBorder="1" applyAlignment="1">
      <alignment horizontal="right" vertical="top" wrapText="1"/>
    </xf>
    <xf numFmtId="3" fontId="3" fillId="4" borderId="0" xfId="24" applyNumberFormat="1" applyFont="1" applyFill="1" applyBorder="1" applyAlignment="1">
      <alignment horizontal="right" vertical="top" wrapText="1"/>
    </xf>
    <xf numFmtId="3" fontId="3" fillId="4" borderId="37" xfId="24" applyNumberFormat="1" applyFont="1" applyFill="1" applyBorder="1" applyAlignment="1">
      <alignment horizontal="right" vertical="top" wrapText="1"/>
    </xf>
    <xf numFmtId="3" fontId="3" fillId="4" borderId="38" xfId="24" applyNumberFormat="1" applyFont="1" applyFill="1" applyBorder="1" applyAlignment="1">
      <alignment horizontal="right" vertical="top" wrapText="1"/>
    </xf>
    <xf numFmtId="3" fontId="3" fillId="4" borderId="105" xfId="24" applyNumberFormat="1" applyFont="1" applyFill="1" applyBorder="1" applyAlignment="1">
      <alignment horizontal="right" vertical="top" wrapText="1"/>
    </xf>
    <xf numFmtId="3" fontId="4" fillId="4" borderId="39" xfId="24" applyNumberFormat="1" applyFont="1" applyFill="1" applyBorder="1" applyAlignment="1">
      <alignment horizontal="right" vertical="center"/>
    </xf>
    <xf numFmtId="3" fontId="4" fillId="4" borderId="0" xfId="24" applyNumberFormat="1" applyFont="1" applyFill="1" applyBorder="1" applyAlignment="1">
      <alignment horizontal="right" vertical="center"/>
    </xf>
    <xf numFmtId="3" fontId="4" fillId="4" borderId="93" xfId="24" applyNumberFormat="1" applyFont="1" applyFill="1" applyBorder="1" applyAlignment="1">
      <alignment horizontal="right" vertical="center"/>
    </xf>
    <xf numFmtId="3" fontId="4" fillId="4" borderId="93" xfId="24" applyNumberFormat="1" applyFont="1" applyFill="1" applyBorder="1" applyAlignment="1">
      <alignment horizontal="right" vertical="top" wrapText="1"/>
    </xf>
    <xf numFmtId="3" fontId="4" fillId="4" borderId="39" xfId="24" applyNumberFormat="1" applyFont="1" applyFill="1" applyBorder="1" applyAlignment="1">
      <alignment horizontal="right" vertical="top" wrapText="1"/>
    </xf>
    <xf numFmtId="3" fontId="4" fillId="4" borderId="0" xfId="24" applyNumberFormat="1" applyFont="1" applyFill="1" applyBorder="1" applyAlignment="1">
      <alignment horizontal="right" vertical="top" wrapText="1"/>
    </xf>
    <xf numFmtId="3" fontId="4" fillId="4" borderId="94" xfId="24" applyNumberFormat="1" applyFont="1" applyFill="1" applyBorder="1" applyAlignment="1">
      <alignment horizontal="right" vertical="top" wrapText="1"/>
    </xf>
    <xf numFmtId="3" fontId="5" fillId="4" borderId="39" xfId="24" applyNumberFormat="1" applyFont="1" applyFill="1" applyBorder="1" applyAlignment="1">
      <alignment horizontal="right" vertical="top"/>
    </xf>
    <xf numFmtId="3" fontId="5" fillId="4" borderId="0" xfId="24" applyNumberFormat="1" applyFont="1" applyFill="1" applyBorder="1" applyAlignment="1">
      <alignment horizontal="right" vertical="top"/>
    </xf>
    <xf numFmtId="3" fontId="5" fillId="4" borderId="93" xfId="24" applyNumberFormat="1" applyFont="1" applyFill="1" applyBorder="1" applyAlignment="1">
      <alignment horizontal="right" vertical="top"/>
    </xf>
    <xf numFmtId="3" fontId="5" fillId="4" borderId="0" xfId="24" applyNumberFormat="1" applyFont="1" applyFill="1" applyBorder="1" applyAlignment="1">
      <alignment horizontal="right" vertical="top" wrapText="1"/>
    </xf>
    <xf numFmtId="3" fontId="5" fillId="4" borderId="93" xfId="24" applyNumberFormat="1" applyFont="1" applyFill="1" applyBorder="1" applyAlignment="1">
      <alignment horizontal="right" vertical="top" wrapText="1"/>
    </xf>
    <xf numFmtId="3" fontId="5" fillId="4" borderId="39" xfId="24" applyNumberFormat="1" applyFont="1" applyFill="1" applyBorder="1" applyAlignment="1">
      <alignment horizontal="right" vertical="top" wrapText="1"/>
    </xf>
    <xf numFmtId="3" fontId="4" fillId="4" borderId="94" xfId="24" applyNumberFormat="1" applyFont="1" applyFill="1" applyBorder="1" applyAlignment="1">
      <alignment horizontal="right" vertical="center"/>
    </xf>
    <xf numFmtId="3" fontId="4" fillId="4" borderId="44" xfId="24" applyNumberFormat="1" applyFont="1" applyFill="1" applyBorder="1" applyAlignment="1">
      <alignment horizontal="right" vertical="center"/>
    </xf>
    <xf numFmtId="3" fontId="4" fillId="4" borderId="48" xfId="24" applyNumberFormat="1" applyFont="1" applyFill="1" applyBorder="1" applyAlignment="1">
      <alignment horizontal="right" vertical="center"/>
    </xf>
    <xf numFmtId="3" fontId="4" fillId="4" borderId="49" xfId="24" applyNumberFormat="1" applyFont="1" applyFill="1" applyBorder="1" applyAlignment="1">
      <alignment horizontal="right" vertical="center"/>
    </xf>
    <xf numFmtId="3" fontId="4" fillId="4" borderId="51" xfId="24" applyNumberFormat="1" applyFont="1" applyFill="1" applyBorder="1" applyAlignment="1">
      <alignment horizontal="right" vertical="top" wrapText="1"/>
    </xf>
    <xf numFmtId="3" fontId="4" fillId="4" borderId="52" xfId="24" applyNumberFormat="1" applyFont="1" applyFill="1" applyBorder="1" applyAlignment="1">
      <alignment horizontal="right" vertical="top" wrapText="1"/>
    </xf>
    <xf numFmtId="3" fontId="4" fillId="4" borderId="53" xfId="24" applyNumberFormat="1" applyFont="1" applyFill="1" applyBorder="1" applyAlignment="1">
      <alignment horizontal="right" vertical="top" wrapText="1"/>
    </xf>
    <xf numFmtId="3" fontId="4" fillId="4" borderId="106" xfId="24" applyNumberFormat="1" applyFont="1" applyFill="1" applyBorder="1" applyAlignment="1">
      <alignment horizontal="right" vertical="top" wrapText="1"/>
    </xf>
    <xf numFmtId="3" fontId="3" fillId="4" borderId="44" xfId="24" applyNumberFormat="1" applyFont="1" applyFill="1" applyBorder="1" applyAlignment="1">
      <alignment horizontal="right" vertical="top" wrapText="1"/>
    </xf>
    <xf numFmtId="3" fontId="3" fillId="4" borderId="48" xfId="24" applyNumberFormat="1" applyFont="1" applyFill="1" applyBorder="1" applyAlignment="1">
      <alignment horizontal="right" vertical="top" wrapText="1"/>
    </xf>
    <xf numFmtId="3" fontId="3" fillId="4" borderId="49" xfId="24" applyNumberFormat="1" applyFont="1" applyFill="1" applyBorder="1" applyAlignment="1">
      <alignment horizontal="right" vertical="top" wrapText="1"/>
    </xf>
    <xf numFmtId="3" fontId="3" fillId="4" borderId="107" xfId="24" applyNumberFormat="1" applyFont="1" applyFill="1" applyBorder="1" applyAlignment="1">
      <alignment horizontal="right" vertical="top" wrapText="1"/>
    </xf>
    <xf numFmtId="3" fontId="4" fillId="4" borderId="51" xfId="24" applyNumberFormat="1" applyFont="1" applyFill="1" applyBorder="1" applyAlignment="1">
      <alignment horizontal="right" vertical="top"/>
    </xf>
    <xf numFmtId="3" fontId="4" fillId="4" borderId="52" xfId="24" applyNumberFormat="1" applyFont="1" applyFill="1" applyBorder="1" applyAlignment="1">
      <alignment horizontal="right" vertical="top"/>
    </xf>
    <xf numFmtId="3" fontId="4" fillId="4" borderId="53" xfId="24" applyNumberFormat="1" applyFont="1" applyFill="1" applyBorder="1" applyAlignment="1">
      <alignment horizontal="right" vertical="top"/>
    </xf>
    <xf numFmtId="3" fontId="4" fillId="4" borderId="56" xfId="24" applyNumberFormat="1" applyFont="1" applyFill="1" applyBorder="1" applyAlignment="1">
      <alignment horizontal="right" vertical="top"/>
    </xf>
    <xf numFmtId="3" fontId="4" fillId="4" borderId="0" xfId="24" applyNumberFormat="1" applyFont="1" applyFill="1" applyBorder="1" applyAlignment="1">
      <alignment horizontal="right" vertical="top"/>
    </xf>
    <xf numFmtId="3" fontId="4" fillId="4" borderId="93" xfId="24" applyNumberFormat="1" applyFont="1" applyFill="1" applyBorder="1" applyAlignment="1">
      <alignment horizontal="right" vertical="top"/>
    </xf>
    <xf numFmtId="3" fontId="4" fillId="4" borderId="39" xfId="24" applyNumberFormat="1" applyFont="1" applyFill="1" applyBorder="1" applyAlignment="1">
      <alignment horizontal="right" vertical="top"/>
    </xf>
    <xf numFmtId="3" fontId="4" fillId="4" borderId="94" xfId="24" applyNumberFormat="1" applyFont="1" applyFill="1" applyBorder="1" applyAlignment="1">
      <alignment horizontal="right" vertical="top"/>
    </xf>
    <xf numFmtId="3" fontId="4" fillId="4" borderId="57" xfId="24" applyNumberFormat="1" applyFont="1" applyFill="1" applyBorder="1" applyAlignment="1">
      <alignment horizontal="right" vertical="top"/>
    </xf>
    <xf numFmtId="3" fontId="4" fillId="17" borderId="39" xfId="24" applyNumberFormat="1" applyFont="1" applyFill="1" applyBorder="1" applyAlignment="1">
      <alignment horizontal="right" vertical="top"/>
    </xf>
    <xf numFmtId="3" fontId="4" fillId="17" borderId="0" xfId="24" applyNumberFormat="1" applyFont="1" applyFill="1" applyBorder="1" applyAlignment="1">
      <alignment horizontal="right" vertical="top"/>
    </xf>
    <xf numFmtId="3" fontId="4" fillId="17" borderId="93" xfId="24" applyNumberFormat="1" applyFont="1" applyFill="1" applyBorder="1" applyAlignment="1">
      <alignment horizontal="right" vertical="top"/>
    </xf>
    <xf numFmtId="3" fontId="4" fillId="17" borderId="57" xfId="24" applyNumberFormat="1" applyFont="1" applyFill="1" applyBorder="1" applyAlignment="1">
      <alignment horizontal="right" vertical="top"/>
    </xf>
    <xf numFmtId="3" fontId="4" fillId="17" borderId="94" xfId="24" applyNumberFormat="1" applyFont="1" applyFill="1" applyBorder="1" applyAlignment="1">
      <alignment horizontal="right" vertical="top"/>
    </xf>
    <xf numFmtId="3" fontId="3" fillId="4" borderId="39" xfId="24" applyNumberFormat="1" applyFont="1" applyFill="1" applyBorder="1" applyAlignment="1">
      <alignment horizontal="right" vertical="top"/>
    </xf>
    <xf numFmtId="3" fontId="3" fillId="4" borderId="0" xfId="24" applyNumberFormat="1" applyFont="1" applyFill="1" applyBorder="1" applyAlignment="1">
      <alignment horizontal="right" vertical="top"/>
    </xf>
    <xf numFmtId="3" fontId="3" fillId="4" borderId="93" xfId="24" applyNumberFormat="1" applyFont="1" applyFill="1" applyBorder="1" applyAlignment="1">
      <alignment horizontal="right" vertical="top"/>
    </xf>
    <xf numFmtId="3" fontId="3" fillId="4" borderId="57" xfId="24" applyNumberFormat="1" applyFont="1" applyFill="1" applyBorder="1" applyAlignment="1">
      <alignment horizontal="right" vertical="top"/>
    </xf>
    <xf numFmtId="3" fontId="3" fillId="4" borderId="94" xfId="24" applyNumberFormat="1" applyFont="1" applyFill="1" applyBorder="1" applyAlignment="1">
      <alignment horizontal="right" vertical="top"/>
    </xf>
    <xf numFmtId="166" fontId="5" fillId="4" borderId="59" xfId="33" applyNumberFormat="1" applyFont="1" applyFill="1" applyBorder="1" applyAlignment="1" applyProtection="1">
      <alignment horizontal="right" vertical="top"/>
    </xf>
    <xf numFmtId="166" fontId="5" fillId="4" borderId="60" xfId="33" applyNumberFormat="1" applyFont="1" applyFill="1" applyBorder="1" applyAlignment="1" applyProtection="1">
      <alignment horizontal="right" vertical="top"/>
    </xf>
    <xf numFmtId="166" fontId="5" fillId="4" borderId="61" xfId="33" applyNumberFormat="1" applyFont="1" applyFill="1" applyBorder="1" applyAlignment="1" applyProtection="1">
      <alignment horizontal="right" vertical="top"/>
    </xf>
    <xf numFmtId="166" fontId="5" fillId="4" borderId="62" xfId="33" applyNumberFormat="1" applyFont="1" applyFill="1" applyBorder="1" applyAlignment="1" applyProtection="1">
      <alignment horizontal="right" vertical="top"/>
    </xf>
    <xf numFmtId="166" fontId="5" fillId="4" borderId="108" xfId="33" applyNumberFormat="1" applyFont="1" applyFill="1" applyBorder="1" applyAlignment="1" applyProtection="1">
      <alignment horizontal="right" vertical="top"/>
    </xf>
    <xf numFmtId="3" fontId="3" fillId="17" borderId="59" xfId="24" applyNumberFormat="1" applyFont="1" applyFill="1" applyBorder="1" applyAlignment="1">
      <alignment horizontal="right" vertical="top"/>
    </xf>
    <xf numFmtId="3" fontId="3" fillId="17" borderId="60" xfId="24" applyNumberFormat="1" applyFont="1" applyFill="1" applyBorder="1" applyAlignment="1">
      <alignment horizontal="right" vertical="top"/>
    </xf>
    <xf numFmtId="3" fontId="3" fillId="17" borderId="61" xfId="24" applyNumberFormat="1" applyFont="1" applyFill="1" applyBorder="1" applyAlignment="1">
      <alignment horizontal="right" vertical="top"/>
    </xf>
    <xf numFmtId="3" fontId="3" fillId="17" borderId="62" xfId="24" applyNumberFormat="1" applyFont="1" applyFill="1" applyBorder="1" applyAlignment="1">
      <alignment horizontal="right" vertical="top"/>
    </xf>
    <xf numFmtId="3" fontId="3" fillId="17" borderId="108" xfId="24" applyNumberFormat="1" applyFont="1" applyFill="1" applyBorder="1" applyAlignment="1">
      <alignment horizontal="right" vertical="top"/>
    </xf>
    <xf numFmtId="3" fontId="3" fillId="17" borderId="39" xfId="24" applyNumberFormat="1" applyFont="1" applyFill="1" applyBorder="1" applyAlignment="1">
      <alignment horizontal="right" vertical="top"/>
    </xf>
    <xf numFmtId="3" fontId="3" fillId="17" borderId="0" xfId="24" applyNumberFormat="1" applyFont="1" applyFill="1" applyBorder="1" applyAlignment="1">
      <alignment horizontal="right" vertical="top"/>
    </xf>
    <xf numFmtId="3" fontId="3" fillId="17" borderId="93" xfId="24" applyNumberFormat="1" applyFont="1" applyFill="1" applyBorder="1" applyAlignment="1">
      <alignment horizontal="right" vertical="top"/>
    </xf>
    <xf numFmtId="3" fontId="3" fillId="17" borderId="57" xfId="24" applyNumberFormat="1" applyFont="1" applyFill="1" applyBorder="1" applyAlignment="1">
      <alignment horizontal="right" vertical="top"/>
    </xf>
    <xf numFmtId="3" fontId="3" fillId="17" borderId="94" xfId="24" applyNumberFormat="1" applyFont="1" applyFill="1" applyBorder="1" applyAlignment="1">
      <alignment horizontal="right" vertical="top"/>
    </xf>
    <xf numFmtId="0" fontId="4" fillId="4" borderId="54" xfId="24" applyFont="1" applyFill="1" applyBorder="1" applyAlignment="1">
      <alignment vertical="top"/>
    </xf>
    <xf numFmtId="3" fontId="4" fillId="15" borderId="0" xfId="24" applyNumberFormat="1" applyFont="1" applyFill="1" applyBorder="1" applyAlignment="1">
      <alignment horizontal="right" vertical="top"/>
    </xf>
    <xf numFmtId="3" fontId="4" fillId="15" borderId="93" xfId="24" applyNumberFormat="1" applyFont="1" applyFill="1" applyBorder="1" applyAlignment="1">
      <alignment horizontal="right" vertical="top"/>
    </xf>
    <xf numFmtId="3" fontId="4" fillId="15" borderId="39" xfId="24" applyNumberFormat="1" applyFont="1" applyFill="1" applyBorder="1" applyAlignment="1">
      <alignment horizontal="right" vertical="top"/>
    </xf>
    <xf numFmtId="0" fontId="3" fillId="4" borderId="55" xfId="24" applyFont="1" applyFill="1" applyBorder="1" applyAlignment="1">
      <alignment vertical="top"/>
    </xf>
    <xf numFmtId="3" fontId="3" fillId="4" borderId="44" xfId="24" applyNumberFormat="1" applyFont="1" applyFill="1" applyBorder="1" applyAlignment="1">
      <alignment horizontal="right" vertical="top"/>
    </xf>
    <xf numFmtId="3" fontId="3" fillId="4" borderId="48" xfId="24" applyNumberFormat="1" applyFont="1" applyFill="1" applyBorder="1" applyAlignment="1">
      <alignment horizontal="right" vertical="top"/>
    </xf>
    <xf numFmtId="3" fontId="3" fillId="4" borderId="49" xfId="24" applyNumberFormat="1" applyFont="1" applyFill="1" applyBorder="1" applyAlignment="1">
      <alignment horizontal="right" vertical="top"/>
    </xf>
    <xf numFmtId="4" fontId="3" fillId="4" borderId="44" xfId="24" applyNumberFormat="1" applyFont="1" applyFill="1" applyBorder="1" applyAlignment="1">
      <alignment horizontal="right" vertical="top"/>
    </xf>
    <xf numFmtId="3" fontId="3" fillId="4" borderId="63" xfId="24" applyNumberFormat="1" applyFont="1" applyFill="1" applyBorder="1" applyAlignment="1">
      <alignment horizontal="right" vertical="top"/>
    </xf>
    <xf numFmtId="3" fontId="3" fillId="18" borderId="44" xfId="24" applyNumberFormat="1" applyFont="1" applyFill="1" applyBorder="1" applyAlignment="1">
      <alignment horizontal="right" vertical="top"/>
    </xf>
    <xf numFmtId="3" fontId="3" fillId="18" borderId="48" xfId="24" applyNumberFormat="1" applyFont="1" applyFill="1" applyBorder="1" applyAlignment="1">
      <alignment horizontal="right" vertical="top"/>
    </xf>
    <xf numFmtId="3" fontId="3" fillId="18" borderId="0" xfId="24" applyNumberFormat="1" applyFont="1" applyFill="1" applyBorder="1" applyAlignment="1">
      <alignment horizontal="right" vertical="top"/>
    </xf>
    <xf numFmtId="3" fontId="3" fillId="18" borderId="93" xfId="24" applyNumberFormat="1" applyFont="1" applyFill="1" applyBorder="1" applyAlignment="1">
      <alignment horizontal="right" vertical="top"/>
    </xf>
    <xf numFmtId="3" fontId="3" fillId="18" borderId="39" xfId="24" applyNumberFormat="1" applyFont="1" applyFill="1" applyBorder="1" applyAlignment="1">
      <alignment horizontal="right" vertical="top"/>
    </xf>
    <xf numFmtId="3" fontId="3" fillId="18" borderId="94" xfId="24" applyNumberFormat="1" applyFont="1" applyFill="1" applyBorder="1" applyAlignment="1">
      <alignment horizontal="right" vertical="top"/>
    </xf>
    <xf numFmtId="0" fontId="3" fillId="4" borderId="64" xfId="24" applyFont="1" applyFill="1" applyBorder="1" applyAlignment="1">
      <alignment vertical="top"/>
    </xf>
    <xf numFmtId="3" fontId="3" fillId="4" borderId="65" xfId="24" applyNumberFormat="1" applyFont="1" applyFill="1" applyBorder="1" applyAlignment="1">
      <alignment horizontal="right" vertical="top"/>
    </xf>
    <xf numFmtId="3" fontId="3" fillId="4" borderId="66" xfId="24" applyNumberFormat="1" applyFont="1" applyFill="1" applyBorder="1" applyAlignment="1">
      <alignment horizontal="right" vertical="top"/>
    </xf>
    <xf numFmtId="3" fontId="3" fillId="4" borderId="67" xfId="24" applyNumberFormat="1" applyFont="1" applyFill="1" applyBorder="1" applyAlignment="1">
      <alignment horizontal="right" vertical="top"/>
    </xf>
    <xf numFmtId="3" fontId="3" fillId="4" borderId="68" xfId="24" applyNumberFormat="1" applyFont="1" applyFill="1" applyBorder="1" applyAlignment="1">
      <alignment horizontal="right" vertical="top"/>
    </xf>
    <xf numFmtId="3" fontId="3" fillId="4" borderId="109" xfId="24" applyNumberFormat="1" applyFont="1" applyFill="1" applyBorder="1" applyAlignment="1">
      <alignment horizontal="right" vertical="top"/>
    </xf>
    <xf numFmtId="0" fontId="5" fillId="3" borderId="39" xfId="24" applyFont="1" applyBorder="1">
      <alignment vertical="top"/>
    </xf>
    <xf numFmtId="0" fontId="5" fillId="4" borderId="37" xfId="24" applyFont="1" applyFill="1" applyBorder="1" applyAlignment="1">
      <alignment horizontal="right"/>
    </xf>
    <xf numFmtId="0" fontId="5" fillId="4" borderId="116" xfId="24" applyFont="1" applyFill="1" applyBorder="1" applyAlignment="1">
      <alignment horizontal="right"/>
    </xf>
    <xf numFmtId="0" fontId="5" fillId="4" borderId="93" xfId="24" applyFont="1" applyFill="1" applyBorder="1" applyAlignment="1">
      <alignment horizontal="right"/>
    </xf>
    <xf numFmtId="0" fontId="4" fillId="4" borderId="39" xfId="24" applyFont="1" applyFill="1" applyBorder="1" applyAlignment="1">
      <alignment vertical="top"/>
    </xf>
    <xf numFmtId="49" fontId="3" fillId="4" borderId="0" xfId="24" applyNumberFormat="1" applyFont="1" applyFill="1" applyBorder="1" applyAlignment="1">
      <alignment horizontal="center" vertical="top" wrapText="1"/>
    </xf>
    <xf numFmtId="49" fontId="3" fillId="4" borderId="39" xfId="24" applyNumberFormat="1" applyFont="1" applyFill="1" applyBorder="1" applyAlignment="1">
      <alignment horizontal="center" vertical="top" wrapText="1"/>
    </xf>
    <xf numFmtId="49" fontId="3" fillId="4" borderId="54" xfId="24" applyNumberFormat="1" applyFont="1" applyFill="1" applyBorder="1" applyAlignment="1">
      <alignment horizontal="center" vertical="top" wrapText="1"/>
    </xf>
    <xf numFmtId="49" fontId="3" fillId="4" borderId="59" xfId="24" applyNumberFormat="1" applyFont="1" applyFill="1" applyBorder="1" applyAlignment="1">
      <alignment horizontal="center" vertical="top" wrapText="1"/>
    </xf>
    <xf numFmtId="49" fontId="3" fillId="4" borderId="60" xfId="24" applyNumberFormat="1" applyFont="1" applyFill="1" applyBorder="1" applyAlignment="1">
      <alignment horizontal="center" vertical="top" wrapText="1"/>
    </xf>
    <xf numFmtId="49" fontId="3" fillId="4" borderId="61" xfId="24" applyNumberFormat="1" applyFont="1" applyFill="1" applyBorder="1" applyAlignment="1">
      <alignment horizontal="center" vertical="top" wrapText="1"/>
    </xf>
    <xf numFmtId="49" fontId="3" fillId="19" borderId="26" xfId="24" applyNumberFormat="1" applyFont="1" applyFill="1" applyBorder="1" applyAlignment="1">
      <alignment horizontal="center" vertical="top" wrapText="1"/>
    </xf>
    <xf numFmtId="49" fontId="3" fillId="4" borderId="108" xfId="24" applyNumberFormat="1" applyFont="1" applyFill="1" applyBorder="1" applyAlignment="1">
      <alignment horizontal="center" vertical="top" wrapText="1"/>
    </xf>
    <xf numFmtId="0" fontId="3" fillId="4" borderId="36" xfId="24" applyFont="1" applyFill="1" applyBorder="1" applyAlignment="1">
      <alignment vertical="top"/>
    </xf>
    <xf numFmtId="3" fontId="3" fillId="4" borderId="36" xfId="24" applyNumberFormat="1" applyFont="1" applyFill="1" applyBorder="1" applyAlignment="1">
      <alignment horizontal="right" vertical="top" wrapText="1"/>
    </xf>
    <xf numFmtId="3" fontId="3" fillId="4" borderId="50" xfId="24" applyNumberFormat="1" applyFont="1" applyFill="1" applyBorder="1" applyAlignment="1">
      <alignment horizontal="right" vertical="top" wrapText="1"/>
    </xf>
    <xf numFmtId="3" fontId="3" fillId="19" borderId="25" xfId="24" applyNumberFormat="1" applyFont="1" applyFill="1" applyBorder="1" applyAlignment="1">
      <alignment horizontal="right" vertical="top" wrapText="1"/>
    </xf>
    <xf numFmtId="3" fontId="3" fillId="4" borderId="106" xfId="24" applyNumberFormat="1" applyFont="1" applyFill="1" applyBorder="1" applyAlignment="1">
      <alignment horizontal="right" vertical="top" wrapText="1"/>
    </xf>
    <xf numFmtId="0" fontId="3" fillId="4" borderId="39" xfId="24" applyFont="1" applyFill="1" applyBorder="1" applyAlignment="1">
      <alignment vertical="top"/>
    </xf>
    <xf numFmtId="3" fontId="3" fillId="4" borderId="54" xfId="24" applyNumberFormat="1" applyFont="1" applyFill="1" applyBorder="1" applyAlignment="1">
      <alignment horizontal="right" vertical="top"/>
    </xf>
    <xf numFmtId="3" fontId="3" fillId="19" borderId="27" xfId="24" applyNumberFormat="1" applyFont="1" applyFill="1" applyBorder="1" applyAlignment="1">
      <alignment horizontal="right" vertical="top"/>
    </xf>
    <xf numFmtId="0" fontId="3" fillId="4" borderId="51" xfId="24" applyFont="1" applyFill="1" applyBorder="1" applyAlignment="1">
      <alignment vertical="top"/>
    </xf>
    <xf numFmtId="3" fontId="3" fillId="4" borderId="51" xfId="24" applyNumberFormat="1" applyFont="1" applyFill="1" applyBorder="1" applyAlignment="1">
      <alignment horizontal="right" vertical="top"/>
    </xf>
    <xf numFmtId="3" fontId="3" fillId="4" borderId="52" xfId="24" applyNumberFormat="1" applyFont="1" applyFill="1" applyBorder="1" applyAlignment="1">
      <alignment horizontal="right" vertical="top"/>
    </xf>
    <xf numFmtId="3" fontId="3" fillId="4" borderId="74" xfId="24" applyNumberFormat="1" applyFont="1" applyFill="1" applyBorder="1" applyAlignment="1">
      <alignment horizontal="right" vertical="top"/>
    </xf>
    <xf numFmtId="3" fontId="3" fillId="4" borderId="53" xfId="24" applyNumberFormat="1" applyFont="1" applyFill="1" applyBorder="1" applyAlignment="1">
      <alignment horizontal="right" vertical="top"/>
    </xf>
    <xf numFmtId="3" fontId="3" fillId="19" borderId="25" xfId="24" applyNumberFormat="1" applyFont="1" applyFill="1" applyBorder="1" applyAlignment="1">
      <alignment horizontal="right" vertical="top"/>
    </xf>
    <xf numFmtId="3" fontId="3" fillId="4" borderId="106" xfId="24" applyNumberFormat="1" applyFont="1" applyFill="1" applyBorder="1" applyAlignment="1">
      <alignment horizontal="right" vertical="top"/>
    </xf>
    <xf numFmtId="0" fontId="8" fillId="4" borderId="39" xfId="24" applyFont="1" applyFill="1" applyBorder="1" applyAlignment="1">
      <alignment horizontal="left" vertical="top" indent="1"/>
    </xf>
    <xf numFmtId="3" fontId="8" fillId="4" borderId="39" xfId="24" applyNumberFormat="1" applyFont="1" applyFill="1" applyBorder="1" applyAlignment="1">
      <alignment horizontal="right" vertical="top"/>
    </xf>
    <xf numFmtId="3" fontId="8" fillId="4" borderId="0" xfId="24" applyNumberFormat="1" applyFont="1" applyFill="1" applyBorder="1" applyAlignment="1">
      <alignment horizontal="right" vertical="top"/>
    </xf>
    <xf numFmtId="3" fontId="8" fillId="4" borderId="54" xfId="24" applyNumberFormat="1" applyFont="1" applyFill="1" applyBorder="1" applyAlignment="1">
      <alignment horizontal="right" vertical="top"/>
    </xf>
    <xf numFmtId="3" fontId="8" fillId="4" borderId="93" xfId="24" applyNumberFormat="1" applyFont="1" applyFill="1" applyBorder="1" applyAlignment="1">
      <alignment horizontal="right" vertical="top"/>
    </xf>
    <xf numFmtId="3" fontId="8" fillId="19" borderId="27" xfId="24" applyNumberFormat="1" applyFont="1" applyFill="1" applyBorder="1" applyAlignment="1">
      <alignment horizontal="right" vertical="top"/>
    </xf>
    <xf numFmtId="3" fontId="8" fillId="4" borderId="94" xfId="24" applyNumberFormat="1" applyFont="1" applyFill="1" applyBorder="1" applyAlignment="1">
      <alignment horizontal="right" vertical="top"/>
    </xf>
    <xf numFmtId="0" fontId="5" fillId="4" borderId="39" xfId="24" applyFont="1" applyFill="1" applyBorder="1" applyAlignment="1">
      <alignment horizontal="left" vertical="top" indent="2"/>
    </xf>
    <xf numFmtId="3" fontId="5" fillId="4" borderId="54" xfId="24" applyNumberFormat="1" applyFont="1" applyFill="1" applyBorder="1" applyAlignment="1">
      <alignment horizontal="right" vertical="top"/>
    </xf>
    <xf numFmtId="3" fontId="5" fillId="19" borderId="27" xfId="24" applyNumberFormat="1" applyFont="1" applyFill="1" applyBorder="1" applyAlignment="1">
      <alignment horizontal="right" vertical="top"/>
    </xf>
    <xf numFmtId="3" fontId="5" fillId="4" borderId="94" xfId="24" applyNumberFormat="1" applyFont="1" applyFill="1" applyBorder="1" applyAlignment="1">
      <alignment horizontal="right" vertical="top"/>
    </xf>
    <xf numFmtId="0" fontId="8" fillId="4" borderId="44" xfId="24" applyFont="1" applyFill="1" applyBorder="1" applyAlignment="1">
      <alignment horizontal="left" vertical="top" indent="1"/>
    </xf>
    <xf numFmtId="3" fontId="8" fillId="4" borderId="44" xfId="24" applyNumberFormat="1" applyFont="1" applyFill="1" applyBorder="1" applyAlignment="1">
      <alignment horizontal="right" vertical="top"/>
    </xf>
    <xf numFmtId="3" fontId="8" fillId="4" borderId="48" xfId="24" applyNumberFormat="1" applyFont="1" applyFill="1" applyBorder="1" applyAlignment="1">
      <alignment horizontal="right" vertical="top"/>
    </xf>
    <xf numFmtId="3" fontId="8" fillId="4" borderId="55" xfId="24" applyNumberFormat="1" applyFont="1" applyFill="1" applyBorder="1" applyAlignment="1">
      <alignment horizontal="right" vertical="top"/>
    </xf>
    <xf numFmtId="3" fontId="8" fillId="4" borderId="49" xfId="24" applyNumberFormat="1" applyFont="1" applyFill="1" applyBorder="1" applyAlignment="1">
      <alignment horizontal="right" vertical="top"/>
    </xf>
    <xf numFmtId="3" fontId="8" fillId="19" borderId="28" xfId="24" applyNumberFormat="1" applyFont="1" applyFill="1" applyBorder="1" applyAlignment="1">
      <alignment horizontal="right" vertical="top"/>
    </xf>
    <xf numFmtId="3" fontId="8" fillId="4" borderId="107" xfId="24" applyNumberFormat="1" applyFont="1" applyFill="1" applyBorder="1" applyAlignment="1">
      <alignment horizontal="right" vertical="top"/>
    </xf>
    <xf numFmtId="0" fontId="3" fillId="4" borderId="44" xfId="24" applyFont="1" applyFill="1" applyBorder="1" applyAlignment="1">
      <alignment vertical="top"/>
    </xf>
    <xf numFmtId="3" fontId="3" fillId="4" borderId="55" xfId="24" applyNumberFormat="1" applyFont="1" applyFill="1" applyBorder="1" applyAlignment="1">
      <alignment horizontal="right" vertical="top"/>
    </xf>
    <xf numFmtId="3" fontId="3" fillId="4" borderId="59" xfId="24" applyNumberFormat="1" applyFont="1" applyFill="1" applyBorder="1" applyAlignment="1">
      <alignment horizontal="right" vertical="top"/>
    </xf>
    <xf numFmtId="3" fontId="3" fillId="4" borderId="60" xfId="24" applyNumberFormat="1" applyFont="1" applyFill="1" applyBorder="1" applyAlignment="1">
      <alignment horizontal="right" vertical="top"/>
    </xf>
    <xf numFmtId="3" fontId="3" fillId="4" borderId="61" xfId="24" applyNumberFormat="1" applyFont="1" applyFill="1" applyBorder="1" applyAlignment="1">
      <alignment horizontal="right" vertical="top"/>
    </xf>
    <xf numFmtId="3" fontId="3" fillId="19" borderId="26" xfId="24" applyNumberFormat="1" applyFont="1" applyFill="1" applyBorder="1" applyAlignment="1">
      <alignment horizontal="right" vertical="top"/>
    </xf>
    <xf numFmtId="3" fontId="3" fillId="4" borderId="108" xfId="24" applyNumberFormat="1" applyFont="1" applyFill="1" applyBorder="1" applyAlignment="1">
      <alignment horizontal="right" vertical="top"/>
    </xf>
    <xf numFmtId="0" fontId="3" fillId="4" borderId="71" xfId="24" applyFont="1" applyFill="1" applyBorder="1" applyAlignment="1">
      <alignment vertical="top"/>
    </xf>
    <xf numFmtId="3" fontId="3" fillId="4" borderId="71" xfId="24" applyNumberFormat="1" applyFont="1" applyFill="1" applyBorder="1" applyAlignment="1">
      <alignment horizontal="right" vertical="top"/>
    </xf>
    <xf numFmtId="3" fontId="3" fillId="4" borderId="72" xfId="24" applyNumberFormat="1" applyFont="1" applyFill="1" applyBorder="1" applyAlignment="1">
      <alignment horizontal="right" vertical="top"/>
    </xf>
    <xf numFmtId="3" fontId="3" fillId="4" borderId="75" xfId="24" applyNumberFormat="1" applyFont="1" applyFill="1" applyBorder="1" applyAlignment="1">
      <alignment horizontal="right" vertical="top"/>
    </xf>
    <xf numFmtId="3" fontId="3" fillId="4" borderId="73" xfId="24" applyNumberFormat="1" applyFont="1" applyFill="1" applyBorder="1" applyAlignment="1">
      <alignment horizontal="right" vertical="top"/>
    </xf>
    <xf numFmtId="3" fontId="3" fillId="19" borderId="76" xfId="24" applyNumberFormat="1" applyFont="1" applyFill="1" applyBorder="1" applyAlignment="1">
      <alignment horizontal="right" vertical="top"/>
    </xf>
    <xf numFmtId="3" fontId="3" fillId="4" borderId="117" xfId="24" applyNumberFormat="1" applyFont="1" applyFill="1" applyBorder="1" applyAlignment="1">
      <alignment horizontal="right" vertical="top"/>
    </xf>
    <xf numFmtId="0" fontId="5" fillId="4" borderId="39" xfId="24" applyFont="1" applyFill="1" applyBorder="1" applyAlignment="1">
      <alignment vertical="top"/>
    </xf>
    <xf numFmtId="3" fontId="3" fillId="8" borderId="37" xfId="24" applyNumberFormat="1" applyFont="1" applyFill="1" applyBorder="1" applyAlignment="1">
      <alignment horizontal="right" vertical="top"/>
    </xf>
    <xf numFmtId="3" fontId="3" fillId="8" borderId="36" xfId="24" applyNumberFormat="1" applyFont="1" applyFill="1" applyBorder="1" applyAlignment="1">
      <alignment horizontal="right" vertical="top"/>
    </xf>
    <xf numFmtId="3" fontId="3" fillId="8" borderId="38" xfId="24" applyNumberFormat="1" applyFont="1" applyFill="1" applyBorder="1" applyAlignment="1">
      <alignment horizontal="right" vertical="top"/>
    </xf>
    <xf numFmtId="3" fontId="3" fillId="8" borderId="77" xfId="24" applyNumberFormat="1" applyFont="1" applyFill="1" applyBorder="1" applyAlignment="1">
      <alignment horizontal="right" vertical="top"/>
    </xf>
    <xf numFmtId="0" fontId="5" fillId="4" borderId="39" xfId="24" applyFont="1" applyFill="1" applyBorder="1">
      <alignment vertical="top"/>
    </xf>
    <xf numFmtId="0" fontId="5" fillId="4" borderId="71" xfId="24" applyFont="1" applyFill="1" applyBorder="1">
      <alignment vertical="top"/>
    </xf>
    <xf numFmtId="0" fontId="4" fillId="3" borderId="0" xfId="24" applyFont="1">
      <alignment vertical="top"/>
    </xf>
    <xf numFmtId="0" fontId="4" fillId="3" borderId="101" xfId="2" applyFont="1" applyFill="1" applyBorder="1">
      <alignment vertical="top"/>
    </xf>
    <xf numFmtId="0" fontId="4" fillId="3" borderId="101" xfId="24" applyFont="1" applyBorder="1">
      <alignment vertical="top"/>
    </xf>
    <xf numFmtId="0" fontId="4" fillId="3" borderId="0" xfId="24" applyFont="1" applyBorder="1">
      <alignment vertical="top"/>
    </xf>
    <xf numFmtId="0" fontId="4" fillId="24" borderId="50" xfId="24" applyFont="1" applyFill="1" applyBorder="1">
      <alignment vertical="top"/>
    </xf>
    <xf numFmtId="0" fontId="4" fillId="24" borderId="54" xfId="24" applyFont="1" applyFill="1" applyBorder="1">
      <alignment vertical="top"/>
    </xf>
    <xf numFmtId="0" fontId="4" fillId="24" borderId="75" xfId="24" applyFont="1" applyFill="1" applyBorder="1">
      <alignment vertical="top"/>
    </xf>
    <xf numFmtId="0" fontId="4" fillId="3" borderId="36" xfId="24" applyFont="1" applyBorder="1">
      <alignment vertical="top"/>
    </xf>
    <xf numFmtId="0" fontId="4" fillId="3" borderId="50" xfId="24" applyFont="1" applyBorder="1">
      <alignment vertical="top"/>
    </xf>
    <xf numFmtId="0" fontId="4" fillId="3" borderId="37" xfId="24" applyFont="1" applyBorder="1">
      <alignment vertical="top"/>
    </xf>
    <xf numFmtId="0" fontId="4" fillId="3" borderId="38" xfId="24" applyFont="1" applyBorder="1">
      <alignment vertical="top"/>
    </xf>
    <xf numFmtId="0" fontId="4" fillId="3" borderId="94" xfId="24" applyFont="1" applyBorder="1">
      <alignment vertical="top"/>
    </xf>
    <xf numFmtId="0" fontId="4" fillId="3" borderId="39" xfId="24" applyFont="1" applyBorder="1">
      <alignment vertical="top"/>
    </xf>
    <xf numFmtId="0" fontId="4" fillId="3" borderId="54" xfId="24" applyFont="1" applyBorder="1">
      <alignment vertical="top"/>
    </xf>
    <xf numFmtId="0" fontId="4" fillId="3" borderId="93" xfId="24" applyFont="1" applyBorder="1">
      <alignment vertical="top"/>
    </xf>
    <xf numFmtId="0" fontId="4" fillId="3" borderId="69" xfId="24" applyFont="1" applyBorder="1">
      <alignment vertical="top"/>
    </xf>
    <xf numFmtId="0" fontId="4" fillId="3" borderId="70" xfId="24" applyFont="1" applyBorder="1">
      <alignment vertical="top"/>
    </xf>
    <xf numFmtId="0" fontId="4" fillId="3" borderId="110" xfId="24" applyFont="1" applyBorder="1">
      <alignment vertical="top"/>
    </xf>
    <xf numFmtId="0" fontId="4" fillId="3" borderId="72" xfId="24" applyFont="1" applyBorder="1">
      <alignment vertical="top"/>
    </xf>
    <xf numFmtId="0" fontId="4" fillId="3" borderId="73" xfId="24" applyFont="1" applyBorder="1">
      <alignment vertical="top"/>
    </xf>
    <xf numFmtId="0" fontId="4" fillId="3" borderId="111" xfId="24" applyFont="1" applyBorder="1">
      <alignment vertical="top"/>
    </xf>
    <xf numFmtId="0" fontId="4" fillId="3" borderId="112" xfId="24" applyFont="1" applyBorder="1">
      <alignment vertical="top"/>
    </xf>
    <xf numFmtId="0" fontId="4" fillId="3" borderId="113" xfId="24" applyFont="1" applyBorder="1">
      <alignment vertical="top"/>
    </xf>
    <xf numFmtId="0" fontId="4" fillId="3" borderId="114" xfId="24" applyFont="1" applyBorder="1">
      <alignment vertical="top"/>
    </xf>
    <xf numFmtId="0" fontId="4" fillId="3" borderId="115" xfId="24" applyFont="1" applyBorder="1">
      <alignment vertical="top"/>
    </xf>
    <xf numFmtId="0" fontId="4" fillId="3" borderId="36" xfId="2" applyFont="1" applyFill="1" applyBorder="1" applyAlignment="1">
      <alignment vertical="top"/>
    </xf>
    <xf numFmtId="0" fontId="4" fillId="3" borderId="50" xfId="2" applyFont="1" applyFill="1" applyBorder="1" applyAlignment="1">
      <alignment vertical="top"/>
    </xf>
    <xf numFmtId="0" fontId="4" fillId="3" borderId="38" xfId="2" applyFont="1" applyFill="1" applyBorder="1">
      <alignment vertical="top"/>
    </xf>
    <xf numFmtId="0" fontId="4" fillId="3" borderId="102" xfId="24" applyFont="1" applyBorder="1">
      <alignment vertical="top"/>
    </xf>
    <xf numFmtId="0" fontId="4" fillId="3" borderId="39" xfId="2" applyFont="1" applyFill="1" applyBorder="1" applyAlignment="1">
      <alignment vertical="top"/>
    </xf>
    <xf numFmtId="0" fontId="4" fillId="3" borderId="54" xfId="2" applyFont="1" applyFill="1" applyBorder="1" applyAlignment="1">
      <alignment vertical="top"/>
    </xf>
    <xf numFmtId="0" fontId="4" fillId="3" borderId="44" xfId="2" applyFont="1" applyFill="1" applyBorder="1" applyAlignment="1">
      <alignment vertical="top"/>
    </xf>
    <xf numFmtId="0" fontId="4" fillId="3" borderId="48" xfId="2" applyFont="1" applyFill="1" applyBorder="1">
      <alignment vertical="top"/>
    </xf>
    <xf numFmtId="0" fontId="4" fillId="3" borderId="49" xfId="2" applyFont="1" applyFill="1" applyBorder="1">
      <alignment vertical="top"/>
    </xf>
    <xf numFmtId="0" fontId="4" fillId="3" borderId="93" xfId="2" applyFont="1" applyFill="1" applyBorder="1">
      <alignment vertical="top"/>
    </xf>
    <xf numFmtId="0" fontId="4" fillId="14" borderId="0" xfId="24" applyFont="1" applyFill="1" applyBorder="1">
      <alignment vertical="top"/>
    </xf>
    <xf numFmtId="0" fontId="4" fillId="14" borderId="39" xfId="24" applyFont="1" applyFill="1" applyBorder="1">
      <alignment vertical="top"/>
    </xf>
    <xf numFmtId="0" fontId="4" fillId="14" borderId="93" xfId="24" applyFont="1" applyFill="1" applyBorder="1">
      <alignment vertical="top"/>
    </xf>
    <xf numFmtId="0" fontId="4" fillId="14" borderId="27" xfId="24" applyFont="1" applyFill="1" applyBorder="1">
      <alignment vertical="top"/>
    </xf>
    <xf numFmtId="0" fontId="4" fillId="3" borderId="71" xfId="24" applyFont="1" applyBorder="1">
      <alignment vertical="top"/>
    </xf>
    <xf numFmtId="0" fontId="4" fillId="3" borderId="75" xfId="24" applyFont="1" applyBorder="1">
      <alignment vertical="top"/>
    </xf>
    <xf numFmtId="0" fontId="4" fillId="3" borderId="76" xfId="24" applyFont="1" applyBorder="1">
      <alignment vertical="top"/>
    </xf>
    <xf numFmtId="0" fontId="4" fillId="3" borderId="118" xfId="24" applyFont="1" applyBorder="1">
      <alignment vertical="top"/>
    </xf>
    <xf numFmtId="0" fontId="3" fillId="3" borderId="98" xfId="13" applyFont="1" applyFill="1" applyBorder="1" applyAlignment="1">
      <alignment vertical="top"/>
    </xf>
    <xf numFmtId="0" fontId="3" fillId="3" borderId="119" xfId="13" applyFont="1" applyFill="1" applyBorder="1" applyAlignment="1">
      <alignment vertical="top" wrapText="1"/>
    </xf>
    <xf numFmtId="0" fontId="3" fillId="3" borderId="119" xfId="14" applyFont="1" applyFill="1" applyBorder="1" applyAlignment="1">
      <alignment vertical="top"/>
    </xf>
    <xf numFmtId="3" fontId="16" fillId="3" borderId="98" xfId="14" applyNumberFormat="1" applyFont="1" applyFill="1" applyBorder="1" applyAlignment="1">
      <alignment horizontal="right" vertical="top"/>
    </xf>
    <xf numFmtId="3" fontId="16" fillId="3" borderId="119" xfId="14" applyNumberFormat="1" applyFont="1" applyFill="1" applyBorder="1" applyAlignment="1">
      <alignment horizontal="right" vertical="top"/>
    </xf>
    <xf numFmtId="3" fontId="16" fillId="3" borderId="119" xfId="34" applyNumberFormat="1" applyFont="1" applyFill="1" applyBorder="1" applyAlignment="1">
      <alignment horizontal="right" vertical="top"/>
    </xf>
    <xf numFmtId="3" fontId="16" fillId="3" borderId="120" xfId="34" applyNumberFormat="1" applyFont="1" applyFill="1" applyBorder="1" applyAlignment="1">
      <alignment horizontal="right" vertical="top"/>
    </xf>
    <xf numFmtId="3" fontId="15" fillId="3" borderId="0" xfId="34" applyNumberFormat="1" applyFont="1" applyFill="1" applyBorder="1" applyAlignment="1">
      <alignment horizontal="right" vertical="top"/>
    </xf>
    <xf numFmtId="3" fontId="15" fillId="3" borderId="80" xfId="34" applyNumberFormat="1" applyFont="1" applyFill="1" applyBorder="1" applyAlignment="1">
      <alignment horizontal="right" vertical="top"/>
    </xf>
    <xf numFmtId="3" fontId="16" fillId="3" borderId="0" xfId="34" applyNumberFormat="1" applyFont="1" applyFill="1" applyBorder="1" applyAlignment="1">
      <alignment horizontal="right" vertical="top"/>
    </xf>
    <xf numFmtId="3" fontId="16" fillId="3" borderId="80" xfId="34" applyNumberFormat="1" applyFont="1" applyFill="1" applyBorder="1" applyAlignment="1">
      <alignment horizontal="right" vertical="top"/>
    </xf>
    <xf numFmtId="0" fontId="4" fillId="3" borderId="98" xfId="14" applyFont="1" applyFill="1" applyBorder="1" applyAlignment="1">
      <alignment vertical="top"/>
    </xf>
    <xf numFmtId="3" fontId="15" fillId="3" borderId="98" xfId="14" applyNumberFormat="1" applyFont="1" applyFill="1" applyBorder="1" applyAlignment="1">
      <alignment horizontal="right" vertical="top"/>
    </xf>
    <xf numFmtId="3" fontId="15" fillId="3" borderId="119" xfId="14" applyNumberFormat="1" applyFont="1" applyFill="1" applyBorder="1" applyAlignment="1">
      <alignment horizontal="right" vertical="top"/>
    </xf>
    <xf numFmtId="3" fontId="15" fillId="3" borderId="119" xfId="34" applyNumberFormat="1" applyFont="1" applyFill="1" applyBorder="1" applyAlignment="1">
      <alignment horizontal="right" vertical="top"/>
    </xf>
    <xf numFmtId="3" fontId="15" fillId="3" borderId="120" xfId="34" applyNumberFormat="1" applyFont="1" applyFill="1" applyBorder="1" applyAlignment="1">
      <alignment horizontal="right" vertical="top"/>
    </xf>
    <xf numFmtId="3" fontId="15" fillId="3" borderId="16" xfId="34" applyNumberFormat="1" applyFont="1" applyFill="1" applyBorder="1" applyAlignment="1">
      <alignment horizontal="right" vertical="top"/>
    </xf>
    <xf numFmtId="3" fontId="15" fillId="3" borderId="17" xfId="34" applyNumberFormat="1" applyFont="1" applyFill="1" applyBorder="1" applyAlignment="1">
      <alignment horizontal="right" vertical="top"/>
    </xf>
    <xf numFmtId="0" fontId="4" fillId="3" borderId="32" xfId="13" applyFont="1" applyFill="1" applyBorder="1" applyAlignment="1">
      <alignment vertical="center" wrapText="1"/>
    </xf>
    <xf numFmtId="3" fontId="4" fillId="3" borderId="98" xfId="14" applyNumberFormat="1" applyFill="1" applyBorder="1" applyAlignment="1">
      <alignment vertical="top"/>
    </xf>
    <xf numFmtId="3" fontId="4" fillId="3" borderId="119" xfId="14" applyNumberFormat="1" applyFill="1" applyBorder="1" applyAlignment="1">
      <alignment vertical="top"/>
    </xf>
    <xf numFmtId="3" fontId="4" fillId="3" borderId="119" xfId="14" applyNumberFormat="1" applyFill="1" applyBorder="1">
      <alignment vertical="top"/>
    </xf>
    <xf numFmtId="3" fontId="4" fillId="3" borderId="120" xfId="14" applyNumberFormat="1" applyFill="1" applyBorder="1">
      <alignment vertical="top"/>
    </xf>
    <xf numFmtId="0" fontId="4" fillId="14" borderId="0" xfId="14" applyFont="1" applyFill="1" applyAlignment="1">
      <alignment vertical="top"/>
    </xf>
    <xf numFmtId="0" fontId="17" fillId="8" borderId="0" xfId="15" applyFont="1" applyFill="1" applyAlignment="1">
      <alignment horizontal="right" vertical="top"/>
    </xf>
    <xf numFmtId="0" fontId="4" fillId="8" borderId="57" xfId="16" applyFont="1" applyFill="1" applyBorder="1" applyAlignment="1">
      <alignment vertical="top"/>
    </xf>
    <xf numFmtId="0" fontId="16" fillId="8" borderId="121" xfId="16" applyFont="1" applyFill="1" applyBorder="1" applyAlignment="1">
      <alignment horizontal="center" vertical="top"/>
    </xf>
    <xf numFmtId="0" fontId="16" fillId="8" borderId="122" xfId="16" applyFont="1" applyFill="1" applyBorder="1" applyAlignment="1">
      <alignment horizontal="center" vertical="top"/>
    </xf>
    <xf numFmtId="0" fontId="16" fillId="8" borderId="123" xfId="16" applyFont="1" applyFill="1" applyBorder="1" applyAlignment="1">
      <alignment horizontal="center" vertical="top"/>
    </xf>
    <xf numFmtId="0" fontId="4" fillId="8" borderId="124" xfId="16" applyFont="1" applyFill="1" applyBorder="1" applyAlignment="1">
      <alignment vertical="top"/>
    </xf>
    <xf numFmtId="3" fontId="15" fillId="8" borderId="125" xfId="16" applyNumberFormat="1" applyFont="1" applyFill="1" applyBorder="1" applyAlignment="1">
      <alignment vertical="top"/>
    </xf>
    <xf numFmtId="3" fontId="15" fillId="8" borderId="126" xfId="16" applyNumberFormat="1" applyFont="1" applyFill="1" applyBorder="1" applyAlignment="1">
      <alignment vertical="top"/>
    </xf>
    <xf numFmtId="3" fontId="15" fillId="8" borderId="127" xfId="16" applyNumberFormat="1" applyFont="1" applyFill="1" applyBorder="1" applyAlignment="1">
      <alignment vertical="top"/>
    </xf>
    <xf numFmtId="0" fontId="4" fillId="8" borderId="27" xfId="16" applyFont="1" applyFill="1" applyBorder="1" applyAlignment="1">
      <alignment vertical="top"/>
    </xf>
    <xf numFmtId="3" fontId="15" fillId="8" borderId="29" xfId="17" applyNumberFormat="1" applyFont="1" applyFill="1" applyBorder="1" applyAlignment="1">
      <alignment vertical="top"/>
    </xf>
    <xf numFmtId="3" fontId="15" fillId="8" borderId="0" xfId="17" applyNumberFormat="1" applyFont="1" applyFill="1" applyBorder="1" applyAlignment="1">
      <alignment vertical="top"/>
    </xf>
    <xf numFmtId="3" fontId="15" fillId="8" borderId="57" xfId="17" applyNumberFormat="1" applyFont="1" applyFill="1" applyBorder="1" applyAlignment="1">
      <alignment vertical="top"/>
    </xf>
    <xf numFmtId="0" fontId="4" fillId="14" borderId="27" xfId="14" applyFont="1" applyFill="1" applyBorder="1" applyAlignment="1">
      <alignment vertical="top"/>
    </xf>
    <xf numFmtId="3" fontId="4" fillId="14" borderId="29" xfId="14" applyNumberFormat="1" applyFont="1" applyFill="1" applyBorder="1" applyAlignment="1">
      <alignment vertical="top"/>
    </xf>
    <xf numFmtId="3" fontId="4" fillId="14" borderId="0" xfId="14" applyNumberFormat="1" applyFont="1" applyFill="1" applyBorder="1" applyAlignment="1">
      <alignment vertical="top"/>
    </xf>
    <xf numFmtId="3" fontId="4" fillId="14" borderId="57" xfId="14" applyNumberFormat="1" applyFont="1" applyFill="1" applyBorder="1" applyAlignment="1">
      <alignment vertical="top"/>
    </xf>
    <xf numFmtId="0" fontId="4" fillId="14" borderId="28" xfId="14" applyFont="1" applyFill="1" applyBorder="1" applyAlignment="1">
      <alignment vertical="top"/>
    </xf>
    <xf numFmtId="3" fontId="4" fillId="14" borderId="30" xfId="14" applyNumberFormat="1" applyFont="1" applyFill="1" applyBorder="1" applyAlignment="1">
      <alignment vertical="top"/>
    </xf>
    <xf numFmtId="3" fontId="4" fillId="14" borderId="48" xfId="14" applyNumberFormat="1" applyFont="1" applyFill="1" applyBorder="1" applyAlignment="1">
      <alignment vertical="top"/>
    </xf>
    <xf numFmtId="3" fontId="4" fillId="14" borderId="63" xfId="14" applyNumberFormat="1" applyFont="1" applyFill="1" applyBorder="1" applyAlignment="1">
      <alignment vertical="top"/>
    </xf>
    <xf numFmtId="49" fontId="5" fillId="8" borderId="126" xfId="18" applyNumberFormat="1" applyFont="1" applyFill="1" applyBorder="1" applyAlignment="1">
      <alignment vertical="top"/>
    </xf>
    <xf numFmtId="0" fontId="4" fillId="2" borderId="0" xfId="30" applyFill="1" applyAlignment="1">
      <alignment vertical="top"/>
    </xf>
    <xf numFmtId="0" fontId="5" fillId="2" borderId="0" xfId="30" applyFont="1" applyFill="1" applyAlignment="1">
      <alignment horizontal="right" vertical="top"/>
    </xf>
    <xf numFmtId="0" fontId="4" fillId="2" borderId="78" xfId="13" applyFont="1" applyFill="1" applyBorder="1" applyAlignment="1">
      <alignment vertical="top" wrapText="1"/>
    </xf>
    <xf numFmtId="3" fontId="4" fillId="2" borderId="0" xfId="30" applyNumberFormat="1" applyFont="1" applyFill="1" applyBorder="1" applyAlignment="1">
      <alignment vertical="top"/>
    </xf>
    <xf numFmtId="0" fontId="4" fillId="2" borderId="0" xfId="30" applyFont="1" applyFill="1" applyAlignment="1">
      <alignment vertical="top" wrapText="1"/>
    </xf>
    <xf numFmtId="164" fontId="3" fillId="8" borderId="52" xfId="13" applyNumberFormat="1" applyFont="1" applyFill="1" applyBorder="1" applyAlignment="1">
      <alignment horizontal="right" vertical="top"/>
    </xf>
    <xf numFmtId="164" fontId="3" fillId="8" borderId="0" xfId="13" applyNumberFormat="1" applyFont="1" applyFill="1" applyBorder="1" applyAlignment="1">
      <alignment horizontal="right" vertical="top"/>
    </xf>
    <xf numFmtId="164" fontId="4" fillId="8" borderId="0" xfId="13" applyNumberFormat="1" applyFont="1" applyFill="1" applyBorder="1" applyAlignment="1">
      <alignment horizontal="right" vertical="top"/>
    </xf>
    <xf numFmtId="164" fontId="5" fillId="8" borderId="48" xfId="13" applyNumberFormat="1" applyFont="1" applyFill="1" applyBorder="1" applyAlignment="1">
      <alignment horizontal="right" vertical="top"/>
    </xf>
    <xf numFmtId="164" fontId="4" fillId="8" borderId="52" xfId="13" applyNumberFormat="1" applyFont="1" applyFill="1" applyBorder="1" applyAlignment="1">
      <alignment horizontal="right" vertical="top"/>
    </xf>
    <xf numFmtId="164" fontId="3" fillId="8" borderId="48" xfId="13" applyNumberFormat="1" applyFont="1" applyFill="1" applyBorder="1" applyAlignment="1">
      <alignment horizontal="right" vertical="top"/>
    </xf>
    <xf numFmtId="0" fontId="4" fillId="21" borderId="29" xfId="31" applyFont="1" applyFill="1" applyBorder="1" applyAlignment="1">
      <alignment horizontal="left" vertical="top"/>
    </xf>
    <xf numFmtId="49" fontId="3" fillId="2" borderId="1" xfId="31" applyNumberFormat="1" applyFont="1" applyFill="1" applyBorder="1" applyAlignment="1">
      <alignment horizontal="center" vertical="top"/>
    </xf>
    <xf numFmtId="49" fontId="16" fillId="2" borderId="11" xfId="31" applyNumberFormat="1" applyFont="1" applyFill="1" applyBorder="1" applyAlignment="1">
      <alignment horizontal="center" vertical="top"/>
    </xf>
    <xf numFmtId="0" fontId="31" fillId="2" borderId="0" xfId="31" applyFill="1" applyAlignment="1">
      <alignment vertical="top"/>
    </xf>
    <xf numFmtId="0" fontId="3" fillId="21" borderId="79" xfId="31" applyFont="1" applyFill="1" applyBorder="1" applyAlignment="1">
      <alignment horizontal="left" vertical="top"/>
    </xf>
    <xf numFmtId="168" fontId="3" fillId="2" borderId="1" xfId="31" applyNumberFormat="1" applyFont="1" applyFill="1" applyBorder="1" applyAlignment="1">
      <alignment horizontal="right" vertical="top"/>
    </xf>
    <xf numFmtId="168" fontId="3" fillId="2" borderId="11" xfId="31" applyNumberFormat="1" applyFont="1" applyFill="1" applyBorder="1" applyAlignment="1">
      <alignment horizontal="right" vertical="top"/>
    </xf>
    <xf numFmtId="168" fontId="4" fillId="2" borderId="19" xfId="31" applyNumberFormat="1" applyFont="1" applyFill="1" applyBorder="1" applyAlignment="1">
      <alignment horizontal="right" vertical="top"/>
    </xf>
    <xf numFmtId="168" fontId="4" fillId="2" borderId="80" xfId="31" applyNumberFormat="1" applyFont="1" applyFill="1" applyBorder="1" applyAlignment="1">
      <alignment horizontal="right" vertical="top"/>
    </xf>
    <xf numFmtId="0" fontId="4" fillId="21" borderId="95" xfId="31" applyFont="1" applyFill="1" applyBorder="1" applyAlignment="1">
      <alignment horizontal="left" vertical="top"/>
    </xf>
    <xf numFmtId="168" fontId="4" fillId="2" borderId="96" xfId="31" applyNumberFormat="1" applyFont="1" applyFill="1" applyBorder="1" applyAlignment="1">
      <alignment horizontal="right" vertical="top"/>
    </xf>
    <xf numFmtId="168" fontId="4" fillId="2" borderId="97" xfId="31" applyNumberFormat="1" applyFont="1" applyFill="1" applyBorder="1" applyAlignment="1">
      <alignment horizontal="right" vertical="top"/>
    </xf>
    <xf numFmtId="168" fontId="4" fillId="2" borderId="21" xfId="31" applyNumberFormat="1" applyFont="1" applyFill="1" applyBorder="1" applyAlignment="1">
      <alignment horizontal="right" vertical="top"/>
    </xf>
    <xf numFmtId="168" fontId="4" fillId="2" borderId="17" xfId="31" applyNumberFormat="1" applyFont="1" applyFill="1" applyBorder="1" applyAlignment="1">
      <alignment horizontal="right" vertical="top"/>
    </xf>
    <xf numFmtId="168" fontId="3" fillId="2" borderId="19" xfId="31" applyNumberFormat="1" applyFont="1" applyFill="1" applyBorder="1" applyAlignment="1">
      <alignment horizontal="right" vertical="top"/>
    </xf>
    <xf numFmtId="168" fontId="3" fillId="2" borderId="80" xfId="31" applyNumberFormat="1" applyFont="1" applyFill="1" applyBorder="1" applyAlignment="1">
      <alignment horizontal="right" vertical="top"/>
    </xf>
    <xf numFmtId="0" fontId="5" fillId="21" borderId="29" xfId="31" applyFont="1" applyFill="1" applyBorder="1" applyAlignment="1">
      <alignment horizontal="left" vertical="top"/>
    </xf>
    <xf numFmtId="168" fontId="5" fillId="2" borderId="19" xfId="31" applyNumberFormat="1" applyFont="1" applyFill="1" applyBorder="1" applyAlignment="1">
      <alignment horizontal="right" vertical="top"/>
    </xf>
    <xf numFmtId="168" fontId="5" fillId="2" borderId="80" xfId="31" applyNumberFormat="1" applyFont="1" applyFill="1" applyBorder="1" applyAlignment="1">
      <alignment horizontal="right" vertical="top"/>
    </xf>
    <xf numFmtId="0" fontId="5" fillId="21" borderId="30" xfId="31" applyFont="1" applyFill="1" applyBorder="1" applyAlignment="1">
      <alignment horizontal="left" vertical="top"/>
    </xf>
    <xf numFmtId="0" fontId="3" fillId="21" borderId="29" xfId="31" applyFont="1" applyFill="1" applyBorder="1" applyAlignment="1">
      <alignment horizontal="left" vertical="top"/>
    </xf>
    <xf numFmtId="168" fontId="3" fillId="2" borderId="2" xfId="31" applyNumberFormat="1" applyFont="1" applyFill="1" applyBorder="1" applyAlignment="1">
      <alignment horizontal="right" vertical="top"/>
    </xf>
    <xf numFmtId="168" fontId="3" fillId="2" borderId="6" xfId="31" applyNumberFormat="1" applyFont="1" applyFill="1" applyBorder="1" applyAlignment="1">
      <alignment horizontal="right" vertical="top"/>
    </xf>
    <xf numFmtId="0" fontId="4" fillId="21" borderId="79" xfId="31" applyFont="1" applyFill="1" applyBorder="1" applyAlignment="1">
      <alignment horizontal="left" vertical="top"/>
    </xf>
    <xf numFmtId="0" fontId="3" fillId="21" borderId="30" xfId="31" applyFont="1" applyFill="1" applyBorder="1" applyAlignment="1">
      <alignment vertical="top"/>
    </xf>
    <xf numFmtId="168" fontId="4" fillId="2" borderId="1" xfId="31" applyNumberFormat="1" applyFont="1" applyFill="1" applyBorder="1" applyAlignment="1">
      <alignment horizontal="right" vertical="top"/>
    </xf>
    <xf numFmtId="168" fontId="4" fillId="2" borderId="11" xfId="31" applyNumberFormat="1" applyFont="1" applyFill="1" applyBorder="1" applyAlignment="1">
      <alignment horizontal="right" vertical="top"/>
    </xf>
    <xf numFmtId="0" fontId="3" fillId="21" borderId="30" xfId="31" applyFont="1" applyFill="1" applyBorder="1" applyAlignment="1">
      <alignment horizontal="left" vertical="top"/>
    </xf>
    <xf numFmtId="168" fontId="3" fillId="2" borderId="21" xfId="31" applyNumberFormat="1" applyFont="1" applyFill="1" applyBorder="1" applyAlignment="1">
      <alignment horizontal="right" vertical="top"/>
    </xf>
    <xf numFmtId="168" fontId="3" fillId="2" borderId="17" xfId="31" applyNumberFormat="1" applyFont="1" applyFill="1" applyBorder="1" applyAlignment="1">
      <alignment horizontal="right" vertical="top"/>
    </xf>
    <xf numFmtId="0" fontId="5" fillId="3" borderId="71" xfId="24" applyFont="1" applyBorder="1" applyAlignment="1">
      <alignment vertical="top"/>
    </xf>
    <xf numFmtId="0" fontId="36" fillId="14" borderId="0" xfId="21" applyFont="1" applyFill="1" applyAlignment="1">
      <alignment vertical="top"/>
    </xf>
    <xf numFmtId="0" fontId="37" fillId="2" borderId="0" xfId="0" applyFont="1" applyFill="1" applyAlignment="1">
      <alignment vertical="top"/>
    </xf>
    <xf numFmtId="0" fontId="38" fillId="2" borderId="0" xfId="0" applyFont="1" applyFill="1" applyAlignment="1">
      <alignment vertical="top"/>
    </xf>
    <xf numFmtId="0" fontId="41" fillId="22" borderId="0" xfId="0" applyFont="1" applyFill="1" applyAlignment="1">
      <alignment vertical="top"/>
    </xf>
    <xf numFmtId="0" fontId="38" fillId="22" borderId="0" xfId="0" applyFont="1" applyFill="1" applyAlignment="1">
      <alignment vertical="top"/>
    </xf>
    <xf numFmtId="0" fontId="9" fillId="3" borderId="0" xfId="1" applyFont="1" applyFill="1" applyAlignment="1">
      <alignment vertical="top"/>
    </xf>
    <xf numFmtId="0" fontId="9" fillId="4" borderId="0" xfId="5" applyFont="1" applyFill="1" applyAlignment="1">
      <alignment vertical="top"/>
    </xf>
    <xf numFmtId="0" fontId="3" fillId="7" borderId="28" xfId="7" applyFont="1" applyFill="1" applyBorder="1" applyAlignment="1">
      <alignment horizontal="center" vertical="center" wrapText="1"/>
    </xf>
    <xf numFmtId="0" fontId="33" fillId="8" borderId="0" xfId="4" applyFont="1" applyFill="1" applyAlignment="1">
      <alignment horizontal="left" vertical="top"/>
    </xf>
    <xf numFmtId="0" fontId="34" fillId="8" borderId="0" xfId="4" applyFont="1" applyFill="1" applyAlignment="1">
      <alignment vertical="top"/>
    </xf>
    <xf numFmtId="0" fontId="9" fillId="3" borderId="0" xfId="5" applyFont="1" applyFill="1" applyAlignment="1">
      <alignment vertical="top"/>
    </xf>
    <xf numFmtId="0" fontId="9" fillId="2" borderId="0" xfId="5" applyFont="1" applyFill="1" applyAlignment="1">
      <alignment vertical="top"/>
    </xf>
    <xf numFmtId="0" fontId="3" fillId="21" borderId="0" xfId="31" applyFont="1" applyFill="1" applyBorder="1" applyAlignment="1">
      <alignment horizontal="left" vertical="top"/>
    </xf>
    <xf numFmtId="168" fontId="3" fillId="2" borderId="0" xfId="31" applyNumberFormat="1" applyFont="1" applyFill="1" applyBorder="1" applyAlignment="1">
      <alignment horizontal="right" vertical="top"/>
    </xf>
    <xf numFmtId="0" fontId="4" fillId="21" borderId="0" xfId="31" applyFont="1" applyFill="1" applyAlignment="1">
      <alignment horizontal="left" vertical="top" wrapText="1"/>
    </xf>
    <xf numFmtId="0" fontId="9" fillId="4" borderId="0" xfId="5" applyFont="1" applyFill="1">
      <alignment vertical="top"/>
    </xf>
    <xf numFmtId="0" fontId="4" fillId="4" borderId="0" xfId="13" applyFont="1" applyFill="1" applyBorder="1"/>
    <xf numFmtId="0" fontId="4" fillId="8" borderId="0" xfId="13" applyFont="1" applyFill="1" applyBorder="1"/>
    <xf numFmtId="0" fontId="4" fillId="3" borderId="0" xfId="8" applyFont="1" applyFill="1" applyBorder="1" applyAlignment="1">
      <alignment vertical="top" wrapText="1"/>
    </xf>
    <xf numFmtId="0" fontId="4" fillId="3" borderId="0" xfId="14" applyFill="1" applyBorder="1" applyAlignment="1">
      <alignment vertical="top"/>
    </xf>
    <xf numFmtId="0" fontId="4" fillId="20" borderId="0" xfId="14" applyFill="1" applyBorder="1" applyAlignment="1">
      <alignment vertical="top"/>
    </xf>
    <xf numFmtId="0" fontId="4" fillId="5" borderId="0" xfId="14" applyBorder="1">
      <alignment vertical="top"/>
    </xf>
    <xf numFmtId="0" fontId="1" fillId="2" borderId="0" xfId="0" applyFont="1" applyFill="1" applyBorder="1" applyAlignment="1">
      <alignment vertical="top"/>
    </xf>
    <xf numFmtId="0" fontId="10" fillId="3" borderId="0" xfId="14" applyFont="1" applyFill="1" applyBorder="1" applyAlignment="1">
      <alignment horizontal="left" vertical="top" wrapText="1"/>
    </xf>
    <xf numFmtId="0" fontId="5" fillId="3" borderId="0" xfId="14" applyFont="1" applyFill="1" applyBorder="1" applyAlignment="1">
      <alignment vertical="top" wrapText="1"/>
    </xf>
    <xf numFmtId="0" fontId="27" fillId="2" borderId="0" xfId="11" applyFont="1" applyFill="1" applyBorder="1" applyAlignment="1">
      <alignment vertical="top"/>
    </xf>
    <xf numFmtId="3" fontId="28" fillId="2" borderId="0" xfId="0" applyNumberFormat="1" applyFont="1" applyFill="1" applyBorder="1" applyAlignment="1">
      <alignment vertical="top"/>
    </xf>
    <xf numFmtId="0" fontId="42" fillId="2" borderId="0" xfId="25" applyFont="1" applyFill="1" applyAlignment="1">
      <alignment vertical="top"/>
    </xf>
    <xf numFmtId="0" fontId="5" fillId="4" borderId="0" xfId="16" applyFont="1" applyFill="1" applyBorder="1" applyAlignment="1">
      <alignment vertical="top"/>
    </xf>
    <xf numFmtId="0" fontId="4" fillId="4" borderId="0" xfId="13" applyFont="1" applyFill="1" applyBorder="1" applyAlignment="1">
      <alignment vertical="top"/>
    </xf>
    <xf numFmtId="0" fontId="9" fillId="8" borderId="0" xfId="5" applyFont="1" applyFill="1" applyAlignment="1">
      <alignment vertical="top"/>
    </xf>
    <xf numFmtId="0" fontId="4" fillId="8" borderId="0" xfId="13" applyFont="1" applyFill="1" applyBorder="1" applyAlignment="1">
      <alignment vertical="top"/>
    </xf>
    <xf numFmtId="0" fontId="19" fillId="8" borderId="0" xfId="13" applyFont="1" applyFill="1" applyBorder="1" applyAlignment="1">
      <alignment vertical="top" wrapText="1"/>
    </xf>
    <xf numFmtId="164" fontId="3" fillId="8" borderId="0" xfId="13" applyNumberFormat="1" applyFont="1" applyFill="1" applyBorder="1" applyAlignment="1">
      <alignment horizontal="right" vertical="top" wrapText="1"/>
    </xf>
    <xf numFmtId="0" fontId="40" fillId="8" borderId="0" xfId="4" applyFont="1" applyFill="1" applyAlignment="1">
      <alignment horizontal="left" vertical="top"/>
    </xf>
    <xf numFmtId="0" fontId="6" fillId="8" borderId="22" xfId="4" applyFont="1" applyFill="1" applyBorder="1" applyAlignment="1">
      <alignment horizontal="left" vertical="top" wrapText="1"/>
    </xf>
    <xf numFmtId="0" fontId="3" fillId="8" borderId="23" xfId="4" applyFont="1" applyFill="1" applyBorder="1" applyAlignment="1">
      <alignment horizontal="left" vertical="top" wrapText="1"/>
    </xf>
    <xf numFmtId="0" fontId="4" fillId="8" borderId="23" xfId="4" applyFont="1" applyFill="1" applyBorder="1" applyAlignment="1">
      <alignment horizontal="left" vertical="top" wrapText="1"/>
    </xf>
    <xf numFmtId="0" fontId="4" fillId="8" borderId="24" xfId="4" applyFont="1" applyFill="1" applyBorder="1" applyAlignment="1">
      <alignment horizontal="left" vertical="top" wrapText="1"/>
    </xf>
    <xf numFmtId="0" fontId="1" fillId="8" borderId="99" xfId="32" applyFont="1" applyFill="1" applyBorder="1" applyAlignment="1">
      <alignment horizontal="right" vertical="top"/>
    </xf>
    <xf numFmtId="0" fontId="44" fillId="22" borderId="0" xfId="0" applyFont="1" applyFill="1" applyAlignment="1">
      <alignment vertical="top"/>
    </xf>
    <xf numFmtId="0" fontId="45" fillId="22" borderId="0" xfId="0" applyFont="1" applyFill="1" applyAlignment="1">
      <alignment vertical="top" wrapText="1"/>
    </xf>
    <xf numFmtId="0" fontId="4" fillId="8" borderId="16" xfId="32" applyFont="1" applyFill="1" applyBorder="1" applyAlignment="1">
      <alignment horizontal="center" vertical="top" wrapText="1"/>
    </xf>
    <xf numFmtId="0" fontId="5" fillId="8" borderId="0" xfId="32" applyFont="1" applyFill="1" applyBorder="1" applyAlignment="1">
      <alignment horizontal="right" vertical="top"/>
    </xf>
    <xf numFmtId="0" fontId="5" fillId="8" borderId="0" xfId="4" applyFont="1" applyFill="1">
      <alignment vertical="top"/>
    </xf>
    <xf numFmtId="0" fontId="1" fillId="8" borderId="0" xfId="4" applyFont="1" applyFill="1">
      <alignment vertical="top"/>
    </xf>
    <xf numFmtId="0" fontId="5" fillId="8" borderId="0" xfId="4" quotePrefix="1" applyFont="1" applyFill="1">
      <alignment vertical="top"/>
    </xf>
    <xf numFmtId="0" fontId="4" fillId="14" borderId="0" xfId="32" applyFill="1">
      <alignment vertical="top"/>
    </xf>
    <xf numFmtId="0" fontId="4" fillId="14" borderId="0" xfId="32" applyFont="1" applyFill="1" applyAlignment="1">
      <alignment vertical="top"/>
    </xf>
    <xf numFmtId="0" fontId="4" fillId="8" borderId="99" xfId="32" applyFont="1" applyFill="1" applyBorder="1" applyAlignment="1">
      <alignment horizontal="center" vertical="top" wrapText="1"/>
    </xf>
    <xf numFmtId="3" fontId="3" fillId="11" borderId="32" xfId="10" applyNumberFormat="1" applyFont="1" applyFill="1" applyBorder="1" applyAlignment="1">
      <alignment horizontal="right" vertical="center"/>
    </xf>
    <xf numFmtId="3" fontId="8" fillId="11" borderId="32" xfId="10" applyNumberFormat="1" applyFont="1" applyFill="1" applyBorder="1" applyAlignment="1">
      <alignment horizontal="right" vertical="center"/>
    </xf>
    <xf numFmtId="3" fontId="5" fillId="2" borderId="128" xfId="12" applyNumberFormat="1" applyFont="1" applyFill="1" applyBorder="1" applyAlignment="1">
      <alignment horizontal="right" vertical="center"/>
    </xf>
    <xf numFmtId="0" fontId="5" fillId="8" borderId="29" xfId="13" applyFont="1" applyFill="1" applyBorder="1" applyAlignment="1">
      <alignment horizontal="left" vertical="top" indent="1"/>
    </xf>
    <xf numFmtId="0" fontId="20" fillId="14" borderId="0" xfId="20" applyNumberFormat="1" applyFont="1" applyFill="1" applyBorder="1" applyAlignment="1" applyProtection="1">
      <alignment vertical="top"/>
    </xf>
    <xf numFmtId="0" fontId="35" fillId="14" borderId="0" xfId="20" applyNumberFormat="1" applyFont="1" applyFill="1" applyBorder="1" applyAlignment="1" applyProtection="1">
      <alignment vertical="top"/>
    </xf>
    <xf numFmtId="0" fontId="39" fillId="14" borderId="0" xfId="22" applyFont="1" applyFill="1" applyAlignment="1" applyProtection="1">
      <alignment vertical="top"/>
    </xf>
    <xf numFmtId="0" fontId="39" fillId="22" borderId="0" xfId="22" applyFont="1" applyFill="1" applyAlignment="1" applyProtection="1">
      <alignment vertical="top"/>
    </xf>
    <xf numFmtId="0" fontId="39" fillId="0" borderId="0" xfId="22" applyFont="1" applyAlignment="1" applyProtection="1">
      <alignment vertical="top"/>
    </xf>
    <xf numFmtId="0" fontId="39" fillId="8" borderId="0" xfId="22" applyFont="1" applyFill="1" applyAlignment="1" applyProtection="1">
      <alignment vertical="top"/>
    </xf>
    <xf numFmtId="0" fontId="39" fillId="2" borderId="0" xfId="22" applyFont="1" applyFill="1" applyAlignment="1" applyProtection="1">
      <alignment vertical="top"/>
    </xf>
    <xf numFmtId="0" fontId="4" fillId="8" borderId="0" xfId="32" applyFont="1" applyFill="1" applyAlignment="1">
      <alignment vertical="top"/>
    </xf>
    <xf numFmtId="0" fontId="3" fillId="4" borderId="40" xfId="24" applyFont="1" applyFill="1" applyBorder="1" applyAlignment="1">
      <alignment horizontal="center" vertical="center"/>
    </xf>
    <xf numFmtId="0" fontId="3" fillId="4" borderId="41" xfId="24" applyFont="1" applyFill="1" applyBorder="1" applyAlignment="1">
      <alignment horizontal="center" vertical="center"/>
    </xf>
    <xf numFmtId="0" fontId="3" fillId="4" borderId="42" xfId="24" applyFont="1" applyFill="1" applyBorder="1" applyAlignment="1">
      <alignment horizontal="center" vertical="center"/>
    </xf>
    <xf numFmtId="0" fontId="3" fillId="4" borderId="43" xfId="24" applyFont="1" applyFill="1" applyBorder="1" applyAlignment="1">
      <alignment horizontal="center" vertical="center"/>
    </xf>
    <xf numFmtId="0" fontId="3" fillId="3" borderId="41" xfId="24" applyFont="1" applyBorder="1" applyAlignment="1">
      <alignment horizontal="center" vertical="center" wrapText="1"/>
    </xf>
    <xf numFmtId="0" fontId="4" fillId="3" borderId="42" xfId="24" applyFont="1" applyBorder="1" applyAlignment="1">
      <alignment horizontal="center" vertical="center" wrapText="1"/>
    </xf>
    <xf numFmtId="0" fontId="4" fillId="3" borderId="43" xfId="24" applyFont="1" applyBorder="1" applyAlignment="1">
      <alignment horizontal="center" vertical="center" wrapText="1"/>
    </xf>
    <xf numFmtId="0" fontId="4" fillId="15" borderId="40" xfId="24" applyFont="1" applyFill="1" applyBorder="1" applyAlignment="1">
      <alignment horizontal="center" vertical="center" textRotation="180" wrapText="1"/>
    </xf>
    <xf numFmtId="0" fontId="4" fillId="2" borderId="0" xfId="30" applyFont="1" applyFill="1" applyAlignment="1">
      <alignment horizontal="left" vertical="top" wrapText="1"/>
    </xf>
    <xf numFmtId="0" fontId="4" fillId="4" borderId="0" xfId="0" applyFont="1" applyFill="1" applyBorder="1" applyAlignment="1">
      <alignment horizontal="left" vertical="top" wrapText="1"/>
    </xf>
  </cellXfs>
  <cellStyles count="35">
    <cellStyle name="contenu_unite" xfId="26"/>
    <cellStyle name="donn_normal_Entreprises – Comptes des entreprises profilées, Mémento vieux" xfId="12"/>
    <cellStyle name="ent_col_ser" xfId="27"/>
    <cellStyle name="ent_col_ser_1-memento-2015-synthese-tous-modes" xfId="7"/>
    <cellStyle name="ent_li_normal" xfId="11"/>
    <cellStyle name="entete_source" xfId="28"/>
    <cellStyle name="Lien hypertexte" xfId="22" builtinId="8"/>
    <cellStyle name="ligne_titre_0" xfId="25"/>
    <cellStyle name="ligne_titre_tableau_1" xfId="10"/>
    <cellStyle name="Milliers 2" xfId="34"/>
    <cellStyle name="Normal" xfId="0" builtinId="0"/>
    <cellStyle name="Normal 2" xfId="24"/>
    <cellStyle name="Normal 2 2" xfId="30"/>
    <cellStyle name="Normal 3" xfId="23"/>
    <cellStyle name="Normal 4" xfId="6"/>
    <cellStyle name="Normal 4 2" xfId="32"/>
    <cellStyle name="Normal 5" xfId="3"/>
    <cellStyle name="Normal 5 2" xfId="31"/>
    <cellStyle name="Normal 6" xfId="14"/>
    <cellStyle name="Normal 8" xfId="9"/>
    <cellStyle name="Normal_2018-comptes-transports-b-Entreprises françaises de transport_v2709" xfId="19"/>
    <cellStyle name="normal_Annexes A (modifiées 2011 01 05) - Données macro-écon" xfId="20"/>
    <cellStyle name="Normal_Annexes S - Entreprises et emploi 2008" xfId="5"/>
    <cellStyle name="Normal_Annexes S - Entreprises et emploi 2010" xfId="1"/>
    <cellStyle name="Normal_Annexes S - Source" xfId="4"/>
    <cellStyle name="Normal_B3.2 à compléter" xfId="17"/>
    <cellStyle name="Normal_Chap. 6 Tableaux_Annexe" xfId="13"/>
    <cellStyle name="Normal_Chap. 6 Tableaux_Annexe_B3.2 à compléter" xfId="16"/>
    <cellStyle name="Normal_Esane agrégats sectoriels, unités légales (UL) + Quelques autres données" xfId="2"/>
    <cellStyle name="Normal_Ports 2008 rapport comptes de la nation" xfId="15"/>
    <cellStyle name="Normal_Préparatoire 2006 en cours" xfId="8"/>
    <cellStyle name="Normal_Tableau A 1.1 (2)" xfId="21"/>
    <cellStyle name="num_note_1-memento-2015-synthese-tous-modes" xfId="18"/>
    <cellStyle name="Pourcentage 2" xfId="33"/>
    <cellStyle name="source" xfId="29"/>
  </cellStyles>
  <dxfs count="0"/>
  <tableStyles count="0" defaultTableStyle="TableStyleMedium2" defaultPivotStyle="PivotStyleLight16"/>
  <colors>
    <mruColors>
      <color rgb="FF0000FF"/>
      <color rgb="FFDDDDDD"/>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C46"/>
  <sheetViews>
    <sheetView tabSelected="1" workbookViewId="0"/>
  </sheetViews>
  <sheetFormatPr baseColWidth="10" defaultColWidth="11.42578125" defaultRowHeight="12"/>
  <cols>
    <col min="1" max="1" width="6.5703125" style="673" customWidth="1"/>
    <col min="2" max="2" width="148" style="673" customWidth="1"/>
    <col min="3" max="3" width="102.85546875" style="673" bestFit="1" customWidth="1"/>
    <col min="4" max="16384" width="11.42578125" style="673"/>
  </cols>
  <sheetData>
    <row r="1" spans="1:3" ht="15.75">
      <c r="A1" s="726" t="s">
        <v>297</v>
      </c>
      <c r="C1" s="672" t="s">
        <v>325</v>
      </c>
    </row>
    <row r="2" spans="1:3">
      <c r="A2" s="727" t="s">
        <v>273</v>
      </c>
      <c r="C2" s="672"/>
    </row>
    <row r="3" spans="1:3">
      <c r="B3" s="672"/>
      <c r="C3" s="674"/>
    </row>
    <row r="4" spans="1:3">
      <c r="B4" s="728" t="s">
        <v>0</v>
      </c>
      <c r="C4" s="674"/>
    </row>
    <row r="5" spans="1:3">
      <c r="B5" s="730" t="s">
        <v>364</v>
      </c>
      <c r="C5" s="674"/>
    </row>
    <row r="6" spans="1:3">
      <c r="B6" s="729" t="s">
        <v>340</v>
      </c>
      <c r="C6" s="674"/>
    </row>
    <row r="7" spans="1:3">
      <c r="B7" s="729" t="s">
        <v>341</v>
      </c>
      <c r="C7" s="674"/>
    </row>
    <row r="8" spans="1:3">
      <c r="B8" s="729" t="s">
        <v>342</v>
      </c>
      <c r="C8" s="674"/>
    </row>
    <row r="9" spans="1:3">
      <c r="B9" s="729" t="s">
        <v>365</v>
      </c>
      <c r="C9" s="674"/>
    </row>
    <row r="10" spans="1:3">
      <c r="B10" s="729" t="s">
        <v>366</v>
      </c>
      <c r="C10" s="674"/>
    </row>
    <row r="11" spans="1:3">
      <c r="B11" s="729" t="s">
        <v>343</v>
      </c>
      <c r="C11" s="674"/>
    </row>
    <row r="12" spans="1:3">
      <c r="B12" s="731" t="s">
        <v>367</v>
      </c>
      <c r="C12" s="674"/>
    </row>
    <row r="13" spans="1:3">
      <c r="B13" s="731" t="s">
        <v>368</v>
      </c>
      <c r="C13" s="674"/>
    </row>
    <row r="14" spans="1:3">
      <c r="B14" s="729" t="s">
        <v>345</v>
      </c>
      <c r="C14" s="706"/>
    </row>
    <row r="15" spans="1:3">
      <c r="B15" s="729" t="s">
        <v>346</v>
      </c>
      <c r="C15" s="674"/>
    </row>
    <row r="16" spans="1:3">
      <c r="B16" s="729" t="s">
        <v>347</v>
      </c>
      <c r="C16" s="674"/>
    </row>
    <row r="17" spans="2:3">
      <c r="B17" s="729" t="s">
        <v>348</v>
      </c>
      <c r="C17" s="674"/>
    </row>
    <row r="18" spans="2:3">
      <c r="B18" s="729" t="s">
        <v>349</v>
      </c>
      <c r="C18" s="674"/>
    </row>
    <row r="19" spans="2:3">
      <c r="B19" s="729" t="s">
        <v>350</v>
      </c>
      <c r="C19" s="674"/>
    </row>
    <row r="20" spans="2:3">
      <c r="B20" s="729" t="s">
        <v>369</v>
      </c>
      <c r="C20" s="674"/>
    </row>
    <row r="21" spans="2:3">
      <c r="B21" s="732" t="s">
        <v>351</v>
      </c>
    </row>
    <row r="22" spans="2:3">
      <c r="B22" s="732" t="s">
        <v>352</v>
      </c>
      <c r="C22" s="706"/>
    </row>
    <row r="23" spans="2:3">
      <c r="B23" s="729" t="s">
        <v>353</v>
      </c>
    </row>
    <row r="24" spans="2:3">
      <c r="B24" s="729" t="s">
        <v>354</v>
      </c>
      <c r="C24" s="706"/>
    </row>
    <row r="25" spans="2:3">
      <c r="B25" s="729" t="s">
        <v>355</v>
      </c>
      <c r="C25" s="674"/>
    </row>
    <row r="26" spans="2:3">
      <c r="B26" s="729" t="s">
        <v>370</v>
      </c>
      <c r="C26" s="674"/>
    </row>
    <row r="27" spans="2:3">
      <c r="B27" s="729" t="s">
        <v>371</v>
      </c>
      <c r="C27" s="674"/>
    </row>
    <row r="28" spans="2:3">
      <c r="B28" s="729" t="s">
        <v>372</v>
      </c>
      <c r="C28" s="674"/>
    </row>
    <row r="29" spans="2:3">
      <c r="B29" s="729" t="s">
        <v>359</v>
      </c>
      <c r="C29" s="706"/>
    </row>
    <row r="30" spans="2:3">
      <c r="B30" s="729" t="s">
        <v>360</v>
      </c>
      <c r="C30" s="674"/>
    </row>
    <row r="31" spans="2:3">
      <c r="B31" s="729" t="s">
        <v>361</v>
      </c>
      <c r="C31" s="674"/>
    </row>
    <row r="32" spans="2:3">
      <c r="B32" s="729" t="s">
        <v>362</v>
      </c>
      <c r="C32" s="674"/>
    </row>
    <row r="33" spans="2:3">
      <c r="B33" s="675"/>
      <c r="C33" s="674"/>
    </row>
    <row r="34" spans="2:3">
      <c r="B34" s="729" t="s">
        <v>299</v>
      </c>
      <c r="C34" s="674"/>
    </row>
    <row r="35" spans="2:3">
      <c r="B35" s="729" t="s">
        <v>300</v>
      </c>
      <c r="C35" s="674"/>
    </row>
    <row r="36" spans="2:3">
      <c r="B36" s="729" t="s">
        <v>331</v>
      </c>
      <c r="C36" s="674"/>
    </row>
    <row r="37" spans="2:3">
      <c r="B37" s="729" t="s">
        <v>222</v>
      </c>
      <c r="C37" s="674"/>
    </row>
    <row r="38" spans="2:3">
      <c r="B38" s="729" t="s">
        <v>232</v>
      </c>
      <c r="C38" s="674"/>
    </row>
    <row r="39" spans="2:3">
      <c r="B39" s="729" t="s">
        <v>272</v>
      </c>
      <c r="C39" s="674"/>
    </row>
    <row r="40" spans="2:3">
      <c r="B40" s="729" t="s">
        <v>262</v>
      </c>
      <c r="C40" s="674"/>
    </row>
    <row r="41" spans="2:3">
      <c r="B41" s="729" t="s">
        <v>242</v>
      </c>
      <c r="C41" s="674"/>
    </row>
    <row r="42" spans="2:3">
      <c r="B42" s="729" t="s">
        <v>250</v>
      </c>
      <c r="C42" s="674"/>
    </row>
    <row r="43" spans="2:3">
      <c r="B43" s="729" t="s">
        <v>252</v>
      </c>
      <c r="C43" s="674"/>
    </row>
    <row r="44" spans="2:3">
      <c r="B44" s="676"/>
      <c r="C44" s="674"/>
    </row>
    <row r="45" spans="2:3" ht="60">
      <c r="B45" s="713" t="s">
        <v>373</v>
      </c>
    </row>
    <row r="46" spans="2:3">
      <c r="B46" s="712"/>
    </row>
  </sheetData>
  <hyperlinks>
    <hyperlink ref="B6" location="B2.1a!A1" display="B2.1a Compte des entreprises (sociétés non financières et entreprises individuelles) des transports et entreposage (secteur HZ = secteurs 49 à 53)"/>
    <hyperlink ref="B4" location="'B1'!A1" display="B1 Démographie des entreprises de transport"/>
    <hyperlink ref="B8" location="B2.1b!A1" display="B2.1b Compte des entreprises (sociétés non financières et entreprises individuelles) des transports de voyageurs (Naf 49.10Z, 49.31Z, 49.32Z, 49.39A, 49.39B, 49.39C, 50.10Z, 50.30Z, 51.10Z)"/>
    <hyperlink ref="B10" location="B2.1c!A1" display="B2.1c Compte des entreprises (sociétés non financières et entreprises individuelles) des transports de marchandises (Naf 49.20Z, 49.41A, 49.41B, 49.41C, 49.42Z, 49.50Z, 50.20Z, 50.40Z, 51.21Z, 51.22Z)"/>
    <hyperlink ref="B14" location="B2.1e!A1" display="B2.1e Compte des entreprises (sociétés non financières et entreprises individuelles) d'activités de poste et de courrier (NAF 53.10Z, 53.20Z)"/>
    <hyperlink ref="B15" location="B2.2!A1" display="B2.2 Compte des entreprises (sociétés non financières et entreprises individuelles) des transports routiers de fret et de services de déménagement (NAF 49.41A, 49.41B, 49.41C, 49.42Z)"/>
    <hyperlink ref="B17" location="B2.4!A1" display="B2.4 Compte des entreprises (sociétés non financières et entreprises individuelles) de messagerie, fret express (NAF 52.29A)"/>
    <hyperlink ref="B18" location="B2.5!A1" display="B2.5 Compte des entreprises (sociétés non financières et entreprises individuelles) de transports urbains et suburbains de voyageurs (NAF 49.31Z)"/>
    <hyperlink ref="B19" location="B2.6!A1" display="B2.6 Compte des entreprises (sociétés non financières et entreprises individuelles) des transports ferroviaires (NAF 49.10Z, 49.20Z)"/>
    <hyperlink ref="B20" location="B2.7!A1" display="B2.7 Compte des entreprises (sociétés non financières et entreprises individuelles) des transports fluviaux (NAF 50.30Z, 50.40Z)"/>
    <hyperlink ref="B23" location="B2.9a!A1" display="B2.9a Compte des entreprises (sociétés non financières et entreprises individuelles) des transports aériens de passagers (NAF 51.10Z)"/>
    <hyperlink ref="B24" location="B2.9b!A1" display="B2.9b Compte des entreprises (sociétés non financières et entreprises individuelles) de transports aériens de fret et spatiaux (NAF 51.21Z, 51.22Z)"/>
    <hyperlink ref="B25" location="B2.a!A1" display="B2.a Compte des entreprises (sociétés non financières et entreprises individuelles) des transports routiers de voyageurs (NAF 49.39A, 49.39B)"/>
    <hyperlink ref="B26" location="B2.b!A1" display="B2.b Compte des entreprises (sociétés non financières et entreprises individuelles) d'autre transport de voyageurs (NAF 49.32Z, 49.39C, 50.10Z, 50.30Z)"/>
    <hyperlink ref="B27" location="B2.c!A1" display="B2.c Compte des entreprises (sociétés non financières et entreprises individuelles) de transports de voyageurs par taxis (dont entreprises de VTC) (NAF 49.32Z)"/>
    <hyperlink ref="B28" location="B2.d!A1" display="B2.d Compte des entreprises (sociétés non financières et entreprises individuelles) de transports par conduites (NAF 49.50Z)"/>
    <hyperlink ref="B29" location="B2.e!A1" display="B2.e Compte des entreprises (sociétés non financières et entreprises individuelles) d'entreposage et stockage (NAF 52.10A, 52.10B)"/>
    <hyperlink ref="B30" location="B2.f!A1" display="B2.f Compte des entreprises (sociétés non financières et entreprises individuelles) de services auxiliaires des transports [terrestres, par eau, aériens] (NAF 52.21Z, 52.22Z, 52.23Z)"/>
    <hyperlink ref="B31" location="B2.g!A1" display="B2.g Compte des entreprises (sociétés non financières et entreprises individuelles) de manutention (NAF 52.24A, 52.24B)"/>
    <hyperlink ref="B32" location="B2.h!A1" display="B2.h Compte des entreprises (sociétés non financières et entreprises individuelles) d'affrètement et organisation des transports (NAF 52.29B)"/>
    <hyperlink ref="B34" location="Bz.1!A1" display="Bz.1 Épic RATP (Comptes, investissements)"/>
    <hyperlink ref="B37" location="Bz.4!A1" display="Bz.4 Compte des sociétés d'autoroutes concédées"/>
    <hyperlink ref="B38" location="Bz.5!A1" display="Bz.5 Compte d'Aéroports de Paris (ADP) SA"/>
    <hyperlink ref="B40" location="Bz.7!A1" display="Bz.7 Compte des ports maritimes métropolitains"/>
    <hyperlink ref="B41" location="Bz.8!A1" display="Bz.8 Compte de Voies Navigables de France (VNF)"/>
    <hyperlink ref="B42" location="Bz.9!A1" display="Bz.9 Compte de la Société du Canal Seine-Nord Europe"/>
    <hyperlink ref="B43" location="Bz.10!A1" display="Bz.10 Compte de la Société du Grand Paris"/>
    <hyperlink ref="B21" location="B2.8a!A1" display="B2.8a Compte des entreprises (sociétés non financières et entreprises individuelles) des transports maritimes et côtiers de passagers (NAF 50.10Z)"/>
    <hyperlink ref="B22" location="B2.8b!A1" display="B2.8b Compte des entreprises (sociétés non financières et entreprises individuelles) des transports maritimes et côtiers de fret (NAF 50.20Z)"/>
    <hyperlink ref="B39" location="Bz.6!A1" display="Bz.6 Compte d'exploitation courant du groupe Air France - KLM"/>
    <hyperlink ref="B7" location="B2.1aCE!A1" display="B2.1aCE Compte des entreprises (sociétés non financières et entreprises individuelles) des transports et entreposage (secteur HZ = secteurs 49 à 53) par catégories d'entreprises"/>
    <hyperlink ref="B9" location="B2.1bCE!A1" display="B2.1bCE Compte des entreprises (sociétés non financières et entreprises individuelles) des transports de voyageurs (Naf 49.10Z, 49.31Z, 49.32Z, 49.39A, 49.39B, 49.39C, 50.10Z, 50.30Z, 51.10Z) par catégories d'entreprises"/>
    <hyperlink ref="B11" location="B2.1cCE!A1" display="B2.1cCE Compte des entreprises (sociétés non financières et entreprises individuelles) des transports de marchandises (Naf 49.20Z, 49.41A, 49.41B, 49.41C, 49.42Z, 49.50Z, 50.20Z, 50.40Z, 51.21Z, 51.22Z) par catégories d'entreprises"/>
    <hyperlink ref="B12" location="B2.1d!A1" display="B2.1d Compte des entreprises (sociétés non financières et entreprises individuelles) des autres services de transport y compris activités de poste et de courrier (52.10A, 52.10B, 52.21Z, 52.22Z, 52.23Z, 52.24A, 52.24B, 52.29A, 52.29B, 53.10Z, 53.20Z)"/>
    <hyperlink ref="B13" location="B2.1dCE!A1" display="B2.1dCE Compte des entreprises (sociétés non financières et entreprises individuelles) des autres services de transport y compris activités de poste et de courrier (52.10A, 52.10B, 52.21Z, 52.22Z, 52.23Z, 52.24A, 52.24B, 52.29A, 52.29B, 53.10Z, 53.20Z) pa"/>
    <hyperlink ref="B16" location="B2.2CE!A1" display="B2.2CE Compte des entreprises (sociétés non financières et entreprises individuelles) des transports routiers de fret et de services de déménagement (NAF 49.41A, 49.41B, 49.41C, 49.42Z) par catégories d'entreprises"/>
    <hyperlink ref="B35" location="Bz.2!A1" display="Bz.2 Compte de SNCF Voyageurs"/>
    <hyperlink ref="B36" location="Bz.3!A1" display="Bz.3 Compte de la SA SNCF Réseau"/>
    <hyperlink ref="B5" location="B2.déf!A1" display="B2.déf Définition de l'entreprise / Changement de périmètre du contour d’une entreprise et résultats &quot;N-1 à contours N&quot; diffusés lors de la campagne N"/>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298</v>
      </c>
      <c r="B1" s="89"/>
      <c r="C1" s="89"/>
      <c r="D1" s="89"/>
      <c r="E1" s="89"/>
      <c r="F1" s="89"/>
    </row>
    <row r="2" spans="1:6">
      <c r="A2" s="89"/>
      <c r="B2" s="60"/>
      <c r="C2" s="89"/>
      <c r="D2" s="89"/>
      <c r="E2" s="89"/>
      <c r="F2" s="89"/>
    </row>
    <row r="3" spans="1:6">
      <c r="A3" s="89"/>
      <c r="C3" s="714"/>
      <c r="D3" s="715" t="s">
        <v>188</v>
      </c>
      <c r="E3" s="89"/>
      <c r="F3" s="89"/>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42472.522441000023</v>
      </c>
      <c r="D8" s="91">
        <v>40056.189959870026</v>
      </c>
      <c r="E8" s="355"/>
      <c r="F8" s="67" t="s">
        <v>45</v>
      </c>
    </row>
    <row r="9" spans="1:6">
      <c r="A9" s="89"/>
      <c r="B9" s="68" t="s">
        <v>46</v>
      </c>
      <c r="C9" s="69">
        <v>15355.820752270769</v>
      </c>
      <c r="D9" s="69">
        <v>14171.258549184347</v>
      </c>
      <c r="E9" s="355"/>
      <c r="F9" s="67" t="s">
        <v>48</v>
      </c>
    </row>
    <row r="10" spans="1:6">
      <c r="A10" s="89"/>
      <c r="B10" s="70" t="s">
        <v>49</v>
      </c>
      <c r="C10" s="69">
        <v>3809.7318126177129</v>
      </c>
      <c r="D10" s="69">
        <v>3818.5106164407216</v>
      </c>
      <c r="E10" s="355"/>
      <c r="F10" s="357"/>
    </row>
    <row r="11" spans="1:6">
      <c r="A11" s="89"/>
      <c r="B11" s="70" t="s">
        <v>50</v>
      </c>
      <c r="C11" s="69">
        <v>2336.0317803123075</v>
      </c>
      <c r="D11" s="69">
        <v>2298.6282956818745</v>
      </c>
      <c r="E11" s="355"/>
      <c r="F11" s="357"/>
    </row>
    <row r="12" spans="1:6">
      <c r="A12" s="89"/>
      <c r="B12" s="70" t="s">
        <v>51</v>
      </c>
      <c r="C12" s="69">
        <v>1671.6971946695865</v>
      </c>
      <c r="D12" s="69">
        <v>1601.6022336093308</v>
      </c>
      <c r="E12" s="355"/>
      <c r="F12" s="357"/>
    </row>
    <row r="13" spans="1:6">
      <c r="A13" s="89"/>
      <c r="B13" s="70" t="s">
        <v>52</v>
      </c>
      <c r="C13" s="69">
        <v>960.9150175444089</v>
      </c>
      <c r="D13" s="69">
        <v>865.70705474875956</v>
      </c>
      <c r="E13" s="355"/>
      <c r="F13" s="87"/>
    </row>
    <row r="14" spans="1:6">
      <c r="A14" s="89"/>
      <c r="B14" s="68" t="s">
        <v>53</v>
      </c>
      <c r="C14" s="69">
        <v>375.04920825334392</v>
      </c>
      <c r="D14" s="69">
        <v>354.64967651797258</v>
      </c>
      <c r="E14" s="355"/>
      <c r="F14" s="87"/>
    </row>
    <row r="15" spans="1:6">
      <c r="A15" s="89"/>
      <c r="B15" s="68" t="s">
        <v>54</v>
      </c>
      <c r="C15" s="69">
        <v>401.1599814768777</v>
      </c>
      <c r="D15" s="69">
        <v>493.45939587421037</v>
      </c>
      <c r="E15" s="355"/>
      <c r="F15" s="87"/>
    </row>
    <row r="16" spans="1:6">
      <c r="A16" s="89"/>
      <c r="B16" s="70" t="s">
        <v>55</v>
      </c>
      <c r="C16" s="69">
        <v>1437.5180862526449</v>
      </c>
      <c r="D16" s="69">
        <v>1810.394284797236</v>
      </c>
      <c r="E16" s="355"/>
      <c r="F16" s="357"/>
    </row>
    <row r="17" spans="1:6">
      <c r="A17" s="89"/>
      <c r="B17" s="90" t="s">
        <v>56</v>
      </c>
      <c r="C17" s="91">
        <v>2787.2283470700013</v>
      </c>
      <c r="D17" s="91">
        <v>2468.8255999200055</v>
      </c>
      <c r="E17" s="355"/>
      <c r="F17" s="87"/>
    </row>
    <row r="18" spans="1:6">
      <c r="A18" s="89"/>
      <c r="B18" s="90" t="s">
        <v>57</v>
      </c>
      <c r="C18" s="91">
        <v>21430.994496579991</v>
      </c>
      <c r="D18" s="91">
        <v>20055.763255219976</v>
      </c>
      <c r="E18" s="355"/>
      <c r="F18" s="67" t="s">
        <v>58</v>
      </c>
    </row>
    <row r="19" spans="1:6">
      <c r="A19" s="89"/>
      <c r="B19" s="68" t="s">
        <v>59</v>
      </c>
      <c r="C19" s="69">
        <v>15320.744572129992</v>
      </c>
      <c r="D19" s="69">
        <v>14556.772059509985</v>
      </c>
      <c r="E19" s="355"/>
      <c r="F19" s="67"/>
    </row>
    <row r="20" spans="1:6">
      <c r="A20" s="89"/>
      <c r="B20" s="68" t="s">
        <v>60</v>
      </c>
      <c r="C20" s="69">
        <v>6110.2499244499986</v>
      </c>
      <c r="D20" s="69">
        <v>5498.9911957099948</v>
      </c>
      <c r="E20" s="355"/>
      <c r="F20" s="67"/>
    </row>
    <row r="21" spans="1:6">
      <c r="A21" s="89"/>
      <c r="B21" s="90" t="s">
        <v>61</v>
      </c>
      <c r="C21" s="91">
        <v>1133.8696408200005</v>
      </c>
      <c r="D21" s="91">
        <v>898.09151464000047</v>
      </c>
      <c r="E21" s="355"/>
      <c r="F21" s="87"/>
    </row>
    <row r="22" spans="1:6">
      <c r="A22" s="89"/>
      <c r="B22" s="90" t="s">
        <v>62</v>
      </c>
      <c r="C22" s="91">
        <v>4868.9689343399996</v>
      </c>
      <c r="D22" s="91">
        <v>5151.8307120000009</v>
      </c>
      <c r="E22" s="355"/>
      <c r="F22" s="87"/>
    </row>
    <row r="23" spans="1:6">
      <c r="A23" s="89"/>
      <c r="B23" s="68" t="s">
        <v>63</v>
      </c>
      <c r="C23" s="69">
        <v>2495.8728658800001</v>
      </c>
      <c r="D23" s="69">
        <v>2255.34754062</v>
      </c>
      <c r="E23" s="355"/>
      <c r="F23" s="87"/>
    </row>
    <row r="24" spans="1:6">
      <c r="A24" s="89"/>
      <c r="B24" s="90" t="s">
        <v>64</v>
      </c>
      <c r="C24" s="91">
        <v>2582.4563785400001</v>
      </c>
      <c r="D24" s="91">
        <v>2735.5121293500001</v>
      </c>
      <c r="E24" s="355"/>
      <c r="F24" s="87"/>
    </row>
    <row r="25" spans="1:6">
      <c r="A25" s="89"/>
      <c r="B25" s="90" t="s">
        <v>65</v>
      </c>
      <c r="C25" s="91">
        <v>2015.5994655699999</v>
      </c>
      <c r="D25" s="91">
        <v>967.89622691999966</v>
      </c>
      <c r="E25" s="355"/>
      <c r="F25" s="87"/>
    </row>
    <row r="26" spans="1:6">
      <c r="A26" s="89"/>
      <c r="B26" s="90"/>
      <c r="C26" s="91"/>
      <c r="D26" s="91"/>
      <c r="E26" s="355"/>
      <c r="F26" s="87"/>
    </row>
    <row r="27" spans="1:6">
      <c r="A27" s="89"/>
      <c r="B27" s="66" t="s">
        <v>66</v>
      </c>
      <c r="C27" s="91"/>
      <c r="D27" s="91"/>
      <c r="E27" s="355"/>
      <c r="F27" s="87"/>
    </row>
    <row r="28" spans="1:6">
      <c r="A28" s="89"/>
      <c r="B28" s="90" t="s">
        <v>67</v>
      </c>
      <c r="C28" s="91">
        <v>76559.402556489978</v>
      </c>
      <c r="D28" s="91">
        <v>68542.186017729895</v>
      </c>
      <c r="E28" s="355"/>
      <c r="F28" s="67" t="s">
        <v>68</v>
      </c>
    </row>
    <row r="29" spans="1:6">
      <c r="A29" s="89"/>
      <c r="B29" s="90" t="s">
        <v>69</v>
      </c>
      <c r="C29" s="91">
        <v>363.48647458999977</v>
      </c>
      <c r="D29" s="91">
        <v>370.96880778999963</v>
      </c>
      <c r="E29" s="355"/>
      <c r="F29" s="356"/>
    </row>
    <row r="30" spans="1:6">
      <c r="A30" s="89"/>
      <c r="B30" s="90" t="s">
        <v>70</v>
      </c>
      <c r="C30" s="91">
        <v>2910.1104197799973</v>
      </c>
      <c r="D30" s="91">
        <v>2676.3220121399963</v>
      </c>
      <c r="E30" s="355"/>
      <c r="F30" s="356"/>
    </row>
    <row r="31" spans="1:6">
      <c r="A31" s="89"/>
      <c r="B31" s="90" t="s">
        <v>71</v>
      </c>
      <c r="C31" s="91">
        <v>4346.0757232199994</v>
      </c>
      <c r="D31" s="91">
        <v>1815.3540436400001</v>
      </c>
      <c r="E31" s="355"/>
      <c r="F31" s="87"/>
    </row>
    <row r="32" spans="1:6">
      <c r="A32" s="89"/>
      <c r="B32" s="90" t="s">
        <v>72</v>
      </c>
      <c r="C32" s="91">
        <v>3218.3385024100003</v>
      </c>
      <c r="D32" s="91">
        <v>2785.6580175399999</v>
      </c>
      <c r="E32" s="355"/>
      <c r="F32" s="87"/>
    </row>
    <row r="33" spans="1:6">
      <c r="A33" s="89"/>
      <c r="B33" s="90"/>
      <c r="C33" s="91"/>
      <c r="D33" s="91"/>
      <c r="E33" s="355"/>
      <c r="F33" s="87"/>
    </row>
    <row r="34" spans="1:6">
      <c r="A34" s="89"/>
      <c r="B34" s="66" t="s">
        <v>73</v>
      </c>
      <c r="C34" s="91"/>
      <c r="D34" s="91"/>
      <c r="E34" s="355"/>
      <c r="F34" s="87"/>
    </row>
    <row r="35" spans="1:6">
      <c r="A35" s="89"/>
      <c r="B35" s="90" t="s">
        <v>74</v>
      </c>
      <c r="C35" s="91">
        <v>75391.440918279986</v>
      </c>
      <c r="D35" s="91">
        <v>67557.027326959898</v>
      </c>
      <c r="E35" s="355"/>
      <c r="F35" s="67" t="s">
        <v>75</v>
      </c>
    </row>
    <row r="36" spans="1:6">
      <c r="A36" s="89"/>
      <c r="B36" s="90" t="s">
        <v>76</v>
      </c>
      <c r="C36" s="91">
        <v>32918.918477279964</v>
      </c>
      <c r="D36" s="91">
        <v>27500.837367089869</v>
      </c>
      <c r="E36" s="355"/>
      <c r="F36" s="67" t="s">
        <v>77</v>
      </c>
    </row>
    <row r="37" spans="1:6">
      <c r="A37" s="89"/>
      <c r="B37" s="90" t="s">
        <v>78</v>
      </c>
      <c r="C37" s="91">
        <v>9064.1821082199695</v>
      </c>
      <c r="D37" s="91">
        <v>5347.2173197398834</v>
      </c>
      <c r="E37" s="355"/>
      <c r="F37" s="67" t="s">
        <v>79</v>
      </c>
    </row>
    <row r="38" spans="1:6">
      <c r="A38" s="89"/>
      <c r="B38" s="90" t="s">
        <v>80</v>
      </c>
      <c r="C38" s="91">
        <v>6797.544694419943</v>
      </c>
      <c r="D38" s="91">
        <v>-259.52060523011409</v>
      </c>
      <c r="E38" s="355"/>
      <c r="F38" s="67" t="s">
        <v>81</v>
      </c>
    </row>
    <row r="39" spans="1:6">
      <c r="A39" s="89"/>
      <c r="B39" s="90" t="s">
        <v>82</v>
      </c>
      <c r="C39" s="91">
        <v>635.88212387000044</v>
      </c>
      <c r="D39" s="91">
        <v>50.145888189999852</v>
      </c>
      <c r="E39" s="355"/>
      <c r="F39" s="67" t="s">
        <v>83</v>
      </c>
    </row>
    <row r="40" spans="1:6">
      <c r="A40" s="89"/>
      <c r="B40" s="68" t="s">
        <v>84</v>
      </c>
      <c r="C40" s="69">
        <v>111.46648463999995</v>
      </c>
      <c r="D40" s="69">
        <v>971.15316967000001</v>
      </c>
      <c r="E40" s="355"/>
      <c r="F40" s="89" t="s">
        <v>85</v>
      </c>
    </row>
    <row r="41" spans="1:6">
      <c r="A41" s="89"/>
      <c r="B41" s="90" t="s">
        <v>86</v>
      </c>
      <c r="C41" s="91">
        <v>9566.1840930499511</v>
      </c>
      <c r="D41" s="91">
        <v>4795.8847266398761</v>
      </c>
      <c r="E41" s="355"/>
      <c r="F41" s="67" t="s">
        <v>87</v>
      </c>
    </row>
    <row r="42" spans="1:6" ht="22.5">
      <c r="A42" s="89"/>
      <c r="B42" s="92" t="s">
        <v>88</v>
      </c>
      <c r="C42" s="91">
        <v>-4478.4499385700101</v>
      </c>
      <c r="D42" s="91">
        <v>-7096.350666269992</v>
      </c>
      <c r="E42" s="355"/>
      <c r="F42" s="356"/>
    </row>
    <row r="43" spans="1:6">
      <c r="A43" s="89"/>
      <c r="B43" s="93" t="s">
        <v>89</v>
      </c>
      <c r="C43" s="94">
        <v>5199.2006391199438</v>
      </c>
      <c r="D43" s="94">
        <v>-1329.3127699601132</v>
      </c>
      <c r="E43" s="355"/>
      <c r="F43" s="67" t="s">
        <v>90</v>
      </c>
    </row>
    <row r="44" spans="1:6">
      <c r="A44" s="89"/>
      <c r="B44" s="89"/>
      <c r="C44" s="89"/>
      <c r="D44" s="89"/>
      <c r="E44" s="355"/>
      <c r="F44" s="67"/>
    </row>
    <row r="45" spans="1:6">
      <c r="A45" s="89"/>
      <c r="B45" s="89"/>
      <c r="C45" s="354"/>
      <c r="D45" s="354"/>
      <c r="E45" s="355"/>
      <c r="F45" s="67"/>
    </row>
    <row r="46" spans="1:6" ht="45">
      <c r="A46" s="89"/>
      <c r="B46" s="89"/>
      <c r="C46" s="64" t="s">
        <v>287</v>
      </c>
      <c r="D46" s="64" t="s">
        <v>287</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259521.56637433992</v>
      </c>
      <c r="D50" s="74">
        <v>262939.61287639028</v>
      </c>
      <c r="E50" s="355"/>
      <c r="F50" s="356"/>
    </row>
    <row r="51" spans="1:6">
      <c r="A51" s="89"/>
      <c r="B51" s="96" t="s">
        <v>94</v>
      </c>
      <c r="C51" s="91">
        <v>214317.2637059298</v>
      </c>
      <c r="D51" s="91">
        <v>214428.55645610974</v>
      </c>
      <c r="E51" s="355"/>
      <c r="F51" s="87"/>
    </row>
    <row r="52" spans="1:6">
      <c r="A52" s="89"/>
      <c r="B52" s="97" t="s">
        <v>95</v>
      </c>
      <c r="C52" s="91">
        <v>132971.44079684987</v>
      </c>
      <c r="D52" s="91">
        <v>135327.33270706984</v>
      </c>
      <c r="E52" s="355"/>
      <c r="F52" s="87"/>
    </row>
    <row r="53" spans="1:6">
      <c r="A53" s="89"/>
      <c r="B53" s="75" t="s">
        <v>96</v>
      </c>
      <c r="C53" s="69">
        <v>4957.6221282300048</v>
      </c>
      <c r="D53" s="69">
        <v>4554.2534534100032</v>
      </c>
      <c r="E53" s="355"/>
      <c r="F53" s="87"/>
    </row>
    <row r="54" spans="1:6">
      <c r="A54" s="89"/>
      <c r="B54" s="96" t="s">
        <v>97</v>
      </c>
      <c r="C54" s="91">
        <v>44138.253002010053</v>
      </c>
      <c r="D54" s="91">
        <v>47134.707648210031</v>
      </c>
      <c r="E54" s="355"/>
      <c r="F54" s="87"/>
    </row>
    <row r="55" spans="1:6">
      <c r="A55" s="89"/>
      <c r="B55" s="98"/>
      <c r="C55" s="90"/>
      <c r="D55" s="90"/>
      <c r="E55" s="355"/>
      <c r="F55" s="87"/>
    </row>
    <row r="56" spans="1:6">
      <c r="A56" s="89"/>
      <c r="B56" s="73" t="s">
        <v>98</v>
      </c>
      <c r="C56" s="90"/>
      <c r="D56" s="90"/>
      <c r="E56" s="355"/>
      <c r="F56" s="87"/>
    </row>
    <row r="57" spans="1:6">
      <c r="A57" s="89"/>
      <c r="B57" s="72" t="s">
        <v>99</v>
      </c>
      <c r="C57" s="74">
        <v>62993.453271600003</v>
      </c>
      <c r="D57" s="74">
        <v>67188.086831310007</v>
      </c>
      <c r="E57" s="355"/>
      <c r="F57" s="87"/>
    </row>
    <row r="58" spans="1:6">
      <c r="A58" s="89"/>
      <c r="B58" s="98"/>
      <c r="C58" s="90"/>
      <c r="D58" s="90"/>
      <c r="E58" s="355"/>
      <c r="F58" s="87"/>
    </row>
    <row r="59" spans="1:6">
      <c r="A59" s="89"/>
      <c r="B59" s="73" t="s">
        <v>100</v>
      </c>
      <c r="C59" s="90"/>
      <c r="D59" s="90"/>
      <c r="E59" s="355"/>
      <c r="F59" s="89"/>
    </row>
    <row r="60" spans="1:6">
      <c r="A60" s="89"/>
      <c r="B60" s="72" t="s">
        <v>101</v>
      </c>
      <c r="C60" s="74">
        <v>196528.11310273982</v>
      </c>
      <c r="D60" s="74">
        <v>195751.52604508025</v>
      </c>
      <c r="E60" s="355"/>
      <c r="F60" s="87"/>
    </row>
    <row r="61" spans="1:6">
      <c r="A61" s="89"/>
      <c r="B61" s="96" t="s">
        <v>102</v>
      </c>
      <c r="C61" s="91">
        <v>70437.393682620022</v>
      </c>
      <c r="D61" s="91">
        <v>60360.586624330033</v>
      </c>
      <c r="E61" s="355"/>
      <c r="F61" s="67" t="s">
        <v>103</v>
      </c>
    </row>
    <row r="62" spans="1:6">
      <c r="A62" s="89"/>
      <c r="B62" s="96" t="s">
        <v>104</v>
      </c>
      <c r="C62" s="91">
        <v>107350.45981905986</v>
      </c>
      <c r="D62" s="91">
        <v>114871.42296518016</v>
      </c>
      <c r="E62" s="355"/>
      <c r="F62" s="87"/>
    </row>
    <row r="63" spans="1:6">
      <c r="A63" s="89"/>
      <c r="B63" s="76" t="s">
        <v>105</v>
      </c>
      <c r="C63" s="77">
        <v>77707.779225169928</v>
      </c>
      <c r="D63" s="77">
        <v>87513.789796740079</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21054.806854180017</v>
      </c>
      <c r="D67" s="74">
        <v>28267.240534300032</v>
      </c>
      <c r="E67" s="355"/>
      <c r="F67" s="87"/>
    </row>
    <row r="68" spans="1:6">
      <c r="A68" s="89"/>
      <c r="B68" s="78" t="s">
        <v>108</v>
      </c>
      <c r="C68" s="69">
        <v>6212.3615342300163</v>
      </c>
      <c r="D68" s="69">
        <v>5218.0857584100295</v>
      </c>
      <c r="E68" s="355"/>
      <c r="F68" s="356"/>
    </row>
    <row r="69" spans="1:6">
      <c r="A69" s="89"/>
      <c r="B69" s="76" t="s">
        <v>109</v>
      </c>
      <c r="C69" s="77">
        <v>494.31510004</v>
      </c>
      <c r="D69" s="77">
        <v>414.51861130999998</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27.534872126725254</v>
      </c>
      <c r="D76" s="81">
        <v>19.443834558066495</v>
      </c>
      <c r="E76" s="355"/>
      <c r="F76" s="67" t="s">
        <v>114</v>
      </c>
    </row>
    <row r="77" spans="1:6">
      <c r="A77" s="89"/>
      <c r="B77" s="80" t="s">
        <v>115</v>
      </c>
      <c r="C77" s="81">
        <v>6.3407354529337647</v>
      </c>
      <c r="D77" s="81">
        <v>3.6505288150486752</v>
      </c>
      <c r="E77" s="355"/>
      <c r="F77" s="82" t="s">
        <v>116</v>
      </c>
    </row>
    <row r="78" spans="1:6">
      <c r="A78" s="89"/>
      <c r="B78" s="80" t="s">
        <v>117</v>
      </c>
      <c r="C78" s="81">
        <v>7.586793487102967</v>
      </c>
      <c r="D78" s="81">
        <v>-2.2803081159972356</v>
      </c>
      <c r="E78" s="355"/>
      <c r="F78" s="67" t="s">
        <v>118</v>
      </c>
    </row>
    <row r="79" spans="1:6">
      <c r="A79" s="89"/>
      <c r="B79" s="80" t="s">
        <v>119</v>
      </c>
      <c r="C79" s="81">
        <v>153.98627462906697</v>
      </c>
      <c r="D79" s="81">
        <v>91.908890514310002</v>
      </c>
      <c r="E79" s="355"/>
      <c r="F79" s="67" t="s">
        <v>120</v>
      </c>
    </row>
    <row r="80" spans="1:6">
      <c r="A80" s="89"/>
      <c r="B80" s="83" t="s">
        <v>121</v>
      </c>
      <c r="C80" s="81">
        <v>110.32176967721028</v>
      </c>
      <c r="D80" s="81">
        <v>144.98498886600481</v>
      </c>
      <c r="E80" s="355"/>
      <c r="F80" s="67" t="s">
        <v>122</v>
      </c>
    </row>
    <row r="81" spans="1:6">
      <c r="A81" s="89"/>
      <c r="B81" s="83" t="s">
        <v>123</v>
      </c>
      <c r="C81" s="81">
        <v>27.535555178404742</v>
      </c>
      <c r="D81" s="81">
        <v>42.177966702309227</v>
      </c>
      <c r="E81" s="355"/>
      <c r="F81" s="67" t="s">
        <v>124</v>
      </c>
    </row>
    <row r="82" spans="1:6">
      <c r="A82" s="89"/>
      <c r="B82" s="83" t="s">
        <v>125</v>
      </c>
      <c r="C82" s="81">
        <v>39.540286627871055</v>
      </c>
      <c r="D82" s="81">
        <v>44.706568354714264</v>
      </c>
      <c r="E82" s="355"/>
      <c r="F82" s="67" t="s">
        <v>126</v>
      </c>
    </row>
    <row r="83" spans="1:6">
      <c r="A83" s="89"/>
      <c r="B83" s="84" t="s">
        <v>127</v>
      </c>
      <c r="C83" s="85">
        <v>18.871706063240428</v>
      </c>
      <c r="D83" s="85">
        <v>18.974279541954928</v>
      </c>
      <c r="E83" s="355"/>
      <c r="F83" s="67" t="s">
        <v>128</v>
      </c>
    </row>
    <row r="84" spans="1:6">
      <c r="A84" s="89"/>
      <c r="B84" s="99"/>
      <c r="C84" s="89"/>
      <c r="D84" s="89"/>
      <c r="E84" s="89"/>
      <c r="F84" s="89"/>
    </row>
    <row r="85" spans="1:6">
      <c r="A85" s="89"/>
      <c r="B85" s="716" t="s">
        <v>327</v>
      </c>
      <c r="C85" s="118"/>
      <c r="D85" s="89"/>
      <c r="E85" s="89"/>
      <c r="F85" s="89"/>
    </row>
    <row r="86" spans="1:6">
      <c r="A86" s="89"/>
      <c r="B86" s="716" t="s">
        <v>328</v>
      </c>
      <c r="C86" s="717"/>
      <c r="D86" s="99"/>
      <c r="E86" s="89"/>
      <c r="F86" s="89"/>
    </row>
    <row r="87" spans="1:6">
      <c r="A87" s="99"/>
      <c r="B87" s="718" t="s">
        <v>329</v>
      </c>
      <c r="C87" s="717"/>
      <c r="D87" s="99"/>
      <c r="E87" s="99"/>
      <c r="F87" s="99"/>
    </row>
    <row r="88" spans="1:6">
      <c r="A88" s="99"/>
      <c r="B88" s="118" t="s">
        <v>41</v>
      </c>
      <c r="C88" s="719"/>
      <c r="D88" s="358"/>
      <c r="E88" s="99"/>
      <c r="F88" s="99"/>
    </row>
    <row r="89" spans="1:6">
      <c r="A89" s="358"/>
      <c r="B89" s="118" t="s">
        <v>284</v>
      </c>
      <c r="C89" s="719"/>
      <c r="D89" s="358"/>
      <c r="E89" s="358"/>
      <c r="F89" s="358"/>
    </row>
    <row r="90" spans="1:6">
      <c r="A90" s="358"/>
      <c r="B90" s="720" t="s">
        <v>292</v>
      </c>
      <c r="C90" s="719"/>
      <c r="D90" s="358"/>
      <c r="E90" s="358"/>
      <c r="F90" s="35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D35"/>
  <sheetViews>
    <sheetView workbookViewId="0"/>
  </sheetViews>
  <sheetFormatPr baseColWidth="10" defaultColWidth="11.42578125" defaultRowHeight="11.25"/>
  <cols>
    <col min="1" max="1" width="3.42578125" style="1" customWidth="1"/>
    <col min="2" max="2" width="65.5703125" style="1" customWidth="1"/>
    <col min="3" max="3" width="13.42578125" style="1" customWidth="1"/>
    <col min="4" max="4" width="11.5703125" style="1" bestFit="1" customWidth="1"/>
    <col min="5" max="16384" width="11.42578125" style="1"/>
  </cols>
  <sheetData>
    <row r="1" spans="1:4" ht="12.75">
      <c r="A1" s="678" t="s">
        <v>344</v>
      </c>
      <c r="B1" s="117"/>
      <c r="C1" s="117"/>
      <c r="D1" s="117"/>
    </row>
    <row r="2" spans="1:4">
      <c r="A2" s="117"/>
      <c r="B2" s="101"/>
      <c r="C2" s="117"/>
      <c r="D2" s="117"/>
    </row>
    <row r="3" spans="1:4">
      <c r="A3" s="117"/>
      <c r="B3" s="118"/>
      <c r="C3" s="359"/>
      <c r="D3" s="711" t="s">
        <v>134</v>
      </c>
    </row>
    <row r="4" spans="1:4" ht="33.75">
      <c r="A4" s="117"/>
      <c r="B4" s="102" t="s">
        <v>131</v>
      </c>
      <c r="C4" s="103" t="s">
        <v>287</v>
      </c>
      <c r="D4" s="103" t="s">
        <v>288</v>
      </c>
    </row>
    <row r="5" spans="1:4">
      <c r="A5" s="117"/>
      <c r="B5" s="104" t="s">
        <v>133</v>
      </c>
      <c r="C5" s="105">
        <v>40941</v>
      </c>
      <c r="D5" s="105">
        <v>56237</v>
      </c>
    </row>
    <row r="6" spans="1:4">
      <c r="A6" s="117"/>
      <c r="B6" s="106" t="s">
        <v>289</v>
      </c>
      <c r="C6" s="107">
        <v>39402</v>
      </c>
      <c r="D6" s="107">
        <v>54748</v>
      </c>
    </row>
    <row r="7" spans="1:4">
      <c r="A7" s="117"/>
      <c r="B7" s="106" t="s">
        <v>290</v>
      </c>
      <c r="C7" s="107">
        <v>1397</v>
      </c>
      <c r="D7" s="107">
        <v>1356</v>
      </c>
    </row>
    <row r="8" spans="1:4">
      <c r="A8" s="117"/>
      <c r="B8" s="106" t="s">
        <v>291</v>
      </c>
      <c r="C8" s="107">
        <v>142</v>
      </c>
      <c r="D8" s="107">
        <v>133</v>
      </c>
    </row>
    <row r="9" spans="1:4">
      <c r="A9" s="117"/>
      <c r="B9" s="110" t="s">
        <v>135</v>
      </c>
      <c r="C9" s="105">
        <v>76559.402556489964</v>
      </c>
      <c r="D9" s="105">
        <v>68542.18601772988</v>
      </c>
    </row>
    <row r="10" spans="1:4">
      <c r="A10" s="117"/>
      <c r="B10" s="106" t="s">
        <v>289</v>
      </c>
      <c r="C10" s="107">
        <v>2690.5124071100404</v>
      </c>
      <c r="D10" s="107">
        <v>2825.9918287974274</v>
      </c>
    </row>
    <row r="11" spans="1:4">
      <c r="A11" s="117"/>
      <c r="B11" s="106" t="s">
        <v>290</v>
      </c>
      <c r="C11" s="107">
        <v>11377.38629599729</v>
      </c>
      <c r="D11" s="107">
        <v>11100.645871516675</v>
      </c>
    </row>
    <row r="12" spans="1:4">
      <c r="A12" s="117"/>
      <c r="B12" s="106" t="s">
        <v>291</v>
      </c>
      <c r="C12" s="108">
        <v>62491.50385338263</v>
      </c>
      <c r="D12" s="108">
        <v>54615.548317415785</v>
      </c>
    </row>
    <row r="13" spans="1:4">
      <c r="A13" s="117"/>
      <c r="B13" s="110" t="s">
        <v>136</v>
      </c>
      <c r="C13" s="360">
        <v>21430.994496579991</v>
      </c>
      <c r="D13" s="360">
        <v>20055.763255219979</v>
      </c>
    </row>
    <row r="14" spans="1:4">
      <c r="A14" s="117"/>
      <c r="B14" s="106" t="s">
        <v>289</v>
      </c>
      <c r="C14" s="107">
        <v>502.66714588455682</v>
      </c>
      <c r="D14" s="107">
        <v>531.11331205636509</v>
      </c>
    </row>
    <row r="15" spans="1:4">
      <c r="A15" s="117"/>
      <c r="B15" s="106" t="s">
        <v>290</v>
      </c>
      <c r="C15" s="107">
        <v>2465.4437808504758</v>
      </c>
      <c r="D15" s="107">
        <v>2492.257531907007</v>
      </c>
    </row>
    <row r="16" spans="1:4">
      <c r="A16" s="117"/>
      <c r="B16" s="106" t="s">
        <v>291</v>
      </c>
      <c r="C16" s="107">
        <v>18462.883569844958</v>
      </c>
      <c r="D16" s="107">
        <v>17032.392411256606</v>
      </c>
    </row>
    <row r="17" spans="1:4">
      <c r="A17" s="117"/>
      <c r="B17" s="111" t="s">
        <v>59</v>
      </c>
      <c r="C17" s="112">
        <v>15320.74457212999</v>
      </c>
      <c r="D17" s="112">
        <v>14556.772059509985</v>
      </c>
    </row>
    <row r="18" spans="1:4">
      <c r="A18" s="117"/>
      <c r="B18" s="113" t="s">
        <v>289</v>
      </c>
      <c r="C18" s="114">
        <v>371.78466250783606</v>
      </c>
      <c r="D18" s="114">
        <v>393.92527943221944</v>
      </c>
    </row>
    <row r="19" spans="1:4">
      <c r="A19" s="117"/>
      <c r="B19" s="113" t="s">
        <v>290</v>
      </c>
      <c r="C19" s="114">
        <v>1817.5695490989783</v>
      </c>
      <c r="D19" s="114">
        <v>1855.0420457730509</v>
      </c>
    </row>
    <row r="20" spans="1:4">
      <c r="A20" s="117"/>
      <c r="B20" s="113" t="s">
        <v>291</v>
      </c>
      <c r="C20" s="114">
        <v>13131.390360523177</v>
      </c>
      <c r="D20" s="114">
        <v>12307.804734304713</v>
      </c>
    </row>
    <row r="21" spans="1:4">
      <c r="A21" s="117"/>
      <c r="B21" s="361" t="s">
        <v>137</v>
      </c>
      <c r="C21" s="105">
        <v>6212.3615342300163</v>
      </c>
      <c r="D21" s="105">
        <v>5218.0857584100286</v>
      </c>
    </row>
    <row r="22" spans="1:4">
      <c r="A22" s="117"/>
      <c r="B22" s="106" t="s">
        <v>289</v>
      </c>
      <c r="C22" s="107">
        <v>280.0302392937549</v>
      </c>
      <c r="D22" s="107">
        <v>369.08428553052198</v>
      </c>
    </row>
    <row r="23" spans="1:4">
      <c r="A23" s="117"/>
      <c r="B23" s="106" t="s">
        <v>290</v>
      </c>
      <c r="C23" s="107">
        <v>706.00430190076293</v>
      </c>
      <c r="D23" s="107">
        <v>806.39228221991857</v>
      </c>
    </row>
    <row r="24" spans="1:4">
      <c r="A24" s="117"/>
      <c r="B24" s="106" t="s">
        <v>291</v>
      </c>
      <c r="C24" s="107">
        <v>5226.3269930354982</v>
      </c>
      <c r="D24" s="107">
        <v>4042.6091906595884</v>
      </c>
    </row>
    <row r="25" spans="1:4">
      <c r="A25" s="117"/>
      <c r="B25" s="111" t="s">
        <v>138</v>
      </c>
      <c r="C25" s="112">
        <v>494.31510004</v>
      </c>
      <c r="D25" s="112">
        <v>414.51861130999993</v>
      </c>
    </row>
    <row r="26" spans="1:4">
      <c r="A26" s="117"/>
      <c r="B26" s="113" t="s">
        <v>289</v>
      </c>
      <c r="C26" s="114">
        <v>36.783791580874365</v>
      </c>
      <c r="D26" s="114">
        <v>39.864879328016542</v>
      </c>
    </row>
    <row r="27" spans="1:4">
      <c r="A27" s="117"/>
      <c r="B27" s="113" t="s">
        <v>290</v>
      </c>
      <c r="C27" s="114">
        <v>99.445234776437715</v>
      </c>
      <c r="D27" s="114">
        <v>93.843759485031384</v>
      </c>
    </row>
    <row r="28" spans="1:4">
      <c r="A28" s="117"/>
      <c r="B28" s="115" t="s">
        <v>291</v>
      </c>
      <c r="C28" s="116">
        <v>358.08607368268792</v>
      </c>
      <c r="D28" s="116">
        <v>280.80997249695207</v>
      </c>
    </row>
    <row r="29" spans="1:4">
      <c r="A29" s="117"/>
      <c r="B29" s="117"/>
      <c r="C29" s="117"/>
      <c r="D29" s="117"/>
    </row>
    <row r="30" spans="1:4">
      <c r="A30" s="117"/>
      <c r="B30" s="716" t="s">
        <v>327</v>
      </c>
      <c r="C30" s="117"/>
      <c r="D30" s="117"/>
    </row>
    <row r="31" spans="1:4">
      <c r="B31" s="716" t="s">
        <v>328</v>
      </c>
    </row>
    <row r="32" spans="1:4">
      <c r="B32" s="718" t="s">
        <v>329</v>
      </c>
    </row>
    <row r="33" spans="2:2">
      <c r="B33" s="118" t="s">
        <v>41</v>
      </c>
    </row>
    <row r="34" spans="2:2">
      <c r="B34" s="118" t="s">
        <v>284</v>
      </c>
    </row>
    <row r="35" spans="2:2">
      <c r="B35" s="720" t="s">
        <v>292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345</v>
      </c>
      <c r="B1" s="89"/>
      <c r="C1" s="89"/>
      <c r="D1" s="89"/>
      <c r="E1" s="89"/>
      <c r="F1" s="89"/>
    </row>
    <row r="2" spans="1:6">
      <c r="A2" s="89"/>
      <c r="B2" s="60"/>
      <c r="C2" s="89"/>
      <c r="D2" s="89"/>
      <c r="E2" s="89"/>
      <c r="F2" s="89"/>
    </row>
    <row r="3" spans="1:6" ht="12.75">
      <c r="A3" s="89"/>
      <c r="C3" s="721"/>
      <c r="D3" s="715" t="s">
        <v>188</v>
      </c>
      <c r="E3" s="680"/>
      <c r="F3" s="681"/>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t="s">
        <v>129</v>
      </c>
      <c r="D8" s="91" t="s">
        <v>129</v>
      </c>
      <c r="E8" s="355"/>
      <c r="F8" s="67" t="s">
        <v>45</v>
      </c>
    </row>
    <row r="9" spans="1:6">
      <c r="A9" s="89"/>
      <c r="B9" s="68" t="s">
        <v>46</v>
      </c>
      <c r="C9" s="69" t="s">
        <v>129</v>
      </c>
      <c r="D9" s="69" t="s">
        <v>129</v>
      </c>
      <c r="E9" s="355"/>
      <c r="F9" s="67" t="s">
        <v>48</v>
      </c>
    </row>
    <row r="10" spans="1:6">
      <c r="A10" s="89"/>
      <c r="B10" s="70" t="s">
        <v>49</v>
      </c>
      <c r="C10" s="69" t="s">
        <v>129</v>
      </c>
      <c r="D10" s="69" t="s">
        <v>129</v>
      </c>
      <c r="E10" s="355"/>
      <c r="F10" s="357"/>
    </row>
    <row r="11" spans="1:6">
      <c r="A11" s="89"/>
      <c r="B11" s="70" t="s">
        <v>50</v>
      </c>
      <c r="C11" s="69" t="s">
        <v>129</v>
      </c>
      <c r="D11" s="69" t="s">
        <v>129</v>
      </c>
      <c r="E11" s="355"/>
      <c r="F11" s="357"/>
    </row>
    <row r="12" spans="1:6">
      <c r="A12" s="89"/>
      <c r="B12" s="70" t="s">
        <v>51</v>
      </c>
      <c r="C12" s="69" t="s">
        <v>129</v>
      </c>
      <c r="D12" s="69" t="s">
        <v>129</v>
      </c>
      <c r="E12" s="355"/>
      <c r="F12" s="357"/>
    </row>
    <row r="13" spans="1:6">
      <c r="A13" s="89"/>
      <c r="B13" s="70" t="s">
        <v>52</v>
      </c>
      <c r="C13" s="69" t="s">
        <v>129</v>
      </c>
      <c r="D13" s="69" t="s">
        <v>129</v>
      </c>
      <c r="E13" s="355"/>
      <c r="F13" s="87"/>
    </row>
    <row r="14" spans="1:6">
      <c r="A14" s="89"/>
      <c r="B14" s="68" t="s">
        <v>53</v>
      </c>
      <c r="C14" s="69" t="s">
        <v>129</v>
      </c>
      <c r="D14" s="69" t="s">
        <v>129</v>
      </c>
      <c r="E14" s="355"/>
      <c r="F14" s="87"/>
    </row>
    <row r="15" spans="1:6">
      <c r="A15" s="89"/>
      <c r="B15" s="68" t="s">
        <v>54</v>
      </c>
      <c r="C15" s="69" t="s">
        <v>129</v>
      </c>
      <c r="D15" s="69" t="s">
        <v>129</v>
      </c>
      <c r="E15" s="355"/>
      <c r="F15" s="87"/>
    </row>
    <row r="16" spans="1:6">
      <c r="A16" s="89"/>
      <c r="B16" s="70" t="s">
        <v>55</v>
      </c>
      <c r="C16" s="69" t="s">
        <v>129</v>
      </c>
      <c r="D16" s="69" t="s">
        <v>129</v>
      </c>
      <c r="E16" s="355"/>
      <c r="F16" s="357"/>
    </row>
    <row r="17" spans="1:6">
      <c r="A17" s="89"/>
      <c r="B17" s="90" t="s">
        <v>56</v>
      </c>
      <c r="C17" s="91" t="s">
        <v>129</v>
      </c>
      <c r="D17" s="91" t="s">
        <v>129</v>
      </c>
      <c r="E17" s="355"/>
      <c r="F17" s="87"/>
    </row>
    <row r="18" spans="1:6">
      <c r="A18" s="89"/>
      <c r="B18" s="90" t="s">
        <v>57</v>
      </c>
      <c r="C18" s="91" t="s">
        <v>129</v>
      </c>
      <c r="D18" s="91" t="s">
        <v>129</v>
      </c>
      <c r="E18" s="355"/>
      <c r="F18" s="67" t="s">
        <v>58</v>
      </c>
    </row>
    <row r="19" spans="1:6">
      <c r="A19" s="89"/>
      <c r="B19" s="68" t="s">
        <v>59</v>
      </c>
      <c r="C19" s="69" t="s">
        <v>129</v>
      </c>
      <c r="D19" s="69" t="s">
        <v>129</v>
      </c>
      <c r="E19" s="355"/>
      <c r="F19" s="67"/>
    </row>
    <row r="20" spans="1:6">
      <c r="A20" s="89"/>
      <c r="B20" s="68" t="s">
        <v>60</v>
      </c>
      <c r="C20" s="69" t="s">
        <v>129</v>
      </c>
      <c r="D20" s="69" t="s">
        <v>129</v>
      </c>
      <c r="E20" s="355"/>
      <c r="F20" s="67"/>
    </row>
    <row r="21" spans="1:6">
      <c r="A21" s="89"/>
      <c r="B21" s="90" t="s">
        <v>61</v>
      </c>
      <c r="C21" s="91" t="s">
        <v>129</v>
      </c>
      <c r="D21" s="91" t="s">
        <v>129</v>
      </c>
      <c r="E21" s="355"/>
      <c r="F21" s="87"/>
    </row>
    <row r="22" spans="1:6">
      <c r="A22" s="89"/>
      <c r="B22" s="90" t="s">
        <v>62</v>
      </c>
      <c r="C22" s="91" t="s">
        <v>129</v>
      </c>
      <c r="D22" s="91" t="s">
        <v>129</v>
      </c>
      <c r="E22" s="355"/>
      <c r="F22" s="87"/>
    </row>
    <row r="23" spans="1:6">
      <c r="A23" s="89"/>
      <c r="B23" s="68" t="s">
        <v>63</v>
      </c>
      <c r="C23" s="69" t="s">
        <v>129</v>
      </c>
      <c r="D23" s="69" t="s">
        <v>129</v>
      </c>
      <c r="E23" s="355"/>
      <c r="F23" s="87"/>
    </row>
    <row r="24" spans="1:6">
      <c r="A24" s="89"/>
      <c r="B24" s="90" t="s">
        <v>64</v>
      </c>
      <c r="C24" s="91" t="s">
        <v>129</v>
      </c>
      <c r="D24" s="91" t="s">
        <v>129</v>
      </c>
      <c r="E24" s="355"/>
      <c r="F24" s="87"/>
    </row>
    <row r="25" spans="1:6">
      <c r="A25" s="89"/>
      <c r="B25" s="90" t="s">
        <v>65</v>
      </c>
      <c r="C25" s="91" t="s">
        <v>129</v>
      </c>
      <c r="D25" s="91" t="s">
        <v>129</v>
      </c>
      <c r="E25" s="355"/>
      <c r="F25" s="87"/>
    </row>
    <row r="26" spans="1:6">
      <c r="A26" s="89"/>
      <c r="B26" s="90"/>
      <c r="C26" s="91"/>
      <c r="D26" s="91"/>
      <c r="E26" s="355"/>
      <c r="F26" s="87"/>
    </row>
    <row r="27" spans="1:6">
      <c r="A27" s="89"/>
      <c r="B27" s="66" t="s">
        <v>66</v>
      </c>
      <c r="C27" s="91"/>
      <c r="D27" s="91"/>
      <c r="E27" s="355"/>
      <c r="F27" s="87"/>
    </row>
    <row r="28" spans="1:6">
      <c r="A28" s="89"/>
      <c r="B28" s="90" t="s">
        <v>67</v>
      </c>
      <c r="C28" s="91" t="s">
        <v>129</v>
      </c>
      <c r="D28" s="91" t="s">
        <v>129</v>
      </c>
      <c r="E28" s="355"/>
      <c r="F28" s="67" t="s">
        <v>68</v>
      </c>
    </row>
    <row r="29" spans="1:6">
      <c r="A29" s="89"/>
      <c r="B29" s="90" t="s">
        <v>69</v>
      </c>
      <c r="C29" s="91" t="s">
        <v>129</v>
      </c>
      <c r="D29" s="91" t="s">
        <v>129</v>
      </c>
      <c r="E29" s="355"/>
      <c r="F29" s="356"/>
    </row>
    <row r="30" spans="1:6">
      <c r="A30" s="89"/>
      <c r="B30" s="90" t="s">
        <v>70</v>
      </c>
      <c r="C30" s="91" t="s">
        <v>129</v>
      </c>
      <c r="D30" s="91" t="s">
        <v>129</v>
      </c>
      <c r="E30" s="355"/>
      <c r="F30" s="356"/>
    </row>
    <row r="31" spans="1:6">
      <c r="A31" s="89"/>
      <c r="B31" s="90" t="s">
        <v>71</v>
      </c>
      <c r="C31" s="91" t="s">
        <v>129</v>
      </c>
      <c r="D31" s="91" t="s">
        <v>129</v>
      </c>
      <c r="E31" s="355"/>
      <c r="F31" s="87"/>
    </row>
    <row r="32" spans="1:6">
      <c r="A32" s="89"/>
      <c r="B32" s="90" t="s">
        <v>72</v>
      </c>
      <c r="C32" s="91" t="s">
        <v>129</v>
      </c>
      <c r="D32" s="91" t="s">
        <v>129</v>
      </c>
      <c r="E32" s="355"/>
      <c r="F32" s="87"/>
    </row>
    <row r="33" spans="1:6">
      <c r="A33" s="89"/>
      <c r="B33" s="90"/>
      <c r="C33" s="91"/>
      <c r="D33" s="91"/>
      <c r="E33" s="355"/>
      <c r="F33" s="87"/>
    </row>
    <row r="34" spans="1:6">
      <c r="A34" s="89"/>
      <c r="B34" s="66" t="s">
        <v>73</v>
      </c>
      <c r="C34" s="91"/>
      <c r="D34" s="91"/>
      <c r="E34" s="355"/>
      <c r="F34" s="87"/>
    </row>
    <row r="35" spans="1:6">
      <c r="A35" s="89"/>
      <c r="B35" s="90" t="s">
        <v>74</v>
      </c>
      <c r="C35" s="91" t="s">
        <v>129</v>
      </c>
      <c r="D35" s="91" t="s">
        <v>129</v>
      </c>
      <c r="E35" s="355"/>
      <c r="F35" s="67" t="s">
        <v>75</v>
      </c>
    </row>
    <row r="36" spans="1:6">
      <c r="A36" s="89"/>
      <c r="B36" s="90" t="s">
        <v>76</v>
      </c>
      <c r="C36" s="91" t="s">
        <v>129</v>
      </c>
      <c r="D36" s="91" t="s">
        <v>129</v>
      </c>
      <c r="E36" s="355"/>
      <c r="F36" s="67" t="s">
        <v>77</v>
      </c>
    </row>
    <row r="37" spans="1:6">
      <c r="A37" s="89"/>
      <c r="B37" s="90" t="s">
        <v>78</v>
      </c>
      <c r="C37" s="91" t="s">
        <v>129</v>
      </c>
      <c r="D37" s="91" t="s">
        <v>129</v>
      </c>
      <c r="E37" s="355"/>
      <c r="F37" s="67" t="s">
        <v>79</v>
      </c>
    </row>
    <row r="38" spans="1:6">
      <c r="A38" s="89"/>
      <c r="B38" s="90" t="s">
        <v>80</v>
      </c>
      <c r="C38" s="91" t="s">
        <v>129</v>
      </c>
      <c r="D38" s="91" t="s">
        <v>129</v>
      </c>
      <c r="E38" s="355"/>
      <c r="F38" s="67" t="s">
        <v>81</v>
      </c>
    </row>
    <row r="39" spans="1:6">
      <c r="A39" s="89"/>
      <c r="B39" s="90" t="s">
        <v>82</v>
      </c>
      <c r="C39" s="91" t="s">
        <v>129</v>
      </c>
      <c r="D39" s="91" t="s">
        <v>129</v>
      </c>
      <c r="E39" s="355"/>
      <c r="F39" s="67" t="s">
        <v>83</v>
      </c>
    </row>
    <row r="40" spans="1:6">
      <c r="A40" s="89"/>
      <c r="B40" s="68" t="s">
        <v>84</v>
      </c>
      <c r="C40" s="69" t="s">
        <v>129</v>
      </c>
      <c r="D40" s="69" t="s">
        <v>129</v>
      </c>
      <c r="E40" s="355"/>
      <c r="F40" s="89" t="s">
        <v>85</v>
      </c>
    </row>
    <row r="41" spans="1:6">
      <c r="A41" s="89"/>
      <c r="B41" s="90" t="s">
        <v>86</v>
      </c>
      <c r="C41" s="91" t="s">
        <v>129</v>
      </c>
      <c r="D41" s="91" t="s">
        <v>129</v>
      </c>
      <c r="E41" s="355"/>
      <c r="F41" s="67" t="s">
        <v>87</v>
      </c>
    </row>
    <row r="42" spans="1:6" ht="22.5">
      <c r="A42" s="89"/>
      <c r="B42" s="92" t="s">
        <v>88</v>
      </c>
      <c r="C42" s="91" t="s">
        <v>129</v>
      </c>
      <c r="D42" s="91" t="s">
        <v>129</v>
      </c>
      <c r="E42" s="355"/>
      <c r="F42" s="356"/>
    </row>
    <row r="43" spans="1:6">
      <c r="A43" s="89"/>
      <c r="B43" s="93" t="s">
        <v>89</v>
      </c>
      <c r="C43" s="94" t="s">
        <v>129</v>
      </c>
      <c r="D43" s="94" t="s">
        <v>129</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t="s">
        <v>129</v>
      </c>
      <c r="D50" s="74" t="s">
        <v>129</v>
      </c>
      <c r="E50" s="355"/>
      <c r="F50" s="356"/>
    </row>
    <row r="51" spans="1:6">
      <c r="A51" s="89"/>
      <c r="B51" s="96" t="s">
        <v>94</v>
      </c>
      <c r="C51" s="91" t="s">
        <v>129</v>
      </c>
      <c r="D51" s="91" t="s">
        <v>129</v>
      </c>
      <c r="E51" s="355"/>
      <c r="F51" s="87"/>
    </row>
    <row r="52" spans="1:6">
      <c r="A52" s="89"/>
      <c r="B52" s="97" t="s">
        <v>95</v>
      </c>
      <c r="C52" s="91" t="s">
        <v>129</v>
      </c>
      <c r="D52" s="91" t="s">
        <v>129</v>
      </c>
      <c r="E52" s="355"/>
      <c r="F52" s="87"/>
    </row>
    <row r="53" spans="1:6">
      <c r="A53" s="89"/>
      <c r="B53" s="75" t="s">
        <v>96</v>
      </c>
      <c r="C53" s="69" t="s">
        <v>129</v>
      </c>
      <c r="D53" s="69" t="s">
        <v>129</v>
      </c>
      <c r="E53" s="355"/>
      <c r="F53" s="87"/>
    </row>
    <row r="54" spans="1:6">
      <c r="A54" s="89"/>
      <c r="B54" s="96" t="s">
        <v>97</v>
      </c>
      <c r="C54" s="91" t="s">
        <v>129</v>
      </c>
      <c r="D54" s="91" t="s">
        <v>129</v>
      </c>
      <c r="E54" s="355"/>
      <c r="F54" s="87"/>
    </row>
    <row r="55" spans="1:6">
      <c r="A55" s="89"/>
      <c r="B55" s="98"/>
      <c r="C55" s="90"/>
      <c r="D55" s="90"/>
      <c r="E55" s="355"/>
      <c r="F55" s="87"/>
    </row>
    <row r="56" spans="1:6">
      <c r="A56" s="89"/>
      <c r="B56" s="73" t="s">
        <v>98</v>
      </c>
      <c r="C56" s="90"/>
      <c r="D56" s="90"/>
      <c r="E56" s="355"/>
      <c r="F56" s="87"/>
    </row>
    <row r="57" spans="1:6">
      <c r="A57" s="89"/>
      <c r="B57" s="72" t="s">
        <v>99</v>
      </c>
      <c r="C57" s="74" t="s">
        <v>129</v>
      </c>
      <c r="D57" s="74" t="s">
        <v>129</v>
      </c>
      <c r="E57" s="355"/>
      <c r="F57" s="87"/>
    </row>
    <row r="58" spans="1:6">
      <c r="A58" s="89"/>
      <c r="B58" s="98"/>
      <c r="C58" s="90"/>
      <c r="D58" s="90"/>
      <c r="E58" s="355"/>
      <c r="F58" s="87"/>
    </row>
    <row r="59" spans="1:6">
      <c r="A59" s="89"/>
      <c r="B59" s="73" t="s">
        <v>100</v>
      </c>
      <c r="C59" s="90"/>
      <c r="D59" s="90"/>
      <c r="E59" s="355"/>
      <c r="F59" s="89"/>
    </row>
    <row r="60" spans="1:6">
      <c r="A60" s="89"/>
      <c r="B60" s="72" t="s">
        <v>101</v>
      </c>
      <c r="C60" s="74" t="s">
        <v>129</v>
      </c>
      <c r="D60" s="74" t="s">
        <v>129</v>
      </c>
      <c r="E60" s="355"/>
      <c r="F60" s="87"/>
    </row>
    <row r="61" spans="1:6">
      <c r="A61" s="89"/>
      <c r="B61" s="96" t="s">
        <v>102</v>
      </c>
      <c r="C61" s="91" t="s">
        <v>129</v>
      </c>
      <c r="D61" s="91" t="s">
        <v>129</v>
      </c>
      <c r="E61" s="355"/>
      <c r="F61" s="67" t="s">
        <v>103</v>
      </c>
    </row>
    <row r="62" spans="1:6">
      <c r="A62" s="89"/>
      <c r="B62" s="96" t="s">
        <v>104</v>
      </c>
      <c r="C62" s="91" t="s">
        <v>129</v>
      </c>
      <c r="D62" s="91" t="s">
        <v>129</v>
      </c>
      <c r="E62" s="355"/>
      <c r="F62" s="87"/>
    </row>
    <row r="63" spans="1:6">
      <c r="A63" s="89"/>
      <c r="B63" s="76" t="s">
        <v>105</v>
      </c>
      <c r="C63" s="77" t="s">
        <v>129</v>
      </c>
      <c r="D63" s="77" t="s">
        <v>129</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356"/>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t="s">
        <v>129</v>
      </c>
      <c r="D76" s="81" t="s">
        <v>129</v>
      </c>
      <c r="E76" s="355"/>
      <c r="F76" s="67" t="s">
        <v>114</v>
      </c>
    </row>
    <row r="77" spans="1:6">
      <c r="A77" s="89"/>
      <c r="B77" s="80" t="s">
        <v>115</v>
      </c>
      <c r="C77" s="81" t="s">
        <v>129</v>
      </c>
      <c r="D77" s="81" t="s">
        <v>129</v>
      </c>
      <c r="E77" s="355"/>
      <c r="F77" s="82" t="s">
        <v>116</v>
      </c>
    </row>
    <row r="78" spans="1:6">
      <c r="A78" s="89"/>
      <c r="B78" s="80" t="s">
        <v>117</v>
      </c>
      <c r="C78" s="81" t="s">
        <v>129</v>
      </c>
      <c r="D78" s="81" t="s">
        <v>129</v>
      </c>
      <c r="E78" s="355"/>
      <c r="F78" s="67" t="s">
        <v>118</v>
      </c>
    </row>
    <row r="79" spans="1:6">
      <c r="A79" s="89"/>
      <c r="B79" s="80" t="s">
        <v>119</v>
      </c>
      <c r="C79" s="81" t="s">
        <v>129</v>
      </c>
      <c r="D79" s="81" t="s">
        <v>129</v>
      </c>
      <c r="E79" s="355"/>
      <c r="F79" s="67" t="s">
        <v>120</v>
      </c>
    </row>
    <row r="80" spans="1:6">
      <c r="A80" s="89"/>
      <c r="B80" s="83" t="s">
        <v>121</v>
      </c>
      <c r="C80" s="81" t="s">
        <v>129</v>
      </c>
      <c r="D80" s="81" t="s">
        <v>129</v>
      </c>
      <c r="E80" s="355"/>
      <c r="F80" s="67" t="s">
        <v>122</v>
      </c>
    </row>
    <row r="81" spans="1:6">
      <c r="A81" s="89"/>
      <c r="B81" s="83" t="s">
        <v>123</v>
      </c>
      <c r="C81" s="81" t="s">
        <v>129</v>
      </c>
      <c r="D81" s="81" t="s">
        <v>129</v>
      </c>
      <c r="E81" s="355"/>
      <c r="F81" s="67" t="s">
        <v>124</v>
      </c>
    </row>
    <row r="82" spans="1:6">
      <c r="A82" s="89"/>
      <c r="B82" s="83" t="s">
        <v>125</v>
      </c>
      <c r="C82" s="81" t="s">
        <v>129</v>
      </c>
      <c r="D82" s="81" t="s">
        <v>129</v>
      </c>
      <c r="E82" s="355"/>
      <c r="F82" s="67" t="s">
        <v>126</v>
      </c>
    </row>
    <row r="83" spans="1:6">
      <c r="A83" s="89"/>
      <c r="B83" s="84" t="s">
        <v>127</v>
      </c>
      <c r="C83" s="85" t="s">
        <v>129</v>
      </c>
      <c r="D83" s="85" t="s">
        <v>129</v>
      </c>
      <c r="E83" s="355"/>
      <c r="F83" s="67" t="s">
        <v>128</v>
      </c>
    </row>
    <row r="84" spans="1:6">
      <c r="A84" s="89"/>
      <c r="B84" s="99"/>
      <c r="C84" s="89"/>
      <c r="D84" s="89"/>
      <c r="E84" s="89"/>
      <c r="F84" s="89"/>
    </row>
    <row r="85" spans="1:6">
      <c r="A85" s="89"/>
      <c r="B85" s="716" t="s">
        <v>327</v>
      </c>
      <c r="C85" s="118"/>
      <c r="D85" s="89"/>
      <c r="E85" s="89"/>
      <c r="F85" s="89"/>
    </row>
    <row r="86" spans="1:6">
      <c r="A86" s="89"/>
      <c r="B86" s="716" t="s">
        <v>328</v>
      </c>
      <c r="C86" s="717"/>
      <c r="D86" s="99"/>
      <c r="E86" s="89"/>
      <c r="F86" s="89"/>
    </row>
    <row r="87" spans="1:6">
      <c r="A87" s="99"/>
      <c r="B87" s="718" t="s">
        <v>329</v>
      </c>
      <c r="C87" s="717"/>
      <c r="D87" s="99"/>
      <c r="E87" s="99"/>
      <c r="F87" s="99"/>
    </row>
    <row r="88" spans="1:6">
      <c r="A88" s="99"/>
      <c r="B88" s="118" t="s">
        <v>41</v>
      </c>
      <c r="C88" s="719"/>
      <c r="D88" s="358"/>
      <c r="E88" s="99"/>
      <c r="F88" s="99"/>
    </row>
    <row r="89" spans="1:6">
      <c r="A89" s="358"/>
      <c r="B89" s="118" t="s">
        <v>284</v>
      </c>
      <c r="C89" s="719"/>
      <c r="D89" s="358"/>
      <c r="E89" s="358"/>
      <c r="F89" s="358"/>
    </row>
    <row r="90" spans="1:6">
      <c r="A90" s="358"/>
      <c r="B90" s="720" t="s">
        <v>292</v>
      </c>
      <c r="C90" s="719"/>
      <c r="D90" s="358"/>
      <c r="E90" s="358"/>
      <c r="F90" s="35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G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346</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32589.869373150486</v>
      </c>
      <c r="D8" s="91">
        <v>31030.13090176968</v>
      </c>
      <c r="E8" s="355"/>
      <c r="F8" s="67" t="s">
        <v>45</v>
      </c>
    </row>
    <row r="9" spans="1:6">
      <c r="A9" s="89"/>
      <c r="B9" s="68" t="s">
        <v>46</v>
      </c>
      <c r="C9" s="69">
        <v>5658.0242368390309</v>
      </c>
      <c r="D9" s="69">
        <v>6271.3426409969206</v>
      </c>
      <c r="E9" s="355"/>
      <c r="F9" s="67" t="s">
        <v>48</v>
      </c>
    </row>
    <row r="10" spans="1:6">
      <c r="A10" s="89"/>
      <c r="B10" s="70" t="s">
        <v>49</v>
      </c>
      <c r="C10" s="69">
        <v>3201.2410818413659</v>
      </c>
      <c r="D10" s="69">
        <v>3282.9176302559458</v>
      </c>
      <c r="E10" s="355"/>
      <c r="F10" s="357"/>
    </row>
    <row r="11" spans="1:6">
      <c r="A11" s="89"/>
      <c r="B11" s="70" t="s">
        <v>50</v>
      </c>
      <c r="C11" s="69">
        <v>1362.947793960218</v>
      </c>
      <c r="D11" s="69">
        <v>1175.063927121902</v>
      </c>
      <c r="E11" s="355"/>
      <c r="F11" s="357"/>
    </row>
    <row r="12" spans="1:6">
      <c r="A12" s="89"/>
      <c r="B12" s="70" t="s">
        <v>51</v>
      </c>
      <c r="C12" s="69">
        <v>733.64713618304256</v>
      </c>
      <c r="D12" s="69">
        <v>764.71900807947873</v>
      </c>
      <c r="E12" s="355"/>
      <c r="F12" s="357"/>
    </row>
    <row r="13" spans="1:6">
      <c r="A13" s="89"/>
      <c r="B13" s="70" t="s">
        <v>52</v>
      </c>
      <c r="C13" s="69">
        <v>8347.9124624539563</v>
      </c>
      <c r="D13" s="69">
        <v>7264.6014977606837</v>
      </c>
      <c r="E13" s="355"/>
      <c r="F13" s="87"/>
    </row>
    <row r="14" spans="1:6">
      <c r="A14" s="89"/>
      <c r="B14" s="68" t="s">
        <v>53</v>
      </c>
      <c r="C14" s="69">
        <v>1806.1308957103961</v>
      </c>
      <c r="D14" s="69">
        <v>1584.0842908827703</v>
      </c>
      <c r="E14" s="355"/>
      <c r="F14" s="87"/>
    </row>
    <row r="15" spans="1:6">
      <c r="A15" s="89"/>
      <c r="B15" s="68" t="s">
        <v>54</v>
      </c>
      <c r="C15" s="69">
        <v>1032.172850473532</v>
      </c>
      <c r="D15" s="69">
        <v>953.76206916139608</v>
      </c>
      <c r="E15" s="355"/>
      <c r="F15" s="87"/>
    </row>
    <row r="16" spans="1:6">
      <c r="A16" s="89"/>
      <c r="B16" s="70" t="s">
        <v>55</v>
      </c>
      <c r="C16" s="69">
        <v>1816.6559347808095</v>
      </c>
      <c r="D16" s="69">
        <v>1795.1286827647341</v>
      </c>
      <c r="E16" s="355"/>
      <c r="F16" s="357"/>
    </row>
    <row r="17" spans="1:6">
      <c r="A17" s="89"/>
      <c r="B17" s="90" t="s">
        <v>56</v>
      </c>
      <c r="C17" s="91">
        <v>830.03030746001934</v>
      </c>
      <c r="D17" s="91">
        <v>855.83317422001153</v>
      </c>
      <c r="E17" s="355"/>
      <c r="F17" s="87"/>
    </row>
    <row r="18" spans="1:6">
      <c r="A18" s="89"/>
      <c r="B18" s="90" t="s">
        <v>57</v>
      </c>
      <c r="C18" s="91">
        <v>15612.67398148008</v>
      </c>
      <c r="D18" s="91">
        <v>15599.160828550312</v>
      </c>
      <c r="E18" s="355"/>
      <c r="F18" s="67" t="s">
        <v>58</v>
      </c>
    </row>
    <row r="19" spans="1:6">
      <c r="A19" s="89"/>
      <c r="B19" s="68" t="s">
        <v>59</v>
      </c>
      <c r="C19" s="69">
        <v>12183.082768230131</v>
      </c>
      <c r="D19" s="69">
        <v>12253.527987540227</v>
      </c>
      <c r="E19" s="355"/>
      <c r="F19" s="67"/>
    </row>
    <row r="20" spans="1:6">
      <c r="A20" s="89"/>
      <c r="B20" s="68" t="s">
        <v>60</v>
      </c>
      <c r="C20" s="69">
        <v>3429.5912132499498</v>
      </c>
      <c r="D20" s="69">
        <v>3345.632841010085</v>
      </c>
      <c r="E20" s="355"/>
      <c r="F20" s="67"/>
    </row>
    <row r="21" spans="1:6">
      <c r="A21" s="89"/>
      <c r="B21" s="90" t="s">
        <v>61</v>
      </c>
      <c r="C21" s="91">
        <v>343.86692001999978</v>
      </c>
      <c r="D21" s="91">
        <v>304.05502267999969</v>
      </c>
      <c r="E21" s="355"/>
      <c r="F21" s="87"/>
    </row>
    <row r="22" spans="1:6">
      <c r="A22" s="89"/>
      <c r="B22" s="90" t="s">
        <v>62</v>
      </c>
      <c r="C22" s="91">
        <v>425.02069492000004</v>
      </c>
      <c r="D22" s="91">
        <v>467.86794829000024</v>
      </c>
      <c r="E22" s="355"/>
      <c r="F22" s="87"/>
    </row>
    <row r="23" spans="1:6">
      <c r="A23" s="89"/>
      <c r="B23" s="68" t="s">
        <v>63</v>
      </c>
      <c r="C23" s="69">
        <v>205.03527295000006</v>
      </c>
      <c r="D23" s="69">
        <v>174.3044801600002</v>
      </c>
      <c r="E23" s="355"/>
      <c r="F23" s="87"/>
    </row>
    <row r="24" spans="1:6">
      <c r="A24" s="89"/>
      <c r="B24" s="90" t="s">
        <v>64</v>
      </c>
      <c r="C24" s="91">
        <v>936.16175543999691</v>
      </c>
      <c r="D24" s="91">
        <v>880.45674732999805</v>
      </c>
      <c r="E24" s="355"/>
      <c r="F24" s="87"/>
    </row>
    <row r="25" spans="1:6">
      <c r="A25" s="89"/>
      <c r="B25" s="90" t="s">
        <v>65</v>
      </c>
      <c r="C25" s="91">
        <v>412.30433403999814</v>
      </c>
      <c r="D25" s="91">
        <v>396.57073396999778</v>
      </c>
      <c r="E25" s="355"/>
      <c r="F25" s="87"/>
    </row>
    <row r="26" spans="1:6">
      <c r="A26" s="89"/>
      <c r="B26" s="90"/>
      <c r="C26" s="91"/>
      <c r="D26" s="91"/>
      <c r="E26" s="355"/>
      <c r="F26" s="87"/>
    </row>
    <row r="27" spans="1:6">
      <c r="A27" s="89"/>
      <c r="B27" s="66" t="s">
        <v>66</v>
      </c>
      <c r="C27" s="91"/>
      <c r="D27" s="91"/>
      <c r="E27" s="355"/>
      <c r="F27" s="87"/>
    </row>
    <row r="28" spans="1:6">
      <c r="A28" s="89"/>
      <c r="B28" s="90" t="s">
        <v>67</v>
      </c>
      <c r="C28" s="91">
        <v>52372.237053570643</v>
      </c>
      <c r="D28" s="91">
        <v>50701.908067269418</v>
      </c>
      <c r="E28" s="355"/>
      <c r="F28" s="67" t="s">
        <v>68</v>
      </c>
    </row>
    <row r="29" spans="1:6">
      <c r="A29" s="89"/>
      <c r="B29" s="90" t="s">
        <v>69</v>
      </c>
      <c r="C29" s="91">
        <v>146.98150045999992</v>
      </c>
      <c r="D29" s="91">
        <v>165.93896957999681</v>
      </c>
      <c r="E29" s="355"/>
      <c r="F29" s="356"/>
    </row>
    <row r="30" spans="1:6">
      <c r="A30" s="89"/>
      <c r="B30" s="90" t="s">
        <v>70</v>
      </c>
      <c r="C30" s="91">
        <v>379.96488358000011</v>
      </c>
      <c r="D30" s="91">
        <v>366.29426220000067</v>
      </c>
      <c r="E30" s="355"/>
      <c r="F30" s="356"/>
    </row>
    <row r="31" spans="1:6">
      <c r="A31" s="89"/>
      <c r="B31" s="90" t="s">
        <v>71</v>
      </c>
      <c r="C31" s="91">
        <v>441.40956310000007</v>
      </c>
      <c r="D31" s="91">
        <v>327.39201892</v>
      </c>
      <c r="E31" s="355"/>
      <c r="F31" s="87"/>
    </row>
    <row r="32" spans="1:6">
      <c r="A32" s="89"/>
      <c r="B32" s="90" t="s">
        <v>72</v>
      </c>
      <c r="C32" s="91">
        <v>1172.2021677999992</v>
      </c>
      <c r="D32" s="91">
        <v>1354.2546945399997</v>
      </c>
      <c r="E32" s="355"/>
      <c r="F32" s="87"/>
    </row>
    <row r="33" spans="1:6">
      <c r="A33" s="89"/>
      <c r="B33" s="90"/>
      <c r="C33" s="91"/>
      <c r="D33" s="91"/>
      <c r="E33" s="355"/>
      <c r="F33" s="87"/>
    </row>
    <row r="34" spans="1:6">
      <c r="A34" s="89"/>
      <c r="B34" s="66" t="s">
        <v>73</v>
      </c>
      <c r="C34" s="91"/>
      <c r="D34" s="91"/>
      <c r="E34" s="355"/>
      <c r="F34" s="87"/>
    </row>
    <row r="35" spans="1:6">
      <c r="A35" s="89"/>
      <c r="B35" s="90" t="s">
        <v>74</v>
      </c>
      <c r="C35" s="91">
        <v>51068.951415170639</v>
      </c>
      <c r="D35" s="91">
        <v>49503.78377823942</v>
      </c>
      <c r="E35" s="355"/>
      <c r="F35" s="67" t="s">
        <v>75</v>
      </c>
    </row>
    <row r="36" spans="1:6">
      <c r="A36" s="89"/>
      <c r="B36" s="90" t="s">
        <v>76</v>
      </c>
      <c r="C36" s="91">
        <v>18479.082042020153</v>
      </c>
      <c r="D36" s="91">
        <v>18473.652876469743</v>
      </c>
      <c r="E36" s="355"/>
      <c r="F36" s="67" t="s">
        <v>77</v>
      </c>
    </row>
    <row r="37" spans="1:6">
      <c r="A37" s="89"/>
      <c r="B37" s="90" t="s">
        <v>78</v>
      </c>
      <c r="C37" s="91">
        <v>2183.3592535400539</v>
      </c>
      <c r="D37" s="91">
        <v>2184.5978432794159</v>
      </c>
      <c r="E37" s="355"/>
      <c r="F37" s="67" t="s">
        <v>79</v>
      </c>
    </row>
    <row r="38" spans="1:6">
      <c r="A38" s="89"/>
      <c r="B38" s="90" t="s">
        <v>80</v>
      </c>
      <c r="C38" s="91">
        <v>1564.6226343701112</v>
      </c>
      <c r="D38" s="91">
        <v>1041.2806443793859</v>
      </c>
      <c r="E38" s="355"/>
      <c r="F38" s="67" t="s">
        <v>81</v>
      </c>
    </row>
    <row r="39" spans="1:6">
      <c r="A39" s="89"/>
      <c r="B39" s="90" t="s">
        <v>82</v>
      </c>
      <c r="C39" s="91">
        <v>236.04041236000234</v>
      </c>
      <c r="D39" s="91">
        <v>473.79794721000184</v>
      </c>
      <c r="E39" s="355"/>
      <c r="F39" s="67" t="s">
        <v>83</v>
      </c>
    </row>
    <row r="40" spans="1:6">
      <c r="A40" s="89"/>
      <c r="B40" s="68" t="s">
        <v>84</v>
      </c>
      <c r="C40" s="69">
        <v>305.11071199999998</v>
      </c>
      <c r="D40" s="69">
        <v>564.06481014000065</v>
      </c>
      <c r="E40" s="355"/>
      <c r="F40" s="89" t="s">
        <v>85</v>
      </c>
    </row>
    <row r="41" spans="1:6">
      <c r="A41" s="89"/>
      <c r="B41" s="90" t="s">
        <v>86</v>
      </c>
      <c r="C41" s="91">
        <v>1799.3957005000743</v>
      </c>
      <c r="D41" s="91">
        <v>1798.1965769194153</v>
      </c>
      <c r="E41" s="355"/>
      <c r="F41" s="67" t="s">
        <v>87</v>
      </c>
    </row>
    <row r="42" spans="1:6" ht="22.5">
      <c r="A42" s="89"/>
      <c r="B42" s="92" t="s">
        <v>88</v>
      </c>
      <c r="C42" s="91">
        <v>-791.71266322996325</v>
      </c>
      <c r="D42" s="91">
        <v>-1310.0081092700241</v>
      </c>
      <c r="E42" s="355"/>
      <c r="F42" s="356"/>
    </row>
    <row r="43" spans="1:6">
      <c r="A43" s="89"/>
      <c r="B43" s="93" t="s">
        <v>89</v>
      </c>
      <c r="C43" s="94">
        <v>1312.793749270116</v>
      </c>
      <c r="D43" s="94">
        <v>1052.25327778939</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52441.842213190183</v>
      </c>
      <c r="D50" s="74">
        <v>57327.770769989525</v>
      </c>
      <c r="E50" s="355"/>
      <c r="F50" s="356"/>
    </row>
    <row r="51" spans="1:6">
      <c r="A51" s="89"/>
      <c r="B51" s="96" t="s">
        <v>94</v>
      </c>
      <c r="C51" s="91">
        <v>29729.640532680125</v>
      </c>
      <c r="D51" s="91">
        <v>31706.526345199956</v>
      </c>
      <c r="E51" s="355"/>
      <c r="F51" s="87"/>
    </row>
    <row r="52" spans="1:6">
      <c r="A52" s="89"/>
      <c r="B52" s="97" t="s">
        <v>95</v>
      </c>
      <c r="C52" s="91">
        <v>18472.393302780136</v>
      </c>
      <c r="D52" s="91">
        <v>19751.727381729976</v>
      </c>
      <c r="E52" s="355"/>
      <c r="F52" s="87"/>
    </row>
    <row r="53" spans="1:6">
      <c r="A53" s="89"/>
      <c r="B53" s="75" t="s">
        <v>96</v>
      </c>
      <c r="C53" s="69">
        <v>11188.1074254998</v>
      </c>
      <c r="D53" s="69">
        <v>11676.197507800056</v>
      </c>
      <c r="E53" s="355"/>
      <c r="F53" s="87"/>
    </row>
    <row r="54" spans="1:6">
      <c r="A54" s="89"/>
      <c r="B54" s="96" t="s">
        <v>97</v>
      </c>
      <c r="C54" s="91">
        <v>22576.464542800095</v>
      </c>
      <c r="D54" s="91">
        <v>25662.88979531989</v>
      </c>
      <c r="E54" s="355"/>
      <c r="F54" s="87"/>
    </row>
    <row r="55" spans="1:6">
      <c r="A55" s="89"/>
      <c r="B55" s="98"/>
      <c r="C55" s="90"/>
      <c r="D55" s="90"/>
      <c r="E55" s="355"/>
      <c r="F55" s="87"/>
    </row>
    <row r="56" spans="1:6">
      <c r="A56" s="89"/>
      <c r="B56" s="73" t="s">
        <v>98</v>
      </c>
      <c r="C56" s="90"/>
      <c r="D56" s="90"/>
      <c r="E56" s="355"/>
      <c r="F56" s="87"/>
    </row>
    <row r="57" spans="1:6">
      <c r="A57" s="89"/>
      <c r="B57" s="72" t="s">
        <v>99</v>
      </c>
      <c r="C57" s="74">
        <v>12748.573957500123</v>
      </c>
      <c r="D57" s="74">
        <v>13816.548792310106</v>
      </c>
      <c r="E57" s="355"/>
      <c r="F57" s="87"/>
    </row>
    <row r="58" spans="1:6">
      <c r="A58" s="89"/>
      <c r="B58" s="98"/>
      <c r="C58" s="90"/>
      <c r="D58" s="90"/>
      <c r="E58" s="355"/>
      <c r="F58" s="87"/>
    </row>
    <row r="59" spans="1:6">
      <c r="A59" s="89"/>
      <c r="B59" s="73" t="s">
        <v>100</v>
      </c>
      <c r="C59" s="90"/>
      <c r="D59" s="90"/>
      <c r="E59" s="355"/>
      <c r="F59" s="89"/>
    </row>
    <row r="60" spans="1:6">
      <c r="A60" s="89"/>
      <c r="B60" s="72" t="s">
        <v>101</v>
      </c>
      <c r="C60" s="74">
        <v>39693.268255690047</v>
      </c>
      <c r="D60" s="74">
        <v>43511.221977679401</v>
      </c>
      <c r="E60" s="355"/>
      <c r="F60" s="87"/>
    </row>
    <row r="61" spans="1:6">
      <c r="A61" s="89"/>
      <c r="B61" s="96" t="s">
        <v>102</v>
      </c>
      <c r="C61" s="91">
        <v>15023.393612210077</v>
      </c>
      <c r="D61" s="91">
        <v>15770.569284219448</v>
      </c>
      <c r="E61" s="355"/>
      <c r="F61" s="67" t="s">
        <v>103</v>
      </c>
    </row>
    <row r="62" spans="1:6">
      <c r="A62" s="89"/>
      <c r="B62" s="96" t="s">
        <v>104</v>
      </c>
      <c r="C62" s="91">
        <v>24334.01579615998</v>
      </c>
      <c r="D62" s="91">
        <v>27337.983245799955</v>
      </c>
      <c r="E62" s="355"/>
      <c r="F62" s="87"/>
    </row>
    <row r="63" spans="1:6">
      <c r="A63" s="89"/>
      <c r="B63" s="76" t="s">
        <v>105</v>
      </c>
      <c r="C63" s="77">
        <v>10911.477921599992</v>
      </c>
      <c r="D63" s="77">
        <v>13122.781050009931</v>
      </c>
      <c r="E63" s="355"/>
      <c r="F63" s="87"/>
    </row>
    <row r="64" spans="1:6">
      <c r="A64" s="89"/>
      <c r="B64" s="99"/>
      <c r="C64" s="89"/>
      <c r="D64" s="89"/>
      <c r="E64" s="355"/>
      <c r="F64" s="87"/>
    </row>
    <row r="65" spans="1:7">
      <c r="A65" s="89"/>
      <c r="B65" s="71" t="s">
        <v>106</v>
      </c>
      <c r="C65" s="95"/>
      <c r="D65" s="95"/>
      <c r="E65" s="355"/>
      <c r="F65" s="87"/>
    </row>
    <row r="66" spans="1:7">
      <c r="A66" s="89"/>
      <c r="B66" s="72"/>
      <c r="C66" s="90"/>
      <c r="D66" s="90"/>
      <c r="E66" s="355"/>
      <c r="F66" s="87"/>
    </row>
    <row r="67" spans="1:7">
      <c r="A67" s="89"/>
      <c r="B67" s="72" t="s">
        <v>107</v>
      </c>
      <c r="C67" s="74" t="s">
        <v>129</v>
      </c>
      <c r="D67" s="74" t="s">
        <v>129</v>
      </c>
      <c r="E67" s="355"/>
      <c r="F67" s="87"/>
      <c r="G67" s="87"/>
    </row>
    <row r="68" spans="1:7">
      <c r="A68" s="89"/>
      <c r="B68" s="78" t="s">
        <v>108</v>
      </c>
      <c r="C68" s="69" t="s">
        <v>129</v>
      </c>
      <c r="D68" s="69" t="s">
        <v>129</v>
      </c>
      <c r="E68" s="355"/>
      <c r="F68" s="87"/>
      <c r="G68" s="87"/>
    </row>
    <row r="69" spans="1:7">
      <c r="A69" s="89"/>
      <c r="B69" s="76" t="s">
        <v>109</v>
      </c>
      <c r="C69" s="77" t="s">
        <v>129</v>
      </c>
      <c r="D69" s="77" t="s">
        <v>129</v>
      </c>
      <c r="E69" s="355"/>
      <c r="F69" s="88"/>
    </row>
    <row r="70" spans="1:7">
      <c r="A70" s="89"/>
      <c r="B70" s="99"/>
      <c r="C70" s="89"/>
      <c r="D70" s="89"/>
      <c r="E70" s="355"/>
      <c r="F70" s="67"/>
    </row>
    <row r="71" spans="1:7">
      <c r="A71" s="89"/>
      <c r="B71" s="99" t="s">
        <v>110</v>
      </c>
      <c r="C71" s="89"/>
      <c r="D71" s="89"/>
      <c r="E71" s="355"/>
      <c r="F71" s="88"/>
    </row>
    <row r="72" spans="1:7">
      <c r="A72" s="89"/>
      <c r="B72" s="99"/>
      <c r="C72" s="89"/>
      <c r="D72" s="89"/>
      <c r="E72" s="355"/>
      <c r="F72" s="87"/>
    </row>
    <row r="73" spans="1:7">
      <c r="A73" s="89"/>
      <c r="B73" s="79" t="s">
        <v>111</v>
      </c>
      <c r="C73" s="95"/>
      <c r="D73" s="95"/>
      <c r="E73" s="355"/>
      <c r="F73" s="87"/>
    </row>
    <row r="74" spans="1:7">
      <c r="A74" s="89"/>
      <c r="B74" s="80" t="s">
        <v>112</v>
      </c>
      <c r="C74" s="90"/>
      <c r="D74" s="90"/>
      <c r="E74" s="355"/>
      <c r="F74" s="87"/>
    </row>
    <row r="75" spans="1:7">
      <c r="A75" s="89"/>
      <c r="B75" s="80"/>
      <c r="C75" s="90"/>
      <c r="D75" s="90"/>
      <c r="E75" s="355"/>
      <c r="F75" s="87"/>
    </row>
    <row r="76" spans="1:7">
      <c r="A76" s="89"/>
      <c r="B76" s="80" t="s">
        <v>113</v>
      </c>
      <c r="C76" s="81">
        <v>11.815301477504381</v>
      </c>
      <c r="D76" s="81">
        <v>11.825478468646454</v>
      </c>
      <c r="E76" s="355"/>
      <c r="F76" s="67" t="s">
        <v>114</v>
      </c>
    </row>
    <row r="77" spans="1:7">
      <c r="A77" s="89"/>
      <c r="B77" s="80" t="s">
        <v>115</v>
      </c>
      <c r="C77" s="81">
        <v>9.3464236201170383</v>
      </c>
      <c r="D77" s="81">
        <v>8.9329148819814446</v>
      </c>
      <c r="E77" s="355"/>
      <c r="F77" s="82" t="s">
        <v>116</v>
      </c>
    </row>
    <row r="78" spans="1:7">
      <c r="A78" s="89"/>
      <c r="B78" s="80" t="s">
        <v>117</v>
      </c>
      <c r="C78" s="81">
        <v>8.7440039750129088</v>
      </c>
      <c r="D78" s="81">
        <v>6.6773383527752213</v>
      </c>
      <c r="E78" s="355"/>
      <c r="F78" s="67" t="s">
        <v>118</v>
      </c>
    </row>
    <row r="79" spans="1:7">
      <c r="A79" s="89"/>
      <c r="B79" s="80" t="s">
        <v>119</v>
      </c>
      <c r="C79" s="81">
        <v>67.559991580789074</v>
      </c>
      <c r="D79" s="81">
        <v>74.43871214454802</v>
      </c>
      <c r="E79" s="355"/>
      <c r="F79" s="67" t="s">
        <v>120</v>
      </c>
    </row>
    <row r="80" spans="1:7">
      <c r="A80" s="89"/>
      <c r="B80" s="83" t="s">
        <v>121</v>
      </c>
      <c r="C80" s="81">
        <v>72.629914407167135</v>
      </c>
      <c r="D80" s="81">
        <v>83.210572893782725</v>
      </c>
      <c r="E80" s="355"/>
      <c r="F80" s="67" t="s">
        <v>122</v>
      </c>
    </row>
    <row r="81" spans="1:6">
      <c r="A81" s="89"/>
      <c r="B81" s="83" t="s">
        <v>123</v>
      </c>
      <c r="C81" s="81">
        <v>9.3908170456859121</v>
      </c>
      <c r="D81" s="81">
        <v>7.9787902700820439</v>
      </c>
      <c r="E81" s="355"/>
      <c r="F81" s="67" t="s">
        <v>124</v>
      </c>
    </row>
    <row r="82" spans="1:6">
      <c r="A82" s="89"/>
      <c r="B82" s="83" t="s">
        <v>125</v>
      </c>
      <c r="C82" s="81">
        <v>27.489492302100437</v>
      </c>
      <c r="D82" s="81">
        <v>30.159532308105984</v>
      </c>
      <c r="E82" s="355"/>
      <c r="F82" s="67" t="s">
        <v>126</v>
      </c>
    </row>
    <row r="83" spans="1:6">
      <c r="A83" s="89"/>
      <c r="B83" s="84" t="s">
        <v>127</v>
      </c>
      <c r="C83" s="85">
        <v>14.413076709295533</v>
      </c>
      <c r="D83" s="85">
        <v>13.076319906589193</v>
      </c>
      <c r="E83" s="355"/>
      <c r="F83" s="67" t="s">
        <v>128</v>
      </c>
    </row>
    <row r="84" spans="1:6">
      <c r="A84" s="89"/>
      <c r="B84" s="99"/>
      <c r="C84" s="89"/>
      <c r="D84" s="89"/>
      <c r="E84" s="89"/>
      <c r="F84" s="89"/>
    </row>
    <row r="85" spans="1:6">
      <c r="A85" s="89"/>
      <c r="B85" s="716" t="s">
        <v>327</v>
      </c>
      <c r="C85" s="118"/>
      <c r="D85" s="89"/>
      <c r="E85" s="89"/>
      <c r="F85" s="89"/>
    </row>
    <row r="86" spans="1:6">
      <c r="A86" s="89"/>
      <c r="B86" s="716" t="s">
        <v>328</v>
      </c>
      <c r="C86" s="717"/>
      <c r="D86" s="99"/>
      <c r="E86" s="89"/>
      <c r="F86" s="89"/>
    </row>
    <row r="87" spans="1:6">
      <c r="A87" s="99"/>
      <c r="B87" s="718" t="s">
        <v>329</v>
      </c>
      <c r="C87" s="717"/>
      <c r="D87" s="99"/>
      <c r="E87" s="99"/>
      <c r="F87" s="99"/>
    </row>
    <row r="88" spans="1:6">
      <c r="A88" s="99"/>
      <c r="B88" s="118" t="s">
        <v>41</v>
      </c>
      <c r="C88" s="719"/>
      <c r="D88" s="358"/>
      <c r="E88" s="99"/>
      <c r="F88" s="99"/>
    </row>
    <row r="89" spans="1:6">
      <c r="A89" s="358"/>
      <c r="B89" s="118" t="s">
        <v>284</v>
      </c>
      <c r="C89" s="719"/>
      <c r="D89" s="358"/>
      <c r="E89" s="358"/>
      <c r="F89" s="358"/>
    </row>
    <row r="90" spans="1:6">
      <c r="A90" s="358"/>
      <c r="B90" s="720" t="s">
        <v>292</v>
      </c>
      <c r="C90" s="719"/>
      <c r="D90" s="358"/>
      <c r="E90" s="358"/>
      <c r="F90" s="35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D35"/>
  <sheetViews>
    <sheetView workbookViewId="0"/>
  </sheetViews>
  <sheetFormatPr baseColWidth="10" defaultColWidth="11.42578125" defaultRowHeight="11.25"/>
  <cols>
    <col min="1" max="1" width="3.42578125" style="1" customWidth="1"/>
    <col min="2" max="2" width="65.5703125" style="1" customWidth="1"/>
    <col min="3" max="3" width="13.42578125" style="1" customWidth="1"/>
    <col min="4" max="4" width="11.5703125" style="1" bestFit="1" customWidth="1"/>
    <col min="5" max="16384" width="11.42578125" style="1"/>
  </cols>
  <sheetData>
    <row r="1" spans="1:4" ht="12.75">
      <c r="A1" s="678" t="s">
        <v>347</v>
      </c>
      <c r="B1" s="117"/>
      <c r="C1" s="117"/>
      <c r="D1" s="117"/>
    </row>
    <row r="2" spans="1:4">
      <c r="A2" s="117"/>
      <c r="B2" s="101"/>
      <c r="C2" s="117"/>
      <c r="D2" s="117"/>
    </row>
    <row r="3" spans="1:4">
      <c r="A3" s="117"/>
      <c r="B3" s="118"/>
      <c r="C3" s="359"/>
      <c r="D3" s="711" t="s">
        <v>134</v>
      </c>
    </row>
    <row r="4" spans="1:4" ht="33.75">
      <c r="A4" s="117"/>
      <c r="B4" s="102" t="s">
        <v>131</v>
      </c>
      <c r="C4" s="103" t="s">
        <v>287</v>
      </c>
      <c r="D4" s="103" t="s">
        <v>288</v>
      </c>
    </row>
    <row r="5" spans="1:4">
      <c r="A5" s="117"/>
      <c r="B5" s="104" t="s">
        <v>133</v>
      </c>
      <c r="C5" s="105">
        <v>33313</v>
      </c>
      <c r="D5" s="105">
        <v>34343</v>
      </c>
    </row>
    <row r="6" spans="1:4">
      <c r="A6" s="117"/>
      <c r="B6" s="106" t="s">
        <v>289</v>
      </c>
      <c r="C6" s="107">
        <v>27119</v>
      </c>
      <c r="D6" s="107">
        <v>28212</v>
      </c>
    </row>
    <row r="7" spans="1:4">
      <c r="A7" s="117"/>
      <c r="B7" s="106" t="s">
        <v>290</v>
      </c>
      <c r="C7" s="107">
        <v>6047</v>
      </c>
      <c r="D7" s="107">
        <v>5990</v>
      </c>
    </row>
    <row r="8" spans="1:4">
      <c r="A8" s="117"/>
      <c r="B8" s="106" t="s">
        <v>291</v>
      </c>
      <c r="C8" s="107">
        <v>147</v>
      </c>
      <c r="D8" s="107">
        <v>141</v>
      </c>
    </row>
    <row r="9" spans="1:4">
      <c r="A9" s="117"/>
      <c r="B9" s="110" t="s">
        <v>135</v>
      </c>
      <c r="C9" s="105">
        <v>52372.23705357065</v>
      </c>
      <c r="D9" s="105">
        <v>50701.908067269396</v>
      </c>
    </row>
    <row r="10" spans="1:4">
      <c r="A10" s="117"/>
      <c r="B10" s="106" t="s">
        <v>289</v>
      </c>
      <c r="C10" s="107">
        <v>7006.3736143170818</v>
      </c>
      <c r="D10" s="107">
        <v>6808.8715945622162</v>
      </c>
    </row>
    <row r="11" spans="1:4">
      <c r="A11" s="117"/>
      <c r="B11" s="106" t="s">
        <v>290</v>
      </c>
      <c r="C11" s="107">
        <v>22865.041021076635</v>
      </c>
      <c r="D11" s="107">
        <v>21945.928053983462</v>
      </c>
    </row>
    <row r="12" spans="1:4">
      <c r="A12" s="117"/>
      <c r="B12" s="106" t="s">
        <v>291</v>
      </c>
      <c r="C12" s="108">
        <v>22500.822418176936</v>
      </c>
      <c r="D12" s="108">
        <v>21947.108418723717</v>
      </c>
    </row>
    <row r="13" spans="1:4">
      <c r="A13" s="117"/>
      <c r="B13" s="110" t="s">
        <v>136</v>
      </c>
      <c r="C13" s="360">
        <v>15612.673981480084</v>
      </c>
      <c r="D13" s="360">
        <v>15599.160828550317</v>
      </c>
    </row>
    <row r="14" spans="1:4">
      <c r="A14" s="117"/>
      <c r="B14" s="106" t="s">
        <v>289</v>
      </c>
      <c r="C14" s="107">
        <v>2257.9587697492175</v>
      </c>
      <c r="D14" s="107">
        <v>2250.7691062866206</v>
      </c>
    </row>
    <row r="15" spans="1:4">
      <c r="A15" s="117"/>
      <c r="B15" s="106" t="s">
        <v>290</v>
      </c>
      <c r="C15" s="107">
        <v>7476.9594815320024</v>
      </c>
      <c r="D15" s="107">
        <v>7365.5290397219969</v>
      </c>
    </row>
    <row r="16" spans="1:4">
      <c r="A16" s="117"/>
      <c r="B16" s="106" t="s">
        <v>291</v>
      </c>
      <c r="C16" s="107">
        <v>5877.7557301988654</v>
      </c>
      <c r="D16" s="107">
        <v>5982.8626825416995</v>
      </c>
    </row>
    <row r="17" spans="1:4">
      <c r="A17" s="117"/>
      <c r="B17" s="111" t="s">
        <v>59</v>
      </c>
      <c r="C17" s="112">
        <v>12183.082768230135</v>
      </c>
      <c r="D17" s="112">
        <v>12253.527987540232</v>
      </c>
    </row>
    <row r="18" spans="1:4">
      <c r="A18" s="117"/>
      <c r="B18" s="113" t="s">
        <v>289</v>
      </c>
      <c r="C18" s="114">
        <v>1781.022246242178</v>
      </c>
      <c r="D18" s="114">
        <v>1796.0729121038935</v>
      </c>
    </row>
    <row r="19" spans="1:4">
      <c r="A19" s="117"/>
      <c r="B19" s="113" t="s">
        <v>290</v>
      </c>
      <c r="C19" s="114">
        <v>5916.1882161153899</v>
      </c>
      <c r="D19" s="114">
        <v>5887.1910051110981</v>
      </c>
    </row>
    <row r="20" spans="1:4">
      <c r="A20" s="117"/>
      <c r="B20" s="113" t="s">
        <v>291</v>
      </c>
      <c r="C20" s="114">
        <v>4485.8723058725682</v>
      </c>
      <c r="D20" s="114">
        <v>4570.2640703252409</v>
      </c>
    </row>
    <row r="21" spans="1:4">
      <c r="A21" s="117"/>
      <c r="B21" s="361" t="s">
        <v>137</v>
      </c>
      <c r="C21" s="722" t="s">
        <v>129</v>
      </c>
      <c r="D21" s="722" t="s">
        <v>129</v>
      </c>
    </row>
    <row r="22" spans="1:4">
      <c r="A22" s="117"/>
      <c r="B22" s="106" t="s">
        <v>289</v>
      </c>
      <c r="C22" s="107" t="s">
        <v>129</v>
      </c>
      <c r="D22" s="107" t="s">
        <v>129</v>
      </c>
    </row>
    <row r="23" spans="1:4">
      <c r="A23" s="117"/>
      <c r="B23" s="106" t="s">
        <v>290</v>
      </c>
      <c r="C23" s="107" t="s">
        <v>129</v>
      </c>
      <c r="D23" s="107" t="s">
        <v>129</v>
      </c>
    </row>
    <row r="24" spans="1:4">
      <c r="A24" s="117"/>
      <c r="B24" s="106" t="s">
        <v>291</v>
      </c>
      <c r="C24" s="107" t="s">
        <v>129</v>
      </c>
      <c r="D24" s="107" t="s">
        <v>129</v>
      </c>
    </row>
    <row r="25" spans="1:4">
      <c r="A25" s="117"/>
      <c r="B25" s="111" t="s">
        <v>138</v>
      </c>
      <c r="C25" s="723" t="s">
        <v>129</v>
      </c>
      <c r="D25" s="723" t="s">
        <v>129</v>
      </c>
    </row>
    <row r="26" spans="1:4">
      <c r="A26" s="117"/>
      <c r="B26" s="113" t="s">
        <v>289</v>
      </c>
      <c r="C26" s="114" t="s">
        <v>129</v>
      </c>
      <c r="D26" s="114" t="s">
        <v>129</v>
      </c>
    </row>
    <row r="27" spans="1:4">
      <c r="A27" s="117"/>
      <c r="B27" s="113" t="s">
        <v>290</v>
      </c>
      <c r="C27" s="114" t="s">
        <v>129</v>
      </c>
      <c r="D27" s="114" t="s">
        <v>129</v>
      </c>
    </row>
    <row r="28" spans="1:4">
      <c r="A28" s="117"/>
      <c r="B28" s="115" t="s">
        <v>291</v>
      </c>
      <c r="C28" s="724" t="s">
        <v>129</v>
      </c>
      <c r="D28" s="724" t="s">
        <v>129</v>
      </c>
    </row>
    <row r="29" spans="1:4">
      <c r="A29" s="117"/>
      <c r="B29" s="117"/>
      <c r="C29" s="117"/>
      <c r="D29" s="117"/>
    </row>
    <row r="30" spans="1:4">
      <c r="A30" s="117"/>
      <c r="B30" s="716" t="s">
        <v>327</v>
      </c>
      <c r="C30" s="117"/>
      <c r="D30" s="117"/>
    </row>
    <row r="31" spans="1:4">
      <c r="B31" s="716" t="s">
        <v>328</v>
      </c>
    </row>
    <row r="32" spans="1:4">
      <c r="B32" s="718" t="s">
        <v>329</v>
      </c>
    </row>
    <row r="33" spans="2:2">
      <c r="B33" s="118" t="s">
        <v>41</v>
      </c>
    </row>
    <row r="34" spans="2:2">
      <c r="B34" s="118" t="s">
        <v>284</v>
      </c>
    </row>
    <row r="35" spans="2:2">
      <c r="B35" s="720" t="s">
        <v>292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348</v>
      </c>
      <c r="B1" s="89"/>
      <c r="C1" s="89"/>
      <c r="D1" s="89"/>
      <c r="E1" s="89"/>
      <c r="F1" s="89"/>
    </row>
    <row r="2" spans="1:6">
      <c r="A2" s="89"/>
      <c r="B2" s="60"/>
      <c r="C2" s="89"/>
      <c r="D2" s="89"/>
      <c r="E2" s="89"/>
      <c r="F2" s="89"/>
    </row>
    <row r="3" spans="1:6">
      <c r="A3" s="89"/>
      <c r="C3" s="721"/>
      <c r="D3" s="715" t="s">
        <v>188</v>
      </c>
      <c r="E3" s="89"/>
      <c r="F3" s="89"/>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6070.8600693497556</v>
      </c>
      <c r="D8" s="91">
        <v>4902.5172660466797</v>
      </c>
      <c r="E8" s="355"/>
      <c r="F8" s="67" t="s">
        <v>45</v>
      </c>
    </row>
    <row r="9" spans="1:6">
      <c r="A9" s="89"/>
      <c r="B9" s="68" t="s">
        <v>46</v>
      </c>
      <c r="C9" s="69">
        <v>2618.7031517296828</v>
      </c>
      <c r="D9" s="69">
        <v>1838.4810570685606</v>
      </c>
      <c r="E9" s="355"/>
      <c r="F9" s="67" t="s">
        <v>48</v>
      </c>
    </row>
    <row r="10" spans="1:6">
      <c r="A10" s="89"/>
      <c r="B10" s="70" t="s">
        <v>49</v>
      </c>
      <c r="C10" s="69">
        <v>368.65336523152831</v>
      </c>
      <c r="D10" s="69">
        <v>305.29411548432938</v>
      </c>
      <c r="E10" s="355"/>
      <c r="F10" s="357"/>
    </row>
    <row r="11" spans="1:6">
      <c r="A11" s="89"/>
      <c r="B11" s="70" t="s">
        <v>50</v>
      </c>
      <c r="C11" s="69">
        <v>327.9350185321631</v>
      </c>
      <c r="D11" s="69">
        <v>295.93319209261711</v>
      </c>
      <c r="E11" s="355"/>
      <c r="F11" s="357"/>
    </row>
    <row r="12" spans="1:6">
      <c r="A12" s="89"/>
      <c r="B12" s="70" t="s">
        <v>51</v>
      </c>
      <c r="C12" s="69">
        <v>172.97287527950604</v>
      </c>
      <c r="D12" s="69">
        <v>171.36120489771017</v>
      </c>
      <c r="E12" s="355"/>
      <c r="F12" s="357"/>
    </row>
    <row r="13" spans="1:6">
      <c r="A13" s="89"/>
      <c r="B13" s="70" t="s">
        <v>52</v>
      </c>
      <c r="C13" s="69">
        <v>125.469074281323</v>
      </c>
      <c r="D13" s="69">
        <v>110.37490010312233</v>
      </c>
      <c r="E13" s="355"/>
      <c r="F13" s="87"/>
    </row>
    <row r="14" spans="1:6">
      <c r="A14" s="89"/>
      <c r="B14" s="68" t="s">
        <v>53</v>
      </c>
      <c r="C14" s="69">
        <v>36.131637586364654</v>
      </c>
      <c r="D14" s="69">
        <v>34.505750277279915</v>
      </c>
      <c r="E14" s="355"/>
      <c r="F14" s="87"/>
    </row>
    <row r="15" spans="1:6">
      <c r="A15" s="89"/>
      <c r="B15" s="68" t="s">
        <v>54</v>
      </c>
      <c r="C15" s="69">
        <v>44.249216762603766</v>
      </c>
      <c r="D15" s="69">
        <v>33.442110704350846</v>
      </c>
      <c r="E15" s="355"/>
      <c r="F15" s="87"/>
    </row>
    <row r="16" spans="1:6">
      <c r="A16" s="89"/>
      <c r="B16" s="70" t="s">
        <v>55</v>
      </c>
      <c r="C16" s="69">
        <v>147.17176900355111</v>
      </c>
      <c r="D16" s="69">
        <v>134.15273598078693</v>
      </c>
      <c r="E16" s="355"/>
      <c r="F16" s="357"/>
    </row>
    <row r="17" spans="1:6">
      <c r="A17" s="89"/>
      <c r="B17" s="90" t="s">
        <v>56</v>
      </c>
      <c r="C17" s="91">
        <v>106.61476167360431</v>
      </c>
      <c r="D17" s="91">
        <v>85.372008313426988</v>
      </c>
      <c r="E17" s="355"/>
      <c r="F17" s="87"/>
    </row>
    <row r="18" spans="1:6">
      <c r="A18" s="89"/>
      <c r="B18" s="90" t="s">
        <v>57</v>
      </c>
      <c r="C18" s="91">
        <v>1675.4035607989313</v>
      </c>
      <c r="D18" s="91">
        <v>1381.1883923476032</v>
      </c>
      <c r="E18" s="355"/>
      <c r="F18" s="67" t="s">
        <v>58</v>
      </c>
    </row>
    <row r="19" spans="1:6">
      <c r="A19" s="89"/>
      <c r="B19" s="68" t="s">
        <v>59</v>
      </c>
      <c r="C19" s="69">
        <v>1229.9857381099705</v>
      </c>
      <c r="D19" s="69">
        <v>1028.4365046467542</v>
      </c>
      <c r="E19" s="355"/>
      <c r="F19" s="67"/>
    </row>
    <row r="20" spans="1:6">
      <c r="A20" s="89"/>
      <c r="B20" s="68" t="s">
        <v>60</v>
      </c>
      <c r="C20" s="69">
        <v>445.41782268896065</v>
      </c>
      <c r="D20" s="69">
        <v>352.7518877008489</v>
      </c>
      <c r="E20" s="355"/>
      <c r="F20" s="67"/>
    </row>
    <row r="21" spans="1:6">
      <c r="A21" s="89"/>
      <c r="B21" s="90" t="s">
        <v>61</v>
      </c>
      <c r="C21" s="91">
        <v>68.397271396322765</v>
      </c>
      <c r="D21" s="91">
        <v>80.46641501369335</v>
      </c>
      <c r="E21" s="355"/>
      <c r="F21" s="87"/>
    </row>
    <row r="22" spans="1:6">
      <c r="A22" s="89"/>
      <c r="B22" s="90" t="s">
        <v>62</v>
      </c>
      <c r="C22" s="91">
        <v>271.57063981457492</v>
      </c>
      <c r="D22" s="91">
        <v>106.11916953853877</v>
      </c>
      <c r="E22" s="355"/>
      <c r="F22" s="87"/>
    </row>
    <row r="23" spans="1:6">
      <c r="A23" s="89"/>
      <c r="B23" s="68" t="s">
        <v>63</v>
      </c>
      <c r="C23" s="69">
        <v>34.881555697073658</v>
      </c>
      <c r="D23" s="69">
        <v>46.810654304730456</v>
      </c>
      <c r="E23" s="355"/>
      <c r="F23" s="87"/>
    </row>
    <row r="24" spans="1:6">
      <c r="A24" s="89"/>
      <c r="B24" s="90" t="s">
        <v>64</v>
      </c>
      <c r="C24" s="91">
        <v>410.07276682097086</v>
      </c>
      <c r="D24" s="91">
        <v>184.98199087375784</v>
      </c>
      <c r="E24" s="355"/>
      <c r="F24" s="87"/>
    </row>
    <row r="25" spans="1:6">
      <c r="A25" s="89"/>
      <c r="B25" s="90" t="s">
        <v>65</v>
      </c>
      <c r="C25" s="91">
        <v>49.982417590268618</v>
      </c>
      <c r="D25" s="91">
        <v>57.590710995151035</v>
      </c>
      <c r="E25" s="355"/>
      <c r="F25" s="87"/>
    </row>
    <row r="26" spans="1:6">
      <c r="A26" s="89"/>
      <c r="B26" s="90"/>
      <c r="C26" s="91"/>
      <c r="D26" s="91"/>
      <c r="E26" s="355"/>
      <c r="F26" s="87"/>
    </row>
    <row r="27" spans="1:6">
      <c r="A27" s="89"/>
      <c r="B27" s="66" t="s">
        <v>66</v>
      </c>
      <c r="C27" s="91"/>
      <c r="D27" s="91"/>
      <c r="E27" s="355"/>
      <c r="F27" s="87"/>
    </row>
    <row r="28" spans="1:6">
      <c r="A28" s="89"/>
      <c r="B28" s="90" t="s">
        <v>67</v>
      </c>
      <c r="C28" s="91">
        <v>8487.1114483180791</v>
      </c>
      <c r="D28" s="91">
        <v>7089.2741478640055</v>
      </c>
      <c r="E28" s="355"/>
      <c r="F28" s="67" t="s">
        <v>68</v>
      </c>
    </row>
    <row r="29" spans="1:6">
      <c r="A29" s="89"/>
      <c r="B29" s="90" t="s">
        <v>69</v>
      </c>
      <c r="C29" s="91">
        <v>1.2621425202936416</v>
      </c>
      <c r="D29" s="91">
        <v>1.6757174998822624</v>
      </c>
      <c r="E29" s="355"/>
      <c r="F29" s="356"/>
    </row>
    <row r="30" spans="1:6">
      <c r="A30" s="89"/>
      <c r="B30" s="90" t="s">
        <v>70</v>
      </c>
      <c r="C30" s="91">
        <v>47.303926635460599</v>
      </c>
      <c r="D30" s="91">
        <v>36.75937907497498</v>
      </c>
      <c r="E30" s="355"/>
      <c r="F30" s="356"/>
    </row>
    <row r="31" spans="1:6">
      <c r="A31" s="89"/>
      <c r="B31" s="90" t="s">
        <v>71</v>
      </c>
      <c r="C31" s="91">
        <v>257.99277463598605</v>
      </c>
      <c r="D31" s="91">
        <v>190.37457198650705</v>
      </c>
      <c r="E31" s="355"/>
      <c r="F31" s="87"/>
    </row>
    <row r="32" spans="1:6">
      <c r="A32" s="89"/>
      <c r="B32" s="90" t="s">
        <v>72</v>
      </c>
      <c r="C32" s="91">
        <v>437.54749887986782</v>
      </c>
      <c r="D32" s="91">
        <v>404.02571196957774</v>
      </c>
      <c r="E32" s="355"/>
      <c r="F32" s="87"/>
    </row>
    <row r="33" spans="1:6">
      <c r="A33" s="89"/>
      <c r="B33" s="90"/>
      <c r="C33" s="91"/>
      <c r="D33" s="91"/>
      <c r="E33" s="355"/>
      <c r="F33" s="87"/>
    </row>
    <row r="34" spans="1:6">
      <c r="A34" s="89"/>
      <c r="B34" s="66" t="s">
        <v>73</v>
      </c>
      <c r="C34" s="91"/>
      <c r="D34" s="91"/>
      <c r="E34" s="355"/>
      <c r="F34" s="87"/>
    </row>
    <row r="35" spans="1:6">
      <c r="A35" s="89"/>
      <c r="B35" s="90" t="s">
        <v>74</v>
      </c>
      <c r="C35" s="91">
        <v>8164.4693011597537</v>
      </c>
      <c r="D35" s="91">
        <v>6736.0945577849234</v>
      </c>
      <c r="E35" s="355"/>
      <c r="F35" s="67" t="s">
        <v>75</v>
      </c>
    </row>
    <row r="36" spans="1:6">
      <c r="A36" s="89"/>
      <c r="B36" s="90" t="s">
        <v>76</v>
      </c>
      <c r="C36" s="91">
        <v>2093.6092318099977</v>
      </c>
      <c r="D36" s="91">
        <v>1833.5772917382437</v>
      </c>
      <c r="E36" s="355"/>
      <c r="F36" s="67" t="s">
        <v>77</v>
      </c>
    </row>
    <row r="37" spans="1:6">
      <c r="A37" s="89"/>
      <c r="B37" s="90" t="s">
        <v>78</v>
      </c>
      <c r="C37" s="91">
        <v>312.85305185775599</v>
      </c>
      <c r="D37" s="91">
        <v>368.69260857709588</v>
      </c>
      <c r="E37" s="355"/>
      <c r="F37" s="67" t="s">
        <v>79</v>
      </c>
    </row>
    <row r="38" spans="1:6">
      <c r="A38" s="89"/>
      <c r="B38" s="90" t="s">
        <v>80</v>
      </c>
      <c r="C38" s="91">
        <v>189.42012191853865</v>
      </c>
      <c r="D38" s="91">
        <v>365.51317062620632</v>
      </c>
      <c r="E38" s="355"/>
      <c r="F38" s="67" t="s">
        <v>81</v>
      </c>
    </row>
    <row r="39" spans="1:6">
      <c r="A39" s="89"/>
      <c r="B39" s="90" t="s">
        <v>82</v>
      </c>
      <c r="C39" s="91">
        <v>27.474732058896958</v>
      </c>
      <c r="D39" s="91">
        <v>219.04372109581988</v>
      </c>
      <c r="E39" s="355"/>
      <c r="F39" s="67" t="s">
        <v>83</v>
      </c>
    </row>
    <row r="40" spans="1:6">
      <c r="A40" s="89"/>
      <c r="B40" s="68" t="s">
        <v>84</v>
      </c>
      <c r="C40" s="69">
        <v>-336.85403492813191</v>
      </c>
      <c r="D40" s="69">
        <v>286.94397393714775</v>
      </c>
      <c r="E40" s="355"/>
      <c r="F40" s="89" t="s">
        <v>85</v>
      </c>
    </row>
    <row r="41" spans="1:6">
      <c r="A41" s="89"/>
      <c r="B41" s="90" t="s">
        <v>86</v>
      </c>
      <c r="C41" s="91">
        <v>283.64422345526361</v>
      </c>
      <c r="D41" s="91">
        <v>251.6513128442173</v>
      </c>
      <c r="E41" s="355"/>
      <c r="F41" s="67" t="s">
        <v>87</v>
      </c>
    </row>
    <row r="42" spans="1:6" ht="22.5">
      <c r="A42" s="89"/>
      <c r="B42" s="92" t="s">
        <v>88</v>
      </c>
      <c r="C42" s="91">
        <v>197.72214348461694</v>
      </c>
      <c r="D42" s="91">
        <v>-26.6262553041933</v>
      </c>
      <c r="E42" s="355"/>
      <c r="F42" s="356"/>
    </row>
    <row r="43" spans="1:6">
      <c r="A43" s="89"/>
      <c r="B43" s="93" t="s">
        <v>89</v>
      </c>
      <c r="C43" s="94">
        <v>144.51233201174898</v>
      </c>
      <c r="D43" s="94">
        <v>511.96903147717194</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10141.967159857266</v>
      </c>
      <c r="D50" s="74">
        <v>9168.4490513797246</v>
      </c>
      <c r="E50" s="355"/>
      <c r="F50" s="356"/>
    </row>
    <row r="51" spans="1:6">
      <c r="A51" s="89"/>
      <c r="B51" s="96" t="s">
        <v>94</v>
      </c>
      <c r="C51" s="91">
        <v>6677.2506174523551</v>
      </c>
      <c r="D51" s="91">
        <v>5888.0683805645631</v>
      </c>
      <c r="E51" s="355"/>
      <c r="F51" s="87"/>
    </row>
    <row r="52" spans="1:6">
      <c r="A52" s="89"/>
      <c r="B52" s="97" t="s">
        <v>95</v>
      </c>
      <c r="C52" s="91">
        <v>1910.5478537263016</v>
      </c>
      <c r="D52" s="91">
        <v>1399.9570316487832</v>
      </c>
      <c r="E52" s="355"/>
      <c r="F52" s="87"/>
    </row>
    <row r="53" spans="1:6">
      <c r="A53" s="89"/>
      <c r="B53" s="75" t="s">
        <v>96</v>
      </c>
      <c r="C53" s="69">
        <v>678.03262523052933</v>
      </c>
      <c r="D53" s="69">
        <v>358.52080855729764</v>
      </c>
      <c r="E53" s="355"/>
      <c r="F53" s="87"/>
    </row>
    <row r="54" spans="1:6">
      <c r="A54" s="89"/>
      <c r="B54" s="96" t="s">
        <v>97</v>
      </c>
      <c r="C54" s="91">
        <v>3474.6822874450413</v>
      </c>
      <c r="D54" s="91">
        <v>3295.4060063823276</v>
      </c>
      <c r="E54" s="355"/>
      <c r="F54" s="87"/>
    </row>
    <row r="55" spans="1:6">
      <c r="A55" s="89"/>
      <c r="B55" s="98"/>
      <c r="C55" s="90"/>
      <c r="D55" s="90"/>
      <c r="E55" s="355"/>
      <c r="F55" s="87"/>
    </row>
    <row r="56" spans="1:6">
      <c r="A56" s="89"/>
      <c r="B56" s="73" t="s">
        <v>98</v>
      </c>
      <c r="C56" s="90"/>
      <c r="D56" s="90"/>
      <c r="E56" s="355"/>
      <c r="F56" s="87"/>
    </row>
    <row r="57" spans="1:6">
      <c r="A57" s="89"/>
      <c r="B57" s="72" t="s">
        <v>99</v>
      </c>
      <c r="C57" s="74">
        <v>3383.1448329680106</v>
      </c>
      <c r="D57" s="74">
        <v>2857.4992941831251</v>
      </c>
      <c r="E57" s="355"/>
      <c r="F57" s="87"/>
    </row>
    <row r="58" spans="1:6">
      <c r="A58" s="89"/>
      <c r="B58" s="98"/>
      <c r="C58" s="90"/>
      <c r="D58" s="90"/>
      <c r="E58" s="355"/>
      <c r="F58" s="87"/>
    </row>
    <row r="59" spans="1:6">
      <c r="A59" s="89"/>
      <c r="B59" s="73" t="s">
        <v>100</v>
      </c>
      <c r="C59" s="90"/>
      <c r="D59" s="90"/>
      <c r="E59" s="355"/>
      <c r="F59" s="89"/>
    </row>
    <row r="60" spans="1:6">
      <c r="A60" s="89"/>
      <c r="B60" s="72" t="s">
        <v>101</v>
      </c>
      <c r="C60" s="74">
        <v>6758.8223268892589</v>
      </c>
      <c r="D60" s="74">
        <v>6310.9497571965967</v>
      </c>
      <c r="E60" s="355"/>
      <c r="F60" s="87"/>
    </row>
    <row r="61" spans="1:6">
      <c r="A61" s="89"/>
      <c r="B61" s="96" t="s">
        <v>102</v>
      </c>
      <c r="C61" s="91">
        <v>2969.0073254551253</v>
      </c>
      <c r="D61" s="91">
        <v>3033.0088030754214</v>
      </c>
      <c r="E61" s="355"/>
      <c r="F61" s="67" t="s">
        <v>103</v>
      </c>
    </row>
    <row r="62" spans="1:6">
      <c r="A62" s="89"/>
      <c r="B62" s="96" t="s">
        <v>104</v>
      </c>
      <c r="C62" s="91">
        <v>3647.2743549167903</v>
      </c>
      <c r="D62" s="91">
        <v>3101.539154218463</v>
      </c>
      <c r="E62" s="355"/>
      <c r="F62" s="87"/>
    </row>
    <row r="63" spans="1:6">
      <c r="A63" s="89"/>
      <c r="B63" s="76" t="s">
        <v>105</v>
      </c>
      <c r="C63" s="77">
        <v>1482.3475632328159</v>
      </c>
      <c r="D63" s="77">
        <v>1405.4500809746253</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440.89346380759042</v>
      </c>
      <c r="D67" s="74">
        <v>439.46359390380644</v>
      </c>
      <c r="E67" s="355"/>
      <c r="F67" s="87"/>
    </row>
    <row r="68" spans="1:6">
      <c r="A68" s="89"/>
      <c r="B68" s="78" t="s">
        <v>108</v>
      </c>
      <c r="C68" s="69">
        <v>183.19062838933502</v>
      </c>
      <c r="D68" s="69">
        <v>129.58330640668291</v>
      </c>
      <c r="E68" s="355"/>
      <c r="F68" s="356"/>
    </row>
    <row r="69" spans="1:6">
      <c r="A69" s="89"/>
      <c r="B69" s="76" t="s">
        <v>109</v>
      </c>
      <c r="C69" s="77">
        <v>61.54983198341575</v>
      </c>
      <c r="D69" s="77">
        <v>45.092764456704259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14.94323998501304</v>
      </c>
      <c r="D76" s="81">
        <v>20.10783020919575</v>
      </c>
      <c r="E76" s="355"/>
      <c r="F76" s="67" t="s">
        <v>114</v>
      </c>
    </row>
    <row r="77" spans="1:6">
      <c r="A77" s="89"/>
      <c r="B77" s="80" t="s">
        <v>115</v>
      </c>
      <c r="C77" s="81">
        <v>9.502150222812892</v>
      </c>
      <c r="D77" s="81">
        <v>12.458118747531378</v>
      </c>
      <c r="E77" s="355"/>
      <c r="F77" s="82" t="s">
        <v>116</v>
      </c>
    </row>
    <row r="78" spans="1:6">
      <c r="A78" s="89"/>
      <c r="B78" s="80" t="s">
        <v>117</v>
      </c>
      <c r="C78" s="81">
        <v>4.8673619217021091</v>
      </c>
      <c r="D78" s="81">
        <v>16.879905886130093</v>
      </c>
      <c r="E78" s="355"/>
      <c r="F78" s="67" t="s">
        <v>118</v>
      </c>
    </row>
    <row r="79" spans="1:6">
      <c r="A79" s="89"/>
      <c r="B79" s="80" t="s">
        <v>119</v>
      </c>
      <c r="C79" s="81">
        <v>154.83555351556225</v>
      </c>
      <c r="D79" s="81">
        <v>194.20041039425053</v>
      </c>
      <c r="E79" s="355"/>
      <c r="F79" s="67" t="s">
        <v>120</v>
      </c>
    </row>
    <row r="80" spans="1:6">
      <c r="A80" s="89"/>
      <c r="B80" s="83" t="s">
        <v>121</v>
      </c>
      <c r="C80" s="81">
        <v>49.927379785281722</v>
      </c>
      <c r="D80" s="81">
        <v>46.338476813833232</v>
      </c>
      <c r="E80" s="355"/>
      <c r="F80" s="67" t="s">
        <v>122</v>
      </c>
    </row>
    <row r="81" spans="1:6">
      <c r="A81" s="89"/>
      <c r="B81" s="83" t="s">
        <v>123</v>
      </c>
      <c r="C81" s="81">
        <v>11.149501495971711</v>
      </c>
      <c r="D81" s="81">
        <v>12.696390764487504</v>
      </c>
      <c r="E81" s="355"/>
      <c r="F81" s="67" t="s">
        <v>124</v>
      </c>
    </row>
    <row r="82" spans="1:6">
      <c r="A82" s="89"/>
      <c r="B82" s="83" t="s">
        <v>125</v>
      </c>
      <c r="C82" s="81">
        <v>21.932039215403741</v>
      </c>
      <c r="D82" s="81">
        <v>22.270024878140429</v>
      </c>
      <c r="E82" s="355"/>
      <c r="F82" s="67" t="s">
        <v>126</v>
      </c>
    </row>
    <row r="83" spans="1:6">
      <c r="A83" s="89"/>
      <c r="B83" s="84" t="s">
        <v>127</v>
      </c>
      <c r="C83" s="85">
        <v>8.7499914313503631</v>
      </c>
      <c r="D83" s="85">
        <v>7.0672399244122968</v>
      </c>
      <c r="E83" s="355"/>
      <c r="F83" s="67" t="s">
        <v>128</v>
      </c>
    </row>
    <row r="84" spans="1:6">
      <c r="A84" s="89"/>
      <c r="B84" s="99"/>
      <c r="C84" s="89"/>
      <c r="D84" s="89"/>
      <c r="E84" s="89"/>
      <c r="F84" s="89"/>
    </row>
    <row r="85" spans="1:6">
      <c r="A85" s="89"/>
      <c r="B85" s="716" t="s">
        <v>327</v>
      </c>
      <c r="C85" s="118"/>
      <c r="D85" s="89"/>
      <c r="E85" s="89"/>
      <c r="F85" s="89"/>
    </row>
    <row r="86" spans="1:6">
      <c r="A86" s="89"/>
      <c r="B86" s="716" t="s">
        <v>328</v>
      </c>
      <c r="C86" s="717"/>
      <c r="D86" s="99"/>
      <c r="E86" s="89"/>
      <c r="F86" s="89"/>
    </row>
    <row r="87" spans="1:6">
      <c r="A87" s="99"/>
      <c r="B87" s="718" t="s">
        <v>329</v>
      </c>
      <c r="C87" s="717"/>
      <c r="D87" s="99"/>
      <c r="E87" s="99"/>
      <c r="F87" s="99"/>
    </row>
    <row r="88" spans="1:6">
      <c r="A88" s="99"/>
      <c r="B88" s="118" t="s">
        <v>41</v>
      </c>
      <c r="C88" s="719"/>
      <c r="D88" s="358"/>
      <c r="E88" s="99"/>
      <c r="F88" s="99"/>
    </row>
    <row r="89" spans="1:6">
      <c r="A89" s="358"/>
      <c r="B89" s="118" t="s">
        <v>284</v>
      </c>
      <c r="C89" s="719"/>
      <c r="D89" s="358"/>
      <c r="E89" s="358"/>
      <c r="F89" s="358"/>
    </row>
    <row r="90" spans="1:6">
      <c r="A90" s="358"/>
      <c r="B90" s="720" t="s">
        <v>292</v>
      </c>
      <c r="C90" s="719"/>
      <c r="D90" s="358"/>
      <c r="E90" s="358"/>
      <c r="F90" s="35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G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349</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3326.8042774656919</v>
      </c>
      <c r="D8" s="91">
        <v>3038.4643766174026</v>
      </c>
      <c r="E8" s="355"/>
      <c r="F8" s="67" t="s">
        <v>45</v>
      </c>
    </row>
    <row r="9" spans="1:6">
      <c r="A9" s="89"/>
      <c r="B9" s="68" t="s">
        <v>46</v>
      </c>
      <c r="C9" s="69">
        <v>788.82575105664591</v>
      </c>
      <c r="D9" s="69">
        <v>751.33029756414089</v>
      </c>
      <c r="E9" s="355"/>
      <c r="F9" s="67" t="s">
        <v>48</v>
      </c>
    </row>
    <row r="10" spans="1:6">
      <c r="A10" s="89"/>
      <c r="B10" s="70" t="s">
        <v>49</v>
      </c>
      <c r="C10" s="69">
        <v>113.23528250984651</v>
      </c>
      <c r="D10" s="69">
        <v>109.9299512782607</v>
      </c>
      <c r="E10" s="355"/>
      <c r="F10" s="357"/>
    </row>
    <row r="11" spans="1:6">
      <c r="A11" s="89"/>
      <c r="B11" s="70" t="s">
        <v>50</v>
      </c>
      <c r="C11" s="69">
        <v>75.942799862261509</v>
      </c>
      <c r="D11" s="69">
        <v>65.314003705694049</v>
      </c>
      <c r="E11" s="355"/>
      <c r="F11" s="357"/>
    </row>
    <row r="12" spans="1:6">
      <c r="A12" s="89"/>
      <c r="B12" s="70" t="s">
        <v>51</v>
      </c>
      <c r="C12" s="69">
        <v>122.99113375529993</v>
      </c>
      <c r="D12" s="69">
        <v>133.14485851927864</v>
      </c>
      <c r="E12" s="355"/>
      <c r="F12" s="357"/>
    </row>
    <row r="13" spans="1:6">
      <c r="A13" s="89"/>
      <c r="B13" s="70" t="s">
        <v>52</v>
      </c>
      <c r="C13" s="69">
        <v>219.98593405534154</v>
      </c>
      <c r="D13" s="69">
        <v>156.13718735850378</v>
      </c>
      <c r="E13" s="355"/>
      <c r="F13" s="87"/>
    </row>
    <row r="14" spans="1:6">
      <c r="A14" s="89"/>
      <c r="B14" s="68" t="s">
        <v>53</v>
      </c>
      <c r="C14" s="69">
        <v>38.03694645883197</v>
      </c>
      <c r="D14" s="69">
        <v>38.749346167229575</v>
      </c>
      <c r="E14" s="355"/>
      <c r="F14" s="87"/>
    </row>
    <row r="15" spans="1:6">
      <c r="A15" s="89"/>
      <c r="B15" s="68" t="s">
        <v>54</v>
      </c>
      <c r="C15" s="69">
        <v>65.95205947956461</v>
      </c>
      <c r="D15" s="69">
        <v>65.95454164184828</v>
      </c>
      <c r="E15" s="355"/>
      <c r="F15" s="87"/>
    </row>
    <row r="16" spans="1:6">
      <c r="A16" s="89"/>
      <c r="B16" s="70" t="s">
        <v>55</v>
      </c>
      <c r="C16" s="69">
        <v>379.72042038365987</v>
      </c>
      <c r="D16" s="69">
        <v>430.80901087977344</v>
      </c>
      <c r="E16" s="355"/>
      <c r="F16" s="357"/>
    </row>
    <row r="17" spans="1:6">
      <c r="A17" s="89"/>
      <c r="B17" s="90" t="s">
        <v>56</v>
      </c>
      <c r="C17" s="91">
        <v>413.76239005312368</v>
      </c>
      <c r="D17" s="91">
        <v>445.43128426752787</v>
      </c>
      <c r="E17" s="355"/>
      <c r="F17" s="87"/>
    </row>
    <row r="18" spans="1:6">
      <c r="A18" s="89"/>
      <c r="B18" s="90" t="s">
        <v>57</v>
      </c>
      <c r="C18" s="91">
        <v>4170.6191106024062</v>
      </c>
      <c r="D18" s="91">
        <v>4089.8851188778076</v>
      </c>
      <c r="E18" s="355"/>
      <c r="F18" s="67" t="s">
        <v>58</v>
      </c>
    </row>
    <row r="19" spans="1:6">
      <c r="A19" s="89"/>
      <c r="B19" s="68" t="s">
        <v>59</v>
      </c>
      <c r="C19" s="69">
        <v>2958.036671161673</v>
      </c>
      <c r="D19" s="69">
        <v>2878.5253046994917</v>
      </c>
      <c r="E19" s="355"/>
      <c r="F19" s="67"/>
    </row>
    <row r="20" spans="1:6">
      <c r="A20" s="89"/>
      <c r="B20" s="68" t="s">
        <v>60</v>
      </c>
      <c r="C20" s="69">
        <v>1212.5824394407327</v>
      </c>
      <c r="D20" s="69">
        <v>1211.3598141783161</v>
      </c>
      <c r="E20" s="355"/>
      <c r="F20" s="67"/>
    </row>
    <row r="21" spans="1:6">
      <c r="A21" s="89"/>
      <c r="B21" s="90" t="s">
        <v>61</v>
      </c>
      <c r="C21" s="91">
        <v>123.98384604737829</v>
      </c>
      <c r="D21" s="91">
        <v>34.699079905776657</v>
      </c>
      <c r="E21" s="355"/>
      <c r="F21" s="87"/>
    </row>
    <row r="22" spans="1:6">
      <c r="A22" s="89"/>
      <c r="B22" s="90" t="s">
        <v>62</v>
      </c>
      <c r="C22" s="91">
        <v>334.69391933839438</v>
      </c>
      <c r="D22" s="91">
        <v>431.96407562844752</v>
      </c>
      <c r="E22" s="355"/>
      <c r="F22" s="87"/>
    </row>
    <row r="23" spans="1:6">
      <c r="A23" s="89"/>
      <c r="B23" s="68" t="s">
        <v>63</v>
      </c>
      <c r="C23" s="69">
        <v>196.55891182207446</v>
      </c>
      <c r="D23" s="69">
        <v>183.94454346541966</v>
      </c>
      <c r="E23" s="355"/>
      <c r="F23" s="87"/>
    </row>
    <row r="24" spans="1:6">
      <c r="A24" s="89"/>
      <c r="B24" s="90" t="s">
        <v>64</v>
      </c>
      <c r="C24" s="91">
        <v>224.433492468884</v>
      </c>
      <c r="D24" s="91">
        <v>140.51375202980654</v>
      </c>
      <c r="E24" s="355"/>
      <c r="F24" s="87"/>
    </row>
    <row r="25" spans="1:6">
      <c r="A25" s="89"/>
      <c r="B25" s="90" t="s">
        <v>65</v>
      </c>
      <c r="C25" s="91">
        <v>2.3476482286051596</v>
      </c>
      <c r="D25" s="91">
        <v>-4.0021966315625948</v>
      </c>
      <c r="E25" s="355"/>
      <c r="F25" s="87"/>
    </row>
    <row r="26" spans="1:6">
      <c r="A26" s="89"/>
      <c r="B26" s="90"/>
      <c r="C26" s="91"/>
      <c r="D26" s="91"/>
      <c r="E26" s="355"/>
      <c r="F26" s="87"/>
    </row>
    <row r="27" spans="1:6">
      <c r="A27" s="89"/>
      <c r="B27" s="66" t="s">
        <v>66</v>
      </c>
      <c r="C27" s="91"/>
      <c r="D27" s="91"/>
      <c r="E27" s="355"/>
      <c r="F27" s="87"/>
    </row>
    <row r="28" spans="1:6">
      <c r="A28" s="89"/>
      <c r="B28" s="90" t="s">
        <v>67</v>
      </c>
      <c r="C28" s="91">
        <v>7863.5593242297737</v>
      </c>
      <c r="D28" s="91">
        <v>7295.2381321121111</v>
      </c>
      <c r="E28" s="355"/>
      <c r="F28" s="67" t="s">
        <v>68</v>
      </c>
    </row>
    <row r="29" spans="1:6">
      <c r="A29" s="89"/>
      <c r="B29" s="90" t="s">
        <v>69</v>
      </c>
      <c r="C29" s="91">
        <v>519.48645413149177</v>
      </c>
      <c r="D29" s="91">
        <v>446.28859134481326</v>
      </c>
      <c r="E29" s="355"/>
      <c r="F29" s="356"/>
    </row>
    <row r="30" spans="1:6">
      <c r="A30" s="89"/>
      <c r="B30" s="90" t="s">
        <v>70</v>
      </c>
      <c r="C30" s="91">
        <v>357.55447644279815</v>
      </c>
      <c r="D30" s="91">
        <v>379.65098751810336</v>
      </c>
      <c r="E30" s="355"/>
      <c r="F30" s="356"/>
    </row>
    <row r="31" spans="1:6">
      <c r="A31" s="89"/>
      <c r="B31" s="90" t="s">
        <v>71</v>
      </c>
      <c r="C31" s="91">
        <v>135.10111990888356</v>
      </c>
      <c r="D31" s="91">
        <v>153.32936741945269</v>
      </c>
      <c r="E31" s="355"/>
      <c r="F31" s="87"/>
    </row>
    <row r="32" spans="1:6">
      <c r="A32" s="89"/>
      <c r="B32" s="90" t="s">
        <v>72</v>
      </c>
      <c r="C32" s="91">
        <v>193.14240146869139</v>
      </c>
      <c r="D32" s="91">
        <v>201.13621971977935</v>
      </c>
      <c r="E32" s="355"/>
      <c r="F32" s="87"/>
    </row>
    <row r="33" spans="1:6">
      <c r="A33" s="89"/>
      <c r="B33" s="90"/>
      <c r="C33" s="91"/>
      <c r="D33" s="91"/>
      <c r="E33" s="355"/>
      <c r="F33" s="87"/>
    </row>
    <row r="34" spans="1:6">
      <c r="A34" s="89"/>
      <c r="B34" s="66" t="s">
        <v>73</v>
      </c>
      <c r="C34" s="91"/>
      <c r="D34" s="91"/>
      <c r="E34" s="355"/>
      <c r="F34" s="87"/>
    </row>
    <row r="35" spans="1:6">
      <c r="A35" s="89"/>
      <c r="B35" s="90" t="s">
        <v>74</v>
      </c>
      <c r="C35" s="91">
        <v>8278.5013086162762</v>
      </c>
      <c r="D35" s="91">
        <v>7659.5395891274266</v>
      </c>
      <c r="E35" s="355"/>
      <c r="F35" s="67" t="s">
        <v>75</v>
      </c>
    </row>
    <row r="36" spans="1:6">
      <c r="A36" s="89"/>
      <c r="B36" s="90" t="s">
        <v>76</v>
      </c>
      <c r="C36" s="91">
        <v>4951.6970311505847</v>
      </c>
      <c r="D36" s="91">
        <v>4621.0752125100244</v>
      </c>
      <c r="E36" s="355"/>
      <c r="F36" s="67" t="s">
        <v>77</v>
      </c>
    </row>
    <row r="37" spans="1:6">
      <c r="A37" s="89"/>
      <c r="B37" s="90" t="s">
        <v>78</v>
      </c>
      <c r="C37" s="91">
        <v>886.80198462654744</v>
      </c>
      <c r="D37" s="91">
        <v>532.04740070950243</v>
      </c>
      <c r="E37" s="355"/>
      <c r="F37" s="67" t="s">
        <v>79</v>
      </c>
    </row>
    <row r="38" spans="1:6">
      <c r="A38" s="89"/>
      <c r="B38" s="90" t="s">
        <v>80</v>
      </c>
      <c r="C38" s="91">
        <v>177.84534848079312</v>
      </c>
      <c r="D38" s="91">
        <v>-277.17941234746127</v>
      </c>
      <c r="E38" s="355"/>
      <c r="F38" s="67" t="s">
        <v>81</v>
      </c>
    </row>
    <row r="39" spans="1:6">
      <c r="A39" s="89"/>
      <c r="B39" s="90" t="s">
        <v>82</v>
      </c>
      <c r="C39" s="91">
        <v>-31.291091000192598</v>
      </c>
      <c r="D39" s="91">
        <v>60.622467689972765</v>
      </c>
      <c r="E39" s="355"/>
      <c r="F39" s="67" t="s">
        <v>83</v>
      </c>
    </row>
    <row r="40" spans="1:6">
      <c r="A40" s="89"/>
      <c r="B40" s="68" t="s">
        <v>84</v>
      </c>
      <c r="C40" s="69">
        <v>11.960390074522889</v>
      </c>
      <c r="D40" s="69">
        <v>62.563467640535961</v>
      </c>
      <c r="E40" s="355"/>
      <c r="F40" s="89" t="s">
        <v>85</v>
      </c>
    </row>
    <row r="41" spans="1:6">
      <c r="A41" s="89"/>
      <c r="B41" s="90" t="s">
        <v>86</v>
      </c>
      <c r="C41" s="91">
        <v>952.68827133671778</v>
      </c>
      <c r="D41" s="91">
        <v>790.63568281823666</v>
      </c>
      <c r="E41" s="355"/>
      <c r="F41" s="67" t="s">
        <v>87</v>
      </c>
    </row>
    <row r="42" spans="1:6" ht="22.5">
      <c r="A42" s="89"/>
      <c r="B42" s="92" t="s">
        <v>88</v>
      </c>
      <c r="C42" s="91">
        <v>-875.61368066316709</v>
      </c>
      <c r="D42" s="91">
        <v>-1069.1884715250685</v>
      </c>
      <c r="E42" s="355"/>
      <c r="F42" s="356"/>
    </row>
    <row r="43" spans="1:6">
      <c r="A43" s="89"/>
      <c r="B43" s="93" t="s">
        <v>89</v>
      </c>
      <c r="C43" s="94">
        <v>89.03498074807392</v>
      </c>
      <c r="D43" s="94">
        <v>-215.98932106629476</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43310.42120903515</v>
      </c>
      <c r="D50" s="74">
        <v>46299.653365623337</v>
      </c>
      <c r="E50" s="355"/>
      <c r="F50" s="356"/>
    </row>
    <row r="51" spans="1:6">
      <c r="A51" s="89"/>
      <c r="B51" s="96" t="s">
        <v>94</v>
      </c>
      <c r="C51" s="91">
        <v>38219.039861642108</v>
      </c>
      <c r="D51" s="91">
        <v>40038.178869109222</v>
      </c>
      <c r="E51" s="355"/>
      <c r="F51" s="87"/>
    </row>
    <row r="52" spans="1:6">
      <c r="A52" s="89"/>
      <c r="B52" s="97" t="s">
        <v>95</v>
      </c>
      <c r="C52" s="91">
        <v>34945.157100374519</v>
      </c>
      <c r="D52" s="91">
        <v>36660.10948543829</v>
      </c>
      <c r="E52" s="355"/>
      <c r="F52" s="87"/>
    </row>
    <row r="53" spans="1:6">
      <c r="A53" s="89"/>
      <c r="B53" s="75" t="s">
        <v>96</v>
      </c>
      <c r="C53" s="69">
        <v>9513.0703698769175</v>
      </c>
      <c r="D53" s="69">
        <v>9700.2929325134537</v>
      </c>
      <c r="E53" s="355"/>
      <c r="F53" s="87"/>
    </row>
    <row r="54" spans="1:6">
      <c r="A54" s="89"/>
      <c r="B54" s="96" t="s">
        <v>97</v>
      </c>
      <c r="C54" s="91">
        <v>5511.6950301418055</v>
      </c>
      <c r="D54" s="91">
        <v>6804.3782393879401</v>
      </c>
      <c r="E54" s="355"/>
      <c r="F54" s="87"/>
    </row>
    <row r="55" spans="1:6">
      <c r="A55" s="89"/>
      <c r="B55" s="98"/>
      <c r="C55" s="90"/>
      <c r="D55" s="90"/>
      <c r="E55" s="355"/>
      <c r="F55" s="87"/>
    </row>
    <row r="56" spans="1:6">
      <c r="A56" s="89"/>
      <c r="B56" s="73" t="s">
        <v>98</v>
      </c>
      <c r="C56" s="90"/>
      <c r="D56" s="90"/>
      <c r="E56" s="355"/>
      <c r="F56" s="87"/>
    </row>
    <row r="57" spans="1:6">
      <c r="A57" s="89"/>
      <c r="B57" s="72" t="s">
        <v>99</v>
      </c>
      <c r="C57" s="74">
        <v>15990.677665364185</v>
      </c>
      <c r="D57" s="74">
        <v>17085.281574610726</v>
      </c>
      <c r="E57" s="355"/>
      <c r="F57" s="87"/>
    </row>
    <row r="58" spans="1:6">
      <c r="A58" s="89"/>
      <c r="B58" s="98"/>
      <c r="C58" s="90"/>
      <c r="D58" s="90"/>
      <c r="E58" s="355"/>
      <c r="F58" s="87"/>
    </row>
    <row r="59" spans="1:6">
      <c r="A59" s="89"/>
      <c r="B59" s="73" t="s">
        <v>100</v>
      </c>
      <c r="C59" s="90"/>
      <c r="D59" s="90"/>
      <c r="E59" s="355"/>
      <c r="F59" s="89"/>
    </row>
    <row r="60" spans="1:6">
      <c r="A60" s="89"/>
      <c r="B60" s="72" t="s">
        <v>101</v>
      </c>
      <c r="C60" s="74">
        <v>27319.743543670975</v>
      </c>
      <c r="D60" s="74">
        <v>29214.371791012596</v>
      </c>
      <c r="E60" s="355"/>
      <c r="F60" s="87"/>
    </row>
    <row r="61" spans="1:6">
      <c r="A61" s="89"/>
      <c r="B61" s="96" t="s">
        <v>102</v>
      </c>
      <c r="C61" s="91">
        <v>13998.377375389075</v>
      </c>
      <c r="D61" s="91">
        <v>14627.855554338617</v>
      </c>
      <c r="E61" s="355"/>
      <c r="F61" s="67" t="s">
        <v>103</v>
      </c>
    </row>
    <row r="62" spans="1:6">
      <c r="A62" s="89"/>
      <c r="B62" s="96" t="s">
        <v>104</v>
      </c>
      <c r="C62" s="91">
        <v>13038.112350219048</v>
      </c>
      <c r="D62" s="91">
        <v>14335.432431565188</v>
      </c>
      <c r="E62" s="355"/>
      <c r="F62" s="87"/>
    </row>
    <row r="63" spans="1:6">
      <c r="A63" s="89"/>
      <c r="B63" s="76" t="s">
        <v>105</v>
      </c>
      <c r="C63" s="77">
        <v>9200.5651665544265</v>
      </c>
      <c r="D63" s="77">
        <v>10771.657170094042</v>
      </c>
      <c r="E63" s="355"/>
      <c r="F63" s="87"/>
    </row>
    <row r="64" spans="1:6">
      <c r="A64" s="89"/>
      <c r="B64" s="99"/>
      <c r="C64" s="89"/>
      <c r="D64" s="89"/>
      <c r="E64" s="355"/>
      <c r="F64" s="87"/>
    </row>
    <row r="65" spans="1:7">
      <c r="A65" s="89"/>
      <c r="B65" s="71" t="s">
        <v>106</v>
      </c>
      <c r="C65" s="95"/>
      <c r="D65" s="95"/>
      <c r="E65" s="355"/>
      <c r="F65" s="87"/>
    </row>
    <row r="66" spans="1:7">
      <c r="A66" s="89"/>
      <c r="B66" s="72"/>
      <c r="C66" s="90"/>
      <c r="D66" s="90"/>
      <c r="E66" s="355"/>
      <c r="F66" s="87"/>
    </row>
    <row r="67" spans="1:7">
      <c r="A67" s="89"/>
      <c r="B67" s="72" t="s">
        <v>107</v>
      </c>
      <c r="C67" s="74" t="s">
        <v>129</v>
      </c>
      <c r="D67" s="74" t="s">
        <v>129</v>
      </c>
      <c r="E67" s="355"/>
      <c r="F67" s="87"/>
      <c r="G67" s="87"/>
    </row>
    <row r="68" spans="1:7">
      <c r="A68" s="89"/>
      <c r="B68" s="78" t="s">
        <v>108</v>
      </c>
      <c r="C68" s="69" t="s">
        <v>129</v>
      </c>
      <c r="D68" s="69" t="s">
        <v>129</v>
      </c>
      <c r="E68" s="355"/>
      <c r="F68" s="87"/>
      <c r="G68" s="87"/>
    </row>
    <row r="69" spans="1:7">
      <c r="A69" s="89"/>
      <c r="B69" s="76" t="s">
        <v>109</v>
      </c>
      <c r="C69" s="77" t="s">
        <v>129</v>
      </c>
      <c r="D69" s="77" t="s">
        <v>129</v>
      </c>
      <c r="E69" s="355"/>
      <c r="F69" s="88"/>
    </row>
    <row r="70" spans="1:7">
      <c r="A70" s="89"/>
      <c r="B70" s="99"/>
      <c r="C70" s="89"/>
      <c r="D70" s="89"/>
      <c r="E70" s="355"/>
      <c r="F70" s="67"/>
    </row>
    <row r="71" spans="1:7">
      <c r="A71" s="89"/>
      <c r="B71" s="99" t="s">
        <v>110</v>
      </c>
      <c r="C71" s="89"/>
      <c r="D71" s="89"/>
      <c r="E71" s="355"/>
      <c r="F71" s="88"/>
    </row>
    <row r="72" spans="1:7">
      <c r="A72" s="89"/>
      <c r="B72" s="99"/>
      <c r="C72" s="89"/>
      <c r="D72" s="89"/>
      <c r="E72" s="355"/>
      <c r="F72" s="87"/>
    </row>
    <row r="73" spans="1:7">
      <c r="A73" s="89"/>
      <c r="B73" s="79" t="s">
        <v>111</v>
      </c>
      <c r="C73" s="95"/>
      <c r="D73" s="95"/>
      <c r="E73" s="355"/>
      <c r="F73" s="87"/>
    </row>
    <row r="74" spans="1:7">
      <c r="A74" s="89"/>
      <c r="B74" s="80" t="s">
        <v>112</v>
      </c>
      <c r="C74" s="90"/>
      <c r="D74" s="90"/>
      <c r="E74" s="355"/>
      <c r="F74" s="87"/>
    </row>
    <row r="75" spans="1:7">
      <c r="A75" s="89"/>
      <c r="B75" s="80"/>
      <c r="C75" s="90"/>
      <c r="D75" s="90"/>
      <c r="E75" s="355"/>
      <c r="F75" s="87"/>
    </row>
    <row r="76" spans="1:7">
      <c r="A76" s="89"/>
      <c r="B76" s="80" t="s">
        <v>113</v>
      </c>
      <c r="C76" s="81">
        <v>17.909051766450432</v>
      </c>
      <c r="D76" s="81">
        <v>11.513497968376733</v>
      </c>
      <c r="E76" s="355"/>
      <c r="F76" s="67" t="s">
        <v>114</v>
      </c>
    </row>
    <row r="77" spans="1:7">
      <c r="A77" s="89"/>
      <c r="B77" s="80" t="s">
        <v>115</v>
      </c>
      <c r="C77" s="81">
        <v>2.4699555150384591</v>
      </c>
      <c r="D77" s="81">
        <v>1.3993954212445685</v>
      </c>
      <c r="E77" s="355"/>
      <c r="F77" s="82" t="s">
        <v>116</v>
      </c>
    </row>
    <row r="78" spans="1:7">
      <c r="A78" s="89"/>
      <c r="B78" s="80" t="s">
        <v>117</v>
      </c>
      <c r="C78" s="81">
        <v>0.63777413701765584</v>
      </c>
      <c r="D78" s="81">
        <v>-1.4789555121453233</v>
      </c>
      <c r="E78" s="355"/>
      <c r="F78" s="67" t="s">
        <v>118</v>
      </c>
    </row>
    <row r="79" spans="1:7">
      <c r="A79" s="89"/>
      <c r="B79" s="80" t="s">
        <v>119</v>
      </c>
      <c r="C79" s="81">
        <v>49.561744450683499</v>
      </c>
      <c r="D79" s="81">
        <v>40.928954184032101</v>
      </c>
      <c r="E79" s="355"/>
      <c r="F79" s="67" t="s">
        <v>120</v>
      </c>
    </row>
    <row r="80" spans="1:7">
      <c r="A80" s="89"/>
      <c r="B80" s="83" t="s">
        <v>121</v>
      </c>
      <c r="C80" s="81">
        <v>65.725940370275978</v>
      </c>
      <c r="D80" s="81">
        <v>73.637978786980668</v>
      </c>
      <c r="E80" s="355"/>
      <c r="F80" s="67" t="s">
        <v>122</v>
      </c>
    </row>
    <row r="81" spans="1:6">
      <c r="A81" s="89"/>
      <c r="B81" s="83" t="s">
        <v>123</v>
      </c>
      <c r="C81" s="81">
        <v>22.164915644031844</v>
      </c>
      <c r="D81" s="81">
        <v>34.572961585776689</v>
      </c>
      <c r="E81" s="355"/>
      <c r="F81" s="67" t="s">
        <v>124</v>
      </c>
    </row>
    <row r="82" spans="1:6">
      <c r="A82" s="89"/>
      <c r="B82" s="83" t="s">
        <v>125</v>
      </c>
      <c r="C82" s="81">
        <v>33.67734822198166</v>
      </c>
      <c r="D82" s="81">
        <v>36.871089500571756</v>
      </c>
      <c r="E82" s="355"/>
      <c r="F82" s="67" t="s">
        <v>126</v>
      </c>
    </row>
    <row r="83" spans="1:6">
      <c r="A83" s="89"/>
      <c r="B83" s="84" t="s">
        <v>127</v>
      </c>
      <c r="C83" s="85">
        <v>38.8195207937951</v>
      </c>
      <c r="D83" s="85">
        <v>41.802545292408659</v>
      </c>
      <c r="E83" s="355"/>
      <c r="F83" s="67" t="s">
        <v>128</v>
      </c>
    </row>
    <row r="84" spans="1:6">
      <c r="A84" s="89"/>
      <c r="B84" s="99"/>
      <c r="C84" s="89"/>
      <c r="D84" s="89"/>
      <c r="E84" s="89"/>
      <c r="F84" s="89"/>
    </row>
    <row r="85" spans="1:6">
      <c r="A85" s="89"/>
      <c r="B85" s="716" t="s">
        <v>327</v>
      </c>
      <c r="C85" s="118"/>
      <c r="D85" s="89"/>
      <c r="E85" s="89"/>
      <c r="F85" s="89"/>
    </row>
    <row r="86" spans="1:6">
      <c r="A86" s="89"/>
      <c r="B86" s="716" t="s">
        <v>328</v>
      </c>
      <c r="C86" s="717"/>
      <c r="D86" s="99"/>
      <c r="E86" s="89"/>
      <c r="F86" s="89"/>
    </row>
    <row r="87" spans="1:6">
      <c r="A87" s="99"/>
      <c r="B87" s="718" t="s">
        <v>329</v>
      </c>
      <c r="C87" s="717"/>
      <c r="D87" s="99"/>
      <c r="E87" s="99"/>
      <c r="F87" s="99"/>
    </row>
    <row r="88" spans="1:6">
      <c r="A88" s="99"/>
      <c r="B88" s="118" t="s">
        <v>41</v>
      </c>
      <c r="C88" s="719"/>
      <c r="D88" s="358"/>
      <c r="E88" s="99"/>
      <c r="F88" s="99"/>
    </row>
    <row r="89" spans="1:6">
      <c r="A89" s="358"/>
      <c r="B89" s="118" t="s">
        <v>284</v>
      </c>
      <c r="C89" s="719"/>
      <c r="D89" s="358"/>
      <c r="E89" s="358"/>
      <c r="F89" s="358"/>
    </row>
    <row r="90" spans="1:6">
      <c r="A90" s="358"/>
      <c r="B90" s="720" t="s">
        <v>292</v>
      </c>
      <c r="C90" s="719"/>
      <c r="D90" s="358"/>
      <c r="E90" s="358"/>
      <c r="F90" s="35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350</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17303.779413000004</v>
      </c>
      <c r="D8" s="91">
        <v>21255.912095999996</v>
      </c>
      <c r="E8" s="355"/>
      <c r="F8" s="67" t="s">
        <v>45</v>
      </c>
    </row>
    <row r="9" spans="1:6">
      <c r="A9" s="89"/>
      <c r="B9" s="68" t="s">
        <v>46</v>
      </c>
      <c r="C9" s="69">
        <v>219.82582203845038</v>
      </c>
      <c r="D9" s="69">
        <v>191.81217309117895</v>
      </c>
      <c r="E9" s="355"/>
      <c r="F9" s="67" t="s">
        <v>48</v>
      </c>
    </row>
    <row r="10" spans="1:6">
      <c r="A10" s="89"/>
      <c r="B10" s="70" t="s">
        <v>49</v>
      </c>
      <c r="C10" s="69">
        <v>913.77837560027706</v>
      </c>
      <c r="D10" s="69">
        <v>1033.6166976332067</v>
      </c>
      <c r="E10" s="355"/>
      <c r="F10" s="357"/>
    </row>
    <row r="11" spans="1:6">
      <c r="A11" s="89"/>
      <c r="B11" s="70" t="s">
        <v>50</v>
      </c>
      <c r="C11" s="69">
        <v>509.47994595991116</v>
      </c>
      <c r="D11" s="69">
        <v>475.88348876844651</v>
      </c>
      <c r="E11" s="355"/>
      <c r="F11" s="357"/>
    </row>
    <row r="12" spans="1:6">
      <c r="A12" s="89"/>
      <c r="B12" s="70" t="s">
        <v>51</v>
      </c>
      <c r="C12" s="69">
        <v>522.05935121589221</v>
      </c>
      <c r="D12" s="69">
        <v>500.23143190070999</v>
      </c>
      <c r="E12" s="355"/>
      <c r="F12" s="357"/>
    </row>
    <row r="13" spans="1:6">
      <c r="A13" s="89"/>
      <c r="B13" s="70" t="s">
        <v>52</v>
      </c>
      <c r="C13" s="69">
        <v>6.2954585133599856</v>
      </c>
      <c r="D13" s="69">
        <v>5.3700250285100921</v>
      </c>
      <c r="E13" s="355"/>
      <c r="F13" s="87"/>
    </row>
    <row r="14" spans="1:6">
      <c r="A14" s="89"/>
      <c r="B14" s="68" t="s">
        <v>53</v>
      </c>
      <c r="C14" s="69">
        <v>23.206839644512097</v>
      </c>
      <c r="D14" s="69">
        <v>16.258466814999267</v>
      </c>
      <c r="E14" s="355"/>
      <c r="F14" s="87"/>
    </row>
    <row r="15" spans="1:6">
      <c r="A15" s="89"/>
      <c r="B15" s="68" t="s">
        <v>54</v>
      </c>
      <c r="C15" s="69">
        <v>62.304361244449659</v>
      </c>
      <c r="D15" s="69">
        <v>56.840389560876154</v>
      </c>
      <c r="E15" s="355"/>
      <c r="F15" s="87"/>
    </row>
    <row r="16" spans="1:6">
      <c r="A16" s="89"/>
      <c r="B16" s="70" t="s">
        <v>55</v>
      </c>
      <c r="C16" s="69">
        <v>3991.6917917317833</v>
      </c>
      <c r="D16" s="69">
        <v>4087.7314178074321</v>
      </c>
      <c r="E16" s="355"/>
      <c r="F16" s="357"/>
    </row>
    <row r="17" spans="1:6">
      <c r="A17" s="89"/>
      <c r="B17" s="90" t="s">
        <v>56</v>
      </c>
      <c r="C17" s="91">
        <v>1316.149991</v>
      </c>
      <c r="D17" s="91">
        <v>1333.8917550000001</v>
      </c>
      <c r="E17" s="355"/>
      <c r="F17" s="87"/>
    </row>
    <row r="18" spans="1:6">
      <c r="A18" s="89"/>
      <c r="B18" s="90" t="s">
        <v>57</v>
      </c>
      <c r="C18" s="91">
        <v>12318.527371</v>
      </c>
      <c r="D18" s="91">
        <v>11650.222229000001</v>
      </c>
      <c r="E18" s="355"/>
      <c r="F18" s="67" t="s">
        <v>58</v>
      </c>
    </row>
    <row r="19" spans="1:6">
      <c r="A19" s="89"/>
      <c r="B19" s="68" t="s">
        <v>59</v>
      </c>
      <c r="C19" s="69">
        <v>8377.862024</v>
      </c>
      <c r="D19" s="69">
        <v>8012.8041399999993</v>
      </c>
      <c r="E19" s="355"/>
      <c r="F19" s="67"/>
    </row>
    <row r="20" spans="1:6">
      <c r="A20" s="89"/>
      <c r="B20" s="68" t="s">
        <v>60</v>
      </c>
      <c r="C20" s="69">
        <v>3940.6653469999997</v>
      </c>
      <c r="D20" s="69">
        <v>3637.4180890000002</v>
      </c>
      <c r="E20" s="355"/>
      <c r="F20" s="67"/>
    </row>
    <row r="21" spans="1:6">
      <c r="A21" s="89"/>
      <c r="B21" s="90" t="s">
        <v>61</v>
      </c>
      <c r="C21" s="91">
        <v>233.98414700000004</v>
      </c>
      <c r="D21" s="91">
        <v>390.42131599999999</v>
      </c>
      <c r="E21" s="355"/>
      <c r="F21" s="87"/>
    </row>
    <row r="22" spans="1:6">
      <c r="A22" s="89"/>
      <c r="B22" s="90" t="s">
        <v>62</v>
      </c>
      <c r="C22" s="91">
        <v>3746.1369529999997</v>
      </c>
      <c r="D22" s="91">
        <v>3433.8544839999995</v>
      </c>
      <c r="E22" s="355"/>
      <c r="F22" s="87"/>
    </row>
    <row r="23" spans="1:6">
      <c r="A23" s="89"/>
      <c r="B23" s="68" t="s">
        <v>63</v>
      </c>
      <c r="C23" s="69">
        <v>2844.490354</v>
      </c>
      <c r="D23" s="69">
        <v>2711.8416889999999</v>
      </c>
      <c r="E23" s="355"/>
      <c r="F23" s="87"/>
    </row>
    <row r="24" spans="1:6">
      <c r="A24" s="89"/>
      <c r="B24" s="90" t="s">
        <v>64</v>
      </c>
      <c r="C24" s="91">
        <v>3508.9783240000002</v>
      </c>
      <c r="D24" s="91">
        <v>1439.5339699999997</v>
      </c>
      <c r="E24" s="355"/>
      <c r="F24" s="87"/>
    </row>
    <row r="25" spans="1:6">
      <c r="A25" s="89"/>
      <c r="B25" s="90" t="s">
        <v>65</v>
      </c>
      <c r="C25" s="91">
        <v>247.35860499999998</v>
      </c>
      <c r="D25" s="91">
        <v>-9.1728780000000008</v>
      </c>
      <c r="E25" s="355"/>
      <c r="F25" s="87"/>
    </row>
    <row r="26" spans="1:6">
      <c r="A26" s="89"/>
      <c r="B26" s="90"/>
      <c r="C26" s="91"/>
      <c r="D26" s="91"/>
      <c r="E26" s="355"/>
      <c r="F26" s="87"/>
    </row>
    <row r="27" spans="1:6">
      <c r="A27" s="89"/>
      <c r="B27" s="66" t="s">
        <v>66</v>
      </c>
      <c r="C27" s="91"/>
      <c r="D27" s="91"/>
      <c r="E27" s="355"/>
      <c r="F27" s="87"/>
    </row>
    <row r="28" spans="1:6">
      <c r="A28" s="89"/>
      <c r="B28" s="90" t="s">
        <v>67</v>
      </c>
      <c r="C28" s="91">
        <v>26088.887662999998</v>
      </c>
      <c r="D28" s="91">
        <v>22829.024043999998</v>
      </c>
      <c r="E28" s="355"/>
      <c r="F28" s="67" t="s">
        <v>68</v>
      </c>
    </row>
    <row r="29" spans="1:6">
      <c r="A29" s="89"/>
      <c r="B29" s="90" t="s">
        <v>69</v>
      </c>
      <c r="C29" s="91">
        <v>826.60304599999995</v>
      </c>
      <c r="D29" s="91">
        <v>864.23524299999997</v>
      </c>
      <c r="E29" s="355"/>
      <c r="F29" s="356"/>
    </row>
    <row r="30" spans="1:6">
      <c r="A30" s="89"/>
      <c r="B30" s="90" t="s">
        <v>70</v>
      </c>
      <c r="C30" s="91">
        <v>280.68533399999995</v>
      </c>
      <c r="D30" s="91">
        <v>186.38885499999998</v>
      </c>
      <c r="E30" s="355"/>
      <c r="F30" s="356"/>
    </row>
    <row r="31" spans="1:6">
      <c r="A31" s="89"/>
      <c r="B31" s="90" t="s">
        <v>71</v>
      </c>
      <c r="C31" s="91">
        <v>2460.6375700000003</v>
      </c>
      <c r="D31" s="91">
        <v>2054.1883979999998</v>
      </c>
      <c r="E31" s="355"/>
      <c r="F31" s="87"/>
    </row>
    <row r="32" spans="1:6">
      <c r="A32" s="89"/>
      <c r="B32" s="90" t="s">
        <v>72</v>
      </c>
      <c r="C32" s="91">
        <v>3570.1346789999993</v>
      </c>
      <c r="D32" s="91">
        <v>2318.6255980000001</v>
      </c>
      <c r="E32" s="355"/>
      <c r="F32" s="87"/>
    </row>
    <row r="33" spans="1:6">
      <c r="A33" s="89"/>
      <c r="B33" s="90"/>
      <c r="C33" s="91"/>
      <c r="D33" s="91"/>
      <c r="E33" s="355"/>
      <c r="F33" s="87"/>
    </row>
    <row r="34" spans="1:6">
      <c r="A34" s="89"/>
      <c r="B34" s="66" t="s">
        <v>73</v>
      </c>
      <c r="C34" s="91"/>
      <c r="D34" s="91"/>
      <c r="E34" s="355"/>
      <c r="F34" s="87"/>
    </row>
    <row r="35" spans="1:6">
      <c r="A35" s="89"/>
      <c r="B35" s="90" t="s">
        <v>74</v>
      </c>
      <c r="C35" s="91">
        <v>32957.161714999995</v>
      </c>
      <c r="D35" s="91">
        <v>29604.840451</v>
      </c>
      <c r="E35" s="355"/>
      <c r="F35" s="67" t="s">
        <v>75</v>
      </c>
    </row>
    <row r="36" spans="1:6">
      <c r="A36" s="89"/>
      <c r="B36" s="90" t="s">
        <v>76</v>
      </c>
      <c r="C36" s="91">
        <v>15653.382301999995</v>
      </c>
      <c r="D36" s="91">
        <v>8348.9283550000036</v>
      </c>
      <c r="E36" s="355"/>
      <c r="F36" s="67" t="s">
        <v>77</v>
      </c>
    </row>
    <row r="37" spans="1:6">
      <c r="A37" s="89"/>
      <c r="B37" s="90" t="s">
        <v>78</v>
      </c>
      <c r="C37" s="91">
        <v>2845.3079859999939</v>
      </c>
      <c r="D37" s="91">
        <v>-3770.9503859999963</v>
      </c>
      <c r="E37" s="355"/>
      <c r="F37" s="67" t="s">
        <v>79</v>
      </c>
    </row>
    <row r="38" spans="1:6">
      <c r="A38" s="89"/>
      <c r="B38" s="90" t="s">
        <v>80</v>
      </c>
      <c r="C38" s="91">
        <v>-747.30731499999763</v>
      </c>
      <c r="D38" s="91">
        <v>-8829.7601439999962</v>
      </c>
      <c r="E38" s="355"/>
      <c r="F38" s="67" t="s">
        <v>81</v>
      </c>
    </row>
    <row r="39" spans="1:6">
      <c r="A39" s="89"/>
      <c r="B39" s="90" t="s">
        <v>82</v>
      </c>
      <c r="C39" s="91">
        <v>61.156354999999756</v>
      </c>
      <c r="D39" s="91">
        <v>879.09162800000001</v>
      </c>
      <c r="E39" s="355"/>
      <c r="F39" s="67" t="s">
        <v>83</v>
      </c>
    </row>
    <row r="40" spans="1:6">
      <c r="A40" s="89"/>
      <c r="B40" s="68" t="s">
        <v>84</v>
      </c>
      <c r="C40" s="69">
        <v>830.85449200000005</v>
      </c>
      <c r="D40" s="69">
        <v>1146.712886</v>
      </c>
      <c r="E40" s="355"/>
      <c r="F40" s="89" t="s">
        <v>85</v>
      </c>
    </row>
    <row r="41" spans="1:6">
      <c r="A41" s="89"/>
      <c r="B41" s="90" t="s">
        <v>86</v>
      </c>
      <c r="C41" s="91">
        <v>1459.3511329999919</v>
      </c>
      <c r="D41" s="91">
        <v>-4872.0313929999929</v>
      </c>
      <c r="E41" s="355"/>
      <c r="F41" s="67" t="s">
        <v>87</v>
      </c>
    </row>
    <row r="42" spans="1:6" ht="22.5">
      <c r="A42" s="89"/>
      <c r="B42" s="92" t="s">
        <v>88</v>
      </c>
      <c r="C42" s="91">
        <v>-3256.9453439999993</v>
      </c>
      <c r="D42" s="91">
        <v>-4236.4650319999992</v>
      </c>
      <c r="E42" s="355"/>
      <c r="F42" s="356"/>
    </row>
    <row r="43" spans="1:6">
      <c r="A43" s="89"/>
      <c r="B43" s="93" t="s">
        <v>89</v>
      </c>
      <c r="C43" s="94">
        <v>-966.73971899999799</v>
      </c>
      <c r="D43" s="94">
        <v>-7961.7835389999946</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199617.53231500002</v>
      </c>
      <c r="D50" s="74">
        <v>238072.36847399999</v>
      </c>
      <c r="E50" s="355"/>
      <c r="F50" s="356"/>
    </row>
    <row r="51" spans="1:6">
      <c r="A51" s="89"/>
      <c r="B51" s="96" t="s">
        <v>94</v>
      </c>
      <c r="C51" s="91">
        <v>176103.71082000007</v>
      </c>
      <c r="D51" s="91">
        <v>217804.26749100004</v>
      </c>
      <c r="E51" s="355"/>
      <c r="F51" s="87"/>
    </row>
    <row r="52" spans="1:6">
      <c r="A52" s="89"/>
      <c r="B52" s="97" t="s">
        <v>95</v>
      </c>
      <c r="C52" s="91">
        <v>157147.19730699999</v>
      </c>
      <c r="D52" s="91">
        <v>171105.71323300002</v>
      </c>
      <c r="E52" s="355"/>
      <c r="F52" s="87"/>
    </row>
    <row r="53" spans="1:6">
      <c r="A53" s="89"/>
      <c r="B53" s="75" t="s">
        <v>96</v>
      </c>
      <c r="C53" s="69">
        <v>39433.879332000011</v>
      </c>
      <c r="D53" s="69">
        <v>40578.110645000001</v>
      </c>
      <c r="E53" s="355"/>
      <c r="F53" s="87"/>
    </row>
    <row r="54" spans="1:6">
      <c r="A54" s="89"/>
      <c r="B54" s="96" t="s">
        <v>97</v>
      </c>
      <c r="C54" s="91">
        <v>20929.002507000005</v>
      </c>
      <c r="D54" s="91">
        <v>16643.868512000001</v>
      </c>
      <c r="E54" s="355"/>
      <c r="F54" s="87"/>
    </row>
    <row r="55" spans="1:6">
      <c r="A55" s="89"/>
      <c r="B55" s="98"/>
      <c r="C55" s="90"/>
      <c r="D55" s="90"/>
      <c r="E55" s="355"/>
      <c r="F55" s="87"/>
    </row>
    <row r="56" spans="1:6">
      <c r="A56" s="89"/>
      <c r="B56" s="73" t="s">
        <v>98</v>
      </c>
      <c r="C56" s="90"/>
      <c r="D56" s="90"/>
      <c r="E56" s="355"/>
      <c r="F56" s="87"/>
    </row>
    <row r="57" spans="1:6">
      <c r="A57" s="89"/>
      <c r="B57" s="72" t="s">
        <v>99</v>
      </c>
      <c r="C57" s="74">
        <v>73277.443570000003</v>
      </c>
      <c r="D57" s="74">
        <v>79810.448194000011</v>
      </c>
      <c r="E57" s="355"/>
      <c r="F57" s="87"/>
    </row>
    <row r="58" spans="1:6">
      <c r="A58" s="89"/>
      <c r="B58" s="98"/>
      <c r="C58" s="90"/>
      <c r="D58" s="90"/>
      <c r="E58" s="355"/>
      <c r="F58" s="87"/>
    </row>
    <row r="59" spans="1:6">
      <c r="A59" s="89"/>
      <c r="B59" s="73" t="s">
        <v>100</v>
      </c>
      <c r="C59" s="90"/>
      <c r="D59" s="90"/>
      <c r="E59" s="355"/>
      <c r="F59" s="89"/>
    </row>
    <row r="60" spans="1:6">
      <c r="A60" s="89"/>
      <c r="B60" s="72" t="s">
        <v>101</v>
      </c>
      <c r="C60" s="74">
        <v>126340.08874499999</v>
      </c>
      <c r="D60" s="74">
        <v>158261.92027999999</v>
      </c>
      <c r="E60" s="355"/>
      <c r="F60" s="87"/>
    </row>
    <row r="61" spans="1:6">
      <c r="A61" s="89"/>
      <c r="B61" s="96" t="s">
        <v>102</v>
      </c>
      <c r="C61" s="91">
        <v>28630.638404999998</v>
      </c>
      <c r="D61" s="91">
        <v>55329.663710000023</v>
      </c>
      <c r="E61" s="355"/>
      <c r="F61" s="67" t="s">
        <v>103</v>
      </c>
    </row>
    <row r="62" spans="1:6">
      <c r="A62" s="89"/>
      <c r="B62" s="96" t="s">
        <v>104</v>
      </c>
      <c r="C62" s="91">
        <v>91149.671308000019</v>
      </c>
      <c r="D62" s="91">
        <v>94067.193825000024</v>
      </c>
      <c r="E62" s="355"/>
      <c r="F62" s="87"/>
    </row>
    <row r="63" spans="1:6">
      <c r="A63" s="89"/>
      <c r="B63" s="76" t="s">
        <v>105</v>
      </c>
      <c r="C63" s="77">
        <v>68836.216207999998</v>
      </c>
      <c r="D63" s="77">
        <v>69360.087082999991</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20802.729982000004</v>
      </c>
      <c r="D67" s="74">
        <v>141447.97395699995</v>
      </c>
      <c r="E67" s="355"/>
      <c r="F67" s="87"/>
    </row>
    <row r="68" spans="1:6">
      <c r="A68" s="89"/>
      <c r="B68" s="78" t="s">
        <v>108</v>
      </c>
      <c r="C68" s="69">
        <v>11912.742601999998</v>
      </c>
      <c r="D68" s="69">
        <v>8291.1156629999932</v>
      </c>
      <c r="E68" s="355"/>
      <c r="F68" s="356"/>
    </row>
    <row r="69" spans="1:6">
      <c r="A69" s="89"/>
      <c r="B69" s="76" t="s">
        <v>109</v>
      </c>
      <c r="C69" s="77">
        <v>2496.2667900000001</v>
      </c>
      <c r="D69" s="77">
        <v>37662.685463999995</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18.176953268664857</v>
      </c>
      <c r="D76" s="81">
        <v>-45.166879216799728</v>
      </c>
      <c r="E76" s="355"/>
      <c r="F76" s="67" t="s">
        <v>114</v>
      </c>
    </row>
    <row r="77" spans="1:6">
      <c r="A77" s="89"/>
      <c r="B77" s="80" t="s">
        <v>115</v>
      </c>
      <c r="C77" s="81">
        <v>1.8281919171553813</v>
      </c>
      <c r="D77" s="81">
        <v>-2.3165355150427445</v>
      </c>
      <c r="E77" s="355"/>
      <c r="F77" s="82" t="s">
        <v>116</v>
      </c>
    </row>
    <row r="78" spans="1:6">
      <c r="A78" s="89"/>
      <c r="B78" s="80" t="s">
        <v>117</v>
      </c>
      <c r="C78" s="81">
        <v>-3.3769139886080866</v>
      </c>
      <c r="D78" s="81">
        <v>-14.390359857012976</v>
      </c>
      <c r="E78" s="355"/>
      <c r="F78" s="67" t="s">
        <v>118</v>
      </c>
    </row>
    <row r="79" spans="1:6">
      <c r="A79" s="89"/>
      <c r="B79" s="80" t="s">
        <v>119</v>
      </c>
      <c r="C79" s="81">
        <v>12.250337153721306</v>
      </c>
      <c r="D79" s="81">
        <v>-58.76207245234756</v>
      </c>
      <c r="E79" s="355"/>
      <c r="F79" s="67" t="s">
        <v>120</v>
      </c>
    </row>
    <row r="80" spans="1:6">
      <c r="A80" s="89"/>
      <c r="B80" s="83" t="s">
        <v>121</v>
      </c>
      <c r="C80" s="81">
        <v>240.42850611385106</v>
      </c>
      <c r="D80" s="81">
        <v>125.35786851432493</v>
      </c>
      <c r="E80" s="355"/>
      <c r="F80" s="67" t="s">
        <v>122</v>
      </c>
    </row>
    <row r="81" spans="1:6">
      <c r="A81" s="89"/>
      <c r="B81" s="83" t="s">
        <v>123</v>
      </c>
      <c r="C81" s="81">
        <v>99.97126384897463</v>
      </c>
      <c r="D81" s="81">
        <v>-71.914011360848562</v>
      </c>
      <c r="E81" s="355"/>
      <c r="F81" s="67" t="s">
        <v>124</v>
      </c>
    </row>
    <row r="82" spans="1:6">
      <c r="A82" s="89"/>
      <c r="B82" s="83" t="s">
        <v>125</v>
      </c>
      <c r="C82" s="81">
        <v>54.484856621350332</v>
      </c>
      <c r="D82" s="81">
        <v>43.826137683838795</v>
      </c>
      <c r="E82" s="355"/>
      <c r="F82" s="67" t="s">
        <v>126</v>
      </c>
    </row>
    <row r="83" spans="1:6">
      <c r="A83" s="89"/>
      <c r="B83" s="84" t="s">
        <v>127</v>
      </c>
      <c r="C83" s="85">
        <v>76.103313470328629</v>
      </c>
      <c r="D83" s="85">
        <v>99.307543560780616</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294</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468.7630679699999</v>
      </c>
      <c r="D8" s="91">
        <v>291.27143681000001</v>
      </c>
      <c r="E8" s="355"/>
      <c r="F8" s="67" t="s">
        <v>45</v>
      </c>
    </row>
    <row r="9" spans="1:6">
      <c r="A9" s="89"/>
      <c r="B9" s="68" t="s">
        <v>46</v>
      </c>
      <c r="C9" s="69">
        <v>120.92629709290649</v>
      </c>
      <c r="D9" s="69">
        <v>93.174037680385794</v>
      </c>
      <c r="E9" s="355"/>
      <c r="F9" s="67" t="s">
        <v>48</v>
      </c>
    </row>
    <row r="10" spans="1:6">
      <c r="A10" s="89"/>
      <c r="B10" s="70" t="s">
        <v>49</v>
      </c>
      <c r="C10" s="69">
        <v>66.631063215062056</v>
      </c>
      <c r="D10" s="69">
        <v>35.542509808126503</v>
      </c>
      <c r="E10" s="355"/>
      <c r="F10" s="357"/>
    </row>
    <row r="11" spans="1:6">
      <c r="A11" s="89"/>
      <c r="B11" s="70" t="s">
        <v>50</v>
      </c>
      <c r="C11" s="69">
        <v>7.9547545936991249</v>
      </c>
      <c r="D11" s="69">
        <v>4.6080065485173476</v>
      </c>
      <c r="E11" s="355"/>
      <c r="F11" s="357"/>
    </row>
    <row r="12" spans="1:6">
      <c r="A12" s="89"/>
      <c r="B12" s="70" t="s">
        <v>51</v>
      </c>
      <c r="C12" s="69">
        <v>16.204770652940077</v>
      </c>
      <c r="D12" s="69">
        <v>13.542217292432273</v>
      </c>
      <c r="E12" s="355"/>
      <c r="F12" s="357"/>
    </row>
    <row r="13" spans="1:6">
      <c r="A13" s="89"/>
      <c r="B13" s="70" t="s">
        <v>52</v>
      </c>
      <c r="C13" s="69">
        <v>30.970294061726289</v>
      </c>
      <c r="D13" s="69">
        <v>21.697668801144257</v>
      </c>
      <c r="E13" s="355"/>
      <c r="F13" s="87"/>
    </row>
    <row r="14" spans="1:6">
      <c r="A14" s="89"/>
      <c r="B14" s="68" t="s">
        <v>53</v>
      </c>
      <c r="C14" s="69">
        <v>11.735959989858635</v>
      </c>
      <c r="D14" s="69">
        <v>12.20003497870759</v>
      </c>
      <c r="E14" s="355"/>
      <c r="F14" s="87"/>
    </row>
    <row r="15" spans="1:6">
      <c r="A15" s="89"/>
      <c r="B15" s="68" t="s">
        <v>54</v>
      </c>
      <c r="C15" s="69">
        <v>16.970348063773031</v>
      </c>
      <c r="D15" s="69">
        <v>13.756992603045518</v>
      </c>
      <c r="E15" s="355"/>
      <c r="F15" s="87"/>
    </row>
    <row r="16" spans="1:6">
      <c r="A16" s="89"/>
      <c r="B16" s="70" t="s">
        <v>55</v>
      </c>
      <c r="C16" s="69">
        <v>46.425703796173032</v>
      </c>
      <c r="D16" s="69">
        <v>38.710536608963174</v>
      </c>
      <c r="E16" s="355"/>
      <c r="F16" s="357"/>
    </row>
    <row r="17" spans="1:6">
      <c r="A17" s="89"/>
      <c r="B17" s="90" t="s">
        <v>56</v>
      </c>
      <c r="C17" s="91">
        <v>14.844859369999991</v>
      </c>
      <c r="D17" s="91">
        <v>9.3432389999999952</v>
      </c>
      <c r="E17" s="355"/>
      <c r="F17" s="87"/>
    </row>
    <row r="18" spans="1:6">
      <c r="A18" s="89"/>
      <c r="B18" s="90" t="s">
        <v>57</v>
      </c>
      <c r="C18" s="91">
        <v>215.87000000999998</v>
      </c>
      <c r="D18" s="91">
        <v>144.98030400999997</v>
      </c>
      <c r="E18" s="355"/>
      <c r="F18" s="67" t="s">
        <v>58</v>
      </c>
    </row>
    <row r="19" spans="1:6">
      <c r="A19" s="89"/>
      <c r="B19" s="68" t="s">
        <v>59</v>
      </c>
      <c r="C19" s="69">
        <v>161.006316</v>
      </c>
      <c r="D19" s="69">
        <v>108.01839200999999</v>
      </c>
      <c r="E19" s="355"/>
      <c r="F19" s="67"/>
    </row>
    <row r="20" spans="1:6">
      <c r="A20" s="89"/>
      <c r="B20" s="68" t="s">
        <v>60</v>
      </c>
      <c r="C20" s="69">
        <v>54.86368401</v>
      </c>
      <c r="D20" s="69">
        <v>36.961911999999998</v>
      </c>
      <c r="E20" s="355"/>
      <c r="F20" s="67"/>
    </row>
    <row r="21" spans="1:6">
      <c r="A21" s="89"/>
      <c r="B21" s="90" t="s">
        <v>61</v>
      </c>
      <c r="C21" s="91">
        <v>2.8157673999999999</v>
      </c>
      <c r="D21" s="91">
        <v>6.8181010000000004</v>
      </c>
      <c r="E21" s="355"/>
      <c r="F21" s="87"/>
    </row>
    <row r="22" spans="1:6">
      <c r="A22" s="89"/>
      <c r="B22" s="90" t="s">
        <v>62</v>
      </c>
      <c r="C22" s="91">
        <v>16.917713819999996</v>
      </c>
      <c r="D22" s="91">
        <v>17.394631650000004</v>
      </c>
      <c r="E22" s="355"/>
      <c r="F22" s="87"/>
    </row>
    <row r="23" spans="1:6">
      <c r="A23" s="89"/>
      <c r="B23" s="68" t="s">
        <v>63</v>
      </c>
      <c r="C23" s="69">
        <v>13.632091819999998</v>
      </c>
      <c r="D23" s="69">
        <v>12.992798650000003</v>
      </c>
      <c r="E23" s="355"/>
      <c r="F23" s="87"/>
    </row>
    <row r="24" spans="1:6">
      <c r="A24" s="89"/>
      <c r="B24" s="90" t="s">
        <v>64</v>
      </c>
      <c r="C24" s="91">
        <v>83.424355320000004</v>
      </c>
      <c r="D24" s="91">
        <v>118.1874115</v>
      </c>
      <c r="E24" s="355"/>
      <c r="F24" s="87"/>
    </row>
    <row r="25" spans="1:6">
      <c r="A25" s="89"/>
      <c r="B25" s="90" t="s">
        <v>65</v>
      </c>
      <c r="C25" s="91">
        <v>6.9985484000000033</v>
      </c>
      <c r="D25" s="91">
        <v>3.3858919999999997</v>
      </c>
      <c r="E25" s="355"/>
      <c r="F25" s="87"/>
    </row>
    <row r="26" spans="1:6">
      <c r="A26" s="89"/>
      <c r="B26" s="90"/>
      <c r="C26" s="91"/>
      <c r="D26" s="91"/>
      <c r="E26" s="355"/>
      <c r="F26" s="87"/>
    </row>
    <row r="27" spans="1:6">
      <c r="A27" s="89"/>
      <c r="B27" s="66" t="s">
        <v>66</v>
      </c>
      <c r="C27" s="91"/>
      <c r="D27" s="91"/>
      <c r="E27" s="355"/>
      <c r="F27" s="87"/>
    </row>
    <row r="28" spans="1:6">
      <c r="A28" s="89"/>
      <c r="B28" s="90" t="s">
        <v>67</v>
      </c>
      <c r="C28" s="91">
        <v>783.19322496000007</v>
      </c>
      <c r="D28" s="91">
        <v>457.91741795999997</v>
      </c>
      <c r="E28" s="355"/>
      <c r="F28" s="67" t="s">
        <v>68</v>
      </c>
    </row>
    <row r="29" spans="1:6">
      <c r="A29" s="89"/>
      <c r="B29" s="90" t="s">
        <v>69</v>
      </c>
      <c r="C29" s="91">
        <v>3.1884493000000007</v>
      </c>
      <c r="D29" s="91">
        <v>9.0372567400000001</v>
      </c>
      <c r="E29" s="355"/>
      <c r="F29" s="356"/>
    </row>
    <row r="30" spans="1:6">
      <c r="A30" s="89"/>
      <c r="B30" s="90" t="s">
        <v>70</v>
      </c>
      <c r="C30" s="91">
        <v>3.7867889199999998</v>
      </c>
      <c r="D30" s="91">
        <v>4.5128420000000009</v>
      </c>
      <c r="E30" s="355"/>
      <c r="F30" s="356"/>
    </row>
    <row r="31" spans="1:6">
      <c r="A31" s="89"/>
      <c r="B31" s="90" t="s">
        <v>71</v>
      </c>
      <c r="C31" s="91">
        <v>27.918270760000002</v>
      </c>
      <c r="D31" s="91">
        <v>12.497180000000002</v>
      </c>
      <c r="E31" s="355"/>
      <c r="F31" s="87"/>
    </row>
    <row r="32" spans="1:6">
      <c r="A32" s="89"/>
      <c r="B32" s="90" t="s">
        <v>72</v>
      </c>
      <c r="C32" s="91">
        <v>134.55565865999998</v>
      </c>
      <c r="D32" s="91">
        <v>178.30578299999999</v>
      </c>
      <c r="E32" s="355"/>
      <c r="F32" s="87"/>
    </row>
    <row r="33" spans="1:6">
      <c r="A33" s="89"/>
      <c r="B33" s="90"/>
      <c r="C33" s="91"/>
      <c r="D33" s="91"/>
      <c r="E33" s="355"/>
      <c r="F33" s="87"/>
    </row>
    <row r="34" spans="1:6">
      <c r="A34" s="89"/>
      <c r="B34" s="66" t="s">
        <v>73</v>
      </c>
      <c r="C34" s="91"/>
      <c r="D34" s="91"/>
      <c r="E34" s="355"/>
      <c r="F34" s="87"/>
    </row>
    <row r="35" spans="1:6">
      <c r="A35" s="89"/>
      <c r="B35" s="90" t="s">
        <v>74</v>
      </c>
      <c r="C35" s="91">
        <v>783.41278133000003</v>
      </c>
      <c r="D35" s="91">
        <v>456.60917973999995</v>
      </c>
      <c r="E35" s="355"/>
      <c r="F35" s="67" t="s">
        <v>75</v>
      </c>
    </row>
    <row r="36" spans="1:6">
      <c r="A36" s="89"/>
      <c r="B36" s="90" t="s">
        <v>76</v>
      </c>
      <c r="C36" s="91">
        <v>314.64971336000013</v>
      </c>
      <c r="D36" s="91">
        <v>165.33774292999996</v>
      </c>
      <c r="E36" s="355"/>
      <c r="F36" s="67" t="s">
        <v>77</v>
      </c>
    </row>
    <row r="37" spans="1:6">
      <c r="A37" s="89"/>
      <c r="B37" s="90" t="s">
        <v>78</v>
      </c>
      <c r="C37" s="91">
        <v>87.123303280000144</v>
      </c>
      <c r="D37" s="91">
        <v>20.051456659999996</v>
      </c>
      <c r="E37" s="355"/>
      <c r="F37" s="67" t="s">
        <v>79</v>
      </c>
    </row>
    <row r="38" spans="1:6">
      <c r="A38" s="89"/>
      <c r="B38" s="90" t="s">
        <v>80</v>
      </c>
      <c r="C38" s="91">
        <v>40.72696298000011</v>
      </c>
      <c r="D38" s="91">
        <v>-47.392982079999967</v>
      </c>
      <c r="E38" s="355"/>
      <c r="F38" s="67" t="s">
        <v>81</v>
      </c>
    </row>
    <row r="39" spans="1:6">
      <c r="A39" s="89"/>
      <c r="B39" s="90" t="s">
        <v>82</v>
      </c>
      <c r="C39" s="91">
        <v>51.131303339999995</v>
      </c>
      <c r="D39" s="91">
        <v>60.118371499999995</v>
      </c>
      <c r="E39" s="355"/>
      <c r="F39" s="67" t="s">
        <v>83</v>
      </c>
    </row>
    <row r="40" spans="1:6">
      <c r="A40" s="89"/>
      <c r="B40" s="68" t="s">
        <v>84</v>
      </c>
      <c r="C40" s="69">
        <v>46.067484039999997</v>
      </c>
      <c r="D40" s="69">
        <v>56.888370999999971</v>
      </c>
      <c r="E40" s="355"/>
      <c r="F40" s="89" t="s">
        <v>85</v>
      </c>
    </row>
    <row r="41" spans="1:6">
      <c r="A41" s="89"/>
      <c r="B41" s="90" t="s">
        <v>86</v>
      </c>
      <c r="C41" s="91">
        <v>94.402165640000135</v>
      </c>
      <c r="D41" s="91">
        <v>15.922608509999977</v>
      </c>
      <c r="E41" s="355"/>
      <c r="F41" s="67" t="s">
        <v>87</v>
      </c>
    </row>
    <row r="42" spans="1:6" ht="22.5">
      <c r="A42" s="89"/>
      <c r="B42" s="92" t="s">
        <v>88</v>
      </c>
      <c r="C42" s="91">
        <v>-56.267855760000018</v>
      </c>
      <c r="D42" s="91">
        <v>-63.960342089999976</v>
      </c>
      <c r="E42" s="355"/>
      <c r="F42" s="356"/>
    </row>
    <row r="43" spans="1:6">
      <c r="A43" s="89"/>
      <c r="B43" s="93" t="s">
        <v>89</v>
      </c>
      <c r="C43" s="94">
        <v>84.201793920000114</v>
      </c>
      <c r="D43" s="94">
        <v>8.850637420000032</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2379.9667909899995</v>
      </c>
      <c r="D50" s="74">
        <v>2452.4390379400002</v>
      </c>
      <c r="E50" s="355"/>
      <c r="F50" s="356"/>
    </row>
    <row r="51" spans="1:6">
      <c r="A51" s="89"/>
      <c r="B51" s="96" t="s">
        <v>94</v>
      </c>
      <c r="C51" s="91">
        <v>1725.2102336100004</v>
      </c>
      <c r="D51" s="91">
        <v>1766.2232790700002</v>
      </c>
      <c r="E51" s="355"/>
      <c r="F51" s="87"/>
    </row>
    <row r="52" spans="1:6">
      <c r="A52" s="89"/>
      <c r="B52" s="97" t="s">
        <v>95</v>
      </c>
      <c r="C52" s="91">
        <v>1288.9745161100002</v>
      </c>
      <c r="D52" s="91">
        <v>1276.5163110700003</v>
      </c>
      <c r="E52" s="355"/>
      <c r="F52" s="87"/>
    </row>
    <row r="53" spans="1:6">
      <c r="A53" s="89"/>
      <c r="B53" s="75" t="s">
        <v>96</v>
      </c>
      <c r="C53" s="69">
        <v>779.55960632000006</v>
      </c>
      <c r="D53" s="69">
        <v>771.83887300000015</v>
      </c>
      <c r="E53" s="355"/>
      <c r="F53" s="87"/>
    </row>
    <row r="54" spans="1:6">
      <c r="A54" s="89"/>
      <c r="B54" s="96" t="s">
        <v>97</v>
      </c>
      <c r="C54" s="91">
        <v>649.61886427000002</v>
      </c>
      <c r="D54" s="91">
        <v>681.34019646999991</v>
      </c>
      <c r="E54" s="355"/>
      <c r="F54" s="87"/>
    </row>
    <row r="55" spans="1:6">
      <c r="A55" s="89"/>
      <c r="B55" s="98"/>
      <c r="C55" s="90"/>
      <c r="D55" s="90"/>
      <c r="E55" s="355"/>
      <c r="F55" s="87"/>
    </row>
    <row r="56" spans="1:6">
      <c r="A56" s="89"/>
      <c r="B56" s="73" t="s">
        <v>98</v>
      </c>
      <c r="C56" s="90"/>
      <c r="D56" s="90"/>
      <c r="E56" s="355"/>
      <c r="F56" s="87"/>
    </row>
    <row r="57" spans="1:6">
      <c r="A57" s="89"/>
      <c r="B57" s="72" t="s">
        <v>99</v>
      </c>
      <c r="C57" s="74">
        <v>763.02584076000005</v>
      </c>
      <c r="D57" s="74">
        <v>757.15534230999992</v>
      </c>
      <c r="E57" s="355"/>
      <c r="F57" s="87"/>
    </row>
    <row r="58" spans="1:6">
      <c r="A58" s="89"/>
      <c r="B58" s="98"/>
      <c r="C58" s="90"/>
      <c r="D58" s="90"/>
      <c r="E58" s="355"/>
      <c r="F58" s="87"/>
    </row>
    <row r="59" spans="1:6">
      <c r="A59" s="89"/>
      <c r="B59" s="73" t="s">
        <v>100</v>
      </c>
      <c r="C59" s="90"/>
      <c r="D59" s="90"/>
      <c r="E59" s="355"/>
      <c r="F59" s="89"/>
    </row>
    <row r="60" spans="1:6">
      <c r="A60" s="89"/>
      <c r="B60" s="72" t="s">
        <v>101</v>
      </c>
      <c r="C60" s="74">
        <v>1616.9409502299998</v>
      </c>
      <c r="D60" s="74">
        <v>1695.2836956299996</v>
      </c>
      <c r="E60" s="355"/>
      <c r="F60" s="87"/>
    </row>
    <row r="61" spans="1:6">
      <c r="A61" s="89"/>
      <c r="B61" s="96" t="s">
        <v>102</v>
      </c>
      <c r="C61" s="91">
        <v>662.14222206999989</v>
      </c>
      <c r="D61" s="91">
        <v>635.55835241999989</v>
      </c>
      <c r="E61" s="355"/>
      <c r="F61" s="67" t="s">
        <v>103</v>
      </c>
    </row>
    <row r="62" spans="1:6">
      <c r="A62" s="89"/>
      <c r="B62" s="96" t="s">
        <v>104</v>
      </c>
      <c r="C62" s="91">
        <v>917.58083115999978</v>
      </c>
      <c r="D62" s="91">
        <v>1022.5804612100001</v>
      </c>
      <c r="E62" s="355"/>
      <c r="F62" s="87"/>
    </row>
    <row r="63" spans="1:6">
      <c r="A63" s="89"/>
      <c r="B63" s="76" t="s">
        <v>105</v>
      </c>
      <c r="C63" s="77">
        <v>568.81278680999992</v>
      </c>
      <c r="D63" s="77">
        <v>644.61434923000002</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733"/>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27.688982249387838</v>
      </c>
      <c r="D76" s="81">
        <v>12.127573719504145</v>
      </c>
      <c r="E76" s="355"/>
      <c r="F76" s="67" t="s">
        <v>114</v>
      </c>
    </row>
    <row r="77" spans="1:6">
      <c r="A77" s="89"/>
      <c r="B77" s="80" t="s">
        <v>115</v>
      </c>
      <c r="C77" s="81">
        <v>6.317600578125683</v>
      </c>
      <c r="D77" s="81">
        <v>1.4546356060455476</v>
      </c>
      <c r="E77" s="355"/>
      <c r="F77" s="82" t="s">
        <v>116</v>
      </c>
    </row>
    <row r="78" spans="1:6">
      <c r="A78" s="89"/>
      <c r="B78" s="80" t="s">
        <v>117</v>
      </c>
      <c r="C78" s="81">
        <v>12.716572227756007</v>
      </c>
      <c r="D78" s="81">
        <v>1.3925766825814934</v>
      </c>
      <c r="E78" s="355"/>
      <c r="F78" s="67" t="s">
        <v>118</v>
      </c>
    </row>
    <row r="79" spans="1:6">
      <c r="A79" s="89"/>
      <c r="B79" s="80" t="s">
        <v>119</v>
      </c>
      <c r="C79" s="81">
        <v>74.467882166925932</v>
      </c>
      <c r="D79" s="81">
        <v>10.660409887051053</v>
      </c>
      <c r="E79" s="355"/>
      <c r="F79" s="67" t="s">
        <v>120</v>
      </c>
    </row>
    <row r="80" spans="1:6">
      <c r="A80" s="89"/>
      <c r="B80" s="83" t="s">
        <v>121</v>
      </c>
      <c r="C80" s="81">
        <v>85.904926139850758</v>
      </c>
      <c r="D80" s="81">
        <v>101.42488833252176</v>
      </c>
      <c r="E80" s="355"/>
      <c r="F80" s="67" t="s">
        <v>122</v>
      </c>
    </row>
    <row r="81" spans="1:6">
      <c r="A81" s="89"/>
      <c r="B81" s="83" t="s">
        <v>123</v>
      </c>
      <c r="C81" s="81">
        <v>15.646895040456249</v>
      </c>
      <c r="D81" s="81">
        <v>64.797280667987167</v>
      </c>
      <c r="E81" s="355"/>
      <c r="F81" s="67" t="s">
        <v>124</v>
      </c>
    </row>
    <row r="82" spans="1:6">
      <c r="A82" s="89"/>
      <c r="B82" s="83" t="s">
        <v>125</v>
      </c>
      <c r="C82" s="81">
        <v>35.178327738504606</v>
      </c>
      <c r="D82" s="81">
        <v>38.023980935559528</v>
      </c>
      <c r="E82" s="355"/>
      <c r="F82" s="67" t="s">
        <v>126</v>
      </c>
    </row>
    <row r="83" spans="1:6">
      <c r="A83" s="89"/>
      <c r="B83" s="84" t="s">
        <v>127</v>
      </c>
      <c r="C83" s="85">
        <v>40.288918920755485</v>
      </c>
      <c r="D83" s="85">
        <v>90.337550218788436</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351</v>
      </c>
      <c r="B1" s="89"/>
      <c r="C1" s="89"/>
      <c r="D1" s="89"/>
      <c r="E1" s="89"/>
      <c r="F1" s="89"/>
    </row>
    <row r="2" spans="1:6">
      <c r="A2" s="89"/>
      <c r="B2" s="60"/>
      <c r="C2" s="89"/>
      <c r="D2" s="89"/>
      <c r="E2" s="89"/>
      <c r="F2" s="89"/>
    </row>
    <row r="3" spans="1:6">
      <c r="A3" s="89"/>
      <c r="C3" s="721"/>
      <c r="D3" s="715" t="s">
        <v>188</v>
      </c>
      <c r="E3" s="89"/>
      <c r="F3" s="89"/>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1036.1219687100001</v>
      </c>
      <c r="D8" s="91">
        <v>778.8768104200002</v>
      </c>
      <c r="E8" s="355"/>
      <c r="F8" s="67" t="s">
        <v>45</v>
      </c>
    </row>
    <row r="9" spans="1:6">
      <c r="A9" s="89"/>
      <c r="B9" s="68" t="s">
        <v>46</v>
      </c>
      <c r="C9" s="69">
        <v>134.14774881740038</v>
      </c>
      <c r="D9" s="69">
        <v>157.10764296050431</v>
      </c>
      <c r="E9" s="355"/>
      <c r="F9" s="67" t="s">
        <v>48</v>
      </c>
    </row>
    <row r="10" spans="1:6">
      <c r="A10" s="89"/>
      <c r="B10" s="70" t="s">
        <v>49</v>
      </c>
      <c r="C10" s="69">
        <v>98.35030937948018</v>
      </c>
      <c r="D10" s="69">
        <v>81.346891497030313</v>
      </c>
      <c r="E10" s="355"/>
      <c r="F10" s="357"/>
    </row>
    <row r="11" spans="1:6">
      <c r="A11" s="89"/>
      <c r="B11" s="70" t="s">
        <v>50</v>
      </c>
      <c r="C11" s="69">
        <v>19.267985874692958</v>
      </c>
      <c r="D11" s="69">
        <v>15.397972296105415</v>
      </c>
      <c r="E11" s="355"/>
      <c r="F11" s="357"/>
    </row>
    <row r="12" spans="1:6">
      <c r="A12" s="89"/>
      <c r="B12" s="70" t="s">
        <v>51</v>
      </c>
      <c r="C12" s="69">
        <v>62.479110172655965</v>
      </c>
      <c r="D12" s="69">
        <v>45.231848934976256</v>
      </c>
      <c r="E12" s="355"/>
      <c r="F12" s="357"/>
    </row>
    <row r="13" spans="1:6">
      <c r="A13" s="89"/>
      <c r="B13" s="70" t="s">
        <v>52</v>
      </c>
      <c r="C13" s="69">
        <v>181.16434484354505</v>
      </c>
      <c r="D13" s="69">
        <v>126.66183632808132</v>
      </c>
      <c r="E13" s="355"/>
      <c r="F13" s="87"/>
    </row>
    <row r="14" spans="1:6">
      <c r="A14" s="89"/>
      <c r="B14" s="68" t="s">
        <v>53</v>
      </c>
      <c r="C14" s="69">
        <v>44.381987803658376</v>
      </c>
      <c r="D14" s="69">
        <v>45.242076928478802</v>
      </c>
      <c r="E14" s="355"/>
      <c r="F14" s="87"/>
    </row>
    <row r="15" spans="1:6">
      <c r="A15" s="89"/>
      <c r="B15" s="68" t="s">
        <v>54</v>
      </c>
      <c r="C15" s="69">
        <v>13.459596239882552</v>
      </c>
      <c r="D15" s="69">
        <v>16.157792255325784</v>
      </c>
      <c r="E15" s="355"/>
      <c r="F15" s="87"/>
    </row>
    <row r="16" spans="1:6">
      <c r="A16" s="89"/>
      <c r="B16" s="70" t="s">
        <v>55</v>
      </c>
      <c r="C16" s="69">
        <v>81.017970884750966</v>
      </c>
      <c r="D16" s="69">
        <v>72.161494327407382</v>
      </c>
      <c r="E16" s="355"/>
      <c r="F16" s="357"/>
    </row>
    <row r="17" spans="1:6">
      <c r="A17" s="89"/>
      <c r="B17" s="90" t="s">
        <v>56</v>
      </c>
      <c r="C17" s="91">
        <v>23.452633640000002</v>
      </c>
      <c r="D17" s="91">
        <v>15.351698020000002</v>
      </c>
      <c r="E17" s="355"/>
      <c r="F17" s="87"/>
    </row>
    <row r="18" spans="1:6">
      <c r="A18" s="89"/>
      <c r="B18" s="90" t="s">
        <v>57</v>
      </c>
      <c r="C18" s="91">
        <v>285.25285091999996</v>
      </c>
      <c r="D18" s="91">
        <v>222.48012205999999</v>
      </c>
      <c r="E18" s="355"/>
      <c r="F18" s="67" t="s">
        <v>58</v>
      </c>
    </row>
    <row r="19" spans="1:6">
      <c r="A19" s="89"/>
      <c r="B19" s="68" t="s">
        <v>59</v>
      </c>
      <c r="C19" s="69">
        <v>236.19119875999993</v>
      </c>
      <c r="D19" s="69">
        <v>187.19958231999999</v>
      </c>
      <c r="E19" s="355"/>
      <c r="F19" s="67"/>
    </row>
    <row r="20" spans="1:6">
      <c r="A20" s="89"/>
      <c r="B20" s="68" t="s">
        <v>60</v>
      </c>
      <c r="C20" s="69">
        <v>49.061652159999987</v>
      </c>
      <c r="D20" s="69">
        <v>35.280539740000002</v>
      </c>
      <c r="E20" s="355"/>
      <c r="F20" s="67"/>
    </row>
    <row r="21" spans="1:6">
      <c r="A21" s="89"/>
      <c r="B21" s="90" t="s">
        <v>61</v>
      </c>
      <c r="C21" s="91">
        <v>2.1334932199999996</v>
      </c>
      <c r="D21" s="91">
        <v>2.5536629999999998</v>
      </c>
      <c r="E21" s="355"/>
      <c r="F21" s="87"/>
    </row>
    <row r="22" spans="1:6">
      <c r="A22" s="89"/>
      <c r="B22" s="90" t="s">
        <v>62</v>
      </c>
      <c r="C22" s="91">
        <v>21.658980339999999</v>
      </c>
      <c r="D22" s="91">
        <v>21.971438559999999</v>
      </c>
      <c r="E22" s="355"/>
      <c r="F22" s="87"/>
    </row>
    <row r="23" spans="1:6">
      <c r="A23" s="89"/>
      <c r="B23" s="68" t="s">
        <v>63</v>
      </c>
      <c r="C23" s="69">
        <v>11.47777434</v>
      </c>
      <c r="D23" s="69">
        <v>10.12616064</v>
      </c>
      <c r="E23" s="355"/>
      <c r="F23" s="87"/>
    </row>
    <row r="24" spans="1:6">
      <c r="A24" s="89"/>
      <c r="B24" s="90" t="s">
        <v>64</v>
      </c>
      <c r="C24" s="91">
        <v>62.101018799999999</v>
      </c>
      <c r="D24" s="91">
        <v>39.166603319999993</v>
      </c>
      <c r="E24" s="355"/>
      <c r="F24" s="87"/>
    </row>
    <row r="25" spans="1:6">
      <c r="A25" s="89"/>
      <c r="B25" s="90" t="s">
        <v>65</v>
      </c>
      <c r="C25" s="91">
        <v>1.6261648900000001</v>
      </c>
      <c r="D25" s="91">
        <v>0.99651587999999969</v>
      </c>
      <c r="E25" s="355"/>
      <c r="F25" s="87"/>
    </row>
    <row r="26" spans="1:6">
      <c r="A26" s="89"/>
      <c r="B26" s="90"/>
      <c r="C26" s="91"/>
      <c r="D26" s="91"/>
      <c r="E26" s="355"/>
      <c r="F26" s="87"/>
    </row>
    <row r="27" spans="1:6">
      <c r="A27" s="89"/>
      <c r="B27" s="66" t="s">
        <v>66</v>
      </c>
      <c r="C27" s="91"/>
      <c r="D27" s="91"/>
      <c r="E27" s="355"/>
      <c r="F27" s="87"/>
    </row>
    <row r="28" spans="1:6">
      <c r="A28" s="89"/>
      <c r="B28" s="90" t="s">
        <v>67</v>
      </c>
      <c r="C28" s="91">
        <v>1845.4951982900002</v>
      </c>
      <c r="D28" s="91">
        <v>1341.5312659200004</v>
      </c>
      <c r="E28" s="355"/>
      <c r="F28" s="67" t="s">
        <v>68</v>
      </c>
    </row>
    <row r="29" spans="1:6">
      <c r="A29" s="89"/>
      <c r="B29" s="90" t="s">
        <v>69</v>
      </c>
      <c r="C29" s="91">
        <v>64.388620000000003</v>
      </c>
      <c r="D29" s="91">
        <v>83.903340719999974</v>
      </c>
      <c r="E29" s="355"/>
      <c r="F29" s="356"/>
    </row>
    <row r="30" spans="1:6">
      <c r="A30" s="89"/>
      <c r="B30" s="90" t="s">
        <v>70</v>
      </c>
      <c r="C30" s="91">
        <v>7.4576431799999989</v>
      </c>
      <c r="D30" s="91">
        <v>4.8176494199999986</v>
      </c>
      <c r="E30" s="355"/>
      <c r="F30" s="356"/>
    </row>
    <row r="31" spans="1:6">
      <c r="A31" s="89"/>
      <c r="B31" s="90" t="s">
        <v>71</v>
      </c>
      <c r="C31" s="91">
        <v>27.255936900000002</v>
      </c>
      <c r="D31" s="91">
        <v>38.157957880000005</v>
      </c>
      <c r="E31" s="355"/>
      <c r="F31" s="87"/>
    </row>
    <row r="32" spans="1:6">
      <c r="A32" s="89"/>
      <c r="B32" s="90" t="s">
        <v>72</v>
      </c>
      <c r="C32" s="91">
        <v>85.795229879999994</v>
      </c>
      <c r="D32" s="91">
        <v>44.458121639999995</v>
      </c>
      <c r="E32" s="355"/>
      <c r="F32" s="87"/>
    </row>
    <row r="33" spans="1:6">
      <c r="A33" s="89"/>
      <c r="B33" s="90"/>
      <c r="C33" s="91"/>
      <c r="D33" s="91"/>
      <c r="E33" s="355"/>
      <c r="F33" s="87"/>
    </row>
    <row r="34" spans="1:6">
      <c r="A34" s="89"/>
      <c r="B34" s="66" t="s">
        <v>73</v>
      </c>
      <c r="C34" s="91"/>
      <c r="D34" s="91"/>
      <c r="E34" s="355"/>
      <c r="F34" s="87"/>
    </row>
    <row r="35" spans="1:6">
      <c r="A35" s="89"/>
      <c r="B35" s="90" t="s">
        <v>74</v>
      </c>
      <c r="C35" s="91">
        <v>1292.1466042499999</v>
      </c>
      <c r="D35" s="91">
        <v>792.07700694000027</v>
      </c>
      <c r="E35" s="355"/>
      <c r="F35" s="67" t="s">
        <v>75</v>
      </c>
    </row>
    <row r="36" spans="1:6">
      <c r="A36" s="89"/>
      <c r="B36" s="90" t="s">
        <v>76</v>
      </c>
      <c r="C36" s="91">
        <v>256.02463553999968</v>
      </c>
      <c r="D36" s="91">
        <v>13.200196519999997</v>
      </c>
      <c r="E36" s="355"/>
      <c r="F36" s="67" t="s">
        <v>77</v>
      </c>
    </row>
    <row r="37" spans="1:6">
      <c r="A37" s="89"/>
      <c r="B37" s="90" t="s">
        <v>78</v>
      </c>
      <c r="C37" s="91">
        <v>11.70777097999974</v>
      </c>
      <c r="D37" s="91">
        <v>-140.72828283999999</v>
      </c>
      <c r="E37" s="355"/>
      <c r="F37" s="67" t="s">
        <v>79</v>
      </c>
    </row>
    <row r="38" spans="1:6">
      <c r="A38" s="89"/>
      <c r="B38" s="90" t="s">
        <v>80</v>
      </c>
      <c r="C38" s="91">
        <v>27.934389250000145</v>
      </c>
      <c r="D38" s="91">
        <v>-88.905989189999886</v>
      </c>
      <c r="E38" s="355"/>
      <c r="F38" s="67" t="s">
        <v>81</v>
      </c>
    </row>
    <row r="39" spans="1:6">
      <c r="A39" s="89"/>
      <c r="B39" s="90" t="s">
        <v>82</v>
      </c>
      <c r="C39" s="91">
        <v>23.694211080000013</v>
      </c>
      <c r="D39" s="91">
        <v>5.2915183199999953</v>
      </c>
      <c r="E39" s="355"/>
      <c r="F39" s="67" t="s">
        <v>83</v>
      </c>
    </row>
    <row r="40" spans="1:6">
      <c r="A40" s="89"/>
      <c r="B40" s="68" t="s">
        <v>84</v>
      </c>
      <c r="C40" s="69">
        <v>29.243382480000005</v>
      </c>
      <c r="D40" s="69">
        <v>-4.5017460000000025</v>
      </c>
      <c r="E40" s="355"/>
      <c r="F40" s="89" t="s">
        <v>85</v>
      </c>
    </row>
    <row r="41" spans="1:6">
      <c r="A41" s="89"/>
      <c r="B41" s="90" t="s">
        <v>86</v>
      </c>
      <c r="C41" s="91">
        <v>27.567683110000161</v>
      </c>
      <c r="D41" s="91">
        <v>-120.27821261999996</v>
      </c>
      <c r="E41" s="355"/>
      <c r="F41" s="67" t="s">
        <v>87</v>
      </c>
    </row>
    <row r="42" spans="1:6" ht="22.5">
      <c r="A42" s="89"/>
      <c r="B42" s="92" t="s">
        <v>88</v>
      </c>
      <c r="C42" s="91">
        <v>-6.9027241500000089</v>
      </c>
      <c r="D42" s="91">
        <v>40.093697870000007</v>
      </c>
      <c r="E42" s="355"/>
      <c r="F42" s="356"/>
    </row>
    <row r="43" spans="1:6">
      <c r="A43" s="89"/>
      <c r="B43" s="93" t="s">
        <v>89</v>
      </c>
      <c r="C43" s="94">
        <v>49.908341440000143</v>
      </c>
      <c r="D43" s="94">
        <v>-84.686260749999889</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2639.1390476600018</v>
      </c>
      <c r="D50" s="74">
        <v>2821.4710483600002</v>
      </c>
      <c r="E50" s="355"/>
      <c r="F50" s="356"/>
    </row>
    <row r="51" spans="1:6">
      <c r="A51" s="89"/>
      <c r="B51" s="96" t="s">
        <v>94</v>
      </c>
      <c r="C51" s="91">
        <v>1750.4789177299997</v>
      </c>
      <c r="D51" s="91">
        <v>1897.3054172799998</v>
      </c>
      <c r="E51" s="355"/>
      <c r="F51" s="87"/>
    </row>
    <row r="52" spans="1:6">
      <c r="A52" s="89"/>
      <c r="B52" s="97" t="s">
        <v>95</v>
      </c>
      <c r="C52" s="91">
        <v>941.57793096999967</v>
      </c>
      <c r="D52" s="91">
        <v>1068.7659402799995</v>
      </c>
      <c r="E52" s="355"/>
      <c r="F52" s="87"/>
    </row>
    <row r="53" spans="1:6">
      <c r="A53" s="89"/>
      <c r="B53" s="75" t="s">
        <v>96</v>
      </c>
      <c r="C53" s="69">
        <v>436.86333959000012</v>
      </c>
      <c r="D53" s="69">
        <v>443.12786379000022</v>
      </c>
      <c r="E53" s="355"/>
      <c r="F53" s="87"/>
    </row>
    <row r="54" spans="1:6">
      <c r="A54" s="89"/>
      <c r="B54" s="96" t="s">
        <v>97</v>
      </c>
      <c r="C54" s="91">
        <v>897.64809803000003</v>
      </c>
      <c r="D54" s="91">
        <v>921.15457975000027</v>
      </c>
      <c r="E54" s="355"/>
      <c r="F54" s="87"/>
    </row>
    <row r="55" spans="1:6">
      <c r="A55" s="89"/>
      <c r="B55" s="98"/>
      <c r="C55" s="90"/>
      <c r="D55" s="90"/>
      <c r="E55" s="355"/>
      <c r="F55" s="87"/>
    </row>
    <row r="56" spans="1:6">
      <c r="A56" s="89"/>
      <c r="B56" s="73" t="s">
        <v>98</v>
      </c>
      <c r="C56" s="90"/>
      <c r="D56" s="90"/>
      <c r="E56" s="355"/>
      <c r="F56" s="87"/>
    </row>
    <row r="57" spans="1:6">
      <c r="A57" s="89"/>
      <c r="B57" s="72" t="s">
        <v>99</v>
      </c>
      <c r="C57" s="74">
        <v>532.34637717999999</v>
      </c>
      <c r="D57" s="74">
        <v>586.23003823000022</v>
      </c>
      <c r="E57" s="355"/>
      <c r="F57" s="87"/>
    </row>
    <row r="58" spans="1:6">
      <c r="A58" s="89"/>
      <c r="B58" s="98"/>
      <c r="C58" s="90"/>
      <c r="D58" s="90"/>
      <c r="E58" s="355"/>
      <c r="F58" s="87"/>
    </row>
    <row r="59" spans="1:6">
      <c r="A59" s="89"/>
      <c r="B59" s="73" t="s">
        <v>100</v>
      </c>
      <c r="C59" s="90"/>
      <c r="D59" s="90"/>
      <c r="E59" s="355"/>
      <c r="F59" s="89"/>
    </row>
    <row r="60" spans="1:6">
      <c r="A60" s="89"/>
      <c r="B60" s="72" t="s">
        <v>101</v>
      </c>
      <c r="C60" s="74">
        <v>2106.7926704800002</v>
      </c>
      <c r="D60" s="74">
        <v>2235.2410101300002</v>
      </c>
      <c r="E60" s="355"/>
      <c r="F60" s="87"/>
    </row>
    <row r="61" spans="1:6">
      <c r="A61" s="89"/>
      <c r="B61" s="96" t="s">
        <v>102</v>
      </c>
      <c r="C61" s="91">
        <v>689.15523947000031</v>
      </c>
      <c r="D61" s="91">
        <v>604.82251193000025</v>
      </c>
      <c r="E61" s="355"/>
      <c r="F61" s="67" t="s">
        <v>103</v>
      </c>
    </row>
    <row r="62" spans="1:6">
      <c r="A62" s="89"/>
      <c r="B62" s="96" t="s">
        <v>104</v>
      </c>
      <c r="C62" s="91">
        <v>1235.7716760100002</v>
      </c>
      <c r="D62" s="91">
        <v>1478.1757142000001</v>
      </c>
      <c r="E62" s="355"/>
      <c r="F62" s="87"/>
    </row>
    <row r="63" spans="1:6">
      <c r="A63" s="89"/>
      <c r="B63" s="76" t="s">
        <v>105</v>
      </c>
      <c r="C63" s="77">
        <v>544.37680710000006</v>
      </c>
      <c r="D63" s="77">
        <v>833.91440776000002</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217.89804053</v>
      </c>
      <c r="D67" s="74">
        <v>322.59353898000001</v>
      </c>
      <c r="E67" s="355"/>
      <c r="F67" s="87"/>
    </row>
    <row r="68" spans="1:6">
      <c r="A68" s="89"/>
      <c r="B68" s="78" t="s">
        <v>108</v>
      </c>
      <c r="C68" s="69">
        <v>134.09181725000002</v>
      </c>
      <c r="D68" s="69">
        <v>185.98488858000002</v>
      </c>
      <c r="E68" s="355"/>
      <c r="F68" s="356"/>
    </row>
    <row r="69" spans="1:6">
      <c r="A69" s="89"/>
      <c r="B69" s="76" t="s">
        <v>109</v>
      </c>
      <c r="C69" s="77">
        <v>15.141037259999999</v>
      </c>
      <c r="D69" s="77">
        <v>22.69893699999999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4.5729079763383123</v>
      </c>
      <c r="D76" s="81">
        <v>-1066.1074827695068</v>
      </c>
      <c r="E76" s="355"/>
      <c r="F76" s="67" t="s">
        <v>114</v>
      </c>
    </row>
    <row r="77" spans="1:6">
      <c r="A77" s="89"/>
      <c r="B77" s="80" t="s">
        <v>115</v>
      </c>
      <c r="C77" s="81">
        <v>1.2792976104034313</v>
      </c>
      <c r="D77" s="81">
        <v>-13.278812671433945</v>
      </c>
      <c r="E77" s="355"/>
      <c r="F77" s="82" t="s">
        <v>116</v>
      </c>
    </row>
    <row r="78" spans="1:6">
      <c r="A78" s="89"/>
      <c r="B78" s="80" t="s">
        <v>117</v>
      </c>
      <c r="C78" s="81">
        <v>7.6022293969015635</v>
      </c>
      <c r="D78" s="81">
        <v>-15.035980771482713</v>
      </c>
      <c r="E78" s="355"/>
      <c r="F78" s="67" t="s">
        <v>118</v>
      </c>
    </row>
    <row r="79" spans="1:6">
      <c r="A79" s="89"/>
      <c r="B79" s="80" t="s">
        <v>119</v>
      </c>
      <c r="C79" s="81">
        <v>20.558810877029977</v>
      </c>
      <c r="D79" s="81">
        <v>-64.67095984965637</v>
      </c>
      <c r="E79" s="355"/>
      <c r="F79" s="67" t="s">
        <v>120</v>
      </c>
    </row>
    <row r="80" spans="1:6">
      <c r="A80" s="89"/>
      <c r="B80" s="83" t="s">
        <v>121</v>
      </c>
      <c r="C80" s="81">
        <v>78.991898475393867</v>
      </c>
      <c r="D80" s="81">
        <v>137.87754114822266</v>
      </c>
      <c r="E80" s="355"/>
      <c r="F80" s="67" t="s">
        <v>122</v>
      </c>
    </row>
    <row r="81" spans="1:6">
      <c r="A81" s="89"/>
      <c r="B81" s="83" t="s">
        <v>123</v>
      </c>
      <c r="C81" s="81">
        <v>98.035521531872803</v>
      </c>
      <c r="D81" s="81">
        <v>-7.1955405378696087</v>
      </c>
      <c r="E81" s="355"/>
      <c r="F81" s="67" t="s">
        <v>124</v>
      </c>
    </row>
    <row r="82" spans="1:6">
      <c r="A82" s="89"/>
      <c r="B82" s="83" t="s">
        <v>125</v>
      </c>
      <c r="C82" s="81">
        <v>25.839125734948194</v>
      </c>
      <c r="D82" s="81">
        <v>37.307583566190026</v>
      </c>
      <c r="E82" s="355"/>
      <c r="F82" s="67" t="s">
        <v>126</v>
      </c>
    </row>
    <row r="83" spans="1:6">
      <c r="A83" s="89"/>
      <c r="B83" s="84" t="s">
        <v>127</v>
      </c>
      <c r="C83" s="85">
        <v>52.374575972807257</v>
      </c>
      <c r="D83" s="85">
        <v>1408.9554522783731</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87"/>
  <sheetViews>
    <sheetView workbookViewId="0"/>
  </sheetViews>
  <sheetFormatPr baseColWidth="10" defaultColWidth="11.42578125" defaultRowHeight="11.25"/>
  <cols>
    <col min="1" max="1" width="2" style="1" customWidth="1"/>
    <col min="2" max="2" width="89" style="1" bestFit="1" customWidth="1"/>
    <col min="3" max="4" width="4.85546875" style="1" bestFit="1" customWidth="1"/>
    <col min="5" max="5" width="6" style="1" customWidth="1"/>
    <col min="6" max="11" width="5.85546875" style="1" bestFit="1" customWidth="1"/>
    <col min="12" max="12" width="5.7109375" style="1" bestFit="1" customWidth="1"/>
    <col min="13" max="16" width="5.85546875" style="1" bestFit="1" customWidth="1"/>
    <col min="17" max="17" width="6.5703125" style="1" bestFit="1" customWidth="1"/>
    <col min="18" max="24" width="6.28515625" style="1" customWidth="1"/>
    <col min="25" max="16384" width="11.42578125" style="1"/>
  </cols>
  <sheetData>
    <row r="1" spans="1:24" ht="12.75">
      <c r="A1" s="677" t="s">
        <v>0</v>
      </c>
      <c r="B1" s="2"/>
      <c r="C1" s="2"/>
      <c r="D1" s="2"/>
      <c r="E1" s="2"/>
      <c r="F1" s="2"/>
      <c r="G1" s="2"/>
      <c r="H1" s="2"/>
      <c r="I1" s="2"/>
      <c r="J1" s="2"/>
      <c r="K1" s="2"/>
      <c r="L1" s="2"/>
      <c r="M1" s="2"/>
      <c r="N1" s="2"/>
      <c r="O1" s="2"/>
      <c r="P1" s="2"/>
      <c r="Q1" s="2"/>
      <c r="R1" s="2"/>
      <c r="S1" s="2"/>
      <c r="T1" s="2"/>
      <c r="U1" s="2"/>
      <c r="V1" s="3"/>
      <c r="W1" s="3"/>
      <c r="X1" s="3"/>
    </row>
    <row r="2" spans="1:24">
      <c r="A2" s="2"/>
      <c r="B2" s="4" t="s">
        <v>284</v>
      </c>
      <c r="C2" s="2"/>
      <c r="D2" s="2"/>
      <c r="E2" s="2"/>
      <c r="F2" s="2"/>
      <c r="G2" s="2"/>
      <c r="H2" s="2"/>
      <c r="I2" s="2"/>
      <c r="J2" s="2"/>
      <c r="K2" s="2"/>
      <c r="L2" s="2"/>
      <c r="M2" s="2"/>
      <c r="N2" s="2"/>
      <c r="O2" s="2"/>
      <c r="P2" s="2"/>
      <c r="Q2" s="2"/>
      <c r="R2" s="2"/>
      <c r="S2" s="2"/>
      <c r="T2" s="2"/>
      <c r="U2" s="2"/>
      <c r="V2" s="3"/>
      <c r="W2" s="3"/>
      <c r="X2" s="3"/>
    </row>
    <row r="3" spans="1:24">
      <c r="A3" s="2"/>
      <c r="B3" s="4"/>
      <c r="C3" s="2"/>
      <c r="D3" s="2"/>
      <c r="E3" s="2"/>
      <c r="F3" s="2"/>
      <c r="G3" s="2"/>
      <c r="H3" s="2"/>
      <c r="I3" s="2"/>
      <c r="J3" s="2"/>
      <c r="K3" s="2"/>
      <c r="L3" s="2"/>
      <c r="M3" s="2"/>
      <c r="N3" s="2"/>
      <c r="O3" s="2"/>
      <c r="P3" s="2"/>
      <c r="Q3" s="2"/>
      <c r="R3" s="2"/>
      <c r="S3" s="5"/>
      <c r="T3" s="2"/>
      <c r="U3" s="3"/>
      <c r="V3" s="2"/>
      <c r="W3" s="5" t="s">
        <v>1</v>
      </c>
      <c r="X3" s="3"/>
    </row>
    <row r="4" spans="1:24">
      <c r="A4" s="2"/>
      <c r="B4" s="343" t="s">
        <v>2</v>
      </c>
      <c r="C4" s="6">
        <v>2000</v>
      </c>
      <c r="D4" s="7">
        <v>2001</v>
      </c>
      <c r="E4" s="8" t="s">
        <v>3</v>
      </c>
      <c r="F4" s="9">
        <v>2003</v>
      </c>
      <c r="G4" s="9">
        <v>2004</v>
      </c>
      <c r="H4" s="9">
        <v>2005</v>
      </c>
      <c r="I4" s="9">
        <v>2006</v>
      </c>
      <c r="J4" s="9">
        <v>2007</v>
      </c>
      <c r="K4" s="9">
        <v>2008</v>
      </c>
      <c r="L4" s="10">
        <v>2009</v>
      </c>
      <c r="M4" s="10">
        <v>2010</v>
      </c>
      <c r="N4" s="10">
        <v>2011</v>
      </c>
      <c r="O4" s="10">
        <v>2012</v>
      </c>
      <c r="P4" s="10">
        <v>2013</v>
      </c>
      <c r="Q4" s="10">
        <v>2014</v>
      </c>
      <c r="R4" s="10">
        <v>2015</v>
      </c>
      <c r="S4" s="10">
        <v>2016</v>
      </c>
      <c r="T4" s="10">
        <v>2017</v>
      </c>
      <c r="U4" s="10">
        <v>2018</v>
      </c>
      <c r="V4" s="10">
        <v>2019</v>
      </c>
      <c r="W4" s="11" t="s">
        <v>28</v>
      </c>
      <c r="X4" s="3"/>
    </row>
    <row r="5" spans="1:24">
      <c r="A5" s="2"/>
      <c r="B5" s="12" t="s">
        <v>4</v>
      </c>
      <c r="C5" s="13"/>
      <c r="D5" s="14"/>
      <c r="E5" s="15">
        <v>35058</v>
      </c>
      <c r="F5" s="16">
        <v>35640</v>
      </c>
      <c r="G5" s="16">
        <v>35694</v>
      </c>
      <c r="H5" s="16">
        <v>35455</v>
      </c>
      <c r="I5" s="16">
        <v>36200</v>
      </c>
      <c r="J5" s="16">
        <v>36830</v>
      </c>
      <c r="K5" s="16">
        <v>37846</v>
      </c>
      <c r="L5" s="16">
        <v>38763</v>
      </c>
      <c r="M5" s="16">
        <v>39311</v>
      </c>
      <c r="N5" s="16">
        <v>40705</v>
      </c>
      <c r="O5" s="16">
        <v>41948</v>
      </c>
      <c r="P5" s="16">
        <v>44488</v>
      </c>
      <c r="Q5" s="16">
        <v>49639</v>
      </c>
      <c r="R5" s="16">
        <v>55201</v>
      </c>
      <c r="S5" s="16" t="s">
        <v>5</v>
      </c>
      <c r="T5" s="16">
        <v>70123</v>
      </c>
      <c r="U5" s="16">
        <v>79707</v>
      </c>
      <c r="V5" s="16">
        <v>88171</v>
      </c>
      <c r="W5" s="17">
        <v>92272</v>
      </c>
      <c r="X5" s="3"/>
    </row>
    <row r="6" spans="1:24">
      <c r="A6" s="2"/>
      <c r="B6" s="18" t="s">
        <v>6</v>
      </c>
      <c r="C6" s="19"/>
      <c r="D6" s="20"/>
      <c r="E6" s="21">
        <v>7</v>
      </c>
      <c r="F6" s="22">
        <v>6</v>
      </c>
      <c r="G6" s="22">
        <v>7</v>
      </c>
      <c r="H6" s="22">
        <v>6</v>
      </c>
      <c r="I6" s="22">
        <v>7</v>
      </c>
      <c r="J6" s="22">
        <v>7</v>
      </c>
      <c r="K6" s="22">
        <v>7</v>
      </c>
      <c r="L6" s="22">
        <v>14</v>
      </c>
      <c r="M6" s="22">
        <v>11</v>
      </c>
      <c r="N6" s="22">
        <v>13</v>
      </c>
      <c r="O6" s="22">
        <v>18</v>
      </c>
      <c r="P6" s="22">
        <v>17</v>
      </c>
      <c r="Q6" s="22">
        <v>22</v>
      </c>
      <c r="R6" s="22">
        <v>24</v>
      </c>
      <c r="S6" s="22">
        <v>26</v>
      </c>
      <c r="T6" s="22">
        <v>26</v>
      </c>
      <c r="U6" s="22">
        <v>21</v>
      </c>
      <c r="V6" s="22">
        <v>23</v>
      </c>
      <c r="W6" s="344">
        <v>23</v>
      </c>
      <c r="X6" s="3"/>
    </row>
    <row r="7" spans="1:24">
      <c r="A7" s="2"/>
      <c r="B7" s="18" t="s">
        <v>7</v>
      </c>
      <c r="C7" s="19"/>
      <c r="D7" s="20"/>
      <c r="E7" s="21">
        <v>539</v>
      </c>
      <c r="F7" s="22">
        <v>549</v>
      </c>
      <c r="G7" s="22">
        <v>495</v>
      </c>
      <c r="H7" s="22">
        <v>453</v>
      </c>
      <c r="I7" s="22">
        <v>487</v>
      </c>
      <c r="J7" s="22">
        <v>499</v>
      </c>
      <c r="K7" s="22">
        <v>492</v>
      </c>
      <c r="L7" s="22">
        <v>495</v>
      </c>
      <c r="M7" s="22">
        <v>515</v>
      </c>
      <c r="N7" s="22">
        <v>523</v>
      </c>
      <c r="O7" s="22">
        <v>533</v>
      </c>
      <c r="P7" s="22">
        <v>562</v>
      </c>
      <c r="Q7" s="22">
        <v>831</v>
      </c>
      <c r="R7" s="22">
        <v>1321</v>
      </c>
      <c r="S7" s="22">
        <v>1597</v>
      </c>
      <c r="T7" s="22">
        <v>1766</v>
      </c>
      <c r="U7" s="22">
        <v>1887</v>
      </c>
      <c r="V7" s="22">
        <v>2070</v>
      </c>
      <c r="W7" s="344">
        <v>2072</v>
      </c>
      <c r="X7" s="3"/>
    </row>
    <row r="8" spans="1:24">
      <c r="A8" s="2"/>
      <c r="B8" s="18" t="s">
        <v>8</v>
      </c>
      <c r="C8" s="19"/>
      <c r="D8" s="20"/>
      <c r="E8" s="21">
        <v>4740</v>
      </c>
      <c r="F8" s="22">
        <v>4812</v>
      </c>
      <c r="G8" s="22">
        <v>4790</v>
      </c>
      <c r="H8" s="22">
        <v>4643</v>
      </c>
      <c r="I8" s="22">
        <v>4689</v>
      </c>
      <c r="J8" s="22">
        <v>4760</v>
      </c>
      <c r="K8" s="22">
        <v>4990</v>
      </c>
      <c r="L8" s="22">
        <v>5293</v>
      </c>
      <c r="M8" s="22">
        <v>5481</v>
      </c>
      <c r="N8" s="22">
        <v>5739</v>
      </c>
      <c r="O8" s="22">
        <v>6072</v>
      </c>
      <c r="P8" s="22">
        <v>6785</v>
      </c>
      <c r="Q8" s="22">
        <v>7604</v>
      </c>
      <c r="R8" s="22">
        <v>7869</v>
      </c>
      <c r="S8" s="22">
        <v>7446</v>
      </c>
      <c r="T8" s="22">
        <v>7266</v>
      </c>
      <c r="U8" s="22">
        <v>7150</v>
      </c>
      <c r="V8" s="22">
        <v>7185</v>
      </c>
      <c r="W8" s="344">
        <v>7150</v>
      </c>
      <c r="X8" s="3"/>
    </row>
    <row r="9" spans="1:24">
      <c r="A9" s="2"/>
      <c r="B9" s="18" t="s">
        <v>9</v>
      </c>
      <c r="C9" s="19"/>
      <c r="D9" s="20"/>
      <c r="E9" s="21">
        <v>370</v>
      </c>
      <c r="F9" s="22">
        <v>385</v>
      </c>
      <c r="G9" s="22">
        <v>377</v>
      </c>
      <c r="H9" s="22">
        <v>349</v>
      </c>
      <c r="I9" s="22">
        <v>524</v>
      </c>
      <c r="J9" s="22">
        <v>521</v>
      </c>
      <c r="K9" s="22">
        <v>538</v>
      </c>
      <c r="L9" s="22">
        <v>581</v>
      </c>
      <c r="M9" s="22">
        <v>587</v>
      </c>
      <c r="N9" s="22">
        <v>606</v>
      </c>
      <c r="O9" s="22">
        <v>668</v>
      </c>
      <c r="P9" s="22">
        <v>712</v>
      </c>
      <c r="Q9" s="22">
        <v>809</v>
      </c>
      <c r="R9" s="22">
        <v>882</v>
      </c>
      <c r="S9" s="22">
        <v>880</v>
      </c>
      <c r="T9" s="22">
        <v>944</v>
      </c>
      <c r="U9" s="22">
        <v>992</v>
      </c>
      <c r="V9" s="22">
        <v>1070</v>
      </c>
      <c r="W9" s="344">
        <v>1143</v>
      </c>
      <c r="X9" s="3"/>
    </row>
    <row r="10" spans="1:24">
      <c r="A10" s="2"/>
      <c r="B10" s="18" t="s">
        <v>10</v>
      </c>
      <c r="C10" s="19"/>
      <c r="D10" s="20"/>
      <c r="E10" s="21">
        <v>29402</v>
      </c>
      <c r="F10" s="22">
        <v>29888</v>
      </c>
      <c r="G10" s="22">
        <v>30025</v>
      </c>
      <c r="H10" s="22">
        <v>30004</v>
      </c>
      <c r="I10" s="22">
        <v>30493</v>
      </c>
      <c r="J10" s="22">
        <v>31043</v>
      </c>
      <c r="K10" s="22">
        <v>31819</v>
      </c>
      <c r="L10" s="22">
        <v>32380</v>
      </c>
      <c r="M10" s="22">
        <v>32717</v>
      </c>
      <c r="N10" s="22">
        <v>33824</v>
      </c>
      <c r="O10" s="22">
        <v>34657</v>
      </c>
      <c r="P10" s="22">
        <v>36412</v>
      </c>
      <c r="Q10" s="22">
        <v>40373</v>
      </c>
      <c r="R10" s="22">
        <v>45105</v>
      </c>
      <c r="S10" s="22">
        <v>52720</v>
      </c>
      <c r="T10" s="22">
        <v>60121</v>
      </c>
      <c r="U10" s="22">
        <v>69657</v>
      </c>
      <c r="V10" s="22">
        <v>77823</v>
      </c>
      <c r="W10" s="344">
        <v>81884</v>
      </c>
      <c r="X10" s="3"/>
    </row>
    <row r="11" spans="1:24">
      <c r="A11" s="2"/>
      <c r="B11" s="23" t="s">
        <v>11</v>
      </c>
      <c r="C11" s="24"/>
      <c r="D11" s="25"/>
      <c r="E11" s="26">
        <v>28514</v>
      </c>
      <c r="F11" s="27">
        <v>29000</v>
      </c>
      <c r="G11" s="27">
        <v>29170</v>
      </c>
      <c r="H11" s="27">
        <v>29150</v>
      </c>
      <c r="I11" s="27">
        <v>29557</v>
      </c>
      <c r="J11" s="27">
        <v>30117</v>
      </c>
      <c r="K11" s="27">
        <v>30875</v>
      </c>
      <c r="L11" s="27">
        <v>31381</v>
      </c>
      <c r="M11" s="27">
        <v>31682</v>
      </c>
      <c r="N11" s="27">
        <v>32743</v>
      </c>
      <c r="O11" s="27">
        <v>33504</v>
      </c>
      <c r="P11" s="27">
        <v>35224</v>
      </c>
      <c r="Q11" s="27">
        <v>39117</v>
      </c>
      <c r="R11" s="27">
        <v>43780</v>
      </c>
      <c r="S11" s="27">
        <v>51357</v>
      </c>
      <c r="T11" s="27">
        <v>58690</v>
      </c>
      <c r="U11" s="27">
        <v>68133</v>
      </c>
      <c r="V11" s="27">
        <v>76196</v>
      </c>
      <c r="W11" s="345">
        <v>80178</v>
      </c>
      <c r="X11" s="3"/>
    </row>
    <row r="12" spans="1:24">
      <c r="A12" s="2"/>
      <c r="B12" s="12" t="s">
        <v>12</v>
      </c>
      <c r="C12" s="13"/>
      <c r="D12" s="14"/>
      <c r="E12" s="15">
        <v>43048</v>
      </c>
      <c r="F12" s="16">
        <v>42052</v>
      </c>
      <c r="G12" s="16">
        <v>40844</v>
      </c>
      <c r="H12" s="16">
        <v>39523</v>
      </c>
      <c r="I12" s="16">
        <v>39891</v>
      </c>
      <c r="J12" s="16">
        <v>40678</v>
      </c>
      <c r="K12" s="16">
        <v>41208</v>
      </c>
      <c r="L12" s="16">
        <v>41235</v>
      </c>
      <c r="M12" s="16">
        <v>41302</v>
      </c>
      <c r="N12" s="16">
        <v>41609</v>
      </c>
      <c r="O12" s="16">
        <v>41879</v>
      </c>
      <c r="P12" s="16">
        <v>42345</v>
      </c>
      <c r="Q12" s="16">
        <v>43235</v>
      </c>
      <c r="R12" s="16">
        <v>43863</v>
      </c>
      <c r="S12" s="16">
        <v>44337</v>
      </c>
      <c r="T12" s="16">
        <v>45551</v>
      </c>
      <c r="U12" s="16">
        <v>47830</v>
      </c>
      <c r="V12" s="16">
        <v>50458</v>
      </c>
      <c r="W12" s="17">
        <v>53300</v>
      </c>
      <c r="X12" s="3"/>
    </row>
    <row r="13" spans="1:24">
      <c r="A13" s="2"/>
      <c r="B13" s="18" t="s">
        <v>13</v>
      </c>
      <c r="C13" s="19"/>
      <c r="D13" s="20"/>
      <c r="E13" s="21">
        <v>15</v>
      </c>
      <c r="F13" s="22">
        <v>15</v>
      </c>
      <c r="G13" s="22">
        <v>17</v>
      </c>
      <c r="H13" s="22">
        <v>18</v>
      </c>
      <c r="I13" s="22">
        <v>22</v>
      </c>
      <c r="J13" s="22">
        <v>22</v>
      </c>
      <c r="K13" s="22">
        <v>24</v>
      </c>
      <c r="L13" s="22">
        <v>22</v>
      </c>
      <c r="M13" s="22">
        <v>25</v>
      </c>
      <c r="N13" s="22">
        <v>26</v>
      </c>
      <c r="O13" s="22">
        <v>34</v>
      </c>
      <c r="P13" s="22">
        <v>34</v>
      </c>
      <c r="Q13" s="22">
        <v>36</v>
      </c>
      <c r="R13" s="22">
        <v>35</v>
      </c>
      <c r="S13" s="22">
        <v>38</v>
      </c>
      <c r="T13" s="22">
        <v>38</v>
      </c>
      <c r="U13" s="22">
        <v>37</v>
      </c>
      <c r="V13" s="22">
        <v>38</v>
      </c>
      <c r="W13" s="344">
        <v>42</v>
      </c>
      <c r="X13" s="3"/>
    </row>
    <row r="14" spans="1:24">
      <c r="A14" s="2"/>
      <c r="B14" s="18" t="s">
        <v>14</v>
      </c>
      <c r="C14" s="19"/>
      <c r="D14" s="20"/>
      <c r="E14" s="21">
        <v>41872</v>
      </c>
      <c r="F14" s="22">
        <v>40883</v>
      </c>
      <c r="G14" s="22">
        <v>39705</v>
      </c>
      <c r="H14" s="22">
        <v>38410</v>
      </c>
      <c r="I14" s="22">
        <v>38764</v>
      </c>
      <c r="J14" s="22">
        <v>39553</v>
      </c>
      <c r="K14" s="22">
        <v>40037</v>
      </c>
      <c r="L14" s="22">
        <v>40068</v>
      </c>
      <c r="M14" s="22">
        <v>40136</v>
      </c>
      <c r="N14" s="22">
        <v>40431</v>
      </c>
      <c r="O14" s="22">
        <v>40689</v>
      </c>
      <c r="P14" s="22">
        <v>41131</v>
      </c>
      <c r="Q14" s="22">
        <v>42022</v>
      </c>
      <c r="R14" s="22">
        <v>42653</v>
      </c>
      <c r="S14" s="22">
        <v>43159</v>
      </c>
      <c r="T14" s="22">
        <v>44361</v>
      </c>
      <c r="U14" s="22">
        <v>46634</v>
      </c>
      <c r="V14" s="22">
        <v>49264</v>
      </c>
      <c r="W14" s="344">
        <v>52083</v>
      </c>
      <c r="X14" s="3"/>
    </row>
    <row r="15" spans="1:24">
      <c r="A15" s="2"/>
      <c r="B15" s="18" t="s">
        <v>15</v>
      </c>
      <c r="C15" s="19"/>
      <c r="D15" s="20"/>
      <c r="E15" s="21">
        <v>29</v>
      </c>
      <c r="F15" s="22">
        <v>24</v>
      </c>
      <c r="G15" s="22">
        <v>24</v>
      </c>
      <c r="H15" s="22">
        <v>25</v>
      </c>
      <c r="I15" s="22">
        <v>26</v>
      </c>
      <c r="J15" s="22">
        <v>28</v>
      </c>
      <c r="K15" s="22">
        <v>29</v>
      </c>
      <c r="L15" s="22">
        <v>46</v>
      </c>
      <c r="M15" s="22">
        <v>42</v>
      </c>
      <c r="N15" s="22">
        <v>46</v>
      </c>
      <c r="O15" s="22">
        <v>50</v>
      </c>
      <c r="P15" s="22">
        <v>59</v>
      </c>
      <c r="Q15" s="22">
        <v>61</v>
      </c>
      <c r="R15" s="22">
        <v>58</v>
      </c>
      <c r="S15" s="22">
        <v>51</v>
      </c>
      <c r="T15" s="22">
        <v>56</v>
      </c>
      <c r="U15" s="22">
        <v>59</v>
      </c>
      <c r="V15" s="22">
        <v>59</v>
      </c>
      <c r="W15" s="344">
        <v>59</v>
      </c>
      <c r="X15" s="3"/>
    </row>
    <row r="16" spans="1:24">
      <c r="A16" s="2"/>
      <c r="B16" s="18" t="s">
        <v>16</v>
      </c>
      <c r="C16" s="19"/>
      <c r="D16" s="20"/>
      <c r="E16" s="21">
        <v>80</v>
      </c>
      <c r="F16" s="22">
        <v>83</v>
      </c>
      <c r="G16" s="22">
        <v>80</v>
      </c>
      <c r="H16" s="22">
        <v>80</v>
      </c>
      <c r="I16" s="22">
        <v>85</v>
      </c>
      <c r="J16" s="22">
        <v>88</v>
      </c>
      <c r="K16" s="22">
        <v>110</v>
      </c>
      <c r="L16" s="22">
        <v>128</v>
      </c>
      <c r="M16" s="22">
        <v>142</v>
      </c>
      <c r="N16" s="22">
        <v>148</v>
      </c>
      <c r="O16" s="22">
        <v>158</v>
      </c>
      <c r="P16" s="22">
        <v>174</v>
      </c>
      <c r="Q16" s="22">
        <v>184</v>
      </c>
      <c r="R16" s="22">
        <v>198</v>
      </c>
      <c r="S16" s="22">
        <v>200</v>
      </c>
      <c r="T16" s="22">
        <v>221</v>
      </c>
      <c r="U16" s="22">
        <v>227</v>
      </c>
      <c r="V16" s="22">
        <v>235</v>
      </c>
      <c r="W16" s="344">
        <v>235</v>
      </c>
      <c r="X16" s="3"/>
    </row>
    <row r="17" spans="1:24">
      <c r="A17" s="2"/>
      <c r="B17" s="18" t="s">
        <v>17</v>
      </c>
      <c r="C17" s="19"/>
      <c r="D17" s="20"/>
      <c r="E17" s="21">
        <v>1035</v>
      </c>
      <c r="F17" s="22">
        <v>1030</v>
      </c>
      <c r="G17" s="22">
        <v>998</v>
      </c>
      <c r="H17" s="22">
        <v>973</v>
      </c>
      <c r="I17" s="22">
        <v>977</v>
      </c>
      <c r="J17" s="22">
        <v>967</v>
      </c>
      <c r="K17" s="22">
        <v>976</v>
      </c>
      <c r="L17" s="22">
        <v>937</v>
      </c>
      <c r="M17" s="22">
        <v>915</v>
      </c>
      <c r="N17" s="22">
        <v>916</v>
      </c>
      <c r="O17" s="22">
        <v>901</v>
      </c>
      <c r="P17" s="22">
        <v>894</v>
      </c>
      <c r="Q17" s="22">
        <v>872</v>
      </c>
      <c r="R17" s="22">
        <v>854</v>
      </c>
      <c r="S17" s="22">
        <v>824</v>
      </c>
      <c r="T17" s="22">
        <v>809</v>
      </c>
      <c r="U17" s="22">
        <v>802</v>
      </c>
      <c r="V17" s="22">
        <v>791</v>
      </c>
      <c r="W17" s="344">
        <v>808</v>
      </c>
      <c r="X17" s="3"/>
    </row>
    <row r="18" spans="1:24">
      <c r="A18" s="2"/>
      <c r="B18" s="18" t="s">
        <v>18</v>
      </c>
      <c r="C18" s="19"/>
      <c r="D18" s="20"/>
      <c r="E18" s="28">
        <v>17</v>
      </c>
      <c r="F18" s="346">
        <v>17</v>
      </c>
      <c r="G18" s="346">
        <v>20</v>
      </c>
      <c r="H18" s="346">
        <v>17</v>
      </c>
      <c r="I18" s="346">
        <v>17</v>
      </c>
      <c r="J18" s="346">
        <v>20</v>
      </c>
      <c r="K18" s="346">
        <v>32</v>
      </c>
      <c r="L18" s="346">
        <v>34</v>
      </c>
      <c r="M18" s="346">
        <v>42</v>
      </c>
      <c r="N18" s="346">
        <v>42</v>
      </c>
      <c r="O18" s="346">
        <v>47</v>
      </c>
      <c r="P18" s="346">
        <v>53</v>
      </c>
      <c r="Q18" s="346">
        <v>60</v>
      </c>
      <c r="R18" s="346">
        <v>65</v>
      </c>
      <c r="S18" s="346">
        <v>65</v>
      </c>
      <c r="T18" s="346">
        <v>66</v>
      </c>
      <c r="U18" s="346">
        <v>71</v>
      </c>
      <c r="V18" s="346">
        <v>71</v>
      </c>
      <c r="W18" s="29">
        <v>73</v>
      </c>
      <c r="X18" s="3"/>
    </row>
    <row r="19" spans="1:24">
      <c r="A19" s="2"/>
      <c r="B19" s="12" t="s">
        <v>19</v>
      </c>
      <c r="C19" s="13"/>
      <c r="D19" s="14"/>
      <c r="E19" s="15">
        <v>6675</v>
      </c>
      <c r="F19" s="16">
        <v>6790</v>
      </c>
      <c r="G19" s="16">
        <v>6695</v>
      </c>
      <c r="H19" s="16">
        <v>6694</v>
      </c>
      <c r="I19" s="16">
        <v>7133</v>
      </c>
      <c r="J19" s="16">
        <v>7295</v>
      </c>
      <c r="K19" s="16">
        <v>7621</v>
      </c>
      <c r="L19" s="16">
        <v>8146</v>
      </c>
      <c r="M19" s="16">
        <v>8519</v>
      </c>
      <c r="N19" s="16">
        <v>8937</v>
      </c>
      <c r="O19" s="16">
        <v>9385</v>
      </c>
      <c r="P19" s="16">
        <v>9974</v>
      </c>
      <c r="Q19" s="16">
        <v>10724</v>
      </c>
      <c r="R19" s="16">
        <v>11168</v>
      </c>
      <c r="S19" s="16">
        <v>11615</v>
      </c>
      <c r="T19" s="16">
        <v>12253</v>
      </c>
      <c r="U19" s="16">
        <v>12987</v>
      </c>
      <c r="V19" s="16">
        <v>13653</v>
      </c>
      <c r="W19" s="17">
        <v>14294</v>
      </c>
      <c r="X19" s="3"/>
    </row>
    <row r="20" spans="1:24">
      <c r="A20" s="2"/>
      <c r="B20" s="18" t="s">
        <v>20</v>
      </c>
      <c r="C20" s="19"/>
      <c r="D20" s="20"/>
      <c r="E20" s="21">
        <v>2023</v>
      </c>
      <c r="F20" s="22">
        <v>2116</v>
      </c>
      <c r="G20" s="22">
        <v>2116</v>
      </c>
      <c r="H20" s="22">
        <v>2127</v>
      </c>
      <c r="I20" s="22">
        <v>2313</v>
      </c>
      <c r="J20" s="22">
        <v>2418</v>
      </c>
      <c r="K20" s="22">
        <v>2506</v>
      </c>
      <c r="L20" s="22">
        <v>2625</v>
      </c>
      <c r="M20" s="22">
        <v>2810</v>
      </c>
      <c r="N20" s="22">
        <v>2928</v>
      </c>
      <c r="O20" s="22">
        <v>3005</v>
      </c>
      <c r="P20" s="22">
        <v>3188</v>
      </c>
      <c r="Q20" s="22">
        <v>3327</v>
      </c>
      <c r="R20" s="22">
        <v>3431</v>
      </c>
      <c r="S20" s="22">
        <v>3616</v>
      </c>
      <c r="T20" s="22">
        <v>3798</v>
      </c>
      <c r="U20" s="22">
        <v>4032</v>
      </c>
      <c r="V20" s="22">
        <v>4261</v>
      </c>
      <c r="W20" s="344">
        <v>4448</v>
      </c>
      <c r="X20" s="3"/>
    </row>
    <row r="21" spans="1:24">
      <c r="A21" s="2"/>
      <c r="B21" s="18" t="s">
        <v>21</v>
      </c>
      <c r="C21" s="19"/>
      <c r="D21" s="20"/>
      <c r="E21" s="21">
        <v>1363</v>
      </c>
      <c r="F21" s="22">
        <v>1353</v>
      </c>
      <c r="G21" s="22">
        <v>1304</v>
      </c>
      <c r="H21" s="22">
        <v>1230</v>
      </c>
      <c r="I21" s="22">
        <v>1298</v>
      </c>
      <c r="J21" s="22">
        <v>1340</v>
      </c>
      <c r="K21" s="22">
        <v>1481</v>
      </c>
      <c r="L21" s="22">
        <v>1713</v>
      </c>
      <c r="M21" s="22">
        <v>1836</v>
      </c>
      <c r="N21" s="22">
        <v>2018</v>
      </c>
      <c r="O21" s="22">
        <v>2303</v>
      </c>
      <c r="P21" s="22">
        <v>2511</v>
      </c>
      <c r="Q21" s="22">
        <v>2893</v>
      </c>
      <c r="R21" s="22">
        <v>3034</v>
      </c>
      <c r="S21" s="22">
        <v>3175</v>
      </c>
      <c r="T21" s="22">
        <v>3437</v>
      </c>
      <c r="U21" s="22">
        <v>3730</v>
      </c>
      <c r="V21" s="22">
        <v>4015</v>
      </c>
      <c r="W21" s="344">
        <v>4239</v>
      </c>
      <c r="X21" s="3"/>
    </row>
    <row r="22" spans="1:24">
      <c r="A22" s="2"/>
      <c r="B22" s="18" t="s">
        <v>22</v>
      </c>
      <c r="C22" s="19"/>
      <c r="D22" s="20"/>
      <c r="E22" s="21">
        <v>3289</v>
      </c>
      <c r="F22" s="22">
        <v>3321</v>
      </c>
      <c r="G22" s="22">
        <v>3275</v>
      </c>
      <c r="H22" s="22">
        <v>3337</v>
      </c>
      <c r="I22" s="22">
        <v>3522</v>
      </c>
      <c r="J22" s="22">
        <v>3537</v>
      </c>
      <c r="K22" s="22">
        <v>3634</v>
      </c>
      <c r="L22" s="22">
        <v>3808</v>
      </c>
      <c r="M22" s="22">
        <v>3873</v>
      </c>
      <c r="N22" s="22">
        <v>3991</v>
      </c>
      <c r="O22" s="22">
        <v>4077</v>
      </c>
      <c r="P22" s="22">
        <v>4275</v>
      </c>
      <c r="Q22" s="22">
        <v>4504</v>
      </c>
      <c r="R22" s="22">
        <v>4703</v>
      </c>
      <c r="S22" s="22">
        <v>4824</v>
      </c>
      <c r="T22" s="22">
        <v>5018</v>
      </c>
      <c r="U22" s="22">
        <v>5225</v>
      </c>
      <c r="V22" s="22">
        <v>5377</v>
      </c>
      <c r="W22" s="344">
        <v>5607</v>
      </c>
      <c r="X22" s="3"/>
    </row>
    <row r="23" spans="1:24">
      <c r="A23" s="2"/>
      <c r="B23" s="12" t="s">
        <v>23</v>
      </c>
      <c r="C23" s="30"/>
      <c r="D23" s="31"/>
      <c r="E23" s="32">
        <v>1478</v>
      </c>
      <c r="F23" s="33">
        <v>1569</v>
      </c>
      <c r="G23" s="33">
        <v>1631</v>
      </c>
      <c r="H23" s="33">
        <v>1631</v>
      </c>
      <c r="I23" s="33">
        <v>1714</v>
      </c>
      <c r="J23" s="33">
        <v>1664</v>
      </c>
      <c r="K23" s="33">
        <v>1524</v>
      </c>
      <c r="L23" s="33">
        <v>1666</v>
      </c>
      <c r="M23" s="33">
        <v>1624</v>
      </c>
      <c r="N23" s="33">
        <v>1654</v>
      </c>
      <c r="O23" s="33">
        <v>1678</v>
      </c>
      <c r="P23" s="33">
        <v>1788</v>
      </c>
      <c r="Q23" s="33">
        <v>2137</v>
      </c>
      <c r="R23" s="33">
        <v>4578</v>
      </c>
      <c r="S23" s="33">
        <v>9602</v>
      </c>
      <c r="T23" s="33">
        <v>16684</v>
      </c>
      <c r="U23" s="33">
        <v>34258</v>
      </c>
      <c r="V23" s="33">
        <v>49962</v>
      </c>
      <c r="W23" s="34">
        <v>89086</v>
      </c>
      <c r="X23" s="3"/>
    </row>
    <row r="24" spans="1:24">
      <c r="A24" s="2"/>
      <c r="B24" s="35" t="s">
        <v>24</v>
      </c>
      <c r="C24" s="36"/>
      <c r="D24" s="37"/>
      <c r="E24" s="38">
        <v>86259</v>
      </c>
      <c r="F24" s="39">
        <v>86051</v>
      </c>
      <c r="G24" s="39">
        <v>84864</v>
      </c>
      <c r="H24" s="39">
        <v>83303</v>
      </c>
      <c r="I24" s="39">
        <v>84938</v>
      </c>
      <c r="J24" s="39">
        <v>86467</v>
      </c>
      <c r="K24" s="39">
        <v>88199</v>
      </c>
      <c r="L24" s="39">
        <v>89810</v>
      </c>
      <c r="M24" s="39">
        <v>90756</v>
      </c>
      <c r="N24" s="39">
        <v>92905</v>
      </c>
      <c r="O24" s="39">
        <v>94890</v>
      </c>
      <c r="P24" s="39">
        <v>98595</v>
      </c>
      <c r="Q24" s="39">
        <v>105735</v>
      </c>
      <c r="R24" s="39">
        <v>114810</v>
      </c>
      <c r="S24" s="39">
        <v>128223</v>
      </c>
      <c r="T24" s="39">
        <v>144611</v>
      </c>
      <c r="U24" s="39">
        <v>174782</v>
      </c>
      <c r="V24" s="39">
        <v>202244</v>
      </c>
      <c r="W24" s="40">
        <v>248952</v>
      </c>
      <c r="X24" s="3"/>
    </row>
    <row r="25" spans="1:24">
      <c r="A25" s="2"/>
      <c r="B25" s="41" t="s">
        <v>25</v>
      </c>
      <c r="C25" s="42"/>
      <c r="D25" s="42"/>
      <c r="E25" s="42"/>
      <c r="F25" s="43"/>
      <c r="G25" s="43"/>
      <c r="H25" s="43"/>
      <c r="I25" s="43"/>
      <c r="J25" s="43"/>
      <c r="K25" s="43"/>
      <c r="L25" s="43"/>
      <c r="M25" s="43"/>
      <c r="N25" s="43"/>
      <c r="O25" s="43"/>
      <c r="P25" s="43"/>
      <c r="Q25" s="2"/>
      <c r="R25" s="44"/>
      <c r="S25" s="44"/>
      <c r="T25" s="2"/>
      <c r="U25" s="2"/>
      <c r="V25" s="3"/>
      <c r="W25" s="3"/>
      <c r="X25" s="3"/>
    </row>
    <row r="26" spans="1:24">
      <c r="A26" s="2"/>
      <c r="B26" s="41" t="s">
        <v>26</v>
      </c>
      <c r="C26" s="42"/>
      <c r="D26" s="42"/>
      <c r="E26" s="42"/>
      <c r="F26" s="43"/>
      <c r="G26" s="43"/>
      <c r="H26" s="43"/>
      <c r="I26" s="43"/>
      <c r="J26" s="43"/>
      <c r="K26" s="43"/>
      <c r="L26" s="43"/>
      <c r="M26" s="43"/>
      <c r="N26" s="43"/>
      <c r="O26" s="43"/>
      <c r="P26" s="43"/>
      <c r="Q26" s="2"/>
      <c r="R26" s="44"/>
      <c r="S26" s="44"/>
      <c r="T26" s="2"/>
      <c r="U26" s="2"/>
      <c r="V26" s="3"/>
      <c r="W26" s="3"/>
      <c r="X26" s="3"/>
    </row>
    <row r="27" spans="1:24">
      <c r="A27" s="2"/>
      <c r="B27" s="42"/>
      <c r="C27" s="42"/>
      <c r="D27" s="42"/>
      <c r="E27" s="42"/>
      <c r="F27" s="43"/>
      <c r="G27" s="43"/>
      <c r="H27" s="43"/>
      <c r="I27" s="43"/>
      <c r="J27" s="43"/>
      <c r="K27" s="43"/>
      <c r="L27" s="43"/>
      <c r="M27" s="43"/>
      <c r="N27" s="43"/>
      <c r="O27" s="43"/>
      <c r="P27" s="43"/>
      <c r="Q27" s="2"/>
      <c r="R27" s="44"/>
      <c r="S27" s="44"/>
      <c r="T27" s="2"/>
      <c r="U27" s="2"/>
      <c r="V27" s="3"/>
      <c r="W27" s="3"/>
      <c r="X27" s="3"/>
    </row>
    <row r="28" spans="1:24">
      <c r="A28" s="2"/>
      <c r="B28" s="2"/>
      <c r="C28" s="2"/>
      <c r="D28" s="2"/>
      <c r="E28" s="2"/>
      <c r="F28" s="2"/>
      <c r="G28" s="2"/>
      <c r="H28" s="2"/>
      <c r="I28" s="2"/>
      <c r="J28" s="2"/>
      <c r="K28" s="2"/>
      <c r="L28" s="2"/>
      <c r="M28" s="2"/>
      <c r="N28" s="2"/>
      <c r="O28" s="2"/>
      <c r="P28" s="45"/>
      <c r="Q28" s="2"/>
      <c r="R28" s="46"/>
      <c r="S28" s="2"/>
      <c r="T28" s="2"/>
      <c r="U28" s="2"/>
      <c r="V28" s="46"/>
      <c r="W28" s="46"/>
      <c r="X28" s="46" t="s">
        <v>1</v>
      </c>
    </row>
    <row r="29" spans="1:24">
      <c r="A29" s="2"/>
      <c r="B29" s="47" t="s">
        <v>27</v>
      </c>
      <c r="C29" s="48">
        <v>2000</v>
      </c>
      <c r="D29" s="10">
        <v>2001</v>
      </c>
      <c r="E29" s="9">
        <v>2002</v>
      </c>
      <c r="F29" s="10">
        <v>2003</v>
      </c>
      <c r="G29" s="9">
        <v>2004</v>
      </c>
      <c r="H29" s="9">
        <v>2005</v>
      </c>
      <c r="I29" s="9">
        <v>2006</v>
      </c>
      <c r="J29" s="9">
        <v>2007</v>
      </c>
      <c r="K29" s="9">
        <v>2008</v>
      </c>
      <c r="L29" s="10">
        <v>2009</v>
      </c>
      <c r="M29" s="10">
        <v>2010</v>
      </c>
      <c r="N29" s="10">
        <v>2011</v>
      </c>
      <c r="O29" s="10">
        <v>2012</v>
      </c>
      <c r="P29" s="10">
        <v>2013</v>
      </c>
      <c r="Q29" s="10">
        <v>2014</v>
      </c>
      <c r="R29" s="10">
        <v>2015</v>
      </c>
      <c r="S29" s="10">
        <v>2016</v>
      </c>
      <c r="T29" s="10">
        <v>2017</v>
      </c>
      <c r="U29" s="10">
        <v>2018</v>
      </c>
      <c r="V29" s="10">
        <v>2019</v>
      </c>
      <c r="W29" s="10">
        <v>2020</v>
      </c>
      <c r="X29" s="11" t="s">
        <v>285</v>
      </c>
    </row>
    <row r="30" spans="1:24">
      <c r="A30" s="2"/>
      <c r="B30" s="12" t="s">
        <v>4</v>
      </c>
      <c r="C30" s="49">
        <v>1821</v>
      </c>
      <c r="D30" s="16">
        <v>1669</v>
      </c>
      <c r="E30" s="16">
        <v>2059</v>
      </c>
      <c r="F30" s="16">
        <v>2376</v>
      </c>
      <c r="G30" s="16">
        <v>2105</v>
      </c>
      <c r="H30" s="16">
        <v>2094</v>
      </c>
      <c r="I30" s="16">
        <v>2115</v>
      </c>
      <c r="J30" s="16">
        <v>2697</v>
      </c>
      <c r="K30" s="16">
        <v>2793</v>
      </c>
      <c r="L30" s="16">
        <v>2395</v>
      </c>
      <c r="M30" s="16">
        <v>2505</v>
      </c>
      <c r="N30" s="16">
        <v>2576</v>
      </c>
      <c r="O30" s="16">
        <v>2786</v>
      </c>
      <c r="P30" s="16">
        <v>3481</v>
      </c>
      <c r="Q30" s="16">
        <v>4248</v>
      </c>
      <c r="R30" s="16">
        <v>7367</v>
      </c>
      <c r="S30" s="16">
        <v>10871</v>
      </c>
      <c r="T30" s="16">
        <v>10713</v>
      </c>
      <c r="U30" s="16">
        <v>12081</v>
      </c>
      <c r="V30" s="16">
        <v>8272</v>
      </c>
      <c r="W30" s="16">
        <v>5641</v>
      </c>
      <c r="X30" s="50">
        <v>6555</v>
      </c>
    </row>
    <row r="31" spans="1:24">
      <c r="A31" s="2"/>
      <c r="B31" s="18" t="s">
        <v>29</v>
      </c>
      <c r="C31" s="347">
        <v>36</v>
      </c>
      <c r="D31" s="22">
        <v>36</v>
      </c>
      <c r="E31" s="22">
        <v>51</v>
      </c>
      <c r="F31" s="22">
        <v>137</v>
      </c>
      <c r="G31" s="22">
        <v>29</v>
      </c>
      <c r="H31" s="22">
        <v>26</v>
      </c>
      <c r="I31" s="22">
        <v>46</v>
      </c>
      <c r="J31" s="22">
        <v>33</v>
      </c>
      <c r="K31" s="22">
        <v>25</v>
      </c>
      <c r="L31" s="22">
        <v>21</v>
      </c>
      <c r="M31" s="22">
        <v>39</v>
      </c>
      <c r="N31" s="22">
        <v>23</v>
      </c>
      <c r="O31" s="22">
        <v>27</v>
      </c>
      <c r="P31" s="22">
        <v>34</v>
      </c>
      <c r="Q31" s="22">
        <v>201</v>
      </c>
      <c r="R31" s="22">
        <v>451</v>
      </c>
      <c r="S31" s="22">
        <v>396</v>
      </c>
      <c r="T31" s="22">
        <v>273</v>
      </c>
      <c r="U31" s="22">
        <v>223</v>
      </c>
      <c r="V31" s="22">
        <v>280</v>
      </c>
      <c r="W31" s="22">
        <v>140</v>
      </c>
      <c r="X31" s="348">
        <v>157</v>
      </c>
    </row>
    <row r="32" spans="1:24">
      <c r="A32" s="2"/>
      <c r="B32" s="349" t="s">
        <v>8</v>
      </c>
      <c r="C32" s="347">
        <v>204</v>
      </c>
      <c r="D32" s="22">
        <v>195</v>
      </c>
      <c r="E32" s="22">
        <v>180</v>
      </c>
      <c r="F32" s="22">
        <v>241</v>
      </c>
      <c r="G32" s="22">
        <v>230</v>
      </c>
      <c r="H32" s="22">
        <v>225</v>
      </c>
      <c r="I32" s="22">
        <v>268</v>
      </c>
      <c r="J32" s="22">
        <v>345</v>
      </c>
      <c r="K32" s="22">
        <v>425</v>
      </c>
      <c r="L32" s="22">
        <v>374</v>
      </c>
      <c r="M32" s="22">
        <v>391</v>
      </c>
      <c r="N32" s="22">
        <v>428</v>
      </c>
      <c r="O32" s="22">
        <v>401</v>
      </c>
      <c r="P32" s="22">
        <v>591</v>
      </c>
      <c r="Q32" s="22">
        <v>610</v>
      </c>
      <c r="R32" s="22">
        <v>797</v>
      </c>
      <c r="S32" s="22">
        <v>305</v>
      </c>
      <c r="T32" s="22">
        <v>163</v>
      </c>
      <c r="U32" s="22">
        <v>141</v>
      </c>
      <c r="V32" s="22">
        <v>129</v>
      </c>
      <c r="W32" s="22">
        <v>104</v>
      </c>
      <c r="X32" s="348">
        <v>203</v>
      </c>
    </row>
    <row r="33" spans="1:24">
      <c r="A33" s="2"/>
      <c r="B33" s="349" t="s">
        <v>9</v>
      </c>
      <c r="C33" s="347">
        <v>43</v>
      </c>
      <c r="D33" s="22">
        <v>34</v>
      </c>
      <c r="E33" s="22">
        <v>42</v>
      </c>
      <c r="F33" s="22">
        <v>44</v>
      </c>
      <c r="G33" s="22">
        <v>49</v>
      </c>
      <c r="H33" s="22">
        <v>39</v>
      </c>
      <c r="I33" s="22">
        <v>21</v>
      </c>
      <c r="J33" s="22">
        <v>40</v>
      </c>
      <c r="K33" s="22">
        <v>32</v>
      </c>
      <c r="L33" s="22">
        <v>30</v>
      </c>
      <c r="M33" s="22">
        <v>26</v>
      </c>
      <c r="N33" s="22">
        <v>34</v>
      </c>
      <c r="O33" s="22">
        <v>40</v>
      </c>
      <c r="P33" s="22">
        <v>44</v>
      </c>
      <c r="Q33" s="22">
        <v>42</v>
      </c>
      <c r="R33" s="22">
        <v>44</v>
      </c>
      <c r="S33" s="22">
        <v>48</v>
      </c>
      <c r="T33" s="22">
        <v>33</v>
      </c>
      <c r="U33" s="22">
        <v>43</v>
      </c>
      <c r="V33" s="22">
        <v>46</v>
      </c>
      <c r="W33" s="22">
        <v>30</v>
      </c>
      <c r="X33" s="348">
        <v>43</v>
      </c>
    </row>
    <row r="34" spans="1:24">
      <c r="A34" s="2"/>
      <c r="B34" s="349" t="s">
        <v>10</v>
      </c>
      <c r="C34" s="347">
        <v>1538</v>
      </c>
      <c r="D34" s="22">
        <v>1404</v>
      </c>
      <c r="E34" s="22">
        <v>1786</v>
      </c>
      <c r="F34" s="22">
        <v>1954</v>
      </c>
      <c r="G34" s="22">
        <v>1797</v>
      </c>
      <c r="H34" s="22">
        <v>1804</v>
      </c>
      <c r="I34" s="22">
        <v>1780</v>
      </c>
      <c r="J34" s="22">
        <v>2279</v>
      </c>
      <c r="K34" s="22">
        <v>2311</v>
      </c>
      <c r="L34" s="22">
        <v>1970</v>
      </c>
      <c r="M34" s="22">
        <v>2049</v>
      </c>
      <c r="N34" s="22">
        <v>2091</v>
      </c>
      <c r="O34" s="22">
        <v>2318</v>
      </c>
      <c r="P34" s="22">
        <v>2812</v>
      </c>
      <c r="Q34" s="22">
        <v>3395</v>
      </c>
      <c r="R34" s="22">
        <v>6075</v>
      </c>
      <c r="S34" s="22">
        <v>10122</v>
      </c>
      <c r="T34" s="22">
        <v>10244</v>
      </c>
      <c r="U34" s="22">
        <v>11674</v>
      </c>
      <c r="V34" s="22">
        <v>7817</v>
      </c>
      <c r="W34" s="22">
        <v>5367</v>
      </c>
      <c r="X34" s="348">
        <v>6152</v>
      </c>
    </row>
    <row r="35" spans="1:24">
      <c r="A35" s="2"/>
      <c r="B35" s="51" t="s">
        <v>11</v>
      </c>
      <c r="C35" s="350">
        <v>1476</v>
      </c>
      <c r="D35" s="27">
        <v>1353</v>
      </c>
      <c r="E35" s="27">
        <v>1725</v>
      </c>
      <c r="F35" s="27">
        <v>1909</v>
      </c>
      <c r="G35" s="27">
        <v>1745</v>
      </c>
      <c r="H35" s="27">
        <v>1751</v>
      </c>
      <c r="I35" s="27">
        <v>1726</v>
      </c>
      <c r="J35" s="27">
        <v>2222</v>
      </c>
      <c r="K35" s="27">
        <v>2247</v>
      </c>
      <c r="L35" s="27">
        <v>1910</v>
      </c>
      <c r="M35" s="27">
        <v>1977</v>
      </c>
      <c r="N35" s="27">
        <v>2010</v>
      </c>
      <c r="O35" s="27">
        <v>2229</v>
      </c>
      <c r="P35" s="27">
        <v>2742</v>
      </c>
      <c r="Q35" s="27">
        <v>3314</v>
      </c>
      <c r="R35" s="27">
        <v>5988</v>
      </c>
      <c r="S35" s="27">
        <v>10037</v>
      </c>
      <c r="T35" s="27">
        <v>10155</v>
      </c>
      <c r="U35" s="27">
        <v>11560</v>
      </c>
      <c r="V35" s="27">
        <v>7699</v>
      </c>
      <c r="W35" s="27">
        <v>5279</v>
      </c>
      <c r="X35" s="351">
        <v>6029</v>
      </c>
    </row>
    <row r="36" spans="1:24">
      <c r="A36" s="2"/>
      <c r="B36" s="12" t="s">
        <v>12</v>
      </c>
      <c r="C36" s="49">
        <v>3293</v>
      </c>
      <c r="D36" s="16">
        <v>3109</v>
      </c>
      <c r="E36" s="16">
        <v>2763</v>
      </c>
      <c r="F36" s="16">
        <v>2998</v>
      </c>
      <c r="G36" s="16">
        <v>3092</v>
      </c>
      <c r="H36" s="16">
        <v>3016</v>
      </c>
      <c r="I36" s="16">
        <v>3175</v>
      </c>
      <c r="J36" s="16">
        <v>3932</v>
      </c>
      <c r="K36" s="16">
        <v>3869</v>
      </c>
      <c r="L36" s="16">
        <v>3166</v>
      </c>
      <c r="M36" s="16">
        <v>3486</v>
      </c>
      <c r="N36" s="16">
        <v>3478</v>
      </c>
      <c r="O36" s="16">
        <v>3147</v>
      </c>
      <c r="P36" s="16">
        <v>2555</v>
      </c>
      <c r="Q36" s="16">
        <v>2728</v>
      </c>
      <c r="R36" s="16">
        <v>2701</v>
      </c>
      <c r="S36" s="16">
        <v>2671</v>
      </c>
      <c r="T36" s="16">
        <v>2977</v>
      </c>
      <c r="U36" s="16">
        <v>3697</v>
      </c>
      <c r="V36" s="16">
        <v>3965</v>
      </c>
      <c r="W36" s="16">
        <v>3837</v>
      </c>
      <c r="X36" s="50">
        <v>5214</v>
      </c>
    </row>
    <row r="37" spans="1:24">
      <c r="A37" s="2"/>
      <c r="B37" s="349" t="s">
        <v>14</v>
      </c>
      <c r="C37" s="347">
        <v>3241</v>
      </c>
      <c r="D37" s="22">
        <v>3066</v>
      </c>
      <c r="E37" s="22">
        <v>2711</v>
      </c>
      <c r="F37" s="22">
        <v>2955</v>
      </c>
      <c r="G37" s="22">
        <v>3050</v>
      </c>
      <c r="H37" s="22">
        <v>2959</v>
      </c>
      <c r="I37" s="22">
        <v>3109</v>
      </c>
      <c r="J37" s="22">
        <v>3859</v>
      </c>
      <c r="K37" s="22">
        <v>3769</v>
      </c>
      <c r="L37" s="22">
        <v>3086</v>
      </c>
      <c r="M37" s="22">
        <v>3413</v>
      </c>
      <c r="N37" s="22">
        <v>3411</v>
      </c>
      <c r="O37" s="22">
        <v>3075</v>
      </c>
      <c r="P37" s="22">
        <v>2497</v>
      </c>
      <c r="Q37" s="22">
        <v>2666</v>
      </c>
      <c r="R37" s="22">
        <v>2637</v>
      </c>
      <c r="S37" s="22">
        <v>2616</v>
      </c>
      <c r="T37" s="22">
        <v>2911</v>
      </c>
      <c r="U37" s="22">
        <v>3631</v>
      </c>
      <c r="V37" s="22">
        <v>3899</v>
      </c>
      <c r="W37" s="22">
        <v>3780</v>
      </c>
      <c r="X37" s="348">
        <v>5139</v>
      </c>
    </row>
    <row r="38" spans="1:24">
      <c r="A38" s="2"/>
      <c r="B38" s="52" t="s">
        <v>30</v>
      </c>
      <c r="C38" s="53">
        <v>52</v>
      </c>
      <c r="D38" s="346">
        <v>43</v>
      </c>
      <c r="E38" s="346">
        <v>52</v>
      </c>
      <c r="F38" s="346">
        <v>43</v>
      </c>
      <c r="G38" s="346">
        <v>42</v>
      </c>
      <c r="H38" s="346">
        <v>57</v>
      </c>
      <c r="I38" s="346">
        <v>66</v>
      </c>
      <c r="J38" s="346">
        <v>73</v>
      </c>
      <c r="K38" s="346">
        <v>100</v>
      </c>
      <c r="L38" s="346">
        <v>80</v>
      </c>
      <c r="M38" s="346">
        <v>73</v>
      </c>
      <c r="N38" s="346">
        <v>67</v>
      </c>
      <c r="O38" s="346">
        <v>72</v>
      </c>
      <c r="P38" s="346">
        <v>58</v>
      </c>
      <c r="Q38" s="346">
        <v>62</v>
      </c>
      <c r="R38" s="346">
        <v>64</v>
      </c>
      <c r="S38" s="346">
        <v>55</v>
      </c>
      <c r="T38" s="346">
        <v>66</v>
      </c>
      <c r="U38" s="346">
        <v>66</v>
      </c>
      <c r="V38" s="346">
        <v>66</v>
      </c>
      <c r="W38" s="346">
        <v>57</v>
      </c>
      <c r="X38" s="54">
        <v>75</v>
      </c>
    </row>
    <row r="39" spans="1:24">
      <c r="A39" s="2"/>
      <c r="B39" s="12" t="s">
        <v>19</v>
      </c>
      <c r="C39" s="347">
        <v>555</v>
      </c>
      <c r="D39" s="22">
        <v>585</v>
      </c>
      <c r="E39" s="22">
        <v>531</v>
      </c>
      <c r="F39" s="22">
        <v>595</v>
      </c>
      <c r="G39" s="22">
        <v>624</v>
      </c>
      <c r="H39" s="22">
        <v>579</v>
      </c>
      <c r="I39" s="22">
        <v>606</v>
      </c>
      <c r="J39" s="22">
        <v>718</v>
      </c>
      <c r="K39" s="22">
        <v>773</v>
      </c>
      <c r="L39" s="22">
        <v>629</v>
      </c>
      <c r="M39" s="22">
        <v>669</v>
      </c>
      <c r="N39" s="22">
        <v>701</v>
      </c>
      <c r="O39" s="22">
        <v>726</v>
      </c>
      <c r="P39" s="22">
        <v>715</v>
      </c>
      <c r="Q39" s="22">
        <v>724</v>
      </c>
      <c r="R39" s="22">
        <v>848</v>
      </c>
      <c r="S39" s="22">
        <v>916</v>
      </c>
      <c r="T39" s="22">
        <v>958</v>
      </c>
      <c r="U39" s="22">
        <v>976</v>
      </c>
      <c r="V39" s="22">
        <v>797</v>
      </c>
      <c r="W39" s="22">
        <v>728</v>
      </c>
      <c r="X39" s="348">
        <v>904</v>
      </c>
    </row>
    <row r="40" spans="1:24">
      <c r="A40" s="2"/>
      <c r="B40" s="18" t="s">
        <v>20</v>
      </c>
      <c r="C40" s="347">
        <v>150</v>
      </c>
      <c r="D40" s="22">
        <v>178</v>
      </c>
      <c r="E40" s="22">
        <v>161</v>
      </c>
      <c r="F40" s="22">
        <v>160</v>
      </c>
      <c r="G40" s="22">
        <v>201</v>
      </c>
      <c r="H40" s="22">
        <v>170</v>
      </c>
      <c r="I40" s="22">
        <v>181</v>
      </c>
      <c r="J40" s="22">
        <v>246</v>
      </c>
      <c r="K40" s="22">
        <v>218</v>
      </c>
      <c r="L40" s="22">
        <v>164</v>
      </c>
      <c r="M40" s="22">
        <v>221</v>
      </c>
      <c r="N40" s="22">
        <v>204</v>
      </c>
      <c r="O40" s="22">
        <v>189</v>
      </c>
      <c r="P40" s="22">
        <v>214</v>
      </c>
      <c r="Q40" s="22">
        <v>203</v>
      </c>
      <c r="R40" s="22">
        <v>241</v>
      </c>
      <c r="S40" s="22">
        <v>297</v>
      </c>
      <c r="T40" s="22">
        <v>286</v>
      </c>
      <c r="U40" s="22">
        <v>287</v>
      </c>
      <c r="V40" s="22">
        <v>300</v>
      </c>
      <c r="W40" s="22">
        <v>233</v>
      </c>
      <c r="X40" s="348">
        <v>290</v>
      </c>
    </row>
    <row r="41" spans="1:24">
      <c r="A41" s="2"/>
      <c r="B41" s="18" t="s">
        <v>21</v>
      </c>
      <c r="C41" s="347">
        <v>117</v>
      </c>
      <c r="D41" s="22">
        <v>133</v>
      </c>
      <c r="E41" s="22">
        <v>130</v>
      </c>
      <c r="F41" s="22">
        <v>145</v>
      </c>
      <c r="G41" s="22">
        <v>150</v>
      </c>
      <c r="H41" s="22">
        <v>137</v>
      </c>
      <c r="I41" s="22">
        <v>152</v>
      </c>
      <c r="J41" s="22">
        <v>176</v>
      </c>
      <c r="K41" s="22">
        <v>225</v>
      </c>
      <c r="L41" s="22">
        <v>174</v>
      </c>
      <c r="M41" s="22">
        <v>184</v>
      </c>
      <c r="N41" s="22">
        <v>194</v>
      </c>
      <c r="O41" s="22">
        <v>220</v>
      </c>
      <c r="P41" s="22">
        <v>217</v>
      </c>
      <c r="Q41" s="22">
        <v>246</v>
      </c>
      <c r="R41" s="22">
        <v>287</v>
      </c>
      <c r="S41" s="22">
        <v>307</v>
      </c>
      <c r="T41" s="22">
        <v>349</v>
      </c>
      <c r="U41" s="22">
        <v>356</v>
      </c>
      <c r="V41" s="22">
        <v>227</v>
      </c>
      <c r="W41" s="22">
        <v>205</v>
      </c>
      <c r="X41" s="348">
        <v>235</v>
      </c>
    </row>
    <row r="42" spans="1:24">
      <c r="A42" s="2"/>
      <c r="B42" s="18" t="s">
        <v>22</v>
      </c>
      <c r="C42" s="347">
        <v>288</v>
      </c>
      <c r="D42" s="22">
        <v>274</v>
      </c>
      <c r="E42" s="22">
        <v>240</v>
      </c>
      <c r="F42" s="22">
        <v>290</v>
      </c>
      <c r="G42" s="22">
        <v>273</v>
      </c>
      <c r="H42" s="22">
        <v>272</v>
      </c>
      <c r="I42" s="22">
        <v>273</v>
      </c>
      <c r="J42" s="22">
        <v>296</v>
      </c>
      <c r="K42" s="22">
        <v>330</v>
      </c>
      <c r="L42" s="22">
        <v>291</v>
      </c>
      <c r="M42" s="22">
        <v>264</v>
      </c>
      <c r="N42" s="22">
        <v>303</v>
      </c>
      <c r="O42" s="22">
        <v>317</v>
      </c>
      <c r="P42" s="22">
        <v>284</v>
      </c>
      <c r="Q42" s="22">
        <v>275</v>
      </c>
      <c r="R42" s="22">
        <v>320</v>
      </c>
      <c r="S42" s="22">
        <v>312</v>
      </c>
      <c r="T42" s="22">
        <v>323</v>
      </c>
      <c r="U42" s="22">
        <v>333</v>
      </c>
      <c r="V42" s="22">
        <v>270</v>
      </c>
      <c r="W42" s="22">
        <v>290</v>
      </c>
      <c r="X42" s="348">
        <v>379</v>
      </c>
    </row>
    <row r="43" spans="1:24">
      <c r="A43" s="2"/>
      <c r="B43" s="12" t="s">
        <v>23</v>
      </c>
      <c r="C43" s="55">
        <v>270</v>
      </c>
      <c r="D43" s="33">
        <v>239</v>
      </c>
      <c r="E43" s="33">
        <v>332</v>
      </c>
      <c r="F43" s="33">
        <v>357</v>
      </c>
      <c r="G43" s="33">
        <v>406</v>
      </c>
      <c r="H43" s="33">
        <v>361</v>
      </c>
      <c r="I43" s="33">
        <v>400</v>
      </c>
      <c r="J43" s="33">
        <v>239</v>
      </c>
      <c r="K43" s="33">
        <v>157</v>
      </c>
      <c r="L43" s="33">
        <v>127</v>
      </c>
      <c r="M43" s="33">
        <v>139</v>
      </c>
      <c r="N43" s="33">
        <v>128</v>
      </c>
      <c r="O43" s="33">
        <v>115</v>
      </c>
      <c r="P43" s="33">
        <v>85</v>
      </c>
      <c r="Q43" s="33">
        <v>105</v>
      </c>
      <c r="R43" s="33">
        <v>267</v>
      </c>
      <c r="S43" s="33">
        <v>1297</v>
      </c>
      <c r="T43" s="33">
        <v>3289</v>
      </c>
      <c r="U43" s="33">
        <v>10446</v>
      </c>
      <c r="V43" s="33">
        <v>5367</v>
      </c>
      <c r="W43" s="33">
        <v>2408</v>
      </c>
      <c r="X43" s="56">
        <v>4190</v>
      </c>
    </row>
    <row r="44" spans="1:24">
      <c r="A44" s="2"/>
      <c r="B44" s="35" t="s">
        <v>24</v>
      </c>
      <c r="C44" s="57">
        <v>5939</v>
      </c>
      <c r="D44" s="39">
        <v>5602</v>
      </c>
      <c r="E44" s="39">
        <v>5685</v>
      </c>
      <c r="F44" s="39">
        <v>6326</v>
      </c>
      <c r="G44" s="39">
        <v>6227</v>
      </c>
      <c r="H44" s="39">
        <v>6050</v>
      </c>
      <c r="I44" s="39">
        <v>6296</v>
      </c>
      <c r="J44" s="39">
        <v>7586</v>
      </c>
      <c r="K44" s="39">
        <v>7592</v>
      </c>
      <c r="L44" s="39">
        <v>6317</v>
      </c>
      <c r="M44" s="39">
        <v>6799</v>
      </c>
      <c r="N44" s="39">
        <v>6883</v>
      </c>
      <c r="O44" s="39">
        <v>6774</v>
      </c>
      <c r="P44" s="39">
        <v>6836</v>
      </c>
      <c r="Q44" s="39">
        <v>7805</v>
      </c>
      <c r="R44" s="39">
        <v>11183</v>
      </c>
      <c r="S44" s="39">
        <v>15755</v>
      </c>
      <c r="T44" s="39">
        <v>17937</v>
      </c>
      <c r="U44" s="39">
        <v>27200</v>
      </c>
      <c r="V44" s="39">
        <v>18401</v>
      </c>
      <c r="W44" s="39">
        <v>12614</v>
      </c>
      <c r="X44" s="58">
        <v>16863</v>
      </c>
    </row>
    <row r="45" spans="1:24">
      <c r="A45" s="2"/>
      <c r="B45" s="41" t="s">
        <v>25</v>
      </c>
      <c r="C45" s="43"/>
      <c r="D45" s="43"/>
      <c r="E45" s="43"/>
      <c r="F45" s="43"/>
      <c r="G45" s="43"/>
      <c r="H45" s="43"/>
      <c r="I45" s="43"/>
      <c r="J45" s="43"/>
      <c r="K45" s="43"/>
      <c r="L45" s="43"/>
      <c r="M45" s="43"/>
      <c r="N45" s="43"/>
      <c r="O45" s="43"/>
      <c r="P45" s="43"/>
      <c r="Q45" s="2"/>
      <c r="R45" s="44"/>
      <c r="S45" s="44"/>
      <c r="T45" s="2"/>
      <c r="U45" s="2"/>
      <c r="V45" s="2"/>
      <c r="W45" s="3"/>
      <c r="X45" s="3"/>
    </row>
    <row r="46" spans="1:24">
      <c r="A46" s="2"/>
      <c r="B46" s="2"/>
      <c r="C46" s="2"/>
      <c r="D46" s="2"/>
      <c r="E46" s="2"/>
      <c r="F46" s="2"/>
      <c r="G46" s="2"/>
      <c r="H46" s="2"/>
      <c r="I46" s="2"/>
      <c r="J46" s="2"/>
      <c r="K46" s="2"/>
      <c r="L46" s="2"/>
      <c r="M46" s="2"/>
      <c r="N46" s="2"/>
      <c r="O46" s="2"/>
      <c r="P46" s="45"/>
      <c r="Q46" s="2"/>
      <c r="R46" s="46"/>
      <c r="S46" s="2"/>
      <c r="T46" s="2"/>
      <c r="U46" s="2"/>
      <c r="V46" s="46"/>
      <c r="W46" s="46"/>
      <c r="X46" s="46" t="s">
        <v>1</v>
      </c>
    </row>
    <row r="47" spans="1:24">
      <c r="A47" s="2"/>
      <c r="B47" s="47" t="s">
        <v>31</v>
      </c>
      <c r="C47" s="48"/>
      <c r="D47" s="10"/>
      <c r="E47" s="9"/>
      <c r="F47" s="10"/>
      <c r="G47" s="9"/>
      <c r="H47" s="9"/>
      <c r="I47" s="9"/>
      <c r="J47" s="9"/>
      <c r="K47" s="9"/>
      <c r="L47" s="10" t="s">
        <v>302</v>
      </c>
      <c r="M47" s="10">
        <v>2010</v>
      </c>
      <c r="N47" s="10">
        <v>2011</v>
      </c>
      <c r="O47" s="10">
        <v>2012</v>
      </c>
      <c r="P47" s="10">
        <v>2013</v>
      </c>
      <c r="Q47" s="10">
        <v>2014</v>
      </c>
      <c r="R47" s="10">
        <v>2015</v>
      </c>
      <c r="S47" s="10">
        <v>2016</v>
      </c>
      <c r="T47" s="10">
        <v>2017</v>
      </c>
      <c r="U47" s="10">
        <v>2018</v>
      </c>
      <c r="V47" s="10">
        <v>2019</v>
      </c>
      <c r="W47" s="10">
        <v>2020</v>
      </c>
      <c r="X47" s="11" t="s">
        <v>285</v>
      </c>
    </row>
    <row r="48" spans="1:24">
      <c r="A48" s="2"/>
      <c r="B48" s="12" t="s">
        <v>4</v>
      </c>
      <c r="C48" s="49"/>
      <c r="D48" s="16"/>
      <c r="E48" s="16"/>
      <c r="F48" s="16"/>
      <c r="G48" s="16"/>
      <c r="H48" s="16"/>
      <c r="I48" s="16"/>
      <c r="J48" s="16"/>
      <c r="K48" s="16"/>
      <c r="L48" s="16">
        <v>612</v>
      </c>
      <c r="M48" s="16">
        <v>858</v>
      </c>
      <c r="N48" s="16">
        <v>1051</v>
      </c>
      <c r="O48" s="16">
        <v>1482</v>
      </c>
      <c r="P48" s="16">
        <v>2391</v>
      </c>
      <c r="Q48" s="16">
        <v>4693</v>
      </c>
      <c r="R48" s="16">
        <v>5390</v>
      </c>
      <c r="S48" s="16">
        <v>4171</v>
      </c>
      <c r="T48" s="16">
        <v>3665</v>
      </c>
      <c r="U48" s="16">
        <v>4061</v>
      </c>
      <c r="V48" s="16">
        <v>7156</v>
      </c>
      <c r="W48" s="16">
        <v>5066</v>
      </c>
      <c r="X48" s="50">
        <v>5485</v>
      </c>
    </row>
    <row r="49" spans="1:24">
      <c r="A49" s="2"/>
      <c r="B49" s="18" t="s">
        <v>29</v>
      </c>
      <c r="C49" s="347"/>
      <c r="D49" s="22"/>
      <c r="E49" s="22"/>
      <c r="F49" s="22"/>
      <c r="G49" s="22"/>
      <c r="H49" s="22"/>
      <c r="I49" s="22"/>
      <c r="J49" s="22"/>
      <c r="K49" s="22"/>
      <c r="L49" s="22">
        <v>13</v>
      </c>
      <c r="M49" s="22">
        <v>30</v>
      </c>
      <c r="N49" s="22">
        <v>20</v>
      </c>
      <c r="O49" s="22">
        <v>42</v>
      </c>
      <c r="P49" s="22">
        <v>52</v>
      </c>
      <c r="Q49" s="22">
        <v>33</v>
      </c>
      <c r="R49" s="22">
        <v>50</v>
      </c>
      <c r="S49" s="22">
        <v>20</v>
      </c>
      <c r="T49" s="22">
        <v>13</v>
      </c>
      <c r="U49" s="22">
        <v>23</v>
      </c>
      <c r="V49" s="22">
        <v>30</v>
      </c>
      <c r="W49" s="22">
        <v>43</v>
      </c>
      <c r="X49" s="348">
        <v>67</v>
      </c>
    </row>
    <row r="50" spans="1:24">
      <c r="A50" s="2"/>
      <c r="B50" s="18" t="s">
        <v>8</v>
      </c>
      <c r="C50" s="347"/>
      <c r="D50" s="22"/>
      <c r="E50" s="22"/>
      <c r="F50" s="22"/>
      <c r="G50" s="22"/>
      <c r="H50" s="22"/>
      <c r="I50" s="22"/>
      <c r="J50" s="22"/>
      <c r="K50" s="22"/>
      <c r="L50" s="22">
        <v>281</v>
      </c>
      <c r="M50" s="22">
        <v>408</v>
      </c>
      <c r="N50" s="22">
        <v>580</v>
      </c>
      <c r="O50" s="22">
        <v>789</v>
      </c>
      <c r="P50" s="22">
        <v>1210</v>
      </c>
      <c r="Q50" s="22">
        <v>877</v>
      </c>
      <c r="R50" s="22">
        <v>966</v>
      </c>
      <c r="S50" s="22">
        <v>572</v>
      </c>
      <c r="T50" s="22">
        <v>384</v>
      </c>
      <c r="U50" s="22">
        <v>178</v>
      </c>
      <c r="V50" s="22">
        <v>170</v>
      </c>
      <c r="W50" s="22">
        <v>105</v>
      </c>
      <c r="X50" s="348">
        <v>131</v>
      </c>
    </row>
    <row r="51" spans="1:24">
      <c r="A51" s="2"/>
      <c r="B51" s="18" t="s">
        <v>9</v>
      </c>
      <c r="C51" s="347"/>
      <c r="D51" s="22"/>
      <c r="E51" s="22"/>
      <c r="F51" s="22"/>
      <c r="G51" s="22"/>
      <c r="H51" s="22"/>
      <c r="I51" s="22"/>
      <c r="J51" s="22"/>
      <c r="K51" s="22"/>
      <c r="L51" s="22">
        <v>47</v>
      </c>
      <c r="M51" s="22">
        <v>55</v>
      </c>
      <c r="N51" s="22">
        <v>76</v>
      </c>
      <c r="O51" s="22">
        <v>106</v>
      </c>
      <c r="P51" s="22">
        <v>104</v>
      </c>
      <c r="Q51" s="22">
        <v>124</v>
      </c>
      <c r="R51" s="22">
        <v>145</v>
      </c>
      <c r="S51" s="22">
        <v>122</v>
      </c>
      <c r="T51" s="22">
        <v>151</v>
      </c>
      <c r="U51" s="22">
        <v>136</v>
      </c>
      <c r="V51" s="22">
        <v>164</v>
      </c>
      <c r="W51" s="22">
        <v>208</v>
      </c>
      <c r="X51" s="348">
        <v>153</v>
      </c>
    </row>
    <row r="52" spans="1:24">
      <c r="A52" s="2"/>
      <c r="B52" s="18" t="s">
        <v>10</v>
      </c>
      <c r="C52" s="347"/>
      <c r="D52" s="22"/>
      <c r="E52" s="22"/>
      <c r="F52" s="22"/>
      <c r="G52" s="22"/>
      <c r="H52" s="22"/>
      <c r="I52" s="22"/>
      <c r="J52" s="22"/>
      <c r="K52" s="22"/>
      <c r="L52" s="22">
        <v>271</v>
      </c>
      <c r="M52" s="22">
        <v>365</v>
      </c>
      <c r="N52" s="22">
        <v>375</v>
      </c>
      <c r="O52" s="22">
        <v>545</v>
      </c>
      <c r="P52" s="22">
        <v>1025</v>
      </c>
      <c r="Q52" s="22">
        <v>3659</v>
      </c>
      <c r="R52" s="22">
        <v>4229</v>
      </c>
      <c r="S52" s="22">
        <v>3457</v>
      </c>
      <c r="T52" s="22">
        <v>3117</v>
      </c>
      <c r="U52" s="22">
        <v>3724</v>
      </c>
      <c r="V52" s="22">
        <v>6792</v>
      </c>
      <c r="W52" s="22">
        <v>4710</v>
      </c>
      <c r="X52" s="348">
        <v>5134</v>
      </c>
    </row>
    <row r="53" spans="1:24">
      <c r="A53" s="2"/>
      <c r="B53" s="51" t="s">
        <v>11</v>
      </c>
      <c r="C53" s="350"/>
      <c r="D53" s="27"/>
      <c r="E53" s="27"/>
      <c r="F53" s="27"/>
      <c r="G53" s="27"/>
      <c r="H53" s="27"/>
      <c r="I53" s="27"/>
      <c r="J53" s="27"/>
      <c r="K53" s="27"/>
      <c r="L53" s="27">
        <v>245</v>
      </c>
      <c r="M53" s="27">
        <v>331</v>
      </c>
      <c r="N53" s="27">
        <v>350</v>
      </c>
      <c r="O53" s="27">
        <v>501</v>
      </c>
      <c r="P53" s="27">
        <v>988</v>
      </c>
      <c r="Q53" s="27">
        <v>3597</v>
      </c>
      <c r="R53" s="27">
        <v>4178</v>
      </c>
      <c r="S53" s="27">
        <v>3404</v>
      </c>
      <c r="T53" s="27">
        <v>3077</v>
      </c>
      <c r="U53" s="27">
        <v>3695</v>
      </c>
      <c r="V53" s="27">
        <v>6730</v>
      </c>
      <c r="W53" s="27">
        <v>4650</v>
      </c>
      <c r="X53" s="351">
        <v>5069</v>
      </c>
    </row>
    <row r="54" spans="1:24">
      <c r="A54" s="2"/>
      <c r="B54" s="12" t="s">
        <v>12</v>
      </c>
      <c r="C54" s="49"/>
      <c r="D54" s="16"/>
      <c r="E54" s="16"/>
      <c r="F54" s="16"/>
      <c r="G54" s="16"/>
      <c r="H54" s="16"/>
      <c r="I54" s="16"/>
      <c r="J54" s="16"/>
      <c r="K54" s="16"/>
      <c r="L54" s="16">
        <v>755</v>
      </c>
      <c r="M54" s="16">
        <v>869</v>
      </c>
      <c r="N54" s="16">
        <v>589</v>
      </c>
      <c r="O54" s="16">
        <v>563</v>
      </c>
      <c r="P54" s="16">
        <v>661</v>
      </c>
      <c r="Q54" s="16">
        <v>776</v>
      </c>
      <c r="R54" s="16">
        <v>783</v>
      </c>
      <c r="S54" s="16">
        <v>947</v>
      </c>
      <c r="T54" s="16">
        <v>875</v>
      </c>
      <c r="U54" s="16">
        <v>1107</v>
      </c>
      <c r="V54" s="16">
        <v>1813</v>
      </c>
      <c r="W54" s="16">
        <v>2456</v>
      </c>
      <c r="X54" s="50">
        <v>2579</v>
      </c>
    </row>
    <row r="55" spans="1:24">
      <c r="A55" s="2"/>
      <c r="B55" s="18" t="s">
        <v>14</v>
      </c>
      <c r="C55" s="347"/>
      <c r="D55" s="22"/>
      <c r="E55" s="22"/>
      <c r="F55" s="22"/>
      <c r="G55" s="22"/>
      <c r="H55" s="22"/>
      <c r="I55" s="22"/>
      <c r="J55" s="22"/>
      <c r="K55" s="22"/>
      <c r="L55" s="22">
        <v>729</v>
      </c>
      <c r="M55" s="22">
        <v>843</v>
      </c>
      <c r="N55" s="22">
        <v>564</v>
      </c>
      <c r="O55" s="22">
        <v>521</v>
      </c>
      <c r="P55" s="22">
        <v>604</v>
      </c>
      <c r="Q55" s="22">
        <v>752</v>
      </c>
      <c r="R55" s="22">
        <v>764</v>
      </c>
      <c r="S55" s="22">
        <v>930</v>
      </c>
      <c r="T55" s="22">
        <v>864</v>
      </c>
      <c r="U55" s="22">
        <v>1085</v>
      </c>
      <c r="V55" s="22">
        <v>1784</v>
      </c>
      <c r="W55" s="22">
        <v>2413</v>
      </c>
      <c r="X55" s="348">
        <v>2539</v>
      </c>
    </row>
    <row r="56" spans="1:24">
      <c r="A56" s="2"/>
      <c r="B56" s="52" t="s">
        <v>30</v>
      </c>
      <c r="C56" s="53"/>
      <c r="D56" s="346"/>
      <c r="E56" s="346"/>
      <c r="F56" s="346"/>
      <c r="G56" s="346"/>
      <c r="H56" s="346"/>
      <c r="I56" s="346"/>
      <c r="J56" s="346"/>
      <c r="K56" s="346"/>
      <c r="L56" s="346">
        <v>26</v>
      </c>
      <c r="M56" s="346">
        <v>26</v>
      </c>
      <c r="N56" s="346">
        <v>25</v>
      </c>
      <c r="O56" s="346">
        <v>42</v>
      </c>
      <c r="P56" s="346">
        <v>57</v>
      </c>
      <c r="Q56" s="346">
        <v>24</v>
      </c>
      <c r="R56" s="346">
        <v>19</v>
      </c>
      <c r="S56" s="346">
        <v>17</v>
      </c>
      <c r="T56" s="346">
        <v>11</v>
      </c>
      <c r="U56" s="346">
        <v>22</v>
      </c>
      <c r="V56" s="346">
        <v>29</v>
      </c>
      <c r="W56" s="346">
        <v>43</v>
      </c>
      <c r="X56" s="54">
        <v>40</v>
      </c>
    </row>
    <row r="57" spans="1:24">
      <c r="A57" s="2"/>
      <c r="B57" s="12" t="s">
        <v>19</v>
      </c>
      <c r="C57" s="347"/>
      <c r="D57" s="22"/>
      <c r="E57" s="22"/>
      <c r="F57" s="22"/>
      <c r="G57" s="22"/>
      <c r="H57" s="22"/>
      <c r="I57" s="22"/>
      <c r="J57" s="22"/>
      <c r="K57" s="22"/>
      <c r="L57" s="22">
        <v>394</v>
      </c>
      <c r="M57" s="22">
        <v>637</v>
      </c>
      <c r="N57" s="22">
        <v>563</v>
      </c>
      <c r="O57" s="22">
        <v>671</v>
      </c>
      <c r="P57" s="22">
        <v>684</v>
      </c>
      <c r="Q57" s="22">
        <v>746</v>
      </c>
      <c r="R57" s="22">
        <v>576</v>
      </c>
      <c r="S57" s="22">
        <v>467</v>
      </c>
      <c r="T57" s="22">
        <v>465</v>
      </c>
      <c r="U57" s="22">
        <v>508</v>
      </c>
      <c r="V57" s="22">
        <v>806</v>
      </c>
      <c r="W57" s="22">
        <v>759</v>
      </c>
      <c r="X57" s="348">
        <v>776</v>
      </c>
    </row>
    <row r="58" spans="1:24">
      <c r="A58" s="2"/>
      <c r="B58" s="18" t="s">
        <v>20</v>
      </c>
      <c r="C58" s="347"/>
      <c r="D58" s="22"/>
      <c r="E58" s="22"/>
      <c r="F58" s="22"/>
      <c r="G58" s="22"/>
      <c r="H58" s="22"/>
      <c r="I58" s="22"/>
      <c r="J58" s="22"/>
      <c r="K58" s="22"/>
      <c r="L58" s="22">
        <v>101</v>
      </c>
      <c r="M58" s="22">
        <v>183</v>
      </c>
      <c r="N58" s="22">
        <v>171</v>
      </c>
      <c r="O58" s="22">
        <v>188</v>
      </c>
      <c r="P58" s="22">
        <v>192</v>
      </c>
      <c r="Q58" s="22">
        <v>126</v>
      </c>
      <c r="R58" s="22">
        <v>72</v>
      </c>
      <c r="S58" s="22">
        <v>55</v>
      </c>
      <c r="T58" s="22">
        <v>86</v>
      </c>
      <c r="U58" s="22">
        <v>123</v>
      </c>
      <c r="V58" s="22">
        <v>155</v>
      </c>
      <c r="W58" s="22">
        <v>173</v>
      </c>
      <c r="X58" s="348">
        <v>229</v>
      </c>
    </row>
    <row r="59" spans="1:24">
      <c r="A59" s="2"/>
      <c r="B59" s="18" t="s">
        <v>21</v>
      </c>
      <c r="C59" s="347"/>
      <c r="D59" s="22"/>
      <c r="E59" s="22"/>
      <c r="F59" s="22"/>
      <c r="G59" s="22"/>
      <c r="H59" s="22"/>
      <c r="I59" s="22"/>
      <c r="J59" s="22"/>
      <c r="K59" s="22"/>
      <c r="L59" s="22">
        <v>146</v>
      </c>
      <c r="M59" s="22">
        <v>230</v>
      </c>
      <c r="N59" s="22">
        <v>222</v>
      </c>
      <c r="O59" s="22">
        <v>326</v>
      </c>
      <c r="P59" s="22">
        <v>332</v>
      </c>
      <c r="Q59" s="22">
        <v>331</v>
      </c>
      <c r="R59" s="22">
        <v>245</v>
      </c>
      <c r="S59" s="22">
        <v>194</v>
      </c>
      <c r="T59" s="22">
        <v>168</v>
      </c>
      <c r="U59" s="22">
        <v>185</v>
      </c>
      <c r="V59" s="22">
        <v>381</v>
      </c>
      <c r="W59" s="22">
        <v>358</v>
      </c>
      <c r="X59" s="348">
        <v>374</v>
      </c>
    </row>
    <row r="60" spans="1:24">
      <c r="A60" s="2"/>
      <c r="B60" s="18" t="s">
        <v>22</v>
      </c>
      <c r="C60" s="347"/>
      <c r="D60" s="22"/>
      <c r="E60" s="22"/>
      <c r="F60" s="22"/>
      <c r="G60" s="22"/>
      <c r="H60" s="22"/>
      <c r="I60" s="22"/>
      <c r="J60" s="22"/>
      <c r="K60" s="22"/>
      <c r="L60" s="22">
        <v>147</v>
      </c>
      <c r="M60" s="22">
        <v>224</v>
      </c>
      <c r="N60" s="22">
        <v>170</v>
      </c>
      <c r="O60" s="22">
        <v>157</v>
      </c>
      <c r="P60" s="22">
        <v>160</v>
      </c>
      <c r="Q60" s="22">
        <v>289</v>
      </c>
      <c r="R60" s="22">
        <v>259</v>
      </c>
      <c r="S60" s="22">
        <v>218</v>
      </c>
      <c r="T60" s="22">
        <v>211</v>
      </c>
      <c r="U60" s="22">
        <v>200</v>
      </c>
      <c r="V60" s="22">
        <v>270</v>
      </c>
      <c r="W60" s="22">
        <v>228</v>
      </c>
      <c r="X60" s="348">
        <v>173</v>
      </c>
    </row>
    <row r="61" spans="1:24">
      <c r="A61" s="2"/>
      <c r="B61" s="12" t="s">
        <v>23</v>
      </c>
      <c r="C61" s="55"/>
      <c r="D61" s="33"/>
      <c r="E61" s="33"/>
      <c r="F61" s="33"/>
      <c r="G61" s="33"/>
      <c r="H61" s="33"/>
      <c r="I61" s="33"/>
      <c r="J61" s="33"/>
      <c r="K61" s="33"/>
      <c r="L61" s="33">
        <v>347</v>
      </c>
      <c r="M61" s="33">
        <v>491</v>
      </c>
      <c r="N61" s="33">
        <v>403</v>
      </c>
      <c r="O61" s="33">
        <v>326</v>
      </c>
      <c r="P61" s="33">
        <v>372</v>
      </c>
      <c r="Q61" s="33">
        <v>783</v>
      </c>
      <c r="R61" s="33">
        <v>3649</v>
      </c>
      <c r="S61" s="33">
        <v>12252</v>
      </c>
      <c r="T61" s="33">
        <v>18955</v>
      </c>
      <c r="U61" s="33">
        <v>37571</v>
      </c>
      <c r="V61" s="33">
        <v>54878</v>
      </c>
      <c r="W61" s="33">
        <v>80202</v>
      </c>
      <c r="X61" s="56">
        <v>100539</v>
      </c>
    </row>
    <row r="62" spans="1:24">
      <c r="A62" s="2"/>
      <c r="B62" s="35" t="s">
        <v>24</v>
      </c>
      <c r="C62" s="57"/>
      <c r="D62" s="39"/>
      <c r="E62" s="39"/>
      <c r="F62" s="39"/>
      <c r="G62" s="39"/>
      <c r="H62" s="39"/>
      <c r="I62" s="39"/>
      <c r="J62" s="39"/>
      <c r="K62" s="39"/>
      <c r="L62" s="39">
        <v>2108</v>
      </c>
      <c r="M62" s="39">
        <v>2855</v>
      </c>
      <c r="N62" s="39">
        <v>2606</v>
      </c>
      <c r="O62" s="39">
        <v>3042</v>
      </c>
      <c r="P62" s="39">
        <v>4108</v>
      </c>
      <c r="Q62" s="39">
        <v>6998</v>
      </c>
      <c r="R62" s="39">
        <v>10398</v>
      </c>
      <c r="S62" s="39">
        <v>17837</v>
      </c>
      <c r="T62" s="39">
        <v>23960</v>
      </c>
      <c r="U62" s="39">
        <v>43247</v>
      </c>
      <c r="V62" s="39">
        <v>64653</v>
      </c>
      <c r="W62" s="39">
        <v>88483</v>
      </c>
      <c r="X62" s="58">
        <v>109379</v>
      </c>
    </row>
    <row r="63" spans="1:24">
      <c r="A63" s="2"/>
      <c r="B63" s="2" t="s">
        <v>25</v>
      </c>
      <c r="C63" s="2"/>
      <c r="D63" s="2"/>
      <c r="E63" s="2"/>
      <c r="F63" s="2"/>
      <c r="G63" s="2"/>
      <c r="H63" s="2"/>
      <c r="I63" s="2"/>
      <c r="J63" s="2"/>
      <c r="K63" s="2"/>
      <c r="L63" s="2"/>
      <c r="M63" s="2"/>
      <c r="N63" s="2"/>
      <c r="O63" s="2"/>
      <c r="P63" s="2"/>
      <c r="Q63" s="2"/>
      <c r="R63" s="44"/>
      <c r="S63" s="44"/>
      <c r="T63" s="2"/>
      <c r="U63" s="2"/>
      <c r="V63" s="3"/>
      <c r="W63" s="3"/>
      <c r="X63" s="3"/>
    </row>
    <row r="64" spans="1:24">
      <c r="A64" s="2"/>
      <c r="B64" s="2" t="s">
        <v>32</v>
      </c>
      <c r="C64" s="2"/>
      <c r="D64" s="2"/>
      <c r="E64" s="2"/>
      <c r="F64" s="2"/>
      <c r="G64" s="2"/>
      <c r="H64" s="2"/>
      <c r="I64" s="2"/>
      <c r="J64" s="2"/>
      <c r="K64" s="2"/>
      <c r="L64" s="2"/>
      <c r="M64" s="2"/>
      <c r="N64" s="2"/>
      <c r="O64" s="2"/>
      <c r="P64" s="2"/>
      <c r="Q64" s="2"/>
      <c r="R64" s="44"/>
      <c r="S64" s="44"/>
      <c r="T64" s="2"/>
      <c r="U64" s="2"/>
      <c r="V64" s="3"/>
      <c r="W64" s="3"/>
      <c r="X64" s="3"/>
    </row>
    <row r="65" spans="1:24">
      <c r="A65" s="2"/>
      <c r="B65" s="2"/>
      <c r="C65" s="2"/>
      <c r="D65" s="2"/>
      <c r="E65" s="2"/>
      <c r="F65" s="2"/>
      <c r="G65" s="2"/>
      <c r="H65" s="2"/>
      <c r="I65" s="2"/>
      <c r="J65" s="2"/>
      <c r="K65" s="2"/>
      <c r="L65" s="2"/>
      <c r="M65" s="2"/>
      <c r="N65" s="2"/>
      <c r="O65" s="2"/>
      <c r="P65" s="2"/>
      <c r="Q65" s="2"/>
      <c r="R65" s="46"/>
      <c r="S65" s="2"/>
      <c r="T65" s="46"/>
      <c r="U65" s="46"/>
      <c r="V65" s="46"/>
      <c r="W65" s="46"/>
      <c r="X65" s="352" t="s">
        <v>1</v>
      </c>
    </row>
    <row r="66" spans="1:24">
      <c r="A66" s="2"/>
      <c r="B66" s="47" t="s">
        <v>33</v>
      </c>
      <c r="C66" s="48">
        <v>2000</v>
      </c>
      <c r="D66" s="10">
        <v>2001</v>
      </c>
      <c r="E66" s="9">
        <v>2002</v>
      </c>
      <c r="F66" s="10">
        <v>2003</v>
      </c>
      <c r="G66" s="9">
        <v>2004</v>
      </c>
      <c r="H66" s="9">
        <v>2005</v>
      </c>
      <c r="I66" s="9">
        <v>2006</v>
      </c>
      <c r="J66" s="9">
        <v>2007</v>
      </c>
      <c r="K66" s="9">
        <v>2008</v>
      </c>
      <c r="L66" s="10">
        <v>2009</v>
      </c>
      <c r="M66" s="10">
        <v>2010</v>
      </c>
      <c r="N66" s="10">
        <v>2011</v>
      </c>
      <c r="O66" s="10">
        <v>2012</v>
      </c>
      <c r="P66" s="10">
        <v>2013</v>
      </c>
      <c r="Q66" s="10">
        <v>2014</v>
      </c>
      <c r="R66" s="10">
        <v>2015</v>
      </c>
      <c r="S66" s="10">
        <v>2016</v>
      </c>
      <c r="T66" s="10">
        <v>2017</v>
      </c>
      <c r="U66" s="10">
        <v>2018</v>
      </c>
      <c r="V66" s="10">
        <v>2019</v>
      </c>
      <c r="W66" s="10" t="s">
        <v>28</v>
      </c>
      <c r="X66" s="353" t="s">
        <v>285</v>
      </c>
    </row>
    <row r="67" spans="1:24">
      <c r="A67" s="2"/>
      <c r="B67" s="12" t="s">
        <v>4</v>
      </c>
      <c r="C67" s="49">
        <v>202</v>
      </c>
      <c r="D67" s="16">
        <v>195</v>
      </c>
      <c r="E67" s="16">
        <v>185</v>
      </c>
      <c r="F67" s="16">
        <v>228</v>
      </c>
      <c r="G67" s="16">
        <v>222</v>
      </c>
      <c r="H67" s="16">
        <v>218</v>
      </c>
      <c r="I67" s="16">
        <v>212</v>
      </c>
      <c r="J67" s="16">
        <v>182</v>
      </c>
      <c r="K67" s="16">
        <v>182</v>
      </c>
      <c r="L67" s="16">
        <v>231</v>
      </c>
      <c r="M67" s="16">
        <v>214</v>
      </c>
      <c r="N67" s="16">
        <v>196</v>
      </c>
      <c r="O67" s="16">
        <v>262</v>
      </c>
      <c r="P67" s="16">
        <v>248</v>
      </c>
      <c r="Q67" s="16">
        <v>237</v>
      </c>
      <c r="R67" s="16">
        <v>276</v>
      </c>
      <c r="S67" s="16">
        <v>357</v>
      </c>
      <c r="T67" s="16">
        <v>468</v>
      </c>
      <c r="U67" s="16">
        <v>684</v>
      </c>
      <c r="V67" s="16">
        <v>700</v>
      </c>
      <c r="W67" s="16">
        <v>438</v>
      </c>
      <c r="X67" s="17">
        <v>352</v>
      </c>
    </row>
    <row r="68" spans="1:24">
      <c r="A68" s="2"/>
      <c r="B68" s="18" t="s">
        <v>29</v>
      </c>
      <c r="C68" s="347">
        <v>7</v>
      </c>
      <c r="D68" s="22">
        <v>6</v>
      </c>
      <c r="E68" s="22">
        <v>2</v>
      </c>
      <c r="F68" s="22">
        <v>6</v>
      </c>
      <c r="G68" s="22">
        <v>10</v>
      </c>
      <c r="H68" s="22">
        <v>4</v>
      </c>
      <c r="I68" s="22">
        <v>2</v>
      </c>
      <c r="J68" s="22">
        <v>2</v>
      </c>
      <c r="K68" s="22">
        <v>8</v>
      </c>
      <c r="L68" s="22">
        <v>5</v>
      </c>
      <c r="M68" s="22">
        <v>4</v>
      </c>
      <c r="N68" s="22">
        <v>7</v>
      </c>
      <c r="O68" s="22">
        <v>5</v>
      </c>
      <c r="P68" s="22">
        <v>2</v>
      </c>
      <c r="Q68" s="22">
        <v>6</v>
      </c>
      <c r="R68" s="22">
        <v>7</v>
      </c>
      <c r="S68" s="22">
        <v>13</v>
      </c>
      <c r="T68" s="22">
        <v>19</v>
      </c>
      <c r="U68" s="22">
        <v>49</v>
      </c>
      <c r="V68" s="22">
        <v>48</v>
      </c>
      <c r="W68" s="22">
        <v>19</v>
      </c>
      <c r="X68" s="344">
        <v>16</v>
      </c>
    </row>
    <row r="69" spans="1:24">
      <c r="A69" s="2"/>
      <c r="B69" s="18" t="s">
        <v>8</v>
      </c>
      <c r="C69" s="347">
        <v>47</v>
      </c>
      <c r="D69" s="22">
        <v>60</v>
      </c>
      <c r="E69" s="22">
        <v>57</v>
      </c>
      <c r="F69" s="22">
        <v>71</v>
      </c>
      <c r="G69" s="22">
        <v>48</v>
      </c>
      <c r="H69" s="22">
        <v>67</v>
      </c>
      <c r="I69" s="22">
        <v>52</v>
      </c>
      <c r="J69" s="22">
        <v>67</v>
      </c>
      <c r="K69" s="22">
        <v>58</v>
      </c>
      <c r="L69" s="22">
        <v>88</v>
      </c>
      <c r="M69" s="22">
        <v>74</v>
      </c>
      <c r="N69" s="22">
        <v>86</v>
      </c>
      <c r="O69" s="22">
        <v>102</v>
      </c>
      <c r="P69" s="22">
        <v>96</v>
      </c>
      <c r="Q69" s="22">
        <v>91</v>
      </c>
      <c r="R69" s="22">
        <v>84</v>
      </c>
      <c r="S69" s="22">
        <v>104</v>
      </c>
      <c r="T69" s="22">
        <v>130</v>
      </c>
      <c r="U69" s="22">
        <v>124</v>
      </c>
      <c r="V69" s="22">
        <v>92</v>
      </c>
      <c r="W69" s="22">
        <v>71</v>
      </c>
      <c r="X69" s="344">
        <v>33</v>
      </c>
    </row>
    <row r="70" spans="1:24">
      <c r="A70" s="2"/>
      <c r="B70" s="18" t="s">
        <v>9</v>
      </c>
      <c r="C70" s="347">
        <v>15</v>
      </c>
      <c r="D70" s="22">
        <v>16</v>
      </c>
      <c r="E70" s="22">
        <v>12</v>
      </c>
      <c r="F70" s="22">
        <v>22</v>
      </c>
      <c r="G70" s="22">
        <v>18</v>
      </c>
      <c r="H70" s="22">
        <v>12</v>
      </c>
      <c r="I70" s="22">
        <v>11</v>
      </c>
      <c r="J70" s="22">
        <v>4</v>
      </c>
      <c r="K70" s="22">
        <v>3</v>
      </c>
      <c r="L70" s="22">
        <v>11</v>
      </c>
      <c r="M70" s="22">
        <v>12</v>
      </c>
      <c r="N70" s="22">
        <v>5</v>
      </c>
      <c r="O70" s="22">
        <v>8</v>
      </c>
      <c r="P70" s="22">
        <v>3</v>
      </c>
      <c r="Q70" s="22">
        <v>4</v>
      </c>
      <c r="R70" s="22">
        <v>6</v>
      </c>
      <c r="S70" s="22">
        <v>7</v>
      </c>
      <c r="T70" s="22">
        <v>2</v>
      </c>
      <c r="U70" s="22">
        <v>5</v>
      </c>
      <c r="V70" s="22">
        <v>4</v>
      </c>
      <c r="W70" s="22">
        <v>5</v>
      </c>
      <c r="X70" s="344">
        <v>3</v>
      </c>
    </row>
    <row r="71" spans="1:24">
      <c r="A71" s="2"/>
      <c r="B71" s="18" t="s">
        <v>10</v>
      </c>
      <c r="C71" s="347">
        <v>133</v>
      </c>
      <c r="D71" s="22">
        <v>113</v>
      </c>
      <c r="E71" s="22">
        <v>114</v>
      </c>
      <c r="F71" s="22">
        <v>129</v>
      </c>
      <c r="G71" s="22">
        <v>146</v>
      </c>
      <c r="H71" s="22">
        <v>135</v>
      </c>
      <c r="I71" s="22">
        <v>147</v>
      </c>
      <c r="J71" s="22">
        <v>109</v>
      </c>
      <c r="K71" s="22">
        <v>113</v>
      </c>
      <c r="L71" s="22">
        <v>127</v>
      </c>
      <c r="M71" s="22">
        <v>124</v>
      </c>
      <c r="N71" s="22">
        <v>98</v>
      </c>
      <c r="O71" s="22">
        <v>147</v>
      </c>
      <c r="P71" s="22">
        <v>147</v>
      </c>
      <c r="Q71" s="22">
        <v>136</v>
      </c>
      <c r="R71" s="22">
        <v>179</v>
      </c>
      <c r="S71" s="22">
        <v>233</v>
      </c>
      <c r="T71" s="22">
        <v>317</v>
      </c>
      <c r="U71" s="22">
        <v>506</v>
      </c>
      <c r="V71" s="22">
        <v>556</v>
      </c>
      <c r="W71" s="22">
        <v>343</v>
      </c>
      <c r="X71" s="344">
        <v>300</v>
      </c>
    </row>
    <row r="72" spans="1:24">
      <c r="A72" s="2"/>
      <c r="B72" s="51" t="s">
        <v>11</v>
      </c>
      <c r="C72" s="347">
        <v>121</v>
      </c>
      <c r="D72" s="22">
        <v>102</v>
      </c>
      <c r="E72" s="22">
        <v>105</v>
      </c>
      <c r="F72" s="22">
        <v>112</v>
      </c>
      <c r="G72" s="22">
        <v>141</v>
      </c>
      <c r="H72" s="22">
        <v>131</v>
      </c>
      <c r="I72" s="22">
        <v>126</v>
      </c>
      <c r="J72" s="22">
        <v>96</v>
      </c>
      <c r="K72" s="22">
        <v>101</v>
      </c>
      <c r="L72" s="22">
        <v>118</v>
      </c>
      <c r="M72" s="22">
        <v>115</v>
      </c>
      <c r="N72" s="22">
        <v>90</v>
      </c>
      <c r="O72" s="22">
        <v>135</v>
      </c>
      <c r="P72" s="22">
        <v>133</v>
      </c>
      <c r="Q72" s="22">
        <v>124</v>
      </c>
      <c r="R72" s="22">
        <v>171</v>
      </c>
      <c r="S72" s="22">
        <v>226</v>
      </c>
      <c r="T72" s="27">
        <v>316</v>
      </c>
      <c r="U72" s="27">
        <v>501</v>
      </c>
      <c r="V72" s="27">
        <v>552</v>
      </c>
      <c r="W72" s="27">
        <v>333</v>
      </c>
      <c r="X72" s="345">
        <v>297</v>
      </c>
    </row>
    <row r="73" spans="1:24">
      <c r="A73" s="2"/>
      <c r="B73" s="12" t="s">
        <v>12</v>
      </c>
      <c r="C73" s="49">
        <v>1565</v>
      </c>
      <c r="D73" s="16">
        <v>1464</v>
      </c>
      <c r="E73" s="16">
        <v>1423</v>
      </c>
      <c r="F73" s="16">
        <v>1511</v>
      </c>
      <c r="G73" s="16">
        <v>1495</v>
      </c>
      <c r="H73" s="16">
        <v>1519</v>
      </c>
      <c r="I73" s="16">
        <v>1192</v>
      </c>
      <c r="J73" s="16">
        <v>1085</v>
      </c>
      <c r="K73" s="16">
        <v>1289</v>
      </c>
      <c r="L73" s="16">
        <v>1565</v>
      </c>
      <c r="M73" s="16">
        <v>1518</v>
      </c>
      <c r="N73" s="16">
        <v>1401</v>
      </c>
      <c r="O73" s="16">
        <v>1524</v>
      </c>
      <c r="P73" s="16">
        <v>1523</v>
      </c>
      <c r="Q73" s="16">
        <v>1363</v>
      </c>
      <c r="R73" s="16">
        <v>1291</v>
      </c>
      <c r="S73" s="16">
        <v>1202</v>
      </c>
      <c r="T73" s="16">
        <v>1161</v>
      </c>
      <c r="U73" s="16">
        <v>1147</v>
      </c>
      <c r="V73" s="16">
        <v>1205</v>
      </c>
      <c r="W73" s="16">
        <v>672</v>
      </c>
      <c r="X73" s="17">
        <v>680</v>
      </c>
    </row>
    <row r="74" spans="1:24">
      <c r="A74" s="2"/>
      <c r="B74" s="18" t="s">
        <v>14</v>
      </c>
      <c r="C74" s="347">
        <v>1551</v>
      </c>
      <c r="D74" s="22">
        <v>1457</v>
      </c>
      <c r="E74" s="22">
        <v>1417</v>
      </c>
      <c r="F74" s="22">
        <v>1503</v>
      </c>
      <c r="G74" s="22">
        <v>1484</v>
      </c>
      <c r="H74" s="22">
        <v>1511</v>
      </c>
      <c r="I74" s="22">
        <v>1185</v>
      </c>
      <c r="J74" s="22">
        <v>1084</v>
      </c>
      <c r="K74" s="22">
        <v>1283</v>
      </c>
      <c r="L74" s="22">
        <v>1557</v>
      </c>
      <c r="M74" s="22">
        <v>1506</v>
      </c>
      <c r="N74" s="22">
        <v>1386</v>
      </c>
      <c r="O74" s="22">
        <v>1517</v>
      </c>
      <c r="P74" s="22">
        <v>1510</v>
      </c>
      <c r="Q74" s="22">
        <v>1354</v>
      </c>
      <c r="R74" s="22">
        <v>1272</v>
      </c>
      <c r="S74" s="22">
        <v>1187</v>
      </c>
      <c r="T74" s="22">
        <v>1152</v>
      </c>
      <c r="U74" s="22">
        <v>1138</v>
      </c>
      <c r="V74" s="22">
        <v>1196</v>
      </c>
      <c r="W74" s="22">
        <v>664</v>
      </c>
      <c r="X74" s="344">
        <v>677</v>
      </c>
    </row>
    <row r="75" spans="1:24">
      <c r="A75" s="2"/>
      <c r="B75" s="52" t="s">
        <v>30</v>
      </c>
      <c r="C75" s="53">
        <v>14</v>
      </c>
      <c r="D75" s="346">
        <v>7</v>
      </c>
      <c r="E75" s="346">
        <v>6</v>
      </c>
      <c r="F75" s="346">
        <v>8</v>
      </c>
      <c r="G75" s="346">
        <v>11</v>
      </c>
      <c r="H75" s="346">
        <v>8</v>
      </c>
      <c r="I75" s="346">
        <v>7</v>
      </c>
      <c r="J75" s="346">
        <v>1</v>
      </c>
      <c r="K75" s="346">
        <v>6</v>
      </c>
      <c r="L75" s="346">
        <v>8</v>
      </c>
      <c r="M75" s="346">
        <v>12</v>
      </c>
      <c r="N75" s="346">
        <v>15</v>
      </c>
      <c r="O75" s="346">
        <v>7</v>
      </c>
      <c r="P75" s="346">
        <v>13</v>
      </c>
      <c r="Q75" s="346">
        <v>9</v>
      </c>
      <c r="R75" s="346">
        <v>19</v>
      </c>
      <c r="S75" s="346">
        <v>15</v>
      </c>
      <c r="T75" s="346">
        <v>9</v>
      </c>
      <c r="U75" s="346">
        <v>9</v>
      </c>
      <c r="V75" s="346">
        <v>9</v>
      </c>
      <c r="W75" s="346">
        <v>8</v>
      </c>
      <c r="X75" s="29">
        <v>3</v>
      </c>
    </row>
    <row r="76" spans="1:24">
      <c r="A76" s="2"/>
      <c r="B76" s="12" t="s">
        <v>19</v>
      </c>
      <c r="C76" s="347">
        <v>150</v>
      </c>
      <c r="D76" s="22">
        <v>130</v>
      </c>
      <c r="E76" s="22">
        <v>132</v>
      </c>
      <c r="F76" s="22">
        <v>149</v>
      </c>
      <c r="G76" s="22">
        <v>154</v>
      </c>
      <c r="H76" s="22">
        <v>157</v>
      </c>
      <c r="I76" s="22">
        <v>150</v>
      </c>
      <c r="J76" s="22">
        <v>140</v>
      </c>
      <c r="K76" s="22">
        <v>145</v>
      </c>
      <c r="L76" s="22">
        <v>190</v>
      </c>
      <c r="M76" s="22">
        <v>155</v>
      </c>
      <c r="N76" s="22">
        <v>167</v>
      </c>
      <c r="O76" s="22">
        <v>199</v>
      </c>
      <c r="P76" s="22">
        <v>188</v>
      </c>
      <c r="Q76" s="22">
        <v>168</v>
      </c>
      <c r="R76" s="22">
        <v>166</v>
      </c>
      <c r="S76" s="22">
        <v>160</v>
      </c>
      <c r="T76" s="22">
        <v>175</v>
      </c>
      <c r="U76" s="22">
        <v>181</v>
      </c>
      <c r="V76" s="22">
        <v>163</v>
      </c>
      <c r="W76" s="22">
        <v>99</v>
      </c>
      <c r="X76" s="344">
        <v>101</v>
      </c>
    </row>
    <row r="77" spans="1:24">
      <c r="A77" s="2"/>
      <c r="B77" s="18" t="s">
        <v>20</v>
      </c>
      <c r="C77" s="347">
        <v>25</v>
      </c>
      <c r="D77" s="22">
        <v>26</v>
      </c>
      <c r="E77" s="22">
        <v>28</v>
      </c>
      <c r="F77" s="22">
        <v>28</v>
      </c>
      <c r="G77" s="22">
        <v>44</v>
      </c>
      <c r="H77" s="22">
        <v>33</v>
      </c>
      <c r="I77" s="22">
        <v>28</v>
      </c>
      <c r="J77" s="22">
        <v>38</v>
      </c>
      <c r="K77" s="22">
        <v>45</v>
      </c>
      <c r="L77" s="22">
        <v>53</v>
      </c>
      <c r="M77" s="22">
        <v>38</v>
      </c>
      <c r="N77" s="22">
        <v>51</v>
      </c>
      <c r="O77" s="22">
        <v>58</v>
      </c>
      <c r="P77" s="22">
        <v>46</v>
      </c>
      <c r="Q77" s="22">
        <v>49</v>
      </c>
      <c r="R77" s="22">
        <v>43</v>
      </c>
      <c r="S77" s="22">
        <v>37</v>
      </c>
      <c r="T77" s="22">
        <v>42</v>
      </c>
      <c r="U77" s="22">
        <v>47</v>
      </c>
      <c r="V77" s="22">
        <v>44</v>
      </c>
      <c r="W77" s="22">
        <v>30</v>
      </c>
      <c r="X77" s="344">
        <v>30</v>
      </c>
    </row>
    <row r="78" spans="1:24">
      <c r="A78" s="2"/>
      <c r="B78" s="18" t="s">
        <v>21</v>
      </c>
      <c r="C78" s="347">
        <v>16</v>
      </c>
      <c r="D78" s="22">
        <v>9</v>
      </c>
      <c r="E78" s="22">
        <v>14</v>
      </c>
      <c r="F78" s="22">
        <v>12</v>
      </c>
      <c r="G78" s="22">
        <v>9</v>
      </c>
      <c r="H78" s="22">
        <v>13</v>
      </c>
      <c r="I78" s="22">
        <v>17</v>
      </c>
      <c r="J78" s="22">
        <v>15</v>
      </c>
      <c r="K78" s="22">
        <v>18</v>
      </c>
      <c r="L78" s="22">
        <v>21</v>
      </c>
      <c r="M78" s="22">
        <v>18</v>
      </c>
      <c r="N78" s="22">
        <v>19</v>
      </c>
      <c r="O78" s="22">
        <v>19</v>
      </c>
      <c r="P78" s="22">
        <v>26</v>
      </c>
      <c r="Q78" s="22">
        <v>39</v>
      </c>
      <c r="R78" s="22">
        <v>33</v>
      </c>
      <c r="S78" s="22">
        <v>37</v>
      </c>
      <c r="T78" s="22">
        <v>35</v>
      </c>
      <c r="U78" s="22">
        <v>45</v>
      </c>
      <c r="V78" s="22">
        <v>37</v>
      </c>
      <c r="W78" s="22">
        <v>26</v>
      </c>
      <c r="X78" s="344">
        <v>33</v>
      </c>
    </row>
    <row r="79" spans="1:24">
      <c r="A79" s="2"/>
      <c r="B79" s="18" t="s">
        <v>22</v>
      </c>
      <c r="C79" s="347">
        <v>109</v>
      </c>
      <c r="D79" s="22">
        <v>95</v>
      </c>
      <c r="E79" s="22">
        <v>90</v>
      </c>
      <c r="F79" s="22">
        <v>109</v>
      </c>
      <c r="G79" s="22">
        <v>101</v>
      </c>
      <c r="H79" s="22">
        <v>111</v>
      </c>
      <c r="I79" s="22">
        <v>105</v>
      </c>
      <c r="J79" s="22">
        <v>87</v>
      </c>
      <c r="K79" s="22">
        <v>82</v>
      </c>
      <c r="L79" s="22">
        <v>116</v>
      </c>
      <c r="M79" s="22">
        <v>99</v>
      </c>
      <c r="N79" s="22">
        <v>97</v>
      </c>
      <c r="O79" s="22">
        <v>122</v>
      </c>
      <c r="P79" s="22">
        <v>116</v>
      </c>
      <c r="Q79" s="22">
        <v>80</v>
      </c>
      <c r="R79" s="22">
        <v>90</v>
      </c>
      <c r="S79" s="22">
        <v>86</v>
      </c>
      <c r="T79" s="22">
        <v>98</v>
      </c>
      <c r="U79" s="22">
        <v>89</v>
      </c>
      <c r="V79" s="22">
        <v>82</v>
      </c>
      <c r="W79" s="22">
        <v>43</v>
      </c>
      <c r="X79" s="344">
        <v>38</v>
      </c>
    </row>
    <row r="80" spans="1:24">
      <c r="A80" s="2"/>
      <c r="B80" s="12" t="s">
        <v>23</v>
      </c>
      <c r="C80" s="55">
        <v>50</v>
      </c>
      <c r="D80" s="33">
        <v>61</v>
      </c>
      <c r="E80" s="33">
        <v>62</v>
      </c>
      <c r="F80" s="33">
        <v>66</v>
      </c>
      <c r="G80" s="33">
        <v>60</v>
      </c>
      <c r="H80" s="33">
        <v>62</v>
      </c>
      <c r="I80" s="33">
        <v>73</v>
      </c>
      <c r="J80" s="33">
        <v>69</v>
      </c>
      <c r="K80" s="33">
        <v>65</v>
      </c>
      <c r="L80" s="33">
        <v>58</v>
      </c>
      <c r="M80" s="33">
        <v>60</v>
      </c>
      <c r="N80" s="33">
        <v>47</v>
      </c>
      <c r="O80" s="33">
        <v>35</v>
      </c>
      <c r="P80" s="33">
        <v>45</v>
      </c>
      <c r="Q80" s="33">
        <v>34</v>
      </c>
      <c r="R80" s="33">
        <v>24</v>
      </c>
      <c r="S80" s="33">
        <v>35</v>
      </c>
      <c r="T80" s="33">
        <v>32</v>
      </c>
      <c r="U80" s="33">
        <v>32</v>
      </c>
      <c r="V80" s="33">
        <v>39</v>
      </c>
      <c r="W80" s="33">
        <v>20</v>
      </c>
      <c r="X80" s="34">
        <v>41</v>
      </c>
    </row>
    <row r="81" spans="1:24">
      <c r="A81" s="2"/>
      <c r="B81" s="35" t="s">
        <v>24</v>
      </c>
      <c r="C81" s="57">
        <v>1967</v>
      </c>
      <c r="D81" s="39">
        <v>1850</v>
      </c>
      <c r="E81" s="39">
        <v>1802</v>
      </c>
      <c r="F81" s="39">
        <v>1954</v>
      </c>
      <c r="G81" s="39">
        <v>1931</v>
      </c>
      <c r="H81" s="39">
        <v>1956</v>
      </c>
      <c r="I81" s="39">
        <v>1627</v>
      </c>
      <c r="J81" s="39">
        <v>1476</v>
      </c>
      <c r="K81" s="39">
        <v>1681</v>
      </c>
      <c r="L81" s="39">
        <v>2044</v>
      </c>
      <c r="M81" s="39">
        <v>1947</v>
      </c>
      <c r="N81" s="39">
        <v>1811</v>
      </c>
      <c r="O81" s="39">
        <v>2020</v>
      </c>
      <c r="P81" s="39">
        <v>2004</v>
      </c>
      <c r="Q81" s="39">
        <v>1802</v>
      </c>
      <c r="R81" s="39">
        <v>1757</v>
      </c>
      <c r="S81" s="39">
        <v>1754</v>
      </c>
      <c r="T81" s="39">
        <v>1836</v>
      </c>
      <c r="U81" s="39">
        <v>2044</v>
      </c>
      <c r="V81" s="39">
        <v>2107</v>
      </c>
      <c r="W81" s="39">
        <v>1229</v>
      </c>
      <c r="X81" s="40">
        <v>1174</v>
      </c>
    </row>
    <row r="82" spans="1:24">
      <c r="A82" s="2"/>
      <c r="B82" s="2" t="s">
        <v>25</v>
      </c>
      <c r="C82" s="2"/>
      <c r="D82" s="2"/>
      <c r="E82" s="2"/>
      <c r="F82" s="2"/>
      <c r="G82" s="2"/>
      <c r="H82" s="2"/>
      <c r="I82" s="2"/>
      <c r="J82" s="2"/>
      <c r="K82" s="2"/>
      <c r="L82" s="2"/>
      <c r="M82" s="2"/>
      <c r="N82" s="2"/>
      <c r="O82" s="2"/>
      <c r="P82" s="2"/>
      <c r="Q82" s="2"/>
      <c r="R82" s="2"/>
      <c r="S82" s="2"/>
      <c r="T82" s="2"/>
      <c r="U82" s="2"/>
      <c r="V82" s="3"/>
      <c r="W82" s="3"/>
      <c r="X82" s="3"/>
    </row>
    <row r="83" spans="1:24">
      <c r="A83" s="2"/>
      <c r="B83" s="2"/>
      <c r="C83" s="2"/>
      <c r="D83" s="2"/>
      <c r="E83" s="2"/>
      <c r="F83" s="2"/>
      <c r="G83" s="2"/>
      <c r="H83" s="2"/>
      <c r="I83" s="2"/>
      <c r="J83" s="2"/>
      <c r="K83" s="2"/>
      <c r="L83" s="2"/>
      <c r="M83" s="2"/>
      <c r="N83" s="2"/>
      <c r="O83" s="2"/>
      <c r="P83" s="2"/>
      <c r="Q83" s="2"/>
      <c r="R83" s="2"/>
      <c r="S83" s="2"/>
      <c r="T83" s="2"/>
      <c r="U83" s="2"/>
      <c r="V83" s="3"/>
      <c r="W83" s="3"/>
      <c r="X83" s="3"/>
    </row>
    <row r="84" spans="1:24">
      <c r="A84" s="2"/>
      <c r="B84" s="2" t="s">
        <v>34</v>
      </c>
      <c r="C84" s="2"/>
      <c r="D84" s="2"/>
      <c r="E84" s="2"/>
      <c r="F84" s="2"/>
      <c r="G84" s="2"/>
      <c r="H84" s="2"/>
      <c r="I84" s="2"/>
      <c r="J84" s="2"/>
      <c r="K84" s="2"/>
      <c r="L84" s="2"/>
      <c r="M84" s="2"/>
      <c r="N84" s="2"/>
      <c r="O84" s="2"/>
      <c r="P84" s="2"/>
      <c r="Q84" s="2"/>
      <c r="R84" s="2"/>
      <c r="S84" s="2"/>
      <c r="T84" s="2"/>
      <c r="U84" s="2"/>
      <c r="V84" s="3"/>
      <c r="W84" s="3"/>
      <c r="X84" s="3"/>
    </row>
    <row r="85" spans="1:24">
      <c r="A85" s="2"/>
      <c r="B85" s="2" t="s">
        <v>35</v>
      </c>
      <c r="C85" s="2"/>
      <c r="D85" s="2"/>
      <c r="E85" s="2"/>
      <c r="F85" s="2"/>
      <c r="G85" s="2"/>
      <c r="H85" s="2"/>
      <c r="I85" s="2"/>
      <c r="J85" s="2"/>
      <c r="K85" s="2"/>
      <c r="L85" s="2"/>
      <c r="M85" s="2"/>
      <c r="N85" s="2"/>
      <c r="O85" s="2"/>
      <c r="P85" s="2"/>
      <c r="Q85" s="2"/>
      <c r="R85" s="2"/>
      <c r="S85" s="2"/>
      <c r="T85" s="2"/>
      <c r="U85" s="2"/>
      <c r="V85" s="3"/>
      <c r="W85" s="3"/>
      <c r="X85" s="3"/>
    </row>
    <row r="86" spans="1:24">
      <c r="A86" s="2"/>
      <c r="B86" s="2" t="s">
        <v>36</v>
      </c>
      <c r="C86" s="2"/>
      <c r="D86" s="2"/>
      <c r="E86" s="2"/>
      <c r="F86" s="2"/>
      <c r="G86" s="2"/>
      <c r="H86" s="2"/>
      <c r="I86" s="2"/>
      <c r="J86" s="2"/>
      <c r="K86" s="2"/>
      <c r="L86" s="2"/>
      <c r="M86" s="2"/>
      <c r="N86" s="2"/>
      <c r="O86" s="2"/>
      <c r="P86" s="2"/>
      <c r="Q86" s="2"/>
      <c r="R86" s="2"/>
      <c r="S86" s="2"/>
      <c r="T86" s="2"/>
      <c r="U86" s="2"/>
      <c r="V86" s="3"/>
      <c r="W86" s="3"/>
      <c r="X86" s="3"/>
    </row>
    <row r="87" spans="1:24">
      <c r="A87" s="2"/>
      <c r="B87" s="2" t="s">
        <v>326</v>
      </c>
      <c r="C87" s="2"/>
      <c r="D87" s="2"/>
      <c r="E87" s="2"/>
      <c r="F87" s="2"/>
      <c r="G87" s="2"/>
      <c r="H87" s="2"/>
      <c r="I87" s="2"/>
      <c r="J87" s="2"/>
      <c r="K87" s="2"/>
      <c r="L87" s="2"/>
      <c r="M87" s="2"/>
      <c r="N87" s="2"/>
      <c r="O87" s="2"/>
      <c r="P87" s="2"/>
      <c r="Q87" s="2"/>
      <c r="R87" s="2"/>
      <c r="S87" s="2"/>
      <c r="T87" s="2"/>
      <c r="U87" s="2"/>
      <c r="V87" s="3"/>
      <c r="W87" s="3"/>
      <c r="X87"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352</v>
      </c>
      <c r="B1" s="89"/>
      <c r="C1" s="89"/>
      <c r="D1" s="89"/>
      <c r="E1" s="89"/>
      <c r="F1" s="89"/>
    </row>
    <row r="2" spans="1:6" ht="12.75">
      <c r="A2" s="89"/>
      <c r="B2" s="60"/>
      <c r="C2" s="89"/>
      <c r="D2" s="89"/>
      <c r="E2" s="680"/>
      <c r="F2" s="681"/>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t="s">
        <v>129</v>
      </c>
      <c r="D8" s="91" t="s">
        <v>129</v>
      </c>
      <c r="E8" s="355"/>
      <c r="F8" s="67" t="s">
        <v>45</v>
      </c>
    </row>
    <row r="9" spans="1:6">
      <c r="A9" s="89"/>
      <c r="B9" s="68" t="s">
        <v>46</v>
      </c>
      <c r="C9" s="69" t="s">
        <v>129</v>
      </c>
      <c r="D9" s="69" t="s">
        <v>129</v>
      </c>
      <c r="E9" s="355"/>
      <c r="F9" s="67" t="s">
        <v>48</v>
      </c>
    </row>
    <row r="10" spans="1:6">
      <c r="A10" s="89"/>
      <c r="B10" s="70" t="s">
        <v>49</v>
      </c>
      <c r="C10" s="69" t="s">
        <v>129</v>
      </c>
      <c r="D10" s="69" t="s">
        <v>129</v>
      </c>
      <c r="E10" s="355"/>
      <c r="F10" s="357"/>
    </row>
    <row r="11" spans="1:6">
      <c r="A11" s="89"/>
      <c r="B11" s="70" t="s">
        <v>50</v>
      </c>
      <c r="C11" s="69" t="s">
        <v>129</v>
      </c>
      <c r="D11" s="69" t="s">
        <v>129</v>
      </c>
      <c r="E11" s="355"/>
      <c r="F11" s="357"/>
    </row>
    <row r="12" spans="1:6">
      <c r="A12" s="89"/>
      <c r="B12" s="70" t="s">
        <v>51</v>
      </c>
      <c r="C12" s="69" t="s">
        <v>129</v>
      </c>
      <c r="D12" s="69" t="s">
        <v>129</v>
      </c>
      <c r="E12" s="355"/>
      <c r="F12" s="357"/>
    </row>
    <row r="13" spans="1:6">
      <c r="A13" s="89"/>
      <c r="B13" s="70" t="s">
        <v>52</v>
      </c>
      <c r="C13" s="69" t="s">
        <v>129</v>
      </c>
      <c r="D13" s="69" t="s">
        <v>129</v>
      </c>
      <c r="E13" s="355"/>
      <c r="F13" s="87"/>
    </row>
    <row r="14" spans="1:6">
      <c r="A14" s="89"/>
      <c r="B14" s="68" t="s">
        <v>53</v>
      </c>
      <c r="C14" s="69" t="s">
        <v>129</v>
      </c>
      <c r="D14" s="69" t="s">
        <v>129</v>
      </c>
      <c r="E14" s="355"/>
      <c r="F14" s="87"/>
    </row>
    <row r="15" spans="1:6">
      <c r="A15" s="89"/>
      <c r="B15" s="68" t="s">
        <v>54</v>
      </c>
      <c r="C15" s="69" t="s">
        <v>129</v>
      </c>
      <c r="D15" s="69" t="s">
        <v>129</v>
      </c>
      <c r="E15" s="355"/>
      <c r="F15" s="87"/>
    </row>
    <row r="16" spans="1:6">
      <c r="A16" s="89"/>
      <c r="B16" s="70" t="s">
        <v>55</v>
      </c>
      <c r="C16" s="69" t="s">
        <v>129</v>
      </c>
      <c r="D16" s="69" t="s">
        <v>129</v>
      </c>
      <c r="E16" s="355"/>
      <c r="F16" s="357"/>
    </row>
    <row r="17" spans="1:6">
      <c r="A17" s="89"/>
      <c r="B17" s="90" t="s">
        <v>56</v>
      </c>
      <c r="C17" s="91" t="s">
        <v>129</v>
      </c>
      <c r="D17" s="91" t="s">
        <v>129</v>
      </c>
      <c r="E17" s="355"/>
      <c r="F17" s="87"/>
    </row>
    <row r="18" spans="1:6">
      <c r="A18" s="89"/>
      <c r="B18" s="90" t="s">
        <v>57</v>
      </c>
      <c r="C18" s="91" t="s">
        <v>129</v>
      </c>
      <c r="D18" s="91" t="s">
        <v>129</v>
      </c>
      <c r="E18" s="355"/>
      <c r="F18" s="67" t="s">
        <v>58</v>
      </c>
    </row>
    <row r="19" spans="1:6">
      <c r="A19" s="89"/>
      <c r="B19" s="68" t="s">
        <v>59</v>
      </c>
      <c r="C19" s="69" t="s">
        <v>129</v>
      </c>
      <c r="D19" s="69" t="s">
        <v>129</v>
      </c>
      <c r="E19" s="355"/>
      <c r="F19" s="67"/>
    </row>
    <row r="20" spans="1:6">
      <c r="A20" s="89"/>
      <c r="B20" s="68" t="s">
        <v>60</v>
      </c>
      <c r="C20" s="69" t="s">
        <v>129</v>
      </c>
      <c r="D20" s="69" t="s">
        <v>129</v>
      </c>
      <c r="E20" s="355"/>
      <c r="F20" s="67"/>
    </row>
    <row r="21" spans="1:6">
      <c r="A21" s="89"/>
      <c r="B21" s="90" t="s">
        <v>61</v>
      </c>
      <c r="C21" s="91" t="s">
        <v>129</v>
      </c>
      <c r="D21" s="91" t="s">
        <v>129</v>
      </c>
      <c r="E21" s="355"/>
      <c r="F21" s="87"/>
    </row>
    <row r="22" spans="1:6">
      <c r="A22" s="89"/>
      <c r="B22" s="90" t="s">
        <v>62</v>
      </c>
      <c r="C22" s="91" t="s">
        <v>129</v>
      </c>
      <c r="D22" s="91" t="s">
        <v>129</v>
      </c>
      <c r="E22" s="355"/>
      <c r="F22" s="87"/>
    </row>
    <row r="23" spans="1:6">
      <c r="A23" s="89"/>
      <c r="B23" s="68" t="s">
        <v>63</v>
      </c>
      <c r="C23" s="69" t="s">
        <v>129</v>
      </c>
      <c r="D23" s="69" t="s">
        <v>129</v>
      </c>
      <c r="E23" s="355"/>
      <c r="F23" s="87"/>
    </row>
    <row r="24" spans="1:6">
      <c r="A24" s="89"/>
      <c r="B24" s="90" t="s">
        <v>64</v>
      </c>
      <c r="C24" s="91" t="s">
        <v>129</v>
      </c>
      <c r="D24" s="91" t="s">
        <v>129</v>
      </c>
      <c r="E24" s="355"/>
      <c r="F24" s="87"/>
    </row>
    <row r="25" spans="1:6">
      <c r="A25" s="89"/>
      <c r="B25" s="90" t="s">
        <v>65</v>
      </c>
      <c r="C25" s="91" t="s">
        <v>129</v>
      </c>
      <c r="D25" s="91" t="s">
        <v>129</v>
      </c>
      <c r="E25" s="355"/>
      <c r="F25" s="87"/>
    </row>
    <row r="26" spans="1:6">
      <c r="A26" s="89"/>
      <c r="B26" s="90"/>
      <c r="C26" s="91"/>
      <c r="D26" s="91"/>
      <c r="E26" s="355"/>
      <c r="F26" s="87"/>
    </row>
    <row r="27" spans="1:6">
      <c r="A27" s="89"/>
      <c r="B27" s="66" t="s">
        <v>66</v>
      </c>
      <c r="C27" s="91"/>
      <c r="D27" s="91"/>
      <c r="E27" s="355"/>
      <c r="F27" s="87"/>
    </row>
    <row r="28" spans="1:6">
      <c r="A28" s="89"/>
      <c r="B28" s="90" t="s">
        <v>67</v>
      </c>
      <c r="C28" s="91" t="s">
        <v>129</v>
      </c>
      <c r="D28" s="91" t="s">
        <v>129</v>
      </c>
      <c r="E28" s="355"/>
      <c r="F28" s="67" t="s">
        <v>68</v>
      </c>
    </row>
    <row r="29" spans="1:6">
      <c r="A29" s="89"/>
      <c r="B29" s="90" t="s">
        <v>69</v>
      </c>
      <c r="C29" s="91" t="s">
        <v>129</v>
      </c>
      <c r="D29" s="91" t="s">
        <v>129</v>
      </c>
      <c r="E29" s="355"/>
      <c r="F29" s="356"/>
    </row>
    <row r="30" spans="1:6">
      <c r="A30" s="89"/>
      <c r="B30" s="90" t="s">
        <v>70</v>
      </c>
      <c r="C30" s="91" t="s">
        <v>129</v>
      </c>
      <c r="D30" s="91" t="s">
        <v>129</v>
      </c>
      <c r="E30" s="355"/>
      <c r="F30" s="356"/>
    </row>
    <row r="31" spans="1:6">
      <c r="A31" s="89"/>
      <c r="B31" s="90" t="s">
        <v>71</v>
      </c>
      <c r="C31" s="91" t="s">
        <v>129</v>
      </c>
      <c r="D31" s="91" t="s">
        <v>129</v>
      </c>
      <c r="E31" s="355"/>
      <c r="F31" s="87"/>
    </row>
    <row r="32" spans="1:6">
      <c r="A32" s="89"/>
      <c r="B32" s="90" t="s">
        <v>72</v>
      </c>
      <c r="C32" s="91" t="s">
        <v>129</v>
      </c>
      <c r="D32" s="91" t="s">
        <v>129</v>
      </c>
      <c r="E32" s="355"/>
      <c r="F32" s="87"/>
    </row>
    <row r="33" spans="1:6">
      <c r="A33" s="89"/>
      <c r="B33" s="90"/>
      <c r="C33" s="91"/>
      <c r="D33" s="91"/>
      <c r="E33" s="355"/>
      <c r="F33" s="87"/>
    </row>
    <row r="34" spans="1:6">
      <c r="A34" s="89"/>
      <c r="B34" s="66" t="s">
        <v>73</v>
      </c>
      <c r="C34" s="91"/>
      <c r="D34" s="91"/>
      <c r="E34" s="355"/>
      <c r="F34" s="87"/>
    </row>
    <row r="35" spans="1:6">
      <c r="A35" s="89"/>
      <c r="B35" s="90" t="s">
        <v>74</v>
      </c>
      <c r="C35" s="91" t="s">
        <v>129</v>
      </c>
      <c r="D35" s="91" t="s">
        <v>129</v>
      </c>
      <c r="E35" s="355"/>
      <c r="F35" s="67" t="s">
        <v>75</v>
      </c>
    </row>
    <row r="36" spans="1:6">
      <c r="A36" s="89"/>
      <c r="B36" s="90" t="s">
        <v>76</v>
      </c>
      <c r="C36" s="91" t="s">
        <v>129</v>
      </c>
      <c r="D36" s="91" t="s">
        <v>129</v>
      </c>
      <c r="E36" s="355"/>
      <c r="F36" s="67" t="s">
        <v>77</v>
      </c>
    </row>
    <row r="37" spans="1:6">
      <c r="A37" s="89"/>
      <c r="B37" s="90" t="s">
        <v>78</v>
      </c>
      <c r="C37" s="91" t="s">
        <v>129</v>
      </c>
      <c r="D37" s="91" t="s">
        <v>129</v>
      </c>
      <c r="E37" s="355"/>
      <c r="F37" s="67" t="s">
        <v>79</v>
      </c>
    </row>
    <row r="38" spans="1:6">
      <c r="A38" s="89"/>
      <c r="B38" s="90" t="s">
        <v>80</v>
      </c>
      <c r="C38" s="91" t="s">
        <v>129</v>
      </c>
      <c r="D38" s="91" t="s">
        <v>129</v>
      </c>
      <c r="E38" s="355"/>
      <c r="F38" s="67" t="s">
        <v>81</v>
      </c>
    </row>
    <row r="39" spans="1:6">
      <c r="A39" s="89"/>
      <c r="B39" s="90" t="s">
        <v>82</v>
      </c>
      <c r="C39" s="91" t="s">
        <v>129</v>
      </c>
      <c r="D39" s="91" t="s">
        <v>129</v>
      </c>
      <c r="E39" s="355"/>
      <c r="F39" s="67" t="s">
        <v>83</v>
      </c>
    </row>
    <row r="40" spans="1:6">
      <c r="A40" s="89"/>
      <c r="B40" s="68" t="s">
        <v>84</v>
      </c>
      <c r="C40" s="69" t="s">
        <v>129</v>
      </c>
      <c r="D40" s="69" t="s">
        <v>129</v>
      </c>
      <c r="E40" s="355"/>
      <c r="F40" s="89" t="s">
        <v>85</v>
      </c>
    </row>
    <row r="41" spans="1:6">
      <c r="A41" s="89"/>
      <c r="B41" s="90" t="s">
        <v>86</v>
      </c>
      <c r="C41" s="91" t="s">
        <v>129</v>
      </c>
      <c r="D41" s="91" t="s">
        <v>129</v>
      </c>
      <c r="E41" s="355"/>
      <c r="F41" s="67" t="s">
        <v>87</v>
      </c>
    </row>
    <row r="42" spans="1:6" ht="22.5">
      <c r="A42" s="89"/>
      <c r="B42" s="92" t="s">
        <v>88</v>
      </c>
      <c r="C42" s="91" t="s">
        <v>129</v>
      </c>
      <c r="D42" s="91" t="s">
        <v>129</v>
      </c>
      <c r="E42" s="355"/>
      <c r="F42" s="356"/>
    </row>
    <row r="43" spans="1:6">
      <c r="A43" s="89"/>
      <c r="B43" s="93" t="s">
        <v>89</v>
      </c>
      <c r="C43" s="94" t="s">
        <v>129</v>
      </c>
      <c r="D43" s="94" t="s">
        <v>129</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t="s">
        <v>129</v>
      </c>
      <c r="D50" s="74" t="s">
        <v>129</v>
      </c>
      <c r="E50" s="355"/>
      <c r="F50" s="356"/>
    </row>
    <row r="51" spans="1:6">
      <c r="A51" s="89"/>
      <c r="B51" s="96" t="s">
        <v>94</v>
      </c>
      <c r="C51" s="91" t="s">
        <v>129</v>
      </c>
      <c r="D51" s="91" t="s">
        <v>129</v>
      </c>
      <c r="E51" s="355"/>
      <c r="F51" s="87"/>
    </row>
    <row r="52" spans="1:6">
      <c r="A52" s="89"/>
      <c r="B52" s="97" t="s">
        <v>95</v>
      </c>
      <c r="C52" s="91" t="s">
        <v>129</v>
      </c>
      <c r="D52" s="91" t="s">
        <v>129</v>
      </c>
      <c r="E52" s="355"/>
      <c r="F52" s="87"/>
    </row>
    <row r="53" spans="1:6">
      <c r="A53" s="89"/>
      <c r="B53" s="75" t="s">
        <v>96</v>
      </c>
      <c r="C53" s="69" t="s">
        <v>129</v>
      </c>
      <c r="D53" s="69" t="s">
        <v>129</v>
      </c>
      <c r="E53" s="355"/>
      <c r="F53" s="87"/>
    </row>
    <row r="54" spans="1:6">
      <c r="A54" s="89"/>
      <c r="B54" s="96" t="s">
        <v>97</v>
      </c>
      <c r="C54" s="91" t="s">
        <v>129</v>
      </c>
      <c r="D54" s="91" t="s">
        <v>129</v>
      </c>
      <c r="E54" s="355"/>
      <c r="F54" s="87"/>
    </row>
    <row r="55" spans="1:6">
      <c r="A55" s="89"/>
      <c r="B55" s="98"/>
      <c r="C55" s="90"/>
      <c r="D55" s="90"/>
      <c r="E55" s="355"/>
      <c r="F55" s="87"/>
    </row>
    <row r="56" spans="1:6">
      <c r="A56" s="89"/>
      <c r="B56" s="73" t="s">
        <v>98</v>
      </c>
      <c r="C56" s="90"/>
      <c r="D56" s="90"/>
      <c r="E56" s="355"/>
      <c r="F56" s="87"/>
    </row>
    <row r="57" spans="1:6">
      <c r="A57" s="89"/>
      <c r="B57" s="72" t="s">
        <v>99</v>
      </c>
      <c r="C57" s="74" t="s">
        <v>129</v>
      </c>
      <c r="D57" s="74" t="s">
        <v>129</v>
      </c>
      <c r="E57" s="355"/>
      <c r="F57" s="87"/>
    </row>
    <row r="58" spans="1:6">
      <c r="A58" s="89"/>
      <c r="B58" s="98"/>
      <c r="C58" s="90"/>
      <c r="D58" s="90"/>
      <c r="E58" s="355"/>
      <c r="F58" s="87"/>
    </row>
    <row r="59" spans="1:6">
      <c r="A59" s="89"/>
      <c r="B59" s="73" t="s">
        <v>100</v>
      </c>
      <c r="C59" s="90"/>
      <c r="D59" s="90"/>
      <c r="E59" s="355"/>
      <c r="F59" s="89"/>
    </row>
    <row r="60" spans="1:6">
      <c r="A60" s="89"/>
      <c r="B60" s="72" t="s">
        <v>101</v>
      </c>
      <c r="C60" s="74" t="s">
        <v>129</v>
      </c>
      <c r="D60" s="74" t="s">
        <v>129</v>
      </c>
      <c r="E60" s="355"/>
      <c r="F60" s="87"/>
    </row>
    <row r="61" spans="1:6">
      <c r="A61" s="89"/>
      <c r="B61" s="96" t="s">
        <v>102</v>
      </c>
      <c r="C61" s="91" t="s">
        <v>129</v>
      </c>
      <c r="D61" s="91" t="s">
        <v>129</v>
      </c>
      <c r="E61" s="355"/>
      <c r="F61" s="67" t="s">
        <v>103</v>
      </c>
    </row>
    <row r="62" spans="1:6">
      <c r="A62" s="89"/>
      <c r="B62" s="96" t="s">
        <v>104</v>
      </c>
      <c r="C62" s="91" t="s">
        <v>129</v>
      </c>
      <c r="D62" s="91" t="s">
        <v>129</v>
      </c>
      <c r="E62" s="355"/>
      <c r="F62" s="87"/>
    </row>
    <row r="63" spans="1:6">
      <c r="A63" s="89"/>
      <c r="B63" s="76" t="s">
        <v>105</v>
      </c>
      <c r="C63" s="77" t="s">
        <v>129</v>
      </c>
      <c r="D63" s="77" t="s">
        <v>129</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356"/>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t="s">
        <v>129</v>
      </c>
      <c r="D76" s="81" t="s">
        <v>129</v>
      </c>
      <c r="E76" s="355"/>
      <c r="F76" s="67" t="s">
        <v>114</v>
      </c>
    </row>
    <row r="77" spans="1:6">
      <c r="A77" s="89"/>
      <c r="B77" s="80" t="s">
        <v>115</v>
      </c>
      <c r="C77" s="81" t="s">
        <v>129</v>
      </c>
      <c r="D77" s="81" t="s">
        <v>129</v>
      </c>
      <c r="E77" s="355"/>
      <c r="F77" s="82" t="s">
        <v>116</v>
      </c>
    </row>
    <row r="78" spans="1:6">
      <c r="A78" s="89"/>
      <c r="B78" s="80" t="s">
        <v>117</v>
      </c>
      <c r="C78" s="81" t="s">
        <v>129</v>
      </c>
      <c r="D78" s="81" t="s">
        <v>129</v>
      </c>
      <c r="E78" s="355"/>
      <c r="F78" s="67" t="s">
        <v>118</v>
      </c>
    </row>
    <row r="79" spans="1:6">
      <c r="A79" s="89"/>
      <c r="B79" s="80" t="s">
        <v>119</v>
      </c>
      <c r="C79" s="81" t="s">
        <v>129</v>
      </c>
      <c r="D79" s="81" t="s">
        <v>129</v>
      </c>
      <c r="E79" s="355"/>
      <c r="F79" s="67" t="s">
        <v>120</v>
      </c>
    </row>
    <row r="80" spans="1:6">
      <c r="A80" s="89"/>
      <c r="B80" s="83" t="s">
        <v>121</v>
      </c>
      <c r="C80" s="81" t="s">
        <v>129</v>
      </c>
      <c r="D80" s="81" t="s">
        <v>129</v>
      </c>
      <c r="E80" s="355"/>
      <c r="F80" s="67" t="s">
        <v>122</v>
      </c>
    </row>
    <row r="81" spans="1:6">
      <c r="A81" s="89"/>
      <c r="B81" s="83" t="s">
        <v>123</v>
      </c>
      <c r="C81" s="81" t="s">
        <v>129</v>
      </c>
      <c r="D81" s="81" t="s">
        <v>129</v>
      </c>
      <c r="E81" s="355"/>
      <c r="F81" s="67" t="s">
        <v>124</v>
      </c>
    </row>
    <row r="82" spans="1:6">
      <c r="A82" s="89"/>
      <c r="B82" s="83" t="s">
        <v>125</v>
      </c>
      <c r="C82" s="81" t="s">
        <v>129</v>
      </c>
      <c r="D82" s="81" t="s">
        <v>129</v>
      </c>
      <c r="E82" s="355"/>
      <c r="F82" s="67" t="s">
        <v>126</v>
      </c>
    </row>
    <row r="83" spans="1:6">
      <c r="A83" s="89"/>
      <c r="B83" s="84" t="s">
        <v>127</v>
      </c>
      <c r="C83" s="85" t="s">
        <v>129</v>
      </c>
      <c r="D83" s="85" t="s">
        <v>129</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G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353</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14732.268451910002</v>
      </c>
      <c r="D8" s="91">
        <v>8005.8654203199985</v>
      </c>
      <c r="E8" s="355"/>
      <c r="F8" s="67" t="s">
        <v>45</v>
      </c>
    </row>
    <row r="9" spans="1:6">
      <c r="A9" s="89"/>
      <c r="B9" s="68" t="s">
        <v>46</v>
      </c>
      <c r="C9" s="69">
        <v>1725.742003700208</v>
      </c>
      <c r="D9" s="69">
        <v>1092.0609428431021</v>
      </c>
      <c r="E9" s="355"/>
      <c r="F9" s="67" t="s">
        <v>48</v>
      </c>
    </row>
    <row r="10" spans="1:6">
      <c r="A10" s="89"/>
      <c r="B10" s="70" t="s">
        <v>49</v>
      </c>
      <c r="C10" s="69">
        <v>2028.4378123565489</v>
      </c>
      <c r="D10" s="69">
        <v>1669.7038609342167</v>
      </c>
      <c r="E10" s="355"/>
      <c r="F10" s="357"/>
    </row>
    <row r="11" spans="1:6">
      <c r="A11" s="89"/>
      <c r="B11" s="70" t="s">
        <v>50</v>
      </c>
      <c r="C11" s="69">
        <v>130.99420120228655</v>
      </c>
      <c r="D11" s="69">
        <v>63.68516038331817</v>
      </c>
      <c r="E11" s="355"/>
      <c r="F11" s="357"/>
    </row>
    <row r="12" spans="1:6">
      <c r="A12" s="89"/>
      <c r="B12" s="70" t="s">
        <v>51</v>
      </c>
      <c r="C12" s="69">
        <v>794.77454374745969</v>
      </c>
      <c r="D12" s="69">
        <v>466.53648196999956</v>
      </c>
      <c r="E12" s="355"/>
      <c r="F12" s="357"/>
    </row>
    <row r="13" spans="1:6">
      <c r="A13" s="89"/>
      <c r="B13" s="70" t="s">
        <v>52</v>
      </c>
      <c r="C13" s="69">
        <v>3193.0722976198317</v>
      </c>
      <c r="D13" s="69">
        <v>1338.6713123630052</v>
      </c>
      <c r="E13" s="355"/>
      <c r="F13" s="87"/>
    </row>
    <row r="14" spans="1:6">
      <c r="A14" s="89"/>
      <c r="B14" s="68" t="s">
        <v>53</v>
      </c>
      <c r="C14" s="69">
        <v>257.81851758165601</v>
      </c>
      <c r="D14" s="69">
        <v>251.74688139044622</v>
      </c>
      <c r="E14" s="355"/>
      <c r="F14" s="87"/>
    </row>
    <row r="15" spans="1:6">
      <c r="A15" s="89"/>
      <c r="B15" s="68" t="s">
        <v>54</v>
      </c>
      <c r="C15" s="69">
        <v>42.082873231651725</v>
      </c>
      <c r="D15" s="69">
        <v>38.25880056961293</v>
      </c>
      <c r="E15" s="355"/>
      <c r="F15" s="87"/>
    </row>
    <row r="16" spans="1:6">
      <c r="A16" s="89"/>
      <c r="B16" s="70" t="s">
        <v>55</v>
      </c>
      <c r="C16" s="69">
        <v>263.96090954670831</v>
      </c>
      <c r="D16" s="69">
        <v>187.17831461331431</v>
      </c>
      <c r="E16" s="355"/>
      <c r="F16" s="357"/>
    </row>
    <row r="17" spans="1:6">
      <c r="A17" s="89"/>
      <c r="B17" s="90" t="s">
        <v>56</v>
      </c>
      <c r="C17" s="91">
        <v>225.84565007999998</v>
      </c>
      <c r="D17" s="91">
        <v>187.54595012999991</v>
      </c>
      <c r="E17" s="355"/>
      <c r="F17" s="87"/>
    </row>
    <row r="18" spans="1:6">
      <c r="A18" s="89"/>
      <c r="B18" s="90" t="s">
        <v>57</v>
      </c>
      <c r="C18" s="91">
        <v>5718.7413290200002</v>
      </c>
      <c r="D18" s="91">
        <v>4011.0134640000006</v>
      </c>
      <c r="E18" s="355"/>
      <c r="F18" s="67" t="s">
        <v>58</v>
      </c>
    </row>
    <row r="19" spans="1:6">
      <c r="A19" s="89"/>
      <c r="B19" s="68" t="s">
        <v>59</v>
      </c>
      <c r="C19" s="69">
        <v>3966.2693780800005</v>
      </c>
      <c r="D19" s="69">
        <v>2874.9760270000006</v>
      </c>
      <c r="E19" s="355"/>
      <c r="F19" s="67"/>
    </row>
    <row r="20" spans="1:6">
      <c r="A20" s="89"/>
      <c r="B20" s="68" t="s">
        <v>60</v>
      </c>
      <c r="C20" s="69">
        <v>1752.4719509399995</v>
      </c>
      <c r="D20" s="69">
        <v>1136.037437</v>
      </c>
      <c r="E20" s="355"/>
      <c r="F20" s="67"/>
    </row>
    <row r="21" spans="1:6">
      <c r="A21" s="89"/>
      <c r="B21" s="90" t="s">
        <v>61</v>
      </c>
      <c r="C21" s="91">
        <v>371.40717899999999</v>
      </c>
      <c r="D21" s="91">
        <v>353.86135842000004</v>
      </c>
      <c r="E21" s="355"/>
      <c r="F21" s="87"/>
    </row>
    <row r="22" spans="1:6">
      <c r="A22" s="89"/>
      <c r="B22" s="90" t="s">
        <v>62</v>
      </c>
      <c r="C22" s="91">
        <v>411.55017499999991</v>
      </c>
      <c r="D22" s="91">
        <v>1164.4909305399999</v>
      </c>
      <c r="E22" s="355"/>
      <c r="F22" s="87"/>
    </row>
    <row r="23" spans="1:6">
      <c r="A23" s="89"/>
      <c r="B23" s="68" t="s">
        <v>63</v>
      </c>
      <c r="C23" s="69">
        <v>160.38646899999998</v>
      </c>
      <c r="D23" s="69">
        <v>815.08470654000007</v>
      </c>
      <c r="E23" s="355"/>
      <c r="F23" s="87"/>
    </row>
    <row r="24" spans="1:6">
      <c r="A24" s="89"/>
      <c r="B24" s="90" t="s">
        <v>64</v>
      </c>
      <c r="C24" s="91">
        <v>1378.491471</v>
      </c>
      <c r="D24" s="91">
        <v>2916.7773869999996</v>
      </c>
      <c r="E24" s="355"/>
      <c r="F24" s="87"/>
    </row>
    <row r="25" spans="1:6">
      <c r="A25" s="89"/>
      <c r="B25" s="90" t="s">
        <v>65</v>
      </c>
      <c r="C25" s="91">
        <v>18.695326099999999</v>
      </c>
      <c r="D25" s="91">
        <v>4.9181364999999984</v>
      </c>
      <c r="E25" s="355"/>
      <c r="F25" s="87"/>
    </row>
    <row r="26" spans="1:6">
      <c r="A26" s="89"/>
      <c r="B26" s="90"/>
      <c r="C26" s="91"/>
      <c r="D26" s="91"/>
      <c r="E26" s="355"/>
      <c r="F26" s="87"/>
    </row>
    <row r="27" spans="1:6">
      <c r="A27" s="89"/>
      <c r="B27" s="66" t="s">
        <v>66</v>
      </c>
      <c r="C27" s="91"/>
      <c r="D27" s="91"/>
      <c r="E27" s="355"/>
      <c r="F27" s="87"/>
    </row>
    <row r="28" spans="1:6">
      <c r="A28" s="89"/>
      <c r="B28" s="90" t="s">
        <v>67</v>
      </c>
      <c r="C28" s="91">
        <v>21834.26642719001</v>
      </c>
      <c r="D28" s="91">
        <v>9768.7402214899976</v>
      </c>
      <c r="E28" s="355"/>
      <c r="F28" s="67" t="s">
        <v>68</v>
      </c>
    </row>
    <row r="29" spans="1:6">
      <c r="A29" s="89"/>
      <c r="B29" s="90" t="s">
        <v>69</v>
      </c>
      <c r="C29" s="91">
        <v>104.02743864000001</v>
      </c>
      <c r="D29" s="91">
        <v>123.71736109999998</v>
      </c>
      <c r="E29" s="355"/>
      <c r="F29" s="356"/>
    </row>
    <row r="30" spans="1:6">
      <c r="A30" s="89"/>
      <c r="B30" s="90" t="s">
        <v>70</v>
      </c>
      <c r="C30" s="91">
        <v>280.42592069999995</v>
      </c>
      <c r="D30" s="91">
        <v>273.08350494000001</v>
      </c>
      <c r="E30" s="355"/>
      <c r="F30" s="356"/>
    </row>
    <row r="31" spans="1:6">
      <c r="A31" s="89"/>
      <c r="B31" s="90" t="s">
        <v>71</v>
      </c>
      <c r="C31" s="91">
        <v>254.31867500000004</v>
      </c>
      <c r="D31" s="91">
        <v>268.77547099999998</v>
      </c>
      <c r="E31" s="355"/>
      <c r="F31" s="87"/>
    </row>
    <row r="32" spans="1:6">
      <c r="A32" s="89"/>
      <c r="B32" s="90" t="s">
        <v>72</v>
      </c>
      <c r="C32" s="91">
        <v>1868.6816249999999</v>
      </c>
      <c r="D32" s="91">
        <v>1975.6465469999998</v>
      </c>
      <c r="E32" s="355"/>
      <c r="F32" s="87"/>
    </row>
    <row r="33" spans="1:6">
      <c r="A33" s="89"/>
      <c r="B33" s="90"/>
      <c r="C33" s="91"/>
      <c r="D33" s="91"/>
      <c r="E33" s="355"/>
      <c r="F33" s="87"/>
    </row>
    <row r="34" spans="1:6">
      <c r="A34" s="89"/>
      <c r="B34" s="66" t="s">
        <v>73</v>
      </c>
      <c r="C34" s="91"/>
      <c r="D34" s="91"/>
      <c r="E34" s="355"/>
      <c r="F34" s="87"/>
    </row>
    <row r="35" spans="1:6">
      <c r="A35" s="89"/>
      <c r="B35" s="90" t="s">
        <v>74</v>
      </c>
      <c r="C35" s="91">
        <v>21193.138770660011</v>
      </c>
      <c r="D35" s="91">
        <v>8925.7163745599992</v>
      </c>
      <c r="E35" s="355"/>
      <c r="F35" s="67" t="s">
        <v>75</v>
      </c>
    </row>
    <row r="36" spans="1:6">
      <c r="A36" s="89"/>
      <c r="B36" s="90" t="s">
        <v>76</v>
      </c>
      <c r="C36" s="91">
        <v>6460.8703187500068</v>
      </c>
      <c r="D36" s="91">
        <v>919.85095423999985</v>
      </c>
      <c r="E36" s="355"/>
      <c r="F36" s="67" t="s">
        <v>77</v>
      </c>
    </row>
    <row r="37" spans="1:6">
      <c r="A37" s="89"/>
      <c r="B37" s="90" t="s">
        <v>78</v>
      </c>
      <c r="C37" s="91">
        <v>620.31077829000731</v>
      </c>
      <c r="D37" s="91">
        <v>-3154.9910987900007</v>
      </c>
      <c r="E37" s="355"/>
      <c r="F37" s="67" t="s">
        <v>79</v>
      </c>
    </row>
    <row r="38" spans="1:6">
      <c r="A38" s="89"/>
      <c r="B38" s="90" t="s">
        <v>80</v>
      </c>
      <c r="C38" s="91">
        <v>-669.96725353998602</v>
      </c>
      <c r="D38" s="91">
        <v>-4839.3295912300018</v>
      </c>
      <c r="E38" s="355"/>
      <c r="F38" s="67" t="s">
        <v>81</v>
      </c>
    </row>
    <row r="39" spans="1:6">
      <c r="A39" s="89"/>
      <c r="B39" s="90" t="s">
        <v>82</v>
      </c>
      <c r="C39" s="91">
        <v>490.19015399999995</v>
      </c>
      <c r="D39" s="91">
        <v>-941.13084000000049</v>
      </c>
      <c r="E39" s="355"/>
      <c r="F39" s="67" t="s">
        <v>83</v>
      </c>
    </row>
    <row r="40" spans="1:6">
      <c r="A40" s="89"/>
      <c r="B40" s="68" t="s">
        <v>84</v>
      </c>
      <c r="C40" s="69">
        <v>854.69497799999965</v>
      </c>
      <c r="D40" s="69">
        <v>269.70458699999972</v>
      </c>
      <c r="E40" s="355"/>
      <c r="F40" s="89" t="s">
        <v>85</v>
      </c>
    </row>
    <row r="41" spans="1:6">
      <c r="A41" s="89"/>
      <c r="B41" s="90" t="s">
        <v>86</v>
      </c>
      <c r="C41" s="91">
        <v>425.91625389001479</v>
      </c>
      <c r="D41" s="91">
        <v>-4206.0585633100009</v>
      </c>
      <c r="E41" s="355"/>
      <c r="F41" s="67" t="s">
        <v>87</v>
      </c>
    </row>
    <row r="42" spans="1:6" ht="22.5">
      <c r="A42" s="89"/>
      <c r="B42" s="92" t="s">
        <v>88</v>
      </c>
      <c r="C42" s="91">
        <v>-1494.0775775299999</v>
      </c>
      <c r="D42" s="91">
        <v>-1854.91926242</v>
      </c>
      <c r="E42" s="355"/>
      <c r="F42" s="356"/>
    </row>
    <row r="43" spans="1:6">
      <c r="A43" s="89"/>
      <c r="B43" s="93" t="s">
        <v>89</v>
      </c>
      <c r="C43" s="94">
        <v>-213.46634563998634</v>
      </c>
      <c r="D43" s="94">
        <v>-5791.273238730002</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32916.313156320008</v>
      </c>
      <c r="D50" s="74">
        <v>35488.533792729992</v>
      </c>
      <c r="E50" s="355"/>
      <c r="F50" s="356"/>
    </row>
    <row r="51" spans="1:6">
      <c r="A51" s="89"/>
      <c r="B51" s="96" t="s">
        <v>94</v>
      </c>
      <c r="C51" s="91">
        <v>22855.610259380002</v>
      </c>
      <c r="D51" s="91">
        <v>23282.964441400003</v>
      </c>
      <c r="E51" s="355"/>
      <c r="F51" s="87"/>
    </row>
    <row r="52" spans="1:6">
      <c r="A52" s="89"/>
      <c r="B52" s="97" t="s">
        <v>95</v>
      </c>
      <c r="C52" s="91">
        <v>14163.312551380001</v>
      </c>
      <c r="D52" s="91">
        <v>14322.985760400001</v>
      </c>
      <c r="E52" s="355"/>
      <c r="F52" s="87"/>
    </row>
    <row r="53" spans="1:6">
      <c r="A53" s="89"/>
      <c r="B53" s="75" t="s">
        <v>96</v>
      </c>
      <c r="C53" s="69">
        <v>8085.6343089800012</v>
      </c>
      <c r="D53" s="69">
        <v>8379.4094004800008</v>
      </c>
      <c r="E53" s="355"/>
      <c r="F53" s="87"/>
    </row>
    <row r="54" spans="1:6">
      <c r="A54" s="89"/>
      <c r="B54" s="96" t="s">
        <v>97</v>
      </c>
      <c r="C54" s="91">
        <v>9972.2438691600019</v>
      </c>
      <c r="D54" s="91">
        <v>12117.12015732</v>
      </c>
      <c r="E54" s="355"/>
      <c r="F54" s="87"/>
    </row>
    <row r="55" spans="1:6">
      <c r="A55" s="89"/>
      <c r="B55" s="98"/>
      <c r="C55" s="90"/>
      <c r="D55" s="90"/>
      <c r="E55" s="355"/>
      <c r="F55" s="87"/>
    </row>
    <row r="56" spans="1:6">
      <c r="A56" s="89"/>
      <c r="B56" s="73" t="s">
        <v>98</v>
      </c>
      <c r="C56" s="90"/>
      <c r="D56" s="90"/>
      <c r="E56" s="355"/>
      <c r="F56" s="87"/>
    </row>
    <row r="57" spans="1:6">
      <c r="A57" s="89"/>
      <c r="B57" s="72" t="s">
        <v>99</v>
      </c>
      <c r="C57" s="74">
        <v>9200.9491301400012</v>
      </c>
      <c r="D57" s="74">
        <v>10043.764567279999</v>
      </c>
      <c r="E57" s="355"/>
      <c r="F57" s="87"/>
    </row>
    <row r="58" spans="1:6">
      <c r="A58" s="89"/>
      <c r="B58" s="98"/>
      <c r="C58" s="90"/>
      <c r="D58" s="90"/>
      <c r="E58" s="355"/>
      <c r="F58" s="87"/>
    </row>
    <row r="59" spans="1:6">
      <c r="A59" s="89"/>
      <c r="B59" s="73" t="s">
        <v>100</v>
      </c>
      <c r="C59" s="90"/>
      <c r="D59" s="90"/>
      <c r="E59" s="355"/>
      <c r="F59" s="89"/>
    </row>
    <row r="60" spans="1:6">
      <c r="A60" s="89"/>
      <c r="B60" s="72" t="s">
        <v>101</v>
      </c>
      <c r="C60" s="74">
        <v>23715.364026180014</v>
      </c>
      <c r="D60" s="74">
        <v>25444.769225449989</v>
      </c>
      <c r="E60" s="355"/>
      <c r="F60" s="87"/>
    </row>
    <row r="61" spans="1:6">
      <c r="A61" s="89"/>
      <c r="B61" s="96" t="s">
        <v>102</v>
      </c>
      <c r="C61" s="91">
        <v>6076.7204988200147</v>
      </c>
      <c r="D61" s="91">
        <v>438.61831827999345</v>
      </c>
      <c r="E61" s="355"/>
      <c r="F61" s="67" t="s">
        <v>103</v>
      </c>
    </row>
    <row r="62" spans="1:6">
      <c r="A62" s="89"/>
      <c r="B62" s="96" t="s">
        <v>104</v>
      </c>
      <c r="C62" s="91">
        <v>13310.377506360002</v>
      </c>
      <c r="D62" s="91">
        <v>20088.809807170001</v>
      </c>
      <c r="E62" s="355"/>
      <c r="F62" s="87"/>
    </row>
    <row r="63" spans="1:6">
      <c r="A63" s="89"/>
      <c r="B63" s="76" t="s">
        <v>105</v>
      </c>
      <c r="C63" s="77">
        <v>3883.842103</v>
      </c>
      <c r="D63" s="77">
        <v>12192.133191229997</v>
      </c>
      <c r="E63" s="355"/>
      <c r="F63" s="87"/>
    </row>
    <row r="64" spans="1:6">
      <c r="A64" s="89"/>
      <c r="B64" s="99"/>
      <c r="C64" s="89"/>
      <c r="D64" s="89"/>
      <c r="E64" s="355"/>
      <c r="F64" s="87"/>
    </row>
    <row r="65" spans="1:7">
      <c r="A65" s="89"/>
      <c r="B65" s="71" t="s">
        <v>106</v>
      </c>
      <c r="C65" s="95"/>
      <c r="D65" s="95"/>
      <c r="E65" s="355"/>
      <c r="F65" s="87"/>
      <c r="G65" s="87"/>
    </row>
    <row r="66" spans="1:7">
      <c r="A66" s="89"/>
      <c r="B66" s="72"/>
      <c r="C66" s="90"/>
      <c r="D66" s="90"/>
      <c r="E66" s="355"/>
      <c r="F66" s="87"/>
      <c r="G66" s="87"/>
    </row>
    <row r="67" spans="1:7">
      <c r="A67" s="89"/>
      <c r="B67" s="72" t="s">
        <v>107</v>
      </c>
      <c r="C67" s="74" t="s">
        <v>129</v>
      </c>
      <c r="D67" s="74" t="s">
        <v>129</v>
      </c>
      <c r="E67" s="355"/>
      <c r="F67" s="87"/>
      <c r="G67" s="87"/>
    </row>
    <row r="68" spans="1:7">
      <c r="A68" s="89"/>
      <c r="B68" s="78" t="s">
        <v>108</v>
      </c>
      <c r="C68" s="69" t="s">
        <v>129</v>
      </c>
      <c r="D68" s="69" t="s">
        <v>129</v>
      </c>
      <c r="E68" s="355"/>
      <c r="F68" s="87"/>
      <c r="G68" s="87"/>
    </row>
    <row r="69" spans="1:7">
      <c r="A69" s="89"/>
      <c r="B69" s="76" t="s">
        <v>109</v>
      </c>
      <c r="C69" s="77" t="s">
        <v>129</v>
      </c>
      <c r="D69" s="77" t="s">
        <v>129</v>
      </c>
      <c r="E69" s="355"/>
      <c r="F69" s="88"/>
    </row>
    <row r="70" spans="1:7">
      <c r="A70" s="89"/>
      <c r="B70" s="99"/>
      <c r="C70" s="89"/>
      <c r="D70" s="89"/>
      <c r="E70" s="355"/>
      <c r="F70" s="67"/>
    </row>
    <row r="71" spans="1:7">
      <c r="A71" s="89"/>
      <c r="B71" s="99" t="s">
        <v>110</v>
      </c>
      <c r="C71" s="89"/>
      <c r="D71" s="89"/>
      <c r="E71" s="355"/>
      <c r="F71" s="88"/>
    </row>
    <row r="72" spans="1:7">
      <c r="A72" s="89"/>
      <c r="B72" s="99"/>
      <c r="C72" s="89"/>
      <c r="D72" s="89"/>
      <c r="E72" s="355"/>
      <c r="F72" s="87"/>
    </row>
    <row r="73" spans="1:7">
      <c r="A73" s="89"/>
      <c r="B73" s="79" t="s">
        <v>111</v>
      </c>
      <c r="C73" s="95"/>
      <c r="D73" s="95"/>
      <c r="E73" s="355"/>
      <c r="F73" s="87"/>
    </row>
    <row r="74" spans="1:7">
      <c r="A74" s="89"/>
      <c r="B74" s="80" t="s">
        <v>112</v>
      </c>
      <c r="C74" s="90"/>
      <c r="D74" s="90"/>
      <c r="E74" s="355"/>
      <c r="F74" s="87"/>
    </row>
    <row r="75" spans="1:7">
      <c r="A75" s="89"/>
      <c r="B75" s="80"/>
      <c r="C75" s="90"/>
      <c r="D75" s="90"/>
      <c r="E75" s="355"/>
      <c r="F75" s="87"/>
    </row>
    <row r="76" spans="1:7">
      <c r="A76" s="89"/>
      <c r="B76" s="80" t="s">
        <v>113</v>
      </c>
      <c r="C76" s="81">
        <v>9.6010405361304265</v>
      </c>
      <c r="D76" s="81">
        <v>-342.98938151308658</v>
      </c>
      <c r="E76" s="355"/>
      <c r="F76" s="67" t="s">
        <v>114</v>
      </c>
    </row>
    <row r="77" spans="1:7">
      <c r="A77" s="89"/>
      <c r="B77" s="80" t="s">
        <v>115</v>
      </c>
      <c r="C77" s="81">
        <v>5.265216094337613</v>
      </c>
      <c r="D77" s="81">
        <v>-25.328430272306658</v>
      </c>
      <c r="E77" s="355"/>
      <c r="F77" s="82" t="s">
        <v>116</v>
      </c>
    </row>
    <row r="78" spans="1:7">
      <c r="A78" s="89"/>
      <c r="B78" s="80" t="s">
        <v>117</v>
      </c>
      <c r="C78" s="81">
        <v>-3.7626388332490222</v>
      </c>
      <c r="D78" s="81">
        <v>-1321.5648628528693</v>
      </c>
      <c r="E78" s="355"/>
      <c r="F78" s="67" t="s">
        <v>118</v>
      </c>
    </row>
    <row r="79" spans="1:7">
      <c r="A79" s="89"/>
      <c r="B79" s="80" t="s">
        <v>119</v>
      </c>
      <c r="C79" s="81">
        <v>17.828665342765802</v>
      </c>
      <c r="D79" s="81">
        <v>-306.6035808760879</v>
      </c>
      <c r="E79" s="355"/>
      <c r="F79" s="67" t="s">
        <v>120</v>
      </c>
    </row>
    <row r="80" spans="1:7">
      <c r="A80" s="89"/>
      <c r="B80" s="83" t="s">
        <v>121</v>
      </c>
      <c r="C80" s="81">
        <v>63.913456341363236</v>
      </c>
      <c r="D80" s="81">
        <v>2779.6680355349658</v>
      </c>
      <c r="E80" s="355"/>
      <c r="F80" s="67" t="s">
        <v>122</v>
      </c>
    </row>
    <row r="81" spans="1:6">
      <c r="A81" s="89"/>
      <c r="B81" s="83" t="s">
        <v>123</v>
      </c>
      <c r="C81" s="81">
        <v>25.855824953119903</v>
      </c>
      <c r="D81" s="81">
        <v>-25.834770400861057</v>
      </c>
      <c r="E81" s="355"/>
      <c r="F81" s="67" t="s">
        <v>124</v>
      </c>
    </row>
    <row r="82" spans="1:6">
      <c r="A82" s="89"/>
      <c r="B82" s="83" t="s">
        <v>125</v>
      </c>
      <c r="C82" s="81">
        <v>16.376902748414594</v>
      </c>
      <c r="D82" s="81">
        <v>47.916069048232366</v>
      </c>
      <c r="E82" s="355"/>
      <c r="F82" s="67" t="s">
        <v>126</v>
      </c>
    </row>
    <row r="83" spans="1:6">
      <c r="A83" s="89"/>
      <c r="B83" s="84" t="s">
        <v>127</v>
      </c>
      <c r="C83" s="85">
        <v>36.975525668222858</v>
      </c>
      <c r="D83" s="85">
        <v>149.13536084043412</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354</v>
      </c>
      <c r="B1" s="89"/>
      <c r="C1" s="89"/>
      <c r="D1" s="89"/>
      <c r="E1" s="89"/>
      <c r="F1" s="89"/>
    </row>
    <row r="2" spans="1:6" ht="12.75">
      <c r="A2" s="89"/>
      <c r="B2" s="60"/>
      <c r="C2" s="89"/>
      <c r="D2" s="89"/>
      <c r="E2" s="680"/>
      <c r="F2" s="681"/>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t="s">
        <v>129</v>
      </c>
      <c r="D8" s="91" t="s">
        <v>129</v>
      </c>
      <c r="E8" s="355"/>
      <c r="F8" s="67" t="s">
        <v>45</v>
      </c>
    </row>
    <row r="9" spans="1:6">
      <c r="A9" s="89"/>
      <c r="B9" s="68" t="s">
        <v>46</v>
      </c>
      <c r="C9" s="69" t="s">
        <v>129</v>
      </c>
      <c r="D9" s="69" t="s">
        <v>129</v>
      </c>
      <c r="E9" s="355"/>
      <c r="F9" s="67" t="s">
        <v>48</v>
      </c>
    </row>
    <row r="10" spans="1:6">
      <c r="A10" s="89"/>
      <c r="B10" s="70" t="s">
        <v>49</v>
      </c>
      <c r="C10" s="69" t="s">
        <v>129</v>
      </c>
      <c r="D10" s="69" t="s">
        <v>129</v>
      </c>
      <c r="E10" s="355"/>
      <c r="F10" s="357"/>
    </row>
    <row r="11" spans="1:6">
      <c r="A11" s="89"/>
      <c r="B11" s="70" t="s">
        <v>50</v>
      </c>
      <c r="C11" s="69" t="s">
        <v>129</v>
      </c>
      <c r="D11" s="69" t="s">
        <v>129</v>
      </c>
      <c r="E11" s="355"/>
      <c r="F11" s="357"/>
    </row>
    <row r="12" spans="1:6">
      <c r="A12" s="89"/>
      <c r="B12" s="70" t="s">
        <v>51</v>
      </c>
      <c r="C12" s="69" t="s">
        <v>129</v>
      </c>
      <c r="D12" s="69" t="s">
        <v>129</v>
      </c>
      <c r="E12" s="355"/>
      <c r="F12" s="357"/>
    </row>
    <row r="13" spans="1:6">
      <c r="A13" s="89"/>
      <c r="B13" s="70" t="s">
        <v>52</v>
      </c>
      <c r="C13" s="69" t="s">
        <v>129</v>
      </c>
      <c r="D13" s="69" t="s">
        <v>129</v>
      </c>
      <c r="E13" s="355"/>
      <c r="F13" s="87"/>
    </row>
    <row r="14" spans="1:6">
      <c r="A14" s="89"/>
      <c r="B14" s="68" t="s">
        <v>53</v>
      </c>
      <c r="C14" s="69" t="s">
        <v>129</v>
      </c>
      <c r="D14" s="69" t="s">
        <v>129</v>
      </c>
      <c r="E14" s="355"/>
      <c r="F14" s="87"/>
    </row>
    <row r="15" spans="1:6">
      <c r="A15" s="89"/>
      <c r="B15" s="68" t="s">
        <v>54</v>
      </c>
      <c r="C15" s="69" t="s">
        <v>129</v>
      </c>
      <c r="D15" s="69" t="s">
        <v>129</v>
      </c>
      <c r="E15" s="355"/>
      <c r="F15" s="87"/>
    </row>
    <row r="16" spans="1:6">
      <c r="A16" s="89"/>
      <c r="B16" s="70" t="s">
        <v>55</v>
      </c>
      <c r="C16" s="69" t="s">
        <v>129</v>
      </c>
      <c r="D16" s="69" t="s">
        <v>129</v>
      </c>
      <c r="E16" s="355"/>
      <c r="F16" s="357"/>
    </row>
    <row r="17" spans="1:6">
      <c r="A17" s="89"/>
      <c r="B17" s="90" t="s">
        <v>56</v>
      </c>
      <c r="C17" s="91" t="s">
        <v>129</v>
      </c>
      <c r="D17" s="91" t="s">
        <v>129</v>
      </c>
      <c r="E17" s="355"/>
      <c r="F17" s="87"/>
    </row>
    <row r="18" spans="1:6">
      <c r="A18" s="89"/>
      <c r="B18" s="90" t="s">
        <v>57</v>
      </c>
      <c r="C18" s="91" t="s">
        <v>129</v>
      </c>
      <c r="D18" s="91" t="s">
        <v>129</v>
      </c>
      <c r="E18" s="355"/>
      <c r="F18" s="67" t="s">
        <v>58</v>
      </c>
    </row>
    <row r="19" spans="1:6">
      <c r="A19" s="89"/>
      <c r="B19" s="68" t="s">
        <v>59</v>
      </c>
      <c r="C19" s="69" t="s">
        <v>129</v>
      </c>
      <c r="D19" s="69" t="s">
        <v>129</v>
      </c>
      <c r="E19" s="355"/>
      <c r="F19" s="67"/>
    </row>
    <row r="20" spans="1:6">
      <c r="A20" s="89"/>
      <c r="B20" s="68" t="s">
        <v>60</v>
      </c>
      <c r="C20" s="69" t="s">
        <v>129</v>
      </c>
      <c r="D20" s="69" t="s">
        <v>129</v>
      </c>
      <c r="E20" s="355"/>
      <c r="F20" s="67"/>
    </row>
    <row r="21" spans="1:6">
      <c r="A21" s="89"/>
      <c r="B21" s="90" t="s">
        <v>61</v>
      </c>
      <c r="C21" s="91" t="s">
        <v>129</v>
      </c>
      <c r="D21" s="91" t="s">
        <v>129</v>
      </c>
      <c r="E21" s="355"/>
      <c r="F21" s="87"/>
    </row>
    <row r="22" spans="1:6">
      <c r="A22" s="89"/>
      <c r="B22" s="90" t="s">
        <v>62</v>
      </c>
      <c r="C22" s="91" t="s">
        <v>129</v>
      </c>
      <c r="D22" s="91" t="s">
        <v>129</v>
      </c>
      <c r="E22" s="355"/>
      <c r="F22" s="87"/>
    </row>
    <row r="23" spans="1:6">
      <c r="A23" s="89"/>
      <c r="B23" s="68" t="s">
        <v>63</v>
      </c>
      <c r="C23" s="69" t="s">
        <v>129</v>
      </c>
      <c r="D23" s="69" t="s">
        <v>129</v>
      </c>
      <c r="E23" s="355"/>
      <c r="F23" s="87"/>
    </row>
    <row r="24" spans="1:6">
      <c r="A24" s="89"/>
      <c r="B24" s="90" t="s">
        <v>64</v>
      </c>
      <c r="C24" s="91" t="s">
        <v>129</v>
      </c>
      <c r="D24" s="91" t="s">
        <v>129</v>
      </c>
      <c r="E24" s="355"/>
      <c r="F24" s="87"/>
    </row>
    <row r="25" spans="1:6">
      <c r="A25" s="89"/>
      <c r="B25" s="90" t="s">
        <v>65</v>
      </c>
      <c r="C25" s="91" t="s">
        <v>129</v>
      </c>
      <c r="D25" s="91" t="s">
        <v>129</v>
      </c>
      <c r="E25" s="355"/>
      <c r="F25" s="87"/>
    </row>
    <row r="26" spans="1:6">
      <c r="A26" s="89"/>
      <c r="B26" s="90"/>
      <c r="C26" s="91"/>
      <c r="D26" s="91"/>
      <c r="E26" s="355"/>
      <c r="F26" s="87"/>
    </row>
    <row r="27" spans="1:6">
      <c r="A27" s="89"/>
      <c r="B27" s="66" t="s">
        <v>66</v>
      </c>
      <c r="C27" s="91"/>
      <c r="D27" s="91"/>
      <c r="E27" s="355"/>
      <c r="F27" s="87"/>
    </row>
    <row r="28" spans="1:6">
      <c r="A28" s="89"/>
      <c r="B28" s="90" t="s">
        <v>67</v>
      </c>
      <c r="C28" s="91" t="s">
        <v>129</v>
      </c>
      <c r="D28" s="91" t="s">
        <v>129</v>
      </c>
      <c r="E28" s="355"/>
      <c r="F28" s="67" t="s">
        <v>68</v>
      </c>
    </row>
    <row r="29" spans="1:6">
      <c r="A29" s="89"/>
      <c r="B29" s="90" t="s">
        <v>69</v>
      </c>
      <c r="C29" s="91" t="s">
        <v>129</v>
      </c>
      <c r="D29" s="91" t="s">
        <v>129</v>
      </c>
      <c r="E29" s="355"/>
      <c r="F29" s="356"/>
    </row>
    <row r="30" spans="1:6">
      <c r="A30" s="89"/>
      <c r="B30" s="90" t="s">
        <v>70</v>
      </c>
      <c r="C30" s="91" t="s">
        <v>129</v>
      </c>
      <c r="D30" s="91" t="s">
        <v>129</v>
      </c>
      <c r="E30" s="355"/>
      <c r="F30" s="356"/>
    </row>
    <row r="31" spans="1:6">
      <c r="A31" s="89"/>
      <c r="B31" s="90" t="s">
        <v>71</v>
      </c>
      <c r="C31" s="91" t="s">
        <v>129</v>
      </c>
      <c r="D31" s="91" t="s">
        <v>129</v>
      </c>
      <c r="E31" s="355"/>
      <c r="F31" s="87"/>
    </row>
    <row r="32" spans="1:6">
      <c r="A32" s="89"/>
      <c r="B32" s="90" t="s">
        <v>72</v>
      </c>
      <c r="C32" s="91" t="s">
        <v>129</v>
      </c>
      <c r="D32" s="91" t="s">
        <v>129</v>
      </c>
      <c r="E32" s="355"/>
      <c r="F32" s="87"/>
    </row>
    <row r="33" spans="1:6">
      <c r="A33" s="89"/>
      <c r="B33" s="90"/>
      <c r="C33" s="91"/>
      <c r="D33" s="91"/>
      <c r="E33" s="355"/>
      <c r="F33" s="87"/>
    </row>
    <row r="34" spans="1:6">
      <c r="A34" s="89"/>
      <c r="B34" s="66" t="s">
        <v>73</v>
      </c>
      <c r="C34" s="91"/>
      <c r="D34" s="91"/>
      <c r="E34" s="355"/>
      <c r="F34" s="87"/>
    </row>
    <row r="35" spans="1:6">
      <c r="A35" s="89"/>
      <c r="B35" s="90" t="s">
        <v>74</v>
      </c>
      <c r="C35" s="91" t="s">
        <v>129</v>
      </c>
      <c r="D35" s="91" t="s">
        <v>129</v>
      </c>
      <c r="E35" s="355"/>
      <c r="F35" s="67" t="s">
        <v>75</v>
      </c>
    </row>
    <row r="36" spans="1:6">
      <c r="A36" s="89"/>
      <c r="B36" s="90" t="s">
        <v>76</v>
      </c>
      <c r="C36" s="91" t="s">
        <v>129</v>
      </c>
      <c r="D36" s="91" t="s">
        <v>129</v>
      </c>
      <c r="E36" s="355"/>
      <c r="F36" s="67" t="s">
        <v>77</v>
      </c>
    </row>
    <row r="37" spans="1:6">
      <c r="A37" s="89"/>
      <c r="B37" s="90" t="s">
        <v>78</v>
      </c>
      <c r="C37" s="91" t="s">
        <v>129</v>
      </c>
      <c r="D37" s="91" t="s">
        <v>129</v>
      </c>
      <c r="E37" s="355"/>
      <c r="F37" s="67" t="s">
        <v>79</v>
      </c>
    </row>
    <row r="38" spans="1:6">
      <c r="A38" s="89"/>
      <c r="B38" s="90" t="s">
        <v>80</v>
      </c>
      <c r="C38" s="91" t="s">
        <v>129</v>
      </c>
      <c r="D38" s="91" t="s">
        <v>129</v>
      </c>
      <c r="E38" s="355"/>
      <c r="F38" s="67" t="s">
        <v>81</v>
      </c>
    </row>
    <row r="39" spans="1:6">
      <c r="A39" s="89"/>
      <c r="B39" s="90" t="s">
        <v>82</v>
      </c>
      <c r="C39" s="91" t="s">
        <v>129</v>
      </c>
      <c r="D39" s="91" t="s">
        <v>129</v>
      </c>
      <c r="E39" s="355"/>
      <c r="F39" s="67" t="s">
        <v>83</v>
      </c>
    </row>
    <row r="40" spans="1:6">
      <c r="A40" s="89"/>
      <c r="B40" s="68" t="s">
        <v>84</v>
      </c>
      <c r="C40" s="69" t="s">
        <v>129</v>
      </c>
      <c r="D40" s="69" t="s">
        <v>129</v>
      </c>
      <c r="E40" s="355"/>
      <c r="F40" s="89" t="s">
        <v>85</v>
      </c>
    </row>
    <row r="41" spans="1:6">
      <c r="A41" s="89"/>
      <c r="B41" s="90" t="s">
        <v>86</v>
      </c>
      <c r="C41" s="91" t="s">
        <v>129</v>
      </c>
      <c r="D41" s="91" t="s">
        <v>129</v>
      </c>
      <c r="E41" s="355"/>
      <c r="F41" s="67" t="s">
        <v>87</v>
      </c>
    </row>
    <row r="42" spans="1:6" ht="22.5">
      <c r="A42" s="89"/>
      <c r="B42" s="92" t="s">
        <v>88</v>
      </c>
      <c r="C42" s="91" t="s">
        <v>129</v>
      </c>
      <c r="D42" s="91" t="s">
        <v>129</v>
      </c>
      <c r="E42" s="355"/>
      <c r="F42" s="356"/>
    </row>
    <row r="43" spans="1:6">
      <c r="A43" s="89"/>
      <c r="B43" s="93" t="s">
        <v>89</v>
      </c>
      <c r="C43" s="94" t="s">
        <v>129</v>
      </c>
      <c r="D43" s="94" t="s">
        <v>129</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t="s">
        <v>129</v>
      </c>
      <c r="D50" s="74" t="s">
        <v>129</v>
      </c>
      <c r="E50" s="355"/>
      <c r="F50" s="356"/>
    </row>
    <row r="51" spans="1:6">
      <c r="A51" s="89"/>
      <c r="B51" s="96" t="s">
        <v>94</v>
      </c>
      <c r="C51" s="91" t="s">
        <v>129</v>
      </c>
      <c r="D51" s="91" t="s">
        <v>129</v>
      </c>
      <c r="E51" s="355"/>
      <c r="F51" s="87"/>
    </row>
    <row r="52" spans="1:6">
      <c r="A52" s="89"/>
      <c r="B52" s="97" t="s">
        <v>95</v>
      </c>
      <c r="C52" s="91" t="s">
        <v>129</v>
      </c>
      <c r="D52" s="91" t="s">
        <v>129</v>
      </c>
      <c r="E52" s="355"/>
      <c r="F52" s="87"/>
    </row>
    <row r="53" spans="1:6">
      <c r="A53" s="89"/>
      <c r="B53" s="75" t="s">
        <v>96</v>
      </c>
      <c r="C53" s="69" t="s">
        <v>129</v>
      </c>
      <c r="D53" s="69" t="s">
        <v>129</v>
      </c>
      <c r="E53" s="355"/>
      <c r="F53" s="87"/>
    </row>
    <row r="54" spans="1:6">
      <c r="A54" s="89"/>
      <c r="B54" s="96" t="s">
        <v>97</v>
      </c>
      <c r="C54" s="91" t="s">
        <v>129</v>
      </c>
      <c r="D54" s="91" t="s">
        <v>129</v>
      </c>
      <c r="E54" s="355"/>
      <c r="F54" s="87"/>
    </row>
    <row r="55" spans="1:6">
      <c r="A55" s="89"/>
      <c r="B55" s="98"/>
      <c r="C55" s="90"/>
      <c r="D55" s="90"/>
      <c r="E55" s="355"/>
      <c r="F55" s="87"/>
    </row>
    <row r="56" spans="1:6">
      <c r="A56" s="89"/>
      <c r="B56" s="73" t="s">
        <v>98</v>
      </c>
      <c r="C56" s="90"/>
      <c r="D56" s="90"/>
      <c r="E56" s="355"/>
      <c r="F56" s="87"/>
    </row>
    <row r="57" spans="1:6">
      <c r="A57" s="89"/>
      <c r="B57" s="72" t="s">
        <v>99</v>
      </c>
      <c r="C57" s="74" t="s">
        <v>129</v>
      </c>
      <c r="D57" s="74" t="s">
        <v>129</v>
      </c>
      <c r="E57" s="355"/>
      <c r="F57" s="87"/>
    </row>
    <row r="58" spans="1:6">
      <c r="A58" s="89"/>
      <c r="B58" s="98"/>
      <c r="C58" s="90"/>
      <c r="D58" s="90"/>
      <c r="E58" s="355"/>
      <c r="F58" s="87"/>
    </row>
    <row r="59" spans="1:6">
      <c r="A59" s="89"/>
      <c r="B59" s="73" t="s">
        <v>100</v>
      </c>
      <c r="C59" s="90"/>
      <c r="D59" s="90"/>
      <c r="E59" s="355"/>
      <c r="F59" s="89"/>
    </row>
    <row r="60" spans="1:6">
      <c r="A60" s="89"/>
      <c r="B60" s="72" t="s">
        <v>101</v>
      </c>
      <c r="C60" s="74" t="s">
        <v>129</v>
      </c>
      <c r="D60" s="74" t="s">
        <v>129</v>
      </c>
      <c r="E60" s="355"/>
      <c r="F60" s="87"/>
    </row>
    <row r="61" spans="1:6">
      <c r="A61" s="89"/>
      <c r="B61" s="96" t="s">
        <v>102</v>
      </c>
      <c r="C61" s="91" t="s">
        <v>129</v>
      </c>
      <c r="D61" s="91" t="s">
        <v>129</v>
      </c>
      <c r="E61" s="355"/>
      <c r="F61" s="67" t="s">
        <v>103</v>
      </c>
    </row>
    <row r="62" spans="1:6">
      <c r="A62" s="89"/>
      <c r="B62" s="96" t="s">
        <v>104</v>
      </c>
      <c r="C62" s="91" t="s">
        <v>129</v>
      </c>
      <c r="D62" s="91" t="s">
        <v>129</v>
      </c>
      <c r="E62" s="355"/>
      <c r="F62" s="87"/>
    </row>
    <row r="63" spans="1:6">
      <c r="A63" s="89"/>
      <c r="B63" s="76" t="s">
        <v>105</v>
      </c>
      <c r="C63" s="77" t="s">
        <v>129</v>
      </c>
      <c r="D63" s="77" t="s">
        <v>129</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356"/>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t="s">
        <v>129</v>
      </c>
      <c r="D76" s="81" t="s">
        <v>129</v>
      </c>
      <c r="E76" s="355"/>
      <c r="F76" s="67" t="s">
        <v>114</v>
      </c>
    </row>
    <row r="77" spans="1:6">
      <c r="A77" s="89"/>
      <c r="B77" s="80" t="s">
        <v>115</v>
      </c>
      <c r="C77" s="81" t="s">
        <v>129</v>
      </c>
      <c r="D77" s="81" t="s">
        <v>129</v>
      </c>
      <c r="E77" s="355"/>
      <c r="F77" s="82" t="s">
        <v>116</v>
      </c>
    </row>
    <row r="78" spans="1:6">
      <c r="A78" s="89"/>
      <c r="B78" s="80" t="s">
        <v>117</v>
      </c>
      <c r="C78" s="81" t="s">
        <v>129</v>
      </c>
      <c r="D78" s="81" t="s">
        <v>129</v>
      </c>
      <c r="E78" s="355"/>
      <c r="F78" s="67" t="s">
        <v>118</v>
      </c>
    </row>
    <row r="79" spans="1:6">
      <c r="A79" s="89"/>
      <c r="B79" s="80" t="s">
        <v>119</v>
      </c>
      <c r="C79" s="81" t="s">
        <v>129</v>
      </c>
      <c r="D79" s="81" t="s">
        <v>129</v>
      </c>
      <c r="E79" s="355"/>
      <c r="F79" s="67" t="s">
        <v>120</v>
      </c>
    </row>
    <row r="80" spans="1:6">
      <c r="A80" s="89"/>
      <c r="B80" s="83" t="s">
        <v>121</v>
      </c>
      <c r="C80" s="81" t="s">
        <v>129</v>
      </c>
      <c r="D80" s="81" t="s">
        <v>129</v>
      </c>
      <c r="E80" s="355"/>
      <c r="F80" s="67" t="s">
        <v>122</v>
      </c>
    </row>
    <row r="81" spans="1:6">
      <c r="A81" s="89"/>
      <c r="B81" s="83" t="s">
        <v>123</v>
      </c>
      <c r="C81" s="81" t="s">
        <v>129</v>
      </c>
      <c r="D81" s="81" t="s">
        <v>129</v>
      </c>
      <c r="E81" s="355"/>
      <c r="F81" s="67" t="s">
        <v>124</v>
      </c>
    </row>
    <row r="82" spans="1:6">
      <c r="A82" s="89"/>
      <c r="B82" s="83" t="s">
        <v>125</v>
      </c>
      <c r="C82" s="81" t="s">
        <v>129</v>
      </c>
      <c r="D82" s="81" t="s">
        <v>129</v>
      </c>
      <c r="E82" s="355"/>
      <c r="F82" s="67" t="s">
        <v>126</v>
      </c>
    </row>
    <row r="83" spans="1:6">
      <c r="A83" s="89"/>
      <c r="B83" s="84" t="s">
        <v>127</v>
      </c>
      <c r="C83" s="85" t="s">
        <v>129</v>
      </c>
      <c r="D83" s="85" t="s">
        <v>129</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355</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6069.7677958102395</v>
      </c>
      <c r="D8" s="91">
        <v>5277.9270063981767</v>
      </c>
      <c r="E8" s="355"/>
      <c r="F8" s="67" t="s">
        <v>45</v>
      </c>
    </row>
    <row r="9" spans="1:6">
      <c r="A9" s="89"/>
      <c r="B9" s="68" t="s">
        <v>46</v>
      </c>
      <c r="C9" s="69">
        <v>1019.1011104059359</v>
      </c>
      <c r="D9" s="69">
        <v>822.05929561103653</v>
      </c>
      <c r="E9" s="355"/>
      <c r="F9" s="67" t="s">
        <v>48</v>
      </c>
    </row>
    <row r="10" spans="1:6">
      <c r="A10" s="89"/>
      <c r="B10" s="70" t="s">
        <v>49</v>
      </c>
      <c r="C10" s="69">
        <v>629.9735439155661</v>
      </c>
      <c r="D10" s="69">
        <v>692.93364581253365</v>
      </c>
      <c r="E10" s="355"/>
      <c r="F10" s="357"/>
    </row>
    <row r="11" spans="1:6">
      <c r="A11" s="89"/>
      <c r="B11" s="70" t="s">
        <v>50</v>
      </c>
      <c r="C11" s="69">
        <v>220.91140878550135</v>
      </c>
      <c r="D11" s="69">
        <v>214.71997859544405</v>
      </c>
      <c r="E11" s="355"/>
      <c r="F11" s="357"/>
    </row>
    <row r="12" spans="1:6">
      <c r="A12" s="89"/>
      <c r="B12" s="70" t="s">
        <v>51</v>
      </c>
      <c r="C12" s="69">
        <v>306.64571935887523</v>
      </c>
      <c r="D12" s="69">
        <v>279.85525174310709</v>
      </c>
      <c r="E12" s="355"/>
      <c r="F12" s="357"/>
    </row>
    <row r="13" spans="1:6">
      <c r="A13" s="89"/>
      <c r="B13" s="70" t="s">
        <v>52</v>
      </c>
      <c r="C13" s="69">
        <v>668.323831368681</v>
      </c>
      <c r="D13" s="69">
        <v>466.24952578667484</v>
      </c>
      <c r="E13" s="355"/>
      <c r="F13" s="87"/>
    </row>
    <row r="14" spans="1:6">
      <c r="A14" s="89"/>
      <c r="B14" s="68" t="s">
        <v>53</v>
      </c>
      <c r="C14" s="69">
        <v>377.13638171551361</v>
      </c>
      <c r="D14" s="69">
        <v>440.60479419101358</v>
      </c>
      <c r="E14" s="355"/>
      <c r="F14" s="87"/>
    </row>
    <row r="15" spans="1:6">
      <c r="A15" s="89"/>
      <c r="B15" s="68" t="s">
        <v>54</v>
      </c>
      <c r="C15" s="69">
        <v>166.76610093512659</v>
      </c>
      <c r="D15" s="69">
        <v>173.55983205420961</v>
      </c>
      <c r="E15" s="355"/>
      <c r="F15" s="87"/>
    </row>
    <row r="16" spans="1:6">
      <c r="A16" s="89"/>
      <c r="B16" s="70" t="s">
        <v>55</v>
      </c>
      <c r="C16" s="69">
        <v>336.55434691257301</v>
      </c>
      <c r="D16" s="69">
        <v>315.17098079324495</v>
      </c>
      <c r="E16" s="355"/>
      <c r="F16" s="357"/>
    </row>
    <row r="17" spans="1:6">
      <c r="A17" s="89"/>
      <c r="B17" s="90" t="s">
        <v>56</v>
      </c>
      <c r="C17" s="91">
        <v>690.08372557331484</v>
      </c>
      <c r="D17" s="91">
        <v>704.62797062973539</v>
      </c>
      <c r="E17" s="355"/>
      <c r="F17" s="87"/>
    </row>
    <row r="18" spans="1:6">
      <c r="A18" s="89"/>
      <c r="B18" s="90" t="s">
        <v>57</v>
      </c>
      <c r="C18" s="91">
        <v>4822.1844149150502</v>
      </c>
      <c r="D18" s="91">
        <v>4300.6645502421188</v>
      </c>
      <c r="E18" s="355"/>
      <c r="F18" s="67" t="s">
        <v>58</v>
      </c>
    </row>
    <row r="19" spans="1:6">
      <c r="A19" s="89"/>
      <c r="B19" s="68" t="s">
        <v>59</v>
      </c>
      <c r="C19" s="69">
        <v>3510.1130832618878</v>
      </c>
      <c r="D19" s="69">
        <v>3166.4555926424341</v>
      </c>
      <c r="E19" s="355"/>
      <c r="F19" s="67"/>
    </row>
    <row r="20" spans="1:6">
      <c r="A20" s="89"/>
      <c r="B20" s="68" t="s">
        <v>60</v>
      </c>
      <c r="C20" s="69">
        <v>1312.0713316531624</v>
      </c>
      <c r="D20" s="69">
        <v>1134.2089575996843</v>
      </c>
      <c r="E20" s="355"/>
      <c r="F20" s="67"/>
    </row>
    <row r="21" spans="1:6">
      <c r="A21" s="89"/>
      <c r="B21" s="90" t="s">
        <v>61</v>
      </c>
      <c r="C21" s="91">
        <v>161.69215480198591</v>
      </c>
      <c r="D21" s="91">
        <v>165.21647444029554</v>
      </c>
      <c r="E21" s="355"/>
      <c r="F21" s="87"/>
    </row>
    <row r="22" spans="1:6">
      <c r="A22" s="89"/>
      <c r="B22" s="90" t="s">
        <v>62</v>
      </c>
      <c r="C22" s="91">
        <v>1065.260406087094</v>
      </c>
      <c r="D22" s="91">
        <v>1461.3844950739567</v>
      </c>
      <c r="E22" s="355"/>
      <c r="F22" s="87"/>
    </row>
    <row r="23" spans="1:6">
      <c r="A23" s="89"/>
      <c r="B23" s="68" t="s">
        <v>63</v>
      </c>
      <c r="C23" s="69">
        <v>648.40997393467558</v>
      </c>
      <c r="D23" s="69">
        <v>604.66326187427887</v>
      </c>
      <c r="E23" s="355"/>
      <c r="F23" s="87"/>
    </row>
    <row r="24" spans="1:6">
      <c r="A24" s="89"/>
      <c r="B24" s="90" t="s">
        <v>64</v>
      </c>
      <c r="C24" s="91">
        <v>1903.526402141689</v>
      </c>
      <c r="D24" s="91">
        <v>1155.3202191185005</v>
      </c>
      <c r="E24" s="355"/>
      <c r="F24" s="87"/>
    </row>
    <row r="25" spans="1:6">
      <c r="A25" s="89"/>
      <c r="B25" s="90" t="s">
        <v>65</v>
      </c>
      <c r="C25" s="91">
        <v>155.72358443610918</v>
      </c>
      <c r="D25" s="91">
        <v>86.242159385747698</v>
      </c>
      <c r="E25" s="355"/>
      <c r="F25" s="87"/>
    </row>
    <row r="26" spans="1:6">
      <c r="A26" s="89"/>
      <c r="B26" s="90"/>
      <c r="C26" s="91"/>
      <c r="D26" s="91"/>
      <c r="E26" s="355"/>
      <c r="F26" s="87"/>
    </row>
    <row r="27" spans="1:6">
      <c r="A27" s="89"/>
      <c r="B27" s="66" t="s">
        <v>66</v>
      </c>
      <c r="C27" s="91"/>
      <c r="D27" s="91"/>
      <c r="E27" s="355"/>
      <c r="F27" s="87"/>
    </row>
    <row r="28" spans="1:6">
      <c r="A28" s="89"/>
      <c r="B28" s="90" t="s">
        <v>67</v>
      </c>
      <c r="C28" s="91">
        <v>12813.77451333613</v>
      </c>
      <c r="D28" s="91">
        <v>11259.20741532879</v>
      </c>
      <c r="E28" s="355"/>
      <c r="F28" s="67" t="s">
        <v>68</v>
      </c>
    </row>
    <row r="29" spans="1:6">
      <c r="A29" s="89"/>
      <c r="B29" s="90" t="s">
        <v>69</v>
      </c>
      <c r="C29" s="91">
        <v>729.02255848833806</v>
      </c>
      <c r="D29" s="91">
        <v>835.17308672355375</v>
      </c>
      <c r="E29" s="355"/>
      <c r="F29" s="356"/>
    </row>
    <row r="30" spans="1:6">
      <c r="A30" s="89"/>
      <c r="B30" s="90" t="s">
        <v>70</v>
      </c>
      <c r="C30" s="91">
        <v>373.45350110339524</v>
      </c>
      <c r="D30" s="91">
        <v>352.81180512991472</v>
      </c>
      <c r="E30" s="355"/>
      <c r="F30" s="356"/>
    </row>
    <row r="31" spans="1:6">
      <c r="A31" s="89"/>
      <c r="B31" s="90" t="s">
        <v>71</v>
      </c>
      <c r="C31" s="91">
        <v>1011.7832949166668</v>
      </c>
      <c r="D31" s="91">
        <v>612.92224099554892</v>
      </c>
      <c r="E31" s="355"/>
      <c r="F31" s="87"/>
    </row>
    <row r="32" spans="1:6">
      <c r="A32" s="89"/>
      <c r="B32" s="90" t="s">
        <v>72</v>
      </c>
      <c r="C32" s="91">
        <v>2429.8496166812192</v>
      </c>
      <c r="D32" s="91">
        <v>1462.9544737780657</v>
      </c>
      <c r="E32" s="355"/>
      <c r="F32" s="87"/>
    </row>
    <row r="33" spans="1:6">
      <c r="A33" s="89"/>
      <c r="B33" s="90"/>
      <c r="C33" s="91"/>
      <c r="D33" s="91"/>
      <c r="E33" s="355"/>
      <c r="F33" s="87"/>
    </row>
    <row r="34" spans="1:6">
      <c r="A34" s="89"/>
      <c r="B34" s="66" t="s">
        <v>73</v>
      </c>
      <c r="C34" s="91"/>
      <c r="D34" s="91"/>
      <c r="E34" s="355"/>
      <c r="F34" s="87"/>
    </row>
    <row r="35" spans="1:6">
      <c r="A35" s="89"/>
      <c r="B35" s="90" t="s">
        <v>74</v>
      </c>
      <c r="C35" s="91">
        <v>12758.216574392805</v>
      </c>
      <c r="D35" s="91">
        <v>11056.603454770679</v>
      </c>
      <c r="E35" s="355"/>
      <c r="F35" s="67" t="s">
        <v>75</v>
      </c>
    </row>
    <row r="36" spans="1:6">
      <c r="A36" s="89"/>
      <c r="B36" s="90" t="s">
        <v>76</v>
      </c>
      <c r="C36" s="91">
        <v>6688.4487785825659</v>
      </c>
      <c r="D36" s="91">
        <v>5778.6764483725019</v>
      </c>
      <c r="E36" s="355"/>
      <c r="F36" s="67" t="s">
        <v>77</v>
      </c>
    </row>
    <row r="37" spans="1:6">
      <c r="A37" s="89"/>
      <c r="B37" s="90" t="s">
        <v>78</v>
      </c>
      <c r="C37" s="91">
        <v>1905.2031965825381</v>
      </c>
      <c r="D37" s="91">
        <v>1608.5570142242013</v>
      </c>
      <c r="E37" s="355"/>
      <c r="F37" s="67" t="s">
        <v>79</v>
      </c>
    </row>
    <row r="38" spans="1:6">
      <c r="A38" s="89"/>
      <c r="B38" s="90" t="s">
        <v>80</v>
      </c>
      <c r="C38" s="91">
        <v>719.11857263272191</v>
      </c>
      <c r="D38" s="91">
        <v>-544.8970036969373</v>
      </c>
      <c r="E38" s="355"/>
      <c r="F38" s="67" t="s">
        <v>81</v>
      </c>
    </row>
    <row r="39" spans="1:6">
      <c r="A39" s="89"/>
      <c r="B39" s="90" t="s">
        <v>82</v>
      </c>
      <c r="C39" s="91">
        <v>526.32321453953</v>
      </c>
      <c r="D39" s="91">
        <v>307.63425465956539</v>
      </c>
      <c r="E39" s="355"/>
      <c r="F39" s="67" t="s">
        <v>83</v>
      </c>
    </row>
    <row r="40" spans="1:6">
      <c r="A40" s="89"/>
      <c r="B40" s="68" t="s">
        <v>84</v>
      </c>
      <c r="C40" s="69">
        <v>580.64541111719916</v>
      </c>
      <c r="D40" s="69">
        <v>373.99707079245394</v>
      </c>
      <c r="E40" s="355"/>
      <c r="F40" s="89" t="s">
        <v>85</v>
      </c>
    </row>
    <row r="41" spans="1:6">
      <c r="A41" s="89"/>
      <c r="B41" s="90" t="s">
        <v>86</v>
      </c>
      <c r="C41" s="91">
        <v>1751.2083928958773</v>
      </c>
      <c r="D41" s="91">
        <v>1428.5827555690678</v>
      </c>
      <c r="E41" s="355"/>
      <c r="F41" s="67" t="s">
        <v>87</v>
      </c>
    </row>
    <row r="42" spans="1:6" ht="22.5">
      <c r="A42" s="89"/>
      <c r="B42" s="92" t="s">
        <v>88</v>
      </c>
      <c r="C42" s="91">
        <v>-1296.7861959220891</v>
      </c>
      <c r="D42" s="91">
        <v>-2168.5089948709115</v>
      </c>
      <c r="E42" s="355"/>
      <c r="F42" s="356"/>
    </row>
    <row r="43" spans="1:6">
      <c r="A43" s="89"/>
      <c r="B43" s="93" t="s">
        <v>89</v>
      </c>
      <c r="C43" s="94">
        <v>1035.0676080909864</v>
      </c>
      <c r="D43" s="94">
        <v>-365.92916850938997</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82480.899980111557</v>
      </c>
      <c r="D50" s="74">
        <v>86867.135181032383</v>
      </c>
      <c r="E50" s="355"/>
      <c r="F50" s="356"/>
    </row>
    <row r="51" spans="1:6">
      <c r="A51" s="89"/>
      <c r="B51" s="96" t="s">
        <v>94</v>
      </c>
      <c r="C51" s="91">
        <v>68496.062633594542</v>
      </c>
      <c r="D51" s="91">
        <v>71125.27268158173</v>
      </c>
      <c r="E51" s="355"/>
      <c r="F51" s="87"/>
    </row>
    <row r="52" spans="1:6">
      <c r="A52" s="89"/>
      <c r="B52" s="97" t="s">
        <v>95</v>
      </c>
      <c r="C52" s="91">
        <v>51135.947511328595</v>
      </c>
      <c r="D52" s="91">
        <v>54723.718215920424</v>
      </c>
      <c r="E52" s="355"/>
      <c r="F52" s="87"/>
    </row>
    <row r="53" spans="1:6">
      <c r="A53" s="89"/>
      <c r="B53" s="75" t="s">
        <v>96</v>
      </c>
      <c r="C53" s="69">
        <v>3570.9094236259962</v>
      </c>
      <c r="D53" s="69">
        <v>3591.8120350021154</v>
      </c>
      <c r="E53" s="355"/>
      <c r="F53" s="87"/>
    </row>
    <row r="54" spans="1:6">
      <c r="A54" s="89"/>
      <c r="B54" s="96" t="s">
        <v>97</v>
      </c>
      <c r="C54" s="91">
        <v>13895.832153243418</v>
      </c>
      <c r="D54" s="91">
        <v>14967.597488979367</v>
      </c>
      <c r="E54" s="355"/>
      <c r="F54" s="87"/>
    </row>
    <row r="55" spans="1:6">
      <c r="A55" s="89"/>
      <c r="B55" s="98"/>
      <c r="C55" s="90"/>
      <c r="D55" s="90"/>
      <c r="E55" s="355"/>
      <c r="F55" s="87"/>
    </row>
    <row r="56" spans="1:6">
      <c r="A56" s="89"/>
      <c r="B56" s="73" t="s">
        <v>98</v>
      </c>
      <c r="C56" s="90"/>
      <c r="D56" s="90"/>
      <c r="E56" s="355"/>
      <c r="F56" s="87"/>
    </row>
    <row r="57" spans="1:6">
      <c r="A57" s="89"/>
      <c r="B57" s="72" t="s">
        <v>99</v>
      </c>
      <c r="C57" s="74">
        <v>20191.820591886823</v>
      </c>
      <c r="D57" s="74">
        <v>21964.391693821923</v>
      </c>
      <c r="E57" s="355"/>
      <c r="F57" s="87"/>
    </row>
    <row r="58" spans="1:6">
      <c r="A58" s="89"/>
      <c r="B58" s="98"/>
      <c r="C58" s="90"/>
      <c r="D58" s="90"/>
      <c r="E58" s="355"/>
      <c r="F58" s="87"/>
    </row>
    <row r="59" spans="1:6">
      <c r="A59" s="89"/>
      <c r="B59" s="73" t="s">
        <v>100</v>
      </c>
      <c r="C59" s="90"/>
      <c r="D59" s="90"/>
      <c r="E59" s="355"/>
      <c r="F59" s="89"/>
    </row>
    <row r="60" spans="1:6">
      <c r="A60" s="89"/>
      <c r="B60" s="72" t="s">
        <v>101</v>
      </c>
      <c r="C60" s="74">
        <v>62289.079388224738</v>
      </c>
      <c r="D60" s="74">
        <v>64902.7434872105</v>
      </c>
      <c r="E60" s="355"/>
      <c r="F60" s="87"/>
    </row>
    <row r="61" spans="1:6">
      <c r="A61" s="89"/>
      <c r="B61" s="96" t="s">
        <v>102</v>
      </c>
      <c r="C61" s="91">
        <v>23389.710000860752</v>
      </c>
      <c r="D61" s="91">
        <v>24333.058504817713</v>
      </c>
      <c r="E61" s="355"/>
      <c r="F61" s="67" t="s">
        <v>103</v>
      </c>
    </row>
    <row r="62" spans="1:6">
      <c r="A62" s="89"/>
      <c r="B62" s="96" t="s">
        <v>104</v>
      </c>
      <c r="C62" s="91">
        <v>38141.756236471061</v>
      </c>
      <c r="D62" s="91">
        <v>39732.262998737227</v>
      </c>
      <c r="E62" s="355"/>
      <c r="F62" s="87"/>
    </row>
    <row r="63" spans="1:6">
      <c r="A63" s="89"/>
      <c r="B63" s="76" t="s">
        <v>105</v>
      </c>
      <c r="C63" s="77">
        <v>29605.188669313291</v>
      </c>
      <c r="D63" s="77">
        <v>31734.882746865213</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356"/>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28.48497850029576</v>
      </c>
      <c r="D76" s="81">
        <v>27.836080261549046</v>
      </c>
      <c r="E76" s="355"/>
      <c r="F76" s="67" t="s">
        <v>114</v>
      </c>
    </row>
    <row r="77" spans="1:6">
      <c r="A77" s="89"/>
      <c r="B77" s="80" t="s">
        <v>115</v>
      </c>
      <c r="C77" s="81">
        <v>3.521599483246566</v>
      </c>
      <c r="D77" s="81">
        <v>2.7587960175779491</v>
      </c>
      <c r="E77" s="355"/>
      <c r="F77" s="82" t="s">
        <v>116</v>
      </c>
    </row>
    <row r="78" spans="1:6">
      <c r="A78" s="89"/>
      <c r="B78" s="80" t="s">
        <v>117</v>
      </c>
      <c r="C78" s="81">
        <v>4.456385360109528</v>
      </c>
      <c r="D78" s="81">
        <v>-1.5142395185915667</v>
      </c>
      <c r="E78" s="355"/>
      <c r="F78" s="67" t="s">
        <v>118</v>
      </c>
    </row>
    <row r="79" spans="1:6">
      <c r="A79" s="89"/>
      <c r="B79" s="80" t="s">
        <v>119</v>
      </c>
      <c r="C79" s="81">
        <v>45.757094857236986</v>
      </c>
      <c r="D79" s="81">
        <v>32.819119300630817</v>
      </c>
      <c r="E79" s="355"/>
      <c r="F79" s="67" t="s">
        <v>120</v>
      </c>
    </row>
    <row r="80" spans="1:6">
      <c r="A80" s="89"/>
      <c r="B80" s="83" t="s">
        <v>121</v>
      </c>
      <c r="C80" s="81">
        <v>126.57356020328514</v>
      </c>
      <c r="D80" s="81">
        <v>130.41879934896804</v>
      </c>
      <c r="E80" s="355"/>
      <c r="F80" s="67" t="s">
        <v>122</v>
      </c>
    </row>
    <row r="81" spans="1:6">
      <c r="A81" s="89"/>
      <c r="B81" s="83" t="s">
        <v>123</v>
      </c>
      <c r="C81" s="81">
        <v>34.033638779200153</v>
      </c>
      <c r="D81" s="81">
        <v>37.59041529316913</v>
      </c>
      <c r="E81" s="355"/>
      <c r="F81" s="67" t="s">
        <v>124</v>
      </c>
    </row>
    <row r="82" spans="1:6">
      <c r="A82" s="89"/>
      <c r="B82" s="83" t="s">
        <v>125</v>
      </c>
      <c r="C82" s="81">
        <v>47.528698385145695</v>
      </c>
      <c r="D82" s="81">
        <v>48.896057457291889</v>
      </c>
      <c r="E82" s="355"/>
      <c r="F82" s="67" t="s">
        <v>126</v>
      </c>
    </row>
    <row r="83" spans="1:6">
      <c r="A83" s="89"/>
      <c r="B83" s="84" t="s">
        <v>127</v>
      </c>
      <c r="C83" s="85">
        <v>57.220807384854389</v>
      </c>
      <c r="D83" s="85">
        <v>75.326901257132334</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356</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3792.3331288440472</v>
      </c>
      <c r="D8" s="91">
        <v>2862.5577914748751</v>
      </c>
      <c r="E8" s="355"/>
      <c r="F8" s="67" t="s">
        <v>45</v>
      </c>
    </row>
    <row r="9" spans="1:6">
      <c r="A9" s="89"/>
      <c r="B9" s="68" t="s">
        <v>46</v>
      </c>
      <c r="C9" s="69">
        <v>673.61530193466638</v>
      </c>
      <c r="D9" s="69">
        <v>458.76957045200771</v>
      </c>
      <c r="E9" s="355"/>
      <c r="F9" s="67" t="s">
        <v>48</v>
      </c>
    </row>
    <row r="10" spans="1:6">
      <c r="A10" s="89"/>
      <c r="B10" s="70" t="s">
        <v>49</v>
      </c>
      <c r="C10" s="69">
        <v>453.01180906196379</v>
      </c>
      <c r="D10" s="69">
        <v>384.17571342421377</v>
      </c>
      <c r="E10" s="355"/>
      <c r="F10" s="357"/>
    </row>
    <row r="11" spans="1:6">
      <c r="A11" s="89"/>
      <c r="B11" s="70" t="s">
        <v>50</v>
      </c>
      <c r="C11" s="69">
        <v>105.26704319246417</v>
      </c>
      <c r="D11" s="69">
        <v>52.420271136297707</v>
      </c>
      <c r="E11" s="355"/>
      <c r="F11" s="357"/>
    </row>
    <row r="12" spans="1:6">
      <c r="A12" s="89"/>
      <c r="B12" s="70" t="s">
        <v>51</v>
      </c>
      <c r="C12" s="69">
        <v>211.19319980673413</v>
      </c>
      <c r="D12" s="69">
        <v>189.12812411133675</v>
      </c>
      <c r="E12" s="355"/>
      <c r="F12" s="357"/>
    </row>
    <row r="13" spans="1:6">
      <c r="A13" s="89"/>
      <c r="B13" s="70" t="s">
        <v>52</v>
      </c>
      <c r="C13" s="69">
        <v>602.04638658026659</v>
      </c>
      <c r="D13" s="69">
        <v>367.61926298351847</v>
      </c>
      <c r="E13" s="355"/>
      <c r="F13" s="87"/>
    </row>
    <row r="14" spans="1:6">
      <c r="A14" s="89"/>
      <c r="B14" s="68" t="s">
        <v>53</v>
      </c>
      <c r="C14" s="69">
        <v>184.73604077826249</v>
      </c>
      <c r="D14" s="69">
        <v>171.83020627081899</v>
      </c>
      <c r="E14" s="355"/>
      <c r="F14" s="87"/>
    </row>
    <row r="15" spans="1:6">
      <c r="A15" s="89"/>
      <c r="B15" s="68" t="s">
        <v>54</v>
      </c>
      <c r="C15" s="69">
        <v>141.73772588727044</v>
      </c>
      <c r="D15" s="69">
        <v>159.24669436987787</v>
      </c>
      <c r="E15" s="355"/>
      <c r="F15" s="87"/>
    </row>
    <row r="16" spans="1:6">
      <c r="A16" s="89"/>
      <c r="B16" s="70" t="s">
        <v>55</v>
      </c>
      <c r="C16" s="69">
        <v>291.33457691269933</v>
      </c>
      <c r="D16" s="69">
        <v>254.00519563011736</v>
      </c>
      <c r="E16" s="355"/>
      <c r="F16" s="357"/>
    </row>
    <row r="17" spans="1:6">
      <c r="A17" s="89"/>
      <c r="B17" s="90" t="s">
        <v>56</v>
      </c>
      <c r="C17" s="91">
        <v>169.4421214635498</v>
      </c>
      <c r="D17" s="91">
        <v>128.98427407272027</v>
      </c>
      <c r="E17" s="355"/>
      <c r="F17" s="87"/>
    </row>
    <row r="18" spans="1:6">
      <c r="A18" s="89"/>
      <c r="B18" s="90" t="s">
        <v>57</v>
      </c>
      <c r="C18" s="91">
        <v>1808.21639845251</v>
      </c>
      <c r="D18" s="91">
        <v>1382.238769100037</v>
      </c>
      <c r="E18" s="355"/>
      <c r="F18" s="67" t="s">
        <v>58</v>
      </c>
    </row>
    <row r="19" spans="1:6">
      <c r="A19" s="89"/>
      <c r="B19" s="68" t="s">
        <v>59</v>
      </c>
      <c r="C19" s="69">
        <v>1262.633731186394</v>
      </c>
      <c r="D19" s="69">
        <v>1015.1421562380085</v>
      </c>
      <c r="E19" s="355"/>
      <c r="F19" s="67"/>
    </row>
    <row r="20" spans="1:6">
      <c r="A20" s="89"/>
      <c r="B20" s="68" t="s">
        <v>60</v>
      </c>
      <c r="C20" s="69">
        <v>545.582667266116</v>
      </c>
      <c r="D20" s="69">
        <v>367.09661286202834</v>
      </c>
      <c r="E20" s="355"/>
      <c r="F20" s="67"/>
    </row>
    <row r="21" spans="1:6">
      <c r="A21" s="89"/>
      <c r="B21" s="90" t="s">
        <v>61</v>
      </c>
      <c r="C21" s="91">
        <v>77.043159800634768</v>
      </c>
      <c r="D21" s="91">
        <v>67.319356963924136</v>
      </c>
      <c r="E21" s="355"/>
      <c r="F21" s="87"/>
    </row>
    <row r="22" spans="1:6">
      <c r="A22" s="89"/>
      <c r="B22" s="90" t="s">
        <v>62</v>
      </c>
      <c r="C22" s="91">
        <v>98.719640874511342</v>
      </c>
      <c r="D22" s="91">
        <v>100.3992202575955</v>
      </c>
      <c r="E22" s="355"/>
      <c r="F22" s="87"/>
    </row>
    <row r="23" spans="1:6">
      <c r="A23" s="89"/>
      <c r="B23" s="68" t="s">
        <v>63</v>
      </c>
      <c r="C23" s="69">
        <v>71.726880543249663</v>
      </c>
      <c r="D23" s="69">
        <v>63.15671670030104</v>
      </c>
      <c r="E23" s="355"/>
      <c r="F23" s="87"/>
    </row>
    <row r="24" spans="1:6">
      <c r="A24" s="89"/>
      <c r="B24" s="90" t="s">
        <v>64</v>
      </c>
      <c r="C24" s="91">
        <v>423.68002307942794</v>
      </c>
      <c r="D24" s="91">
        <v>323.22060216169189</v>
      </c>
      <c r="E24" s="355"/>
      <c r="F24" s="87"/>
    </row>
    <row r="25" spans="1:6">
      <c r="A25" s="89"/>
      <c r="B25" s="90" t="s">
        <v>65</v>
      </c>
      <c r="C25" s="91">
        <v>65.835598635280377</v>
      </c>
      <c r="D25" s="91">
        <v>33.83401095581349</v>
      </c>
      <c r="E25" s="355"/>
      <c r="F25" s="87"/>
    </row>
    <row r="26" spans="1:6">
      <c r="A26" s="89"/>
      <c r="B26" s="90"/>
      <c r="C26" s="91"/>
      <c r="D26" s="91"/>
      <c r="E26" s="355"/>
      <c r="F26" s="87"/>
    </row>
    <row r="27" spans="1:6">
      <c r="A27" s="89"/>
      <c r="B27" s="66" t="s">
        <v>66</v>
      </c>
      <c r="C27" s="91"/>
      <c r="D27" s="91"/>
      <c r="E27" s="355"/>
      <c r="F27" s="87"/>
    </row>
    <row r="28" spans="1:6">
      <c r="A28" s="89"/>
      <c r="B28" s="90" t="s">
        <v>67</v>
      </c>
      <c r="C28" s="91">
        <v>7409.252749494457</v>
      </c>
      <c r="D28" s="91">
        <v>5131.0579418591442</v>
      </c>
      <c r="E28" s="355"/>
      <c r="F28" s="67" t="s">
        <v>68</v>
      </c>
    </row>
    <row r="29" spans="1:6">
      <c r="A29" s="89"/>
      <c r="B29" s="90" t="s">
        <v>69</v>
      </c>
      <c r="C29" s="91">
        <v>123.363449360177</v>
      </c>
      <c r="D29" s="91">
        <v>601.23353412157849</v>
      </c>
      <c r="E29" s="355"/>
      <c r="F29" s="356"/>
    </row>
    <row r="30" spans="1:6">
      <c r="A30" s="89"/>
      <c r="B30" s="90" t="s">
        <v>70</v>
      </c>
      <c r="C30" s="91">
        <v>78.170957153803826</v>
      </c>
      <c r="D30" s="91">
        <v>100.76646817199921</v>
      </c>
      <c r="E30" s="355"/>
      <c r="F30" s="356"/>
    </row>
    <row r="31" spans="1:6">
      <c r="A31" s="89"/>
      <c r="B31" s="90" t="s">
        <v>71</v>
      </c>
      <c r="C31" s="91">
        <v>74.792626884449646</v>
      </c>
      <c r="D31" s="91">
        <v>70.717244714998245</v>
      </c>
      <c r="E31" s="355"/>
      <c r="F31" s="87"/>
    </row>
    <row r="32" spans="1:6">
      <c r="A32" s="89"/>
      <c r="B32" s="90" t="s">
        <v>72</v>
      </c>
      <c r="C32" s="91">
        <v>553.62620408009127</v>
      </c>
      <c r="D32" s="91">
        <v>495.90813965215557</v>
      </c>
      <c r="E32" s="355"/>
      <c r="F32" s="87"/>
    </row>
    <row r="33" spans="1:6">
      <c r="A33" s="89"/>
      <c r="B33" s="90"/>
      <c r="C33" s="91"/>
      <c r="D33" s="91"/>
      <c r="E33" s="355"/>
      <c r="F33" s="87"/>
    </row>
    <row r="34" spans="1:6">
      <c r="A34" s="89"/>
      <c r="B34" s="66" t="s">
        <v>73</v>
      </c>
      <c r="C34" s="91"/>
      <c r="D34" s="91"/>
      <c r="E34" s="355"/>
      <c r="F34" s="87"/>
    </row>
    <row r="35" spans="1:6">
      <c r="A35" s="89"/>
      <c r="B35" s="90" t="s">
        <v>74</v>
      </c>
      <c r="C35" s="91">
        <v>6823.4135844512812</v>
      </c>
      <c r="D35" s="91">
        <v>4552.8061876619422</v>
      </c>
      <c r="E35" s="355"/>
      <c r="F35" s="67" t="s">
        <v>75</v>
      </c>
    </row>
    <row r="36" spans="1:6">
      <c r="A36" s="89"/>
      <c r="B36" s="90" t="s">
        <v>76</v>
      </c>
      <c r="C36" s="91">
        <v>3031.0804556072339</v>
      </c>
      <c r="D36" s="91">
        <v>1690.2483961870671</v>
      </c>
      <c r="E36" s="355"/>
      <c r="F36" s="67" t="s">
        <v>77</v>
      </c>
    </row>
    <row r="37" spans="1:6">
      <c r="A37" s="89"/>
      <c r="B37" s="90" t="s">
        <v>78</v>
      </c>
      <c r="C37" s="91">
        <v>1176.7853850513511</v>
      </c>
      <c r="D37" s="91">
        <v>780.25888713588847</v>
      </c>
      <c r="E37" s="355"/>
      <c r="F37" s="67" t="s">
        <v>79</v>
      </c>
    </row>
    <row r="38" spans="1:6">
      <c r="A38" s="89"/>
      <c r="B38" s="90" t="s">
        <v>80</v>
      </c>
      <c r="C38" s="91">
        <v>723.62652676687833</v>
      </c>
      <c r="D38" s="91">
        <v>375.33536514392893</v>
      </c>
      <c r="E38" s="355"/>
      <c r="F38" s="67" t="s">
        <v>81</v>
      </c>
    </row>
    <row r="39" spans="1:6">
      <c r="A39" s="89"/>
      <c r="B39" s="90" t="s">
        <v>82</v>
      </c>
      <c r="C39" s="91">
        <v>129.94618100066344</v>
      </c>
      <c r="D39" s="91">
        <v>172.68753749046368</v>
      </c>
      <c r="E39" s="355"/>
      <c r="F39" s="67" t="s">
        <v>83</v>
      </c>
    </row>
    <row r="40" spans="1:6">
      <c r="A40" s="89"/>
      <c r="B40" s="68" t="s">
        <v>84</v>
      </c>
      <c r="C40" s="69">
        <v>124.3744153782787</v>
      </c>
      <c r="D40" s="69">
        <v>116.89044786700963</v>
      </c>
      <c r="E40" s="355"/>
      <c r="F40" s="89" t="s">
        <v>85</v>
      </c>
    </row>
    <row r="41" spans="1:6">
      <c r="A41" s="89"/>
      <c r="B41" s="90" t="s">
        <v>86</v>
      </c>
      <c r="C41" s="91">
        <v>1116.3300045978467</v>
      </c>
      <c r="D41" s="91">
        <v>811.81936781231434</v>
      </c>
      <c r="E41" s="355"/>
      <c r="F41" s="67" t="s">
        <v>87</v>
      </c>
    </row>
    <row r="42" spans="1:6" ht="22.5">
      <c r="A42" s="89"/>
      <c r="B42" s="92" t="s">
        <v>88</v>
      </c>
      <c r="C42" s="91">
        <v>-456.77896969478604</v>
      </c>
      <c r="D42" s="91">
        <v>-416.03320187410617</v>
      </c>
      <c r="E42" s="355"/>
      <c r="F42" s="356"/>
    </row>
    <row r="43" spans="1:6">
      <c r="A43" s="89"/>
      <c r="B43" s="93" t="s">
        <v>89</v>
      </c>
      <c r="C43" s="94">
        <v>783.92545028133907</v>
      </c>
      <c r="D43" s="94">
        <v>512.67661380521781</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14961.211124923666</v>
      </c>
      <c r="D50" s="74">
        <v>15672.762624813911</v>
      </c>
      <c r="E50" s="355"/>
      <c r="F50" s="356"/>
    </row>
    <row r="51" spans="1:6">
      <c r="A51" s="89"/>
      <c r="B51" s="96" t="s">
        <v>94</v>
      </c>
      <c r="C51" s="91">
        <v>11432.507495593416</v>
      </c>
      <c r="D51" s="91">
        <v>11810.991929449288</v>
      </c>
      <c r="E51" s="355"/>
      <c r="F51" s="87"/>
    </row>
    <row r="52" spans="1:6">
      <c r="A52" s="89"/>
      <c r="B52" s="97" t="s">
        <v>95</v>
      </c>
      <c r="C52" s="91">
        <v>6491.9065841069742</v>
      </c>
      <c r="D52" s="91">
        <v>6663.8886943416619</v>
      </c>
      <c r="E52" s="355"/>
      <c r="F52" s="87"/>
    </row>
    <row r="53" spans="1:6">
      <c r="A53" s="89"/>
      <c r="B53" s="75" t="s">
        <v>96</v>
      </c>
      <c r="C53" s="69">
        <v>2130.1813896169565</v>
      </c>
      <c r="D53" s="69">
        <v>2161.01657366481</v>
      </c>
      <c r="E53" s="355"/>
      <c r="F53" s="87"/>
    </row>
    <row r="54" spans="1:6">
      <c r="A54" s="89"/>
      <c r="B54" s="96" t="s">
        <v>97</v>
      </c>
      <c r="C54" s="91">
        <v>3477.2568930446278</v>
      </c>
      <c r="D54" s="91">
        <v>3848.2178269926312</v>
      </c>
      <c r="E54" s="355"/>
      <c r="F54" s="87"/>
    </row>
    <row r="55" spans="1:6">
      <c r="A55" s="89"/>
      <c r="B55" s="98"/>
      <c r="C55" s="90"/>
      <c r="D55" s="90"/>
      <c r="E55" s="355"/>
      <c r="F55" s="87"/>
    </row>
    <row r="56" spans="1:6">
      <c r="A56" s="89"/>
      <c r="B56" s="73" t="s">
        <v>98</v>
      </c>
      <c r="C56" s="90"/>
      <c r="D56" s="90"/>
      <c r="E56" s="355"/>
      <c r="F56" s="87"/>
    </row>
    <row r="57" spans="1:6">
      <c r="A57" s="89"/>
      <c r="B57" s="72" t="s">
        <v>99</v>
      </c>
      <c r="C57" s="74">
        <v>3532.5522020890216</v>
      </c>
      <c r="D57" s="74">
        <v>3589.3057343974187</v>
      </c>
      <c r="E57" s="355"/>
      <c r="F57" s="87"/>
    </row>
    <row r="58" spans="1:6">
      <c r="A58" s="89"/>
      <c r="B58" s="98"/>
      <c r="C58" s="90"/>
      <c r="D58" s="90"/>
      <c r="E58" s="355"/>
      <c r="F58" s="87"/>
    </row>
    <row r="59" spans="1:6">
      <c r="A59" s="89"/>
      <c r="B59" s="73" t="s">
        <v>100</v>
      </c>
      <c r="C59" s="90"/>
      <c r="D59" s="90"/>
      <c r="E59" s="355"/>
      <c r="F59" s="89"/>
    </row>
    <row r="60" spans="1:6">
      <c r="A60" s="89"/>
      <c r="B60" s="72" t="s">
        <v>101</v>
      </c>
      <c r="C60" s="74">
        <v>11428.65892283464</v>
      </c>
      <c r="D60" s="74">
        <v>12083.456890416492</v>
      </c>
      <c r="E60" s="355"/>
      <c r="F60" s="87"/>
    </row>
    <row r="61" spans="1:6">
      <c r="A61" s="89"/>
      <c r="B61" s="96" t="s">
        <v>102</v>
      </c>
      <c r="C61" s="91">
        <v>5430.3486266605642</v>
      </c>
      <c r="D61" s="91">
        <v>5421.6039472332332</v>
      </c>
      <c r="E61" s="355"/>
      <c r="F61" s="67" t="s">
        <v>103</v>
      </c>
    </row>
    <row r="62" spans="1:6">
      <c r="A62" s="89"/>
      <c r="B62" s="96" t="s">
        <v>104</v>
      </c>
      <c r="C62" s="91">
        <v>5710.2150091298372</v>
      </c>
      <c r="D62" s="91">
        <v>6395.3167269476189</v>
      </c>
      <c r="E62" s="355"/>
      <c r="F62" s="87"/>
    </row>
    <row r="63" spans="1:6">
      <c r="A63" s="89"/>
      <c r="B63" s="76" t="s">
        <v>105</v>
      </c>
      <c r="C63" s="77">
        <v>3295.073841852377</v>
      </c>
      <c r="D63" s="77">
        <v>4030.9797476209192</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356"/>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38.823957406818444</v>
      </c>
      <c r="D76" s="81">
        <v>46.162379973028166</v>
      </c>
      <c r="E76" s="355"/>
      <c r="F76" s="67" t="s">
        <v>114</v>
      </c>
    </row>
    <row r="77" spans="1:6">
      <c r="A77" s="89"/>
      <c r="B77" s="80" t="s">
        <v>115</v>
      </c>
      <c r="C77" s="81">
        <v>12.8992225401512</v>
      </c>
      <c r="D77" s="81">
        <v>8.2500313283869744</v>
      </c>
      <c r="E77" s="355"/>
      <c r="F77" s="82" t="s">
        <v>116</v>
      </c>
    </row>
    <row r="78" spans="1:6">
      <c r="A78" s="89"/>
      <c r="B78" s="80" t="s">
        <v>117</v>
      </c>
      <c r="C78" s="81">
        <v>14.651244320320824</v>
      </c>
      <c r="D78" s="81">
        <v>9.6364070471480581</v>
      </c>
      <c r="E78" s="355"/>
      <c r="F78" s="67" t="s">
        <v>118</v>
      </c>
    </row>
    <row r="79" spans="1:6">
      <c r="A79" s="89"/>
      <c r="B79" s="80" t="s">
        <v>119</v>
      </c>
      <c r="C79" s="81">
        <v>118.62481376540264</v>
      </c>
      <c r="D79" s="81">
        <v>87.075770829922646</v>
      </c>
      <c r="E79" s="355"/>
      <c r="F79" s="67" t="s">
        <v>120</v>
      </c>
    </row>
    <row r="80" spans="1:6">
      <c r="A80" s="89"/>
      <c r="B80" s="83" t="s">
        <v>121</v>
      </c>
      <c r="C80" s="81">
        <v>60.678863704533626</v>
      </c>
      <c r="D80" s="81">
        <v>74.350317486359714</v>
      </c>
      <c r="E80" s="355"/>
      <c r="F80" s="67" t="s">
        <v>122</v>
      </c>
    </row>
    <row r="81" spans="1:6">
      <c r="A81" s="89"/>
      <c r="B81" s="83" t="s">
        <v>123</v>
      </c>
      <c r="C81" s="81">
        <v>6.0951539213855659</v>
      </c>
      <c r="D81" s="81">
        <v>8.0943284006839882</v>
      </c>
      <c r="E81" s="355"/>
      <c r="F81" s="67" t="s">
        <v>124</v>
      </c>
    </row>
    <row r="82" spans="1:6">
      <c r="A82" s="89"/>
      <c r="B82" s="83" t="s">
        <v>125</v>
      </c>
      <c r="C82" s="81">
        <v>28.831675388166218</v>
      </c>
      <c r="D82" s="81">
        <v>33.359491279502386</v>
      </c>
      <c r="E82" s="355"/>
      <c r="F82" s="67" t="s">
        <v>126</v>
      </c>
    </row>
    <row r="83" spans="1:6">
      <c r="A83" s="89"/>
      <c r="B83" s="84" t="s">
        <v>127</v>
      </c>
      <c r="C83" s="85">
        <v>31.046996304189179</v>
      </c>
      <c r="D83" s="85">
        <v>55.158385778838628</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357</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2144.7369342664283</v>
      </c>
      <c r="D8" s="91">
        <v>1639.3166105414559</v>
      </c>
      <c r="E8" s="355"/>
      <c r="F8" s="67" t="s">
        <v>45</v>
      </c>
    </row>
    <row r="9" spans="1:6">
      <c r="A9" s="89"/>
      <c r="B9" s="68" t="s">
        <v>46</v>
      </c>
      <c r="C9" s="69">
        <v>473.14119328548702</v>
      </c>
      <c r="D9" s="69">
        <v>261.04335151081085</v>
      </c>
      <c r="E9" s="355"/>
      <c r="F9" s="67" t="s">
        <v>48</v>
      </c>
    </row>
    <row r="10" spans="1:6">
      <c r="A10" s="89"/>
      <c r="B10" s="70" t="s">
        <v>49</v>
      </c>
      <c r="C10" s="69">
        <v>261.95831252366833</v>
      </c>
      <c r="D10" s="69">
        <v>233.95941948685359</v>
      </c>
      <c r="E10" s="355"/>
      <c r="F10" s="357"/>
    </row>
    <row r="11" spans="1:6">
      <c r="A11" s="89"/>
      <c r="B11" s="70" t="s">
        <v>50</v>
      </c>
      <c r="C11" s="69">
        <v>75.824426491362416</v>
      </c>
      <c r="D11" s="69">
        <v>29.562121885116877</v>
      </c>
      <c r="E11" s="355"/>
      <c r="F11" s="357"/>
    </row>
    <row r="12" spans="1:6">
      <c r="A12" s="89"/>
      <c r="B12" s="70" t="s">
        <v>51</v>
      </c>
      <c r="C12" s="69">
        <v>118.4347786934968</v>
      </c>
      <c r="D12" s="69">
        <v>115.28923271800095</v>
      </c>
      <c r="E12" s="355"/>
      <c r="F12" s="357"/>
    </row>
    <row r="13" spans="1:6">
      <c r="A13" s="89"/>
      <c r="B13" s="70" t="s">
        <v>52</v>
      </c>
      <c r="C13" s="69">
        <v>396.71247142224883</v>
      </c>
      <c r="D13" s="69">
        <v>224.40416835331888</v>
      </c>
      <c r="E13" s="355"/>
      <c r="F13" s="87"/>
    </row>
    <row r="14" spans="1:6">
      <c r="A14" s="89"/>
      <c r="B14" s="68" t="s">
        <v>53</v>
      </c>
      <c r="C14" s="69">
        <v>114.11877635471906</v>
      </c>
      <c r="D14" s="69">
        <v>101.86454457893781</v>
      </c>
      <c r="E14" s="355"/>
      <c r="F14" s="87"/>
    </row>
    <row r="15" spans="1:6">
      <c r="A15" s="89"/>
      <c r="B15" s="68" t="s">
        <v>54</v>
      </c>
      <c r="C15" s="69">
        <v>107.91952341664928</v>
      </c>
      <c r="D15" s="69">
        <v>124.33450290182886</v>
      </c>
      <c r="E15" s="355"/>
      <c r="F15" s="87"/>
    </row>
    <row r="16" spans="1:6">
      <c r="A16" s="89"/>
      <c r="B16" s="70" t="s">
        <v>55</v>
      </c>
      <c r="C16" s="69">
        <v>144.6384220974729</v>
      </c>
      <c r="D16" s="69">
        <v>124.93160595735355</v>
      </c>
      <c r="E16" s="355"/>
      <c r="F16" s="357"/>
    </row>
    <row r="17" spans="1:6">
      <c r="A17" s="89"/>
      <c r="B17" s="90" t="s">
        <v>56</v>
      </c>
      <c r="C17" s="91">
        <v>85.114336349637981</v>
      </c>
      <c r="D17" s="91">
        <v>67.170120849224361</v>
      </c>
      <c r="E17" s="355"/>
      <c r="F17" s="87"/>
    </row>
    <row r="18" spans="1:6">
      <c r="A18" s="89"/>
      <c r="B18" s="90" t="s">
        <v>57</v>
      </c>
      <c r="C18" s="91">
        <v>1045.8029724404175</v>
      </c>
      <c r="D18" s="91">
        <v>836.41072081259165</v>
      </c>
      <c r="E18" s="355"/>
      <c r="F18" s="67" t="s">
        <v>58</v>
      </c>
    </row>
    <row r="19" spans="1:6">
      <c r="A19" s="89"/>
      <c r="B19" s="68" t="s">
        <v>59</v>
      </c>
      <c r="C19" s="69">
        <v>676.88956169629625</v>
      </c>
      <c r="D19" s="69">
        <v>580.2017208811144</v>
      </c>
      <c r="E19" s="355"/>
      <c r="F19" s="67"/>
    </row>
    <row r="20" spans="1:6">
      <c r="A20" s="89"/>
      <c r="B20" s="68" t="s">
        <v>60</v>
      </c>
      <c r="C20" s="69">
        <v>368.91341074412139</v>
      </c>
      <c r="D20" s="69">
        <v>256.20899993147725</v>
      </c>
      <c r="E20" s="355"/>
      <c r="F20" s="67"/>
    </row>
    <row r="21" spans="1:6">
      <c r="A21" s="89"/>
      <c r="B21" s="90" t="s">
        <v>61</v>
      </c>
      <c r="C21" s="91">
        <v>27.161981495780669</v>
      </c>
      <c r="D21" s="91">
        <v>23.200134077431631</v>
      </c>
      <c r="E21" s="355"/>
      <c r="F21" s="87"/>
    </row>
    <row r="22" spans="1:6">
      <c r="A22" s="89"/>
      <c r="B22" s="90" t="s">
        <v>62</v>
      </c>
      <c r="C22" s="91">
        <v>42.65935161833832</v>
      </c>
      <c r="D22" s="91">
        <v>37.001592051380015</v>
      </c>
      <c r="E22" s="355"/>
      <c r="F22" s="87"/>
    </row>
    <row r="23" spans="1:6">
      <c r="A23" s="89"/>
      <c r="B23" s="68" t="s">
        <v>63</v>
      </c>
      <c r="C23" s="69">
        <v>40.845127130241764</v>
      </c>
      <c r="D23" s="69">
        <v>31.693728454494899</v>
      </c>
      <c r="E23" s="355"/>
      <c r="F23" s="87"/>
    </row>
    <row r="24" spans="1:6">
      <c r="A24" s="89"/>
      <c r="B24" s="90" t="s">
        <v>64</v>
      </c>
      <c r="C24" s="91">
        <v>259.66461908658664</v>
      </c>
      <c r="D24" s="91">
        <v>205.5692406255325</v>
      </c>
      <c r="E24" s="355"/>
      <c r="F24" s="87"/>
    </row>
    <row r="25" spans="1:6">
      <c r="A25" s="89"/>
      <c r="B25" s="90" t="s">
        <v>65</v>
      </c>
      <c r="C25" s="91">
        <v>31.510104648603569</v>
      </c>
      <c r="D25" s="91">
        <v>21.121577195254552</v>
      </c>
      <c r="E25" s="355"/>
      <c r="F25" s="87"/>
    </row>
    <row r="26" spans="1:6">
      <c r="A26" s="89"/>
      <c r="B26" s="90"/>
      <c r="C26" s="91"/>
      <c r="D26" s="91"/>
      <c r="E26" s="355"/>
      <c r="F26" s="87"/>
    </row>
    <row r="27" spans="1:6">
      <c r="A27" s="89"/>
      <c r="B27" s="66" t="s">
        <v>66</v>
      </c>
      <c r="C27" s="91"/>
      <c r="D27" s="91"/>
      <c r="E27" s="355"/>
      <c r="F27" s="87"/>
    </row>
    <row r="28" spans="1:6">
      <c r="A28" s="89"/>
      <c r="B28" s="90" t="s">
        <v>67</v>
      </c>
      <c r="C28" s="91">
        <v>4101.7757621714627</v>
      </c>
      <c r="D28" s="91">
        <v>2886.9681518068887</v>
      </c>
      <c r="E28" s="355"/>
      <c r="F28" s="67" t="s">
        <v>68</v>
      </c>
    </row>
    <row r="29" spans="1:6">
      <c r="A29" s="89"/>
      <c r="B29" s="90" t="s">
        <v>69</v>
      </c>
      <c r="C29" s="91">
        <v>48.775165184355117</v>
      </c>
      <c r="D29" s="91">
        <v>432.96393436193699</v>
      </c>
      <c r="E29" s="355"/>
      <c r="F29" s="356"/>
    </row>
    <row r="30" spans="1:6">
      <c r="A30" s="89"/>
      <c r="B30" s="90" t="s">
        <v>70</v>
      </c>
      <c r="C30" s="91">
        <v>62.484769650860493</v>
      </c>
      <c r="D30" s="91">
        <v>87.388116370552225</v>
      </c>
      <c r="E30" s="355"/>
      <c r="F30" s="356"/>
    </row>
    <row r="31" spans="1:6">
      <c r="A31" s="89"/>
      <c r="B31" s="90" t="s">
        <v>71</v>
      </c>
      <c r="C31" s="91">
        <v>5.2356795600079442</v>
      </c>
      <c r="D31" s="91">
        <v>8.1592222830093473</v>
      </c>
      <c r="E31" s="355"/>
      <c r="F31" s="87"/>
    </row>
    <row r="32" spans="1:6">
      <c r="A32" s="89"/>
      <c r="B32" s="90" t="s">
        <v>72</v>
      </c>
      <c r="C32" s="91">
        <v>301.74982346277346</v>
      </c>
      <c r="D32" s="91">
        <v>273.00987072799211</v>
      </c>
      <c r="E32" s="355"/>
      <c r="F32" s="87"/>
    </row>
    <row r="33" spans="1:6">
      <c r="A33" s="89"/>
      <c r="B33" s="90"/>
      <c r="C33" s="91"/>
      <c r="D33" s="91"/>
      <c r="E33" s="355"/>
      <c r="F33" s="87"/>
    </row>
    <row r="34" spans="1:6">
      <c r="A34" s="89"/>
      <c r="B34" s="66" t="s">
        <v>73</v>
      </c>
      <c r="C34" s="91"/>
      <c r="D34" s="91"/>
      <c r="E34" s="355"/>
      <c r="F34" s="87"/>
    </row>
    <row r="35" spans="1:6">
      <c r="A35" s="89"/>
      <c r="B35" s="90" t="s">
        <v>74</v>
      </c>
      <c r="C35" s="91">
        <v>4086.2955705172603</v>
      </c>
      <c r="D35" s="91">
        <v>2869.8588592148185</v>
      </c>
      <c r="E35" s="355"/>
      <c r="F35" s="67" t="s">
        <v>75</v>
      </c>
    </row>
    <row r="36" spans="1:6">
      <c r="A36" s="89"/>
      <c r="B36" s="90" t="s">
        <v>76</v>
      </c>
      <c r="C36" s="91">
        <v>1941.5586362508316</v>
      </c>
      <c r="D36" s="91">
        <v>1230.5422486733626</v>
      </c>
      <c r="E36" s="355"/>
      <c r="F36" s="67" t="s">
        <v>77</v>
      </c>
    </row>
    <row r="37" spans="1:6">
      <c r="A37" s="89"/>
      <c r="B37" s="90" t="s">
        <v>78</v>
      </c>
      <c r="C37" s="91">
        <v>859.41649264513114</v>
      </c>
      <c r="D37" s="91">
        <v>759.92534137348377</v>
      </c>
      <c r="E37" s="355"/>
      <c r="F37" s="67" t="s">
        <v>79</v>
      </c>
    </row>
    <row r="38" spans="1:6">
      <c r="A38" s="89"/>
      <c r="B38" s="90" t="s">
        <v>80</v>
      </c>
      <c r="C38" s="91">
        <v>573.02744247297539</v>
      </c>
      <c r="D38" s="91">
        <v>510.86445107259607</v>
      </c>
      <c r="E38" s="355"/>
      <c r="F38" s="67" t="s">
        <v>81</v>
      </c>
    </row>
    <row r="39" spans="1:6">
      <c r="A39" s="89"/>
      <c r="B39" s="90" t="s">
        <v>82</v>
      </c>
      <c r="C39" s="91">
        <v>42.085204376186788</v>
      </c>
      <c r="D39" s="91">
        <v>67.440630102459593</v>
      </c>
      <c r="E39" s="355"/>
      <c r="F39" s="67" t="s">
        <v>83</v>
      </c>
    </row>
    <row r="40" spans="1:6">
      <c r="A40" s="89"/>
      <c r="B40" s="68" t="s">
        <v>84</v>
      </c>
      <c r="C40" s="69">
        <v>24.872427082663116</v>
      </c>
      <c r="D40" s="69">
        <v>20.709613073641822</v>
      </c>
      <c r="E40" s="355"/>
      <c r="F40" s="89" t="s">
        <v>85</v>
      </c>
    </row>
    <row r="41" spans="1:6">
      <c r="A41" s="89"/>
      <c r="B41" s="90" t="s">
        <v>86</v>
      </c>
      <c r="C41" s="91">
        <v>847.15167824946525</v>
      </c>
      <c r="D41" s="91">
        <v>823.64439213593459</v>
      </c>
      <c r="E41" s="355"/>
      <c r="F41" s="67" t="s">
        <v>87</v>
      </c>
    </row>
    <row r="42" spans="1:6" ht="22.5">
      <c r="A42" s="89"/>
      <c r="B42" s="92" t="s">
        <v>88</v>
      </c>
      <c r="C42" s="91">
        <v>-288.78301711795098</v>
      </c>
      <c r="D42" s="91">
        <v>-287.4285695447989</v>
      </c>
      <c r="E42" s="355"/>
      <c r="F42" s="356"/>
    </row>
    <row r="43" spans="1:6">
      <c r="A43" s="89"/>
      <c r="B43" s="93" t="s">
        <v>89</v>
      </c>
      <c r="C43" s="94">
        <v>583.24108821417735</v>
      </c>
      <c r="D43" s="94">
        <v>556.92543566477718</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6463.8089718271494</v>
      </c>
      <c r="D50" s="74">
        <v>6824.7136064452434</v>
      </c>
      <c r="E50" s="355"/>
      <c r="F50" s="356"/>
    </row>
    <row r="51" spans="1:6">
      <c r="A51" s="89"/>
      <c r="B51" s="96" t="s">
        <v>94</v>
      </c>
      <c r="C51" s="91">
        <v>4939.4954001672941</v>
      </c>
      <c r="D51" s="91">
        <v>5128.518342362956</v>
      </c>
      <c r="E51" s="355"/>
      <c r="F51" s="87"/>
    </row>
    <row r="52" spans="1:6">
      <c r="A52" s="89"/>
      <c r="B52" s="97" t="s">
        <v>95</v>
      </c>
      <c r="C52" s="91">
        <v>1733.8278669881579</v>
      </c>
      <c r="D52" s="91">
        <v>1805.2828456063753</v>
      </c>
      <c r="E52" s="355"/>
      <c r="F52" s="87"/>
    </row>
    <row r="53" spans="1:6">
      <c r="A53" s="89"/>
      <c r="B53" s="75" t="s">
        <v>96</v>
      </c>
      <c r="C53" s="69">
        <v>1254.4653697868268</v>
      </c>
      <c r="D53" s="69">
        <v>1288.2072501272992</v>
      </c>
      <c r="E53" s="355"/>
      <c r="F53" s="87"/>
    </row>
    <row r="54" spans="1:6">
      <c r="A54" s="89"/>
      <c r="B54" s="96" t="s">
        <v>97</v>
      </c>
      <c r="C54" s="91">
        <v>1474.1118644403616</v>
      </c>
      <c r="D54" s="91">
        <v>1697.5891206148372</v>
      </c>
      <c r="E54" s="355"/>
      <c r="F54" s="87"/>
    </row>
    <row r="55" spans="1:6">
      <c r="A55" s="89"/>
      <c r="B55" s="98"/>
      <c r="C55" s="90"/>
      <c r="D55" s="90"/>
      <c r="E55" s="355"/>
      <c r="F55" s="87"/>
    </row>
    <row r="56" spans="1:6">
      <c r="A56" s="89"/>
      <c r="B56" s="73" t="s">
        <v>98</v>
      </c>
      <c r="C56" s="90"/>
      <c r="D56" s="90"/>
      <c r="E56" s="355"/>
      <c r="F56" s="87"/>
    </row>
    <row r="57" spans="1:6">
      <c r="A57" s="89"/>
      <c r="B57" s="72" t="s">
        <v>99</v>
      </c>
      <c r="C57" s="74">
        <v>870.26647677087431</v>
      </c>
      <c r="D57" s="74">
        <v>880.2062788319098</v>
      </c>
      <c r="E57" s="355"/>
      <c r="F57" s="87"/>
    </row>
    <row r="58" spans="1:6">
      <c r="A58" s="89"/>
      <c r="B58" s="98"/>
      <c r="C58" s="90"/>
      <c r="D58" s="90"/>
      <c r="E58" s="355"/>
      <c r="F58" s="87"/>
    </row>
    <row r="59" spans="1:6">
      <c r="A59" s="89"/>
      <c r="B59" s="73" t="s">
        <v>100</v>
      </c>
      <c r="C59" s="90"/>
      <c r="D59" s="90"/>
      <c r="E59" s="355"/>
      <c r="F59" s="89"/>
    </row>
    <row r="60" spans="1:6">
      <c r="A60" s="89"/>
      <c r="B60" s="72" t="s">
        <v>101</v>
      </c>
      <c r="C60" s="74">
        <v>5593.5424950562747</v>
      </c>
      <c r="D60" s="74">
        <v>5944.5073276133371</v>
      </c>
      <c r="E60" s="355"/>
      <c r="F60" s="87"/>
    </row>
    <row r="61" spans="1:6">
      <c r="A61" s="89"/>
      <c r="B61" s="96" t="s">
        <v>102</v>
      </c>
      <c r="C61" s="91">
        <v>2879.9022038860462</v>
      </c>
      <c r="D61" s="91">
        <v>2985.5821176811701</v>
      </c>
      <c r="E61" s="355"/>
      <c r="F61" s="67" t="s">
        <v>103</v>
      </c>
    </row>
    <row r="62" spans="1:6">
      <c r="A62" s="89"/>
      <c r="B62" s="96" t="s">
        <v>104</v>
      </c>
      <c r="C62" s="91">
        <v>2699.5269909626604</v>
      </c>
      <c r="D62" s="91">
        <v>2939.8707635862784</v>
      </c>
      <c r="E62" s="355"/>
      <c r="F62" s="87"/>
    </row>
    <row r="63" spans="1:6">
      <c r="A63" s="89"/>
      <c r="B63" s="76" t="s">
        <v>105</v>
      </c>
      <c r="C63" s="77">
        <v>1547.6885030315841</v>
      </c>
      <c r="D63" s="77">
        <v>1784.7244568162353</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356"/>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44.264256386542755</v>
      </c>
      <c r="D76" s="81">
        <v>61.755323085635858</v>
      </c>
      <c r="E76" s="355"/>
      <c r="F76" s="67" t="s">
        <v>114</v>
      </c>
    </row>
    <row r="77" spans="1:6">
      <c r="A77" s="89"/>
      <c r="B77" s="80" t="s">
        <v>115</v>
      </c>
      <c r="C77" s="81">
        <v>20.349628194059992</v>
      </c>
      <c r="D77" s="81">
        <v>17.425879088910705</v>
      </c>
      <c r="E77" s="355"/>
      <c r="F77" s="82" t="s">
        <v>116</v>
      </c>
    </row>
    <row r="78" spans="1:6">
      <c r="A78" s="89"/>
      <c r="B78" s="80" t="s">
        <v>117</v>
      </c>
      <c r="C78" s="81">
        <v>20.252151243379689</v>
      </c>
      <c r="D78" s="81">
        <v>18.65394479393035</v>
      </c>
      <c r="E78" s="355"/>
      <c r="F78" s="67" t="s">
        <v>118</v>
      </c>
    </row>
    <row r="79" spans="1:6">
      <c r="A79" s="89"/>
      <c r="B79" s="80" t="s">
        <v>119</v>
      </c>
      <c r="C79" s="81">
        <v>187.49901684216488</v>
      </c>
      <c r="D79" s="81">
        <v>208.09280441998686</v>
      </c>
      <c r="E79" s="355"/>
      <c r="F79" s="67" t="s">
        <v>120</v>
      </c>
    </row>
    <row r="80" spans="1:6">
      <c r="A80" s="89"/>
      <c r="B80" s="83" t="s">
        <v>121</v>
      </c>
      <c r="C80" s="81">
        <v>53.741009015625039</v>
      </c>
      <c r="D80" s="81">
        <v>59.77810646194478</v>
      </c>
      <c r="E80" s="355"/>
      <c r="F80" s="67" t="s">
        <v>122</v>
      </c>
    </row>
    <row r="81" spans="1:6">
      <c r="A81" s="89"/>
      <c r="B81" s="83" t="s">
        <v>123</v>
      </c>
      <c r="C81" s="81">
        <v>4.7526580511071792</v>
      </c>
      <c r="D81" s="81">
        <v>4.17063713090708</v>
      </c>
      <c r="E81" s="355"/>
      <c r="F81" s="67" t="s">
        <v>124</v>
      </c>
    </row>
    <row r="82" spans="1:6">
      <c r="A82" s="89"/>
      <c r="B82" s="83" t="s">
        <v>125</v>
      </c>
      <c r="C82" s="81">
        <v>27.669200768555413</v>
      </c>
      <c r="D82" s="81">
        <v>30.023084478773537</v>
      </c>
      <c r="E82" s="355"/>
      <c r="F82" s="67" t="s">
        <v>126</v>
      </c>
    </row>
    <row r="83" spans="1:6">
      <c r="A83" s="89"/>
      <c r="B83" s="84" t="s">
        <v>127</v>
      </c>
      <c r="C83" s="85">
        <v>23.270819076385234</v>
      </c>
      <c r="D83" s="85">
        <v>32.165192406471746</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358</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329.07705099999998</v>
      </c>
      <c r="D8" s="91">
        <v>302.34391700000003</v>
      </c>
      <c r="E8" s="355"/>
      <c r="F8" s="67" t="s">
        <v>45</v>
      </c>
    </row>
    <row r="9" spans="1:6">
      <c r="A9" s="89"/>
      <c r="B9" s="68" t="s">
        <v>46</v>
      </c>
      <c r="C9" s="69">
        <v>23.670163474892224</v>
      </c>
      <c r="D9" s="69">
        <v>10.476453574848604</v>
      </c>
      <c r="E9" s="355"/>
      <c r="F9" s="67" t="s">
        <v>48</v>
      </c>
    </row>
    <row r="10" spans="1:6">
      <c r="A10" s="89"/>
      <c r="B10" s="70" t="s">
        <v>49</v>
      </c>
      <c r="C10" s="69">
        <v>8.759187149835137</v>
      </c>
      <c r="D10" s="69">
        <v>7.8718390316357256</v>
      </c>
      <c r="E10" s="355"/>
      <c r="F10" s="357"/>
    </row>
    <row r="11" spans="1:6">
      <c r="A11" s="89"/>
      <c r="B11" s="70" t="s">
        <v>50</v>
      </c>
      <c r="C11" s="69">
        <v>3.9205704869797224</v>
      </c>
      <c r="D11" s="69">
        <v>2.4955290573033118</v>
      </c>
      <c r="E11" s="355"/>
      <c r="F11" s="357"/>
    </row>
    <row r="12" spans="1:6">
      <c r="A12" s="89"/>
      <c r="B12" s="70" t="s">
        <v>51</v>
      </c>
      <c r="C12" s="69">
        <v>3.0989132129167967</v>
      </c>
      <c r="D12" s="69">
        <v>1.8923053153787706</v>
      </c>
      <c r="E12" s="355"/>
      <c r="F12" s="357"/>
    </row>
    <row r="13" spans="1:6">
      <c r="A13" s="89"/>
      <c r="B13" s="70" t="s">
        <v>52</v>
      </c>
      <c r="C13" s="69">
        <v>0.69745447297876317</v>
      </c>
      <c r="D13" s="69">
        <v>1.0500708248248241</v>
      </c>
      <c r="E13" s="355"/>
      <c r="F13" s="87"/>
    </row>
    <row r="14" spans="1:6">
      <c r="A14" s="89"/>
      <c r="B14" s="68" t="s">
        <v>53</v>
      </c>
      <c r="C14" s="69">
        <v>0.15039173591882296</v>
      </c>
      <c r="D14" s="69">
        <v>0.16096391315543401</v>
      </c>
      <c r="E14" s="355"/>
      <c r="F14" s="87"/>
    </row>
    <row r="15" spans="1:6">
      <c r="A15" s="89"/>
      <c r="B15" s="68" t="s">
        <v>54</v>
      </c>
      <c r="C15" s="69">
        <v>2.9836255964393441</v>
      </c>
      <c r="D15" s="69">
        <v>3.8380169831504176</v>
      </c>
      <c r="E15" s="355"/>
      <c r="F15" s="87"/>
    </row>
    <row r="16" spans="1:6">
      <c r="A16" s="89"/>
      <c r="B16" s="70" t="s">
        <v>55</v>
      </c>
      <c r="C16" s="69">
        <v>90.701311285715292</v>
      </c>
      <c r="D16" s="69">
        <v>97.645015397237415</v>
      </c>
      <c r="E16" s="355"/>
      <c r="F16" s="357"/>
    </row>
    <row r="17" spans="1:6">
      <c r="A17" s="89"/>
      <c r="B17" s="90" t="s">
        <v>56</v>
      </c>
      <c r="C17" s="91">
        <v>27.974559999999997</v>
      </c>
      <c r="D17" s="91">
        <v>24.036337000000003</v>
      </c>
      <c r="E17" s="355"/>
      <c r="F17" s="87"/>
    </row>
    <row r="18" spans="1:6">
      <c r="A18" s="89"/>
      <c r="B18" s="90" t="s">
        <v>57</v>
      </c>
      <c r="C18" s="91">
        <v>148.77394600000002</v>
      </c>
      <c r="D18" s="91">
        <v>154.59896899999998</v>
      </c>
      <c r="E18" s="355"/>
      <c r="F18" s="67" t="s">
        <v>58</v>
      </c>
    </row>
    <row r="19" spans="1:6">
      <c r="A19" s="89"/>
      <c r="B19" s="68" t="s">
        <v>59</v>
      </c>
      <c r="C19" s="69">
        <v>95.73124</v>
      </c>
      <c r="D19" s="69">
        <v>99.717102999999994</v>
      </c>
      <c r="E19" s="355"/>
      <c r="F19" s="67"/>
    </row>
    <row r="20" spans="1:6">
      <c r="A20" s="89"/>
      <c r="B20" s="68" t="s">
        <v>60</v>
      </c>
      <c r="C20" s="69">
        <v>53.04270600000001</v>
      </c>
      <c r="D20" s="69">
        <v>54.881866000000002</v>
      </c>
      <c r="E20" s="355"/>
      <c r="F20" s="67"/>
    </row>
    <row r="21" spans="1:6">
      <c r="A21" s="89"/>
      <c r="B21" s="90" t="s">
        <v>61</v>
      </c>
      <c r="C21" s="91">
        <v>9.9409989999999979</v>
      </c>
      <c r="D21" s="91">
        <v>7.8786380000000005</v>
      </c>
      <c r="E21" s="355"/>
      <c r="F21" s="87"/>
    </row>
    <row r="22" spans="1:6">
      <c r="A22" s="89"/>
      <c r="B22" s="90" t="s">
        <v>62</v>
      </c>
      <c r="C22" s="91">
        <v>116.287198</v>
      </c>
      <c r="D22" s="91">
        <v>104.132982</v>
      </c>
      <c r="E22" s="355"/>
      <c r="F22" s="87"/>
    </row>
    <row r="23" spans="1:6">
      <c r="A23" s="89"/>
      <c r="B23" s="68" t="s">
        <v>63</v>
      </c>
      <c r="C23" s="69">
        <v>115.569607</v>
      </c>
      <c r="D23" s="69">
        <v>101.06381500000001</v>
      </c>
      <c r="E23" s="355"/>
      <c r="F23" s="87"/>
    </row>
    <row r="24" spans="1:6">
      <c r="A24" s="89"/>
      <c r="B24" s="90" t="s">
        <v>64</v>
      </c>
      <c r="C24" s="91">
        <v>59.740565000000011</v>
      </c>
      <c r="D24" s="91">
        <v>59.913711999999997</v>
      </c>
      <c r="E24" s="355"/>
      <c r="F24" s="87"/>
    </row>
    <row r="25" spans="1:6">
      <c r="A25" s="89"/>
      <c r="B25" s="90" t="s">
        <v>65</v>
      </c>
      <c r="C25" s="91">
        <v>46.848987999999999</v>
      </c>
      <c r="D25" s="91">
        <v>27.302078000000002</v>
      </c>
      <c r="E25" s="355"/>
      <c r="F25" s="87"/>
    </row>
    <row r="26" spans="1:6">
      <c r="A26" s="89"/>
      <c r="B26" s="90"/>
      <c r="C26" s="91"/>
      <c r="D26" s="91"/>
      <c r="E26" s="355"/>
      <c r="F26" s="87"/>
    </row>
    <row r="27" spans="1:6">
      <c r="A27" s="89"/>
      <c r="B27" s="66" t="s">
        <v>66</v>
      </c>
      <c r="C27" s="91"/>
      <c r="D27" s="91"/>
      <c r="E27" s="355"/>
      <c r="F27" s="87"/>
    </row>
    <row r="28" spans="1:6">
      <c r="A28" s="89"/>
      <c r="B28" s="90" t="s">
        <v>67</v>
      </c>
      <c r="C28" s="91">
        <v>789.12380499999995</v>
      </c>
      <c r="D28" s="91">
        <v>708.78660799999989</v>
      </c>
      <c r="E28" s="355"/>
      <c r="F28" s="67" t="s">
        <v>68</v>
      </c>
    </row>
    <row r="29" spans="1:6">
      <c r="A29" s="89"/>
      <c r="B29" s="90" t="s">
        <v>69</v>
      </c>
      <c r="C29" s="91">
        <v>1.5020000000000003E-3</v>
      </c>
      <c r="D29" s="91">
        <v>7.8720000000000005E-3</v>
      </c>
      <c r="E29" s="355"/>
      <c r="F29" s="356"/>
    </row>
    <row r="30" spans="1:6">
      <c r="A30" s="89"/>
      <c r="B30" s="90" t="s">
        <v>70</v>
      </c>
      <c r="C30" s="91">
        <v>0.31898199999999999</v>
      </c>
      <c r="D30" s="91">
        <v>0.12045400000000001</v>
      </c>
      <c r="E30" s="355"/>
      <c r="F30" s="356"/>
    </row>
    <row r="31" spans="1:6">
      <c r="A31" s="89"/>
      <c r="B31" s="90" t="s">
        <v>71</v>
      </c>
      <c r="C31" s="91">
        <v>56.757148000000001</v>
      </c>
      <c r="D31" s="91">
        <v>30.811398000000001</v>
      </c>
      <c r="E31" s="355"/>
      <c r="F31" s="87"/>
    </row>
    <row r="32" spans="1:6">
      <c r="A32" s="89"/>
      <c r="B32" s="90" t="s">
        <v>72</v>
      </c>
      <c r="C32" s="91">
        <v>21.467400000000001</v>
      </c>
      <c r="D32" s="91">
        <v>36.834263999999997</v>
      </c>
      <c r="E32" s="355"/>
      <c r="F32" s="87"/>
    </row>
    <row r="33" spans="1:6">
      <c r="A33" s="89"/>
      <c r="B33" s="90"/>
      <c r="C33" s="91"/>
      <c r="D33" s="91"/>
      <c r="E33" s="355"/>
      <c r="F33" s="87"/>
    </row>
    <row r="34" spans="1:6">
      <c r="A34" s="89"/>
      <c r="B34" s="66" t="s">
        <v>73</v>
      </c>
      <c r="C34" s="91"/>
      <c r="D34" s="91"/>
      <c r="E34" s="355"/>
      <c r="F34" s="87"/>
    </row>
    <row r="35" spans="1:6">
      <c r="A35" s="89"/>
      <c r="B35" s="90" t="s">
        <v>74</v>
      </c>
      <c r="C35" s="91">
        <v>930.87210999999991</v>
      </c>
      <c r="D35" s="91">
        <v>835.44405999999992</v>
      </c>
      <c r="E35" s="355"/>
      <c r="F35" s="67" t="s">
        <v>75</v>
      </c>
    </row>
    <row r="36" spans="1:6">
      <c r="A36" s="89"/>
      <c r="B36" s="90" t="s">
        <v>76</v>
      </c>
      <c r="C36" s="91">
        <v>601.79505899999992</v>
      </c>
      <c r="D36" s="91">
        <v>533.10014299999989</v>
      </c>
      <c r="E36" s="355"/>
      <c r="F36" s="67" t="s">
        <v>77</v>
      </c>
    </row>
    <row r="37" spans="1:6">
      <c r="A37" s="89"/>
      <c r="B37" s="90" t="s">
        <v>78</v>
      </c>
      <c r="C37" s="91">
        <v>425.04805499999992</v>
      </c>
      <c r="D37" s="91">
        <v>354.4727089999999</v>
      </c>
      <c r="E37" s="355"/>
      <c r="F37" s="67" t="s">
        <v>79</v>
      </c>
    </row>
    <row r="38" spans="1:6">
      <c r="A38" s="89"/>
      <c r="B38" s="90" t="s">
        <v>80</v>
      </c>
      <c r="C38" s="91">
        <v>230.88806299999996</v>
      </c>
      <c r="D38" s="91">
        <v>148.576449</v>
      </c>
      <c r="E38" s="355"/>
      <c r="F38" s="67" t="s">
        <v>81</v>
      </c>
    </row>
    <row r="39" spans="1:6">
      <c r="A39" s="89"/>
      <c r="B39" s="90" t="s">
        <v>82</v>
      </c>
      <c r="C39" s="91">
        <v>-38.273165000000006</v>
      </c>
      <c r="D39" s="91">
        <v>-23.079448000000003</v>
      </c>
      <c r="E39" s="355"/>
      <c r="F39" s="67" t="s">
        <v>83</v>
      </c>
    </row>
    <row r="40" spans="1:6">
      <c r="A40" s="89"/>
      <c r="B40" s="68" t="s">
        <v>84</v>
      </c>
      <c r="C40" s="69">
        <v>-3.4458720000000005</v>
      </c>
      <c r="D40" s="69">
        <v>10.354161</v>
      </c>
      <c r="E40" s="355"/>
      <c r="F40" s="89" t="s">
        <v>85</v>
      </c>
    </row>
    <row r="41" spans="1:6">
      <c r="A41" s="89"/>
      <c r="B41" s="90" t="s">
        <v>86</v>
      </c>
      <c r="C41" s="91">
        <v>283.91126800000001</v>
      </c>
      <c r="D41" s="91">
        <v>240.85466999999997</v>
      </c>
      <c r="E41" s="355"/>
      <c r="F41" s="67" t="s">
        <v>87</v>
      </c>
    </row>
    <row r="42" spans="1:6" ht="22.5">
      <c r="A42" s="89"/>
      <c r="B42" s="92" t="s">
        <v>88</v>
      </c>
      <c r="C42" s="91">
        <v>-143.58553899999998</v>
      </c>
      <c r="D42" s="91">
        <v>-160.89659700000001</v>
      </c>
      <c r="E42" s="355"/>
      <c r="F42" s="356"/>
    </row>
    <row r="43" spans="1:6">
      <c r="A43" s="89"/>
      <c r="B43" s="93" t="s">
        <v>89</v>
      </c>
      <c r="C43" s="94">
        <v>136.87985699999996</v>
      </c>
      <c r="D43" s="94">
        <v>90.312233999999961</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t="s">
        <v>129</v>
      </c>
      <c r="D50" s="74" t="s">
        <v>129</v>
      </c>
      <c r="E50" s="355"/>
      <c r="F50" s="356"/>
    </row>
    <row r="51" spans="1:6">
      <c r="A51" s="89"/>
      <c r="B51" s="96" t="s">
        <v>94</v>
      </c>
      <c r="C51" s="91" t="s">
        <v>129</v>
      </c>
      <c r="D51" s="91" t="s">
        <v>129</v>
      </c>
      <c r="E51" s="355"/>
      <c r="F51" s="87"/>
    </row>
    <row r="52" spans="1:6">
      <c r="A52" s="89"/>
      <c r="B52" s="97" t="s">
        <v>95</v>
      </c>
      <c r="C52" s="91" t="s">
        <v>129</v>
      </c>
      <c r="D52" s="91" t="s">
        <v>129</v>
      </c>
      <c r="E52" s="355"/>
      <c r="F52" s="87"/>
    </row>
    <row r="53" spans="1:6">
      <c r="A53" s="89"/>
      <c r="B53" s="75" t="s">
        <v>96</v>
      </c>
      <c r="C53" s="69" t="s">
        <v>129</v>
      </c>
      <c r="D53" s="69" t="s">
        <v>129</v>
      </c>
      <c r="E53" s="355"/>
      <c r="F53" s="87"/>
    </row>
    <row r="54" spans="1:6">
      <c r="A54" s="89"/>
      <c r="B54" s="96" t="s">
        <v>97</v>
      </c>
      <c r="C54" s="91" t="s">
        <v>129</v>
      </c>
      <c r="D54" s="91" t="s">
        <v>129</v>
      </c>
      <c r="E54" s="355"/>
      <c r="F54" s="87"/>
    </row>
    <row r="55" spans="1:6">
      <c r="A55" s="89"/>
      <c r="B55" s="98"/>
      <c r="C55" s="90"/>
      <c r="D55" s="90"/>
      <c r="E55" s="355"/>
      <c r="F55" s="87"/>
    </row>
    <row r="56" spans="1:6">
      <c r="A56" s="89"/>
      <c r="B56" s="73" t="s">
        <v>98</v>
      </c>
      <c r="C56" s="90"/>
      <c r="D56" s="90"/>
      <c r="E56" s="355"/>
      <c r="F56" s="87"/>
    </row>
    <row r="57" spans="1:6">
      <c r="A57" s="89"/>
      <c r="B57" s="72" t="s">
        <v>99</v>
      </c>
      <c r="C57" s="74" t="s">
        <v>129</v>
      </c>
      <c r="D57" s="74" t="s">
        <v>129</v>
      </c>
      <c r="E57" s="355"/>
      <c r="F57" s="87"/>
    </row>
    <row r="58" spans="1:6">
      <c r="A58" s="89"/>
      <c r="B58" s="98"/>
      <c r="C58" s="90"/>
      <c r="D58" s="90"/>
      <c r="E58" s="355"/>
      <c r="F58" s="87"/>
    </row>
    <row r="59" spans="1:6">
      <c r="A59" s="89"/>
      <c r="B59" s="73" t="s">
        <v>100</v>
      </c>
      <c r="C59" s="90"/>
      <c r="D59" s="90"/>
      <c r="E59" s="355"/>
      <c r="F59" s="89"/>
    </row>
    <row r="60" spans="1:6">
      <c r="A60" s="89"/>
      <c r="B60" s="72" t="s">
        <v>101</v>
      </c>
      <c r="C60" s="74" t="s">
        <v>129</v>
      </c>
      <c r="D60" s="74" t="s">
        <v>129</v>
      </c>
      <c r="E60" s="355"/>
      <c r="F60" s="87"/>
    </row>
    <row r="61" spans="1:6">
      <c r="A61" s="89"/>
      <c r="B61" s="96" t="s">
        <v>102</v>
      </c>
      <c r="C61" s="91" t="s">
        <v>129</v>
      </c>
      <c r="D61" s="91" t="s">
        <v>129</v>
      </c>
      <c r="E61" s="355"/>
      <c r="F61" s="67" t="s">
        <v>103</v>
      </c>
    </row>
    <row r="62" spans="1:6">
      <c r="A62" s="89"/>
      <c r="B62" s="96" t="s">
        <v>104</v>
      </c>
      <c r="C62" s="91" t="s">
        <v>129</v>
      </c>
      <c r="D62" s="91" t="s">
        <v>129</v>
      </c>
      <c r="E62" s="355"/>
      <c r="F62" s="87"/>
    </row>
    <row r="63" spans="1:6">
      <c r="A63" s="89"/>
      <c r="B63" s="76" t="s">
        <v>105</v>
      </c>
      <c r="C63" s="77" t="s">
        <v>129</v>
      </c>
      <c r="D63" s="77" t="s">
        <v>129</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356"/>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t="s">
        <v>129</v>
      </c>
      <c r="D76" s="81" t="s">
        <v>129</v>
      </c>
      <c r="E76" s="355"/>
      <c r="F76" s="67" t="s">
        <v>114</v>
      </c>
    </row>
    <row r="77" spans="1:6">
      <c r="A77" s="89"/>
      <c r="B77" s="80" t="s">
        <v>115</v>
      </c>
      <c r="C77" s="81" t="s">
        <v>129</v>
      </c>
      <c r="D77" s="81" t="s">
        <v>129</v>
      </c>
      <c r="E77" s="355"/>
      <c r="F77" s="82" t="s">
        <v>116</v>
      </c>
    </row>
    <row r="78" spans="1:6">
      <c r="A78" s="89"/>
      <c r="B78" s="80" t="s">
        <v>117</v>
      </c>
      <c r="C78" s="81" t="s">
        <v>129</v>
      </c>
      <c r="D78" s="81" t="s">
        <v>129</v>
      </c>
      <c r="E78" s="355"/>
      <c r="F78" s="67" t="s">
        <v>118</v>
      </c>
    </row>
    <row r="79" spans="1:6">
      <c r="A79" s="89"/>
      <c r="B79" s="80" t="s">
        <v>119</v>
      </c>
      <c r="C79" s="81" t="s">
        <v>129</v>
      </c>
      <c r="D79" s="81" t="s">
        <v>129</v>
      </c>
      <c r="E79" s="355"/>
      <c r="F79" s="67" t="s">
        <v>120</v>
      </c>
    </row>
    <row r="80" spans="1:6">
      <c r="A80" s="89"/>
      <c r="B80" s="83" t="s">
        <v>121</v>
      </c>
      <c r="C80" s="81" t="s">
        <v>129</v>
      </c>
      <c r="D80" s="81" t="s">
        <v>129</v>
      </c>
      <c r="E80" s="355"/>
      <c r="F80" s="67" t="s">
        <v>122</v>
      </c>
    </row>
    <row r="81" spans="1:6">
      <c r="A81" s="89"/>
      <c r="B81" s="83" t="s">
        <v>123</v>
      </c>
      <c r="C81" s="81" t="s">
        <v>129</v>
      </c>
      <c r="D81" s="81" t="s">
        <v>129</v>
      </c>
      <c r="E81" s="355"/>
      <c r="F81" s="67" t="s">
        <v>124</v>
      </c>
    </row>
    <row r="82" spans="1:6">
      <c r="A82" s="89"/>
      <c r="B82" s="83" t="s">
        <v>125</v>
      </c>
      <c r="C82" s="81" t="s">
        <v>129</v>
      </c>
      <c r="D82" s="81" t="s">
        <v>129</v>
      </c>
      <c r="E82" s="355"/>
      <c r="F82" s="67" t="s">
        <v>126</v>
      </c>
    </row>
    <row r="83" spans="1:6">
      <c r="A83" s="89"/>
      <c r="B83" s="84" t="s">
        <v>127</v>
      </c>
      <c r="C83" s="85" t="s">
        <v>129</v>
      </c>
      <c r="D83" s="85" t="s">
        <v>129</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359</v>
      </c>
      <c r="B1" s="89"/>
      <c r="C1" s="89"/>
      <c r="D1" s="89"/>
      <c r="E1" s="89"/>
      <c r="F1" s="89"/>
    </row>
    <row r="2" spans="1:6" ht="12.75">
      <c r="A2" s="89"/>
      <c r="B2" s="60"/>
      <c r="C2" s="89"/>
      <c r="D2" s="89"/>
      <c r="E2" s="681"/>
      <c r="F2" s="681"/>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t="s">
        <v>129</v>
      </c>
      <c r="D8" s="91" t="s">
        <v>129</v>
      </c>
      <c r="E8" s="355"/>
      <c r="F8" s="67" t="s">
        <v>45</v>
      </c>
    </row>
    <row r="9" spans="1:6">
      <c r="A9" s="89"/>
      <c r="B9" s="68" t="s">
        <v>46</v>
      </c>
      <c r="C9" s="69" t="s">
        <v>129</v>
      </c>
      <c r="D9" s="69" t="s">
        <v>129</v>
      </c>
      <c r="E9" s="355"/>
      <c r="F9" s="67" t="s">
        <v>48</v>
      </c>
    </row>
    <row r="10" spans="1:6">
      <c r="A10" s="89"/>
      <c r="B10" s="70" t="s">
        <v>49</v>
      </c>
      <c r="C10" s="69" t="s">
        <v>129</v>
      </c>
      <c r="D10" s="69" t="s">
        <v>129</v>
      </c>
      <c r="E10" s="355"/>
      <c r="F10" s="357"/>
    </row>
    <row r="11" spans="1:6">
      <c r="A11" s="89"/>
      <c r="B11" s="70" t="s">
        <v>50</v>
      </c>
      <c r="C11" s="69" t="s">
        <v>129</v>
      </c>
      <c r="D11" s="69" t="s">
        <v>129</v>
      </c>
      <c r="E11" s="355"/>
      <c r="F11" s="357"/>
    </row>
    <row r="12" spans="1:6">
      <c r="A12" s="89"/>
      <c r="B12" s="70" t="s">
        <v>51</v>
      </c>
      <c r="C12" s="69" t="s">
        <v>129</v>
      </c>
      <c r="D12" s="69" t="s">
        <v>129</v>
      </c>
      <c r="E12" s="355"/>
      <c r="F12" s="357"/>
    </row>
    <row r="13" spans="1:6">
      <c r="A13" s="89"/>
      <c r="B13" s="70" t="s">
        <v>52</v>
      </c>
      <c r="C13" s="69" t="s">
        <v>129</v>
      </c>
      <c r="D13" s="69" t="s">
        <v>129</v>
      </c>
      <c r="E13" s="355"/>
      <c r="F13" s="87"/>
    </row>
    <row r="14" spans="1:6">
      <c r="A14" s="89"/>
      <c r="B14" s="68" t="s">
        <v>53</v>
      </c>
      <c r="C14" s="69" t="s">
        <v>129</v>
      </c>
      <c r="D14" s="69" t="s">
        <v>129</v>
      </c>
      <c r="E14" s="355"/>
      <c r="F14" s="87"/>
    </row>
    <row r="15" spans="1:6">
      <c r="A15" s="89"/>
      <c r="B15" s="68" t="s">
        <v>54</v>
      </c>
      <c r="C15" s="69" t="s">
        <v>129</v>
      </c>
      <c r="D15" s="69" t="s">
        <v>129</v>
      </c>
      <c r="E15" s="355"/>
      <c r="F15" s="87"/>
    </row>
    <row r="16" spans="1:6">
      <c r="A16" s="89"/>
      <c r="B16" s="70" t="s">
        <v>55</v>
      </c>
      <c r="C16" s="69" t="s">
        <v>129</v>
      </c>
      <c r="D16" s="69" t="s">
        <v>129</v>
      </c>
      <c r="E16" s="355"/>
      <c r="F16" s="357"/>
    </row>
    <row r="17" spans="1:6">
      <c r="A17" s="89"/>
      <c r="B17" s="90" t="s">
        <v>56</v>
      </c>
      <c r="C17" s="91" t="s">
        <v>129</v>
      </c>
      <c r="D17" s="91" t="s">
        <v>129</v>
      </c>
      <c r="E17" s="355"/>
      <c r="F17" s="87"/>
    </row>
    <row r="18" spans="1:6">
      <c r="A18" s="89"/>
      <c r="B18" s="90" t="s">
        <v>57</v>
      </c>
      <c r="C18" s="91" t="s">
        <v>129</v>
      </c>
      <c r="D18" s="91" t="s">
        <v>129</v>
      </c>
      <c r="E18" s="355"/>
      <c r="F18" s="67" t="s">
        <v>58</v>
      </c>
    </row>
    <row r="19" spans="1:6">
      <c r="A19" s="89"/>
      <c r="B19" s="68" t="s">
        <v>59</v>
      </c>
      <c r="C19" s="69" t="s">
        <v>129</v>
      </c>
      <c r="D19" s="69" t="s">
        <v>129</v>
      </c>
      <c r="E19" s="355"/>
      <c r="F19" s="67"/>
    </row>
    <row r="20" spans="1:6">
      <c r="A20" s="89"/>
      <c r="B20" s="68" t="s">
        <v>60</v>
      </c>
      <c r="C20" s="69" t="s">
        <v>129</v>
      </c>
      <c r="D20" s="69" t="s">
        <v>129</v>
      </c>
      <c r="E20" s="355"/>
      <c r="F20" s="67"/>
    </row>
    <row r="21" spans="1:6">
      <c r="A21" s="89"/>
      <c r="B21" s="90" t="s">
        <v>61</v>
      </c>
      <c r="C21" s="91" t="s">
        <v>129</v>
      </c>
      <c r="D21" s="91" t="s">
        <v>129</v>
      </c>
      <c r="E21" s="355"/>
      <c r="F21" s="87"/>
    </row>
    <row r="22" spans="1:6">
      <c r="A22" s="89"/>
      <c r="B22" s="90" t="s">
        <v>62</v>
      </c>
      <c r="C22" s="91" t="s">
        <v>129</v>
      </c>
      <c r="D22" s="91" t="s">
        <v>129</v>
      </c>
      <c r="E22" s="355"/>
      <c r="F22" s="87"/>
    </row>
    <row r="23" spans="1:6">
      <c r="A23" s="89"/>
      <c r="B23" s="68" t="s">
        <v>63</v>
      </c>
      <c r="C23" s="69" t="s">
        <v>129</v>
      </c>
      <c r="D23" s="69" t="s">
        <v>129</v>
      </c>
      <c r="E23" s="355"/>
      <c r="F23" s="87"/>
    </row>
    <row r="24" spans="1:6">
      <c r="A24" s="89"/>
      <c r="B24" s="90" t="s">
        <v>64</v>
      </c>
      <c r="C24" s="91" t="s">
        <v>129</v>
      </c>
      <c r="D24" s="91" t="s">
        <v>129</v>
      </c>
      <c r="E24" s="355"/>
      <c r="F24" s="87"/>
    </row>
    <row r="25" spans="1:6">
      <c r="A25" s="89"/>
      <c r="B25" s="90" t="s">
        <v>65</v>
      </c>
      <c r="C25" s="91" t="s">
        <v>129</v>
      </c>
      <c r="D25" s="91" t="s">
        <v>129</v>
      </c>
      <c r="E25" s="355"/>
      <c r="F25" s="87"/>
    </row>
    <row r="26" spans="1:6">
      <c r="A26" s="89"/>
      <c r="B26" s="90"/>
      <c r="C26" s="91"/>
      <c r="D26" s="91"/>
      <c r="E26" s="355"/>
      <c r="F26" s="87"/>
    </row>
    <row r="27" spans="1:6">
      <c r="A27" s="89"/>
      <c r="B27" s="66" t="s">
        <v>66</v>
      </c>
      <c r="C27" s="91"/>
      <c r="D27" s="91"/>
      <c r="E27" s="355"/>
      <c r="F27" s="87"/>
    </row>
    <row r="28" spans="1:6">
      <c r="A28" s="89"/>
      <c r="B28" s="90" t="s">
        <v>67</v>
      </c>
      <c r="C28" s="91" t="s">
        <v>129</v>
      </c>
      <c r="D28" s="91" t="s">
        <v>129</v>
      </c>
      <c r="E28" s="355"/>
      <c r="F28" s="67" t="s">
        <v>68</v>
      </c>
    </row>
    <row r="29" spans="1:6">
      <c r="A29" s="89"/>
      <c r="B29" s="90" t="s">
        <v>69</v>
      </c>
      <c r="C29" s="91" t="s">
        <v>129</v>
      </c>
      <c r="D29" s="91" t="s">
        <v>129</v>
      </c>
      <c r="E29" s="355"/>
      <c r="F29" s="356"/>
    </row>
    <row r="30" spans="1:6">
      <c r="A30" s="89"/>
      <c r="B30" s="90" t="s">
        <v>70</v>
      </c>
      <c r="C30" s="91" t="s">
        <v>129</v>
      </c>
      <c r="D30" s="91" t="s">
        <v>129</v>
      </c>
      <c r="E30" s="355"/>
      <c r="F30" s="356"/>
    </row>
    <row r="31" spans="1:6">
      <c r="A31" s="89"/>
      <c r="B31" s="90" t="s">
        <v>71</v>
      </c>
      <c r="C31" s="91" t="s">
        <v>129</v>
      </c>
      <c r="D31" s="91" t="s">
        <v>129</v>
      </c>
      <c r="E31" s="355"/>
      <c r="F31" s="87"/>
    </row>
    <row r="32" spans="1:6">
      <c r="A32" s="89"/>
      <c r="B32" s="90" t="s">
        <v>72</v>
      </c>
      <c r="C32" s="91" t="s">
        <v>129</v>
      </c>
      <c r="D32" s="91" t="s">
        <v>129</v>
      </c>
      <c r="E32" s="355"/>
      <c r="F32" s="87"/>
    </row>
    <row r="33" spans="1:6">
      <c r="A33" s="89"/>
      <c r="B33" s="90"/>
      <c r="C33" s="91"/>
      <c r="D33" s="91"/>
      <c r="E33" s="355"/>
      <c r="F33" s="87"/>
    </row>
    <row r="34" spans="1:6">
      <c r="A34" s="89"/>
      <c r="B34" s="66" t="s">
        <v>73</v>
      </c>
      <c r="C34" s="91"/>
      <c r="D34" s="91"/>
      <c r="E34" s="355"/>
      <c r="F34" s="87"/>
    </row>
    <row r="35" spans="1:6">
      <c r="A35" s="89"/>
      <c r="B35" s="90" t="s">
        <v>74</v>
      </c>
      <c r="C35" s="91" t="s">
        <v>129</v>
      </c>
      <c r="D35" s="91" t="s">
        <v>129</v>
      </c>
      <c r="E35" s="355"/>
      <c r="F35" s="67" t="s">
        <v>75</v>
      </c>
    </row>
    <row r="36" spans="1:6">
      <c r="A36" s="89"/>
      <c r="B36" s="90" t="s">
        <v>76</v>
      </c>
      <c r="C36" s="91" t="s">
        <v>129</v>
      </c>
      <c r="D36" s="91" t="s">
        <v>129</v>
      </c>
      <c r="E36" s="355"/>
      <c r="F36" s="67" t="s">
        <v>77</v>
      </c>
    </row>
    <row r="37" spans="1:6">
      <c r="A37" s="89"/>
      <c r="B37" s="90" t="s">
        <v>78</v>
      </c>
      <c r="C37" s="91" t="s">
        <v>129</v>
      </c>
      <c r="D37" s="91" t="s">
        <v>129</v>
      </c>
      <c r="E37" s="355"/>
      <c r="F37" s="67" t="s">
        <v>79</v>
      </c>
    </row>
    <row r="38" spans="1:6">
      <c r="A38" s="89"/>
      <c r="B38" s="90" t="s">
        <v>80</v>
      </c>
      <c r="C38" s="91" t="s">
        <v>129</v>
      </c>
      <c r="D38" s="91" t="s">
        <v>129</v>
      </c>
      <c r="E38" s="355"/>
      <c r="F38" s="67" t="s">
        <v>81</v>
      </c>
    </row>
    <row r="39" spans="1:6">
      <c r="A39" s="89"/>
      <c r="B39" s="90" t="s">
        <v>82</v>
      </c>
      <c r="C39" s="91" t="s">
        <v>129</v>
      </c>
      <c r="D39" s="91" t="s">
        <v>129</v>
      </c>
      <c r="E39" s="355"/>
      <c r="F39" s="67" t="s">
        <v>83</v>
      </c>
    </row>
    <row r="40" spans="1:6">
      <c r="A40" s="89"/>
      <c r="B40" s="68" t="s">
        <v>84</v>
      </c>
      <c r="C40" s="69" t="s">
        <v>129</v>
      </c>
      <c r="D40" s="69" t="s">
        <v>129</v>
      </c>
      <c r="E40" s="355"/>
      <c r="F40" s="89" t="s">
        <v>85</v>
      </c>
    </row>
    <row r="41" spans="1:6">
      <c r="A41" s="89"/>
      <c r="B41" s="90" t="s">
        <v>86</v>
      </c>
      <c r="C41" s="91" t="s">
        <v>129</v>
      </c>
      <c r="D41" s="91" t="s">
        <v>129</v>
      </c>
      <c r="E41" s="355"/>
      <c r="F41" s="67" t="s">
        <v>87</v>
      </c>
    </row>
    <row r="42" spans="1:6" ht="22.5">
      <c r="A42" s="89"/>
      <c r="B42" s="92" t="s">
        <v>88</v>
      </c>
      <c r="C42" s="91" t="s">
        <v>129</v>
      </c>
      <c r="D42" s="91" t="s">
        <v>129</v>
      </c>
      <c r="E42" s="355"/>
      <c r="F42" s="356"/>
    </row>
    <row r="43" spans="1:6">
      <c r="A43" s="89"/>
      <c r="B43" s="93" t="s">
        <v>89</v>
      </c>
      <c r="C43" s="94" t="s">
        <v>129</v>
      </c>
      <c r="D43" s="94" t="s">
        <v>129</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t="s">
        <v>129</v>
      </c>
      <c r="D50" s="74" t="s">
        <v>129</v>
      </c>
      <c r="E50" s="355"/>
      <c r="F50" s="356"/>
    </row>
    <row r="51" spans="1:6">
      <c r="A51" s="89"/>
      <c r="B51" s="96" t="s">
        <v>94</v>
      </c>
      <c r="C51" s="91" t="s">
        <v>129</v>
      </c>
      <c r="D51" s="91" t="s">
        <v>129</v>
      </c>
      <c r="E51" s="355"/>
      <c r="F51" s="87"/>
    </row>
    <row r="52" spans="1:6">
      <c r="A52" s="89"/>
      <c r="B52" s="97" t="s">
        <v>95</v>
      </c>
      <c r="C52" s="91" t="s">
        <v>129</v>
      </c>
      <c r="D52" s="91" t="s">
        <v>129</v>
      </c>
      <c r="E52" s="355"/>
      <c r="F52" s="87"/>
    </row>
    <row r="53" spans="1:6">
      <c r="A53" s="89"/>
      <c r="B53" s="75" t="s">
        <v>96</v>
      </c>
      <c r="C53" s="69" t="s">
        <v>129</v>
      </c>
      <c r="D53" s="69" t="s">
        <v>129</v>
      </c>
      <c r="E53" s="355"/>
      <c r="F53" s="87"/>
    </row>
    <row r="54" spans="1:6">
      <c r="A54" s="89"/>
      <c r="B54" s="96" t="s">
        <v>97</v>
      </c>
      <c r="C54" s="91" t="s">
        <v>129</v>
      </c>
      <c r="D54" s="91" t="s">
        <v>129</v>
      </c>
      <c r="E54" s="355"/>
      <c r="F54" s="87"/>
    </row>
    <row r="55" spans="1:6">
      <c r="A55" s="89"/>
      <c r="B55" s="98"/>
      <c r="C55" s="90"/>
      <c r="D55" s="90"/>
      <c r="E55" s="355"/>
      <c r="F55" s="87"/>
    </row>
    <row r="56" spans="1:6">
      <c r="A56" s="89"/>
      <c r="B56" s="73" t="s">
        <v>98</v>
      </c>
      <c r="C56" s="90"/>
      <c r="D56" s="90"/>
      <c r="E56" s="355"/>
      <c r="F56" s="87"/>
    </row>
    <row r="57" spans="1:6">
      <c r="A57" s="89"/>
      <c r="B57" s="72" t="s">
        <v>99</v>
      </c>
      <c r="C57" s="74" t="s">
        <v>129</v>
      </c>
      <c r="D57" s="74" t="s">
        <v>129</v>
      </c>
      <c r="E57" s="355"/>
      <c r="F57" s="87"/>
    </row>
    <row r="58" spans="1:6">
      <c r="A58" s="89"/>
      <c r="B58" s="98"/>
      <c r="C58" s="90"/>
      <c r="D58" s="90"/>
      <c r="E58" s="355"/>
      <c r="F58" s="87"/>
    </row>
    <row r="59" spans="1:6">
      <c r="A59" s="89"/>
      <c r="B59" s="73" t="s">
        <v>100</v>
      </c>
      <c r="C59" s="90"/>
      <c r="D59" s="90"/>
      <c r="E59" s="355"/>
      <c r="F59" s="89"/>
    </row>
    <row r="60" spans="1:6">
      <c r="A60" s="89"/>
      <c r="B60" s="72" t="s">
        <v>101</v>
      </c>
      <c r="C60" s="74" t="s">
        <v>129</v>
      </c>
      <c r="D60" s="74" t="s">
        <v>129</v>
      </c>
      <c r="E60" s="355"/>
      <c r="F60" s="87"/>
    </row>
    <row r="61" spans="1:6">
      <c r="A61" s="89"/>
      <c r="B61" s="96" t="s">
        <v>102</v>
      </c>
      <c r="C61" s="91" t="s">
        <v>129</v>
      </c>
      <c r="D61" s="91" t="s">
        <v>129</v>
      </c>
      <c r="E61" s="355"/>
      <c r="F61" s="67" t="s">
        <v>103</v>
      </c>
    </row>
    <row r="62" spans="1:6">
      <c r="A62" s="89"/>
      <c r="B62" s="96" t="s">
        <v>104</v>
      </c>
      <c r="C62" s="91" t="s">
        <v>129</v>
      </c>
      <c r="D62" s="91" t="s">
        <v>129</v>
      </c>
      <c r="E62" s="355"/>
      <c r="F62" s="87"/>
    </row>
    <row r="63" spans="1:6">
      <c r="A63" s="89"/>
      <c r="B63" s="76" t="s">
        <v>105</v>
      </c>
      <c r="C63" s="77" t="s">
        <v>129</v>
      </c>
      <c r="D63" s="77" t="s">
        <v>129</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t="s">
        <v>129</v>
      </c>
      <c r="D67" s="74" t="s">
        <v>129</v>
      </c>
      <c r="E67" s="355"/>
      <c r="F67" s="87"/>
    </row>
    <row r="68" spans="1:6">
      <c r="A68" s="89"/>
      <c r="B68" s="78" t="s">
        <v>108</v>
      </c>
      <c r="C68" s="69" t="s">
        <v>129</v>
      </c>
      <c r="D68" s="69" t="s">
        <v>129</v>
      </c>
      <c r="E68" s="355"/>
      <c r="F68" s="356"/>
    </row>
    <row r="69" spans="1:6">
      <c r="A69" s="89"/>
      <c r="B69" s="76" t="s">
        <v>109</v>
      </c>
      <c r="C69" s="77" t="s">
        <v>129</v>
      </c>
      <c r="D69" s="77" t="s">
        <v>129</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t="s">
        <v>129</v>
      </c>
      <c r="D76" s="81" t="s">
        <v>129</v>
      </c>
      <c r="E76" s="355"/>
      <c r="F76" s="67" t="s">
        <v>114</v>
      </c>
    </row>
    <row r="77" spans="1:6">
      <c r="A77" s="89"/>
      <c r="B77" s="80" t="s">
        <v>115</v>
      </c>
      <c r="C77" s="81" t="s">
        <v>129</v>
      </c>
      <c r="D77" s="81" t="s">
        <v>129</v>
      </c>
      <c r="E77" s="355"/>
      <c r="F77" s="82" t="s">
        <v>116</v>
      </c>
    </row>
    <row r="78" spans="1:6">
      <c r="A78" s="89"/>
      <c r="B78" s="80" t="s">
        <v>117</v>
      </c>
      <c r="C78" s="81" t="s">
        <v>129</v>
      </c>
      <c r="D78" s="81" t="s">
        <v>129</v>
      </c>
      <c r="E78" s="355"/>
      <c r="F78" s="67" t="s">
        <v>118</v>
      </c>
    </row>
    <row r="79" spans="1:6">
      <c r="A79" s="89"/>
      <c r="B79" s="80" t="s">
        <v>119</v>
      </c>
      <c r="C79" s="81" t="s">
        <v>129</v>
      </c>
      <c r="D79" s="81" t="s">
        <v>129</v>
      </c>
      <c r="E79" s="355"/>
      <c r="F79" s="67" t="s">
        <v>120</v>
      </c>
    </row>
    <row r="80" spans="1:6">
      <c r="A80" s="89"/>
      <c r="B80" s="83" t="s">
        <v>121</v>
      </c>
      <c r="C80" s="81" t="s">
        <v>129</v>
      </c>
      <c r="D80" s="81" t="s">
        <v>129</v>
      </c>
      <c r="E80" s="355"/>
      <c r="F80" s="67" t="s">
        <v>122</v>
      </c>
    </row>
    <row r="81" spans="1:6">
      <c r="A81" s="89"/>
      <c r="B81" s="83" t="s">
        <v>123</v>
      </c>
      <c r="C81" s="81" t="s">
        <v>129</v>
      </c>
      <c r="D81" s="81" t="s">
        <v>129</v>
      </c>
      <c r="E81" s="355"/>
      <c r="F81" s="67" t="s">
        <v>124</v>
      </c>
    </row>
    <row r="82" spans="1:6">
      <c r="A82" s="89"/>
      <c r="B82" s="83" t="s">
        <v>125</v>
      </c>
      <c r="C82" s="81" t="s">
        <v>129</v>
      </c>
      <c r="D82" s="81" t="s">
        <v>129</v>
      </c>
      <c r="E82" s="355"/>
      <c r="F82" s="67" t="s">
        <v>126</v>
      </c>
    </row>
    <row r="83" spans="1:6">
      <c r="A83" s="89"/>
      <c r="B83" s="84" t="s">
        <v>127</v>
      </c>
      <c r="C83" s="85" t="s">
        <v>129</v>
      </c>
      <c r="D83" s="85" t="s">
        <v>129</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360</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6620.2133491292061</v>
      </c>
      <c r="D8" s="91">
        <v>5856.3132532168056</v>
      </c>
      <c r="E8" s="355"/>
      <c r="F8" s="67" t="s">
        <v>45</v>
      </c>
    </row>
    <row r="9" spans="1:6">
      <c r="A9" s="89"/>
      <c r="B9" s="68" t="s">
        <v>46</v>
      </c>
      <c r="C9" s="69">
        <v>1212.4235869813599</v>
      </c>
      <c r="D9" s="69">
        <v>1509.4262632090436</v>
      </c>
      <c r="E9" s="355"/>
      <c r="F9" s="67" t="s">
        <v>48</v>
      </c>
    </row>
    <row r="10" spans="1:6">
      <c r="A10" s="89"/>
      <c r="B10" s="70" t="s">
        <v>49</v>
      </c>
      <c r="C10" s="69">
        <v>641.91764869548399</v>
      </c>
      <c r="D10" s="69">
        <v>568.16075709900201</v>
      </c>
      <c r="E10" s="355"/>
      <c r="F10" s="357"/>
    </row>
    <row r="11" spans="1:6">
      <c r="A11" s="89"/>
      <c r="B11" s="70" t="s">
        <v>50</v>
      </c>
      <c r="C11" s="69">
        <v>334.12874777593441</v>
      </c>
      <c r="D11" s="69">
        <v>227.27628242611499</v>
      </c>
      <c r="E11" s="355"/>
      <c r="F11" s="357"/>
    </row>
    <row r="12" spans="1:6">
      <c r="A12" s="89"/>
      <c r="B12" s="70" t="s">
        <v>51</v>
      </c>
      <c r="C12" s="69">
        <v>463.18005847946836</v>
      </c>
      <c r="D12" s="69">
        <v>437.69971150244982</v>
      </c>
      <c r="E12" s="355"/>
      <c r="F12" s="357"/>
    </row>
    <row r="13" spans="1:6">
      <c r="A13" s="89"/>
      <c r="B13" s="70" t="s">
        <v>52</v>
      </c>
      <c r="C13" s="69">
        <v>38.379790119548183</v>
      </c>
      <c r="D13" s="69">
        <v>53.768245334333599</v>
      </c>
      <c r="E13" s="355"/>
      <c r="F13" s="87"/>
    </row>
    <row r="14" spans="1:6">
      <c r="A14" s="89"/>
      <c r="B14" s="68" t="s">
        <v>53</v>
      </c>
      <c r="C14" s="69">
        <v>40.107855674032365</v>
      </c>
      <c r="D14" s="69">
        <v>30.260439566660995</v>
      </c>
      <c r="E14" s="355"/>
      <c r="F14" s="87"/>
    </row>
    <row r="15" spans="1:6">
      <c r="A15" s="89"/>
      <c r="B15" s="68" t="s">
        <v>54</v>
      </c>
      <c r="C15" s="69">
        <v>52.608201179524578</v>
      </c>
      <c r="D15" s="69">
        <v>70.861147851105898</v>
      </c>
      <c r="E15" s="355"/>
      <c r="F15" s="87"/>
    </row>
    <row r="16" spans="1:6">
      <c r="A16" s="89"/>
      <c r="B16" s="70" t="s">
        <v>55</v>
      </c>
      <c r="C16" s="69">
        <v>346.66376593327897</v>
      </c>
      <c r="D16" s="69">
        <v>332.90830079468236</v>
      </c>
      <c r="E16" s="355"/>
      <c r="F16" s="357"/>
    </row>
    <row r="17" spans="1:6">
      <c r="A17" s="89"/>
      <c r="B17" s="90" t="s">
        <v>56</v>
      </c>
      <c r="C17" s="91">
        <v>1352.8104734473845</v>
      </c>
      <c r="D17" s="91">
        <v>1115.2466674700938</v>
      </c>
      <c r="E17" s="355"/>
      <c r="F17" s="87"/>
    </row>
    <row r="18" spans="1:6">
      <c r="A18" s="89"/>
      <c r="B18" s="90" t="s">
        <v>57</v>
      </c>
      <c r="C18" s="91">
        <v>3762.5393158076872</v>
      </c>
      <c r="D18" s="91">
        <v>3160.4819434989681</v>
      </c>
      <c r="E18" s="355"/>
      <c r="F18" s="67" t="s">
        <v>58</v>
      </c>
    </row>
    <row r="19" spans="1:6">
      <c r="A19" s="89"/>
      <c r="B19" s="68" t="s">
        <v>59</v>
      </c>
      <c r="C19" s="69">
        <v>2570.054953346807</v>
      </c>
      <c r="D19" s="69">
        <v>2171.5805350568207</v>
      </c>
      <c r="E19" s="355"/>
      <c r="F19" s="67"/>
    </row>
    <row r="20" spans="1:6">
      <c r="A20" s="89"/>
      <c r="B20" s="68" t="s">
        <v>60</v>
      </c>
      <c r="C20" s="69">
        <v>1192.4843624608802</v>
      </c>
      <c r="D20" s="69">
        <v>988.90140844214739</v>
      </c>
      <c r="E20" s="355"/>
      <c r="F20" s="67"/>
    </row>
    <row r="21" spans="1:6">
      <c r="A21" s="89"/>
      <c r="B21" s="90" t="s">
        <v>61</v>
      </c>
      <c r="C21" s="91">
        <v>721.19989329459429</v>
      </c>
      <c r="D21" s="91">
        <v>444.5625312269579</v>
      </c>
      <c r="E21" s="355"/>
      <c r="F21" s="87"/>
    </row>
    <row r="22" spans="1:6">
      <c r="A22" s="89"/>
      <c r="B22" s="90" t="s">
        <v>62</v>
      </c>
      <c r="C22" s="91">
        <v>2742.592804051882</v>
      </c>
      <c r="D22" s="91">
        <v>3796.7580431008496</v>
      </c>
      <c r="E22" s="355"/>
      <c r="F22" s="87"/>
    </row>
    <row r="23" spans="1:6">
      <c r="A23" s="89"/>
      <c r="B23" s="68" t="s">
        <v>63</v>
      </c>
      <c r="C23" s="69">
        <v>1568.4115819333326</v>
      </c>
      <c r="D23" s="69">
        <v>1586.1200972651886</v>
      </c>
      <c r="E23" s="355"/>
      <c r="F23" s="87"/>
    </row>
    <row r="24" spans="1:6">
      <c r="A24" s="89"/>
      <c r="B24" s="90" t="s">
        <v>64</v>
      </c>
      <c r="C24" s="91">
        <v>738.60654517908301</v>
      </c>
      <c r="D24" s="91">
        <v>1024.0804767620384</v>
      </c>
      <c r="E24" s="355"/>
      <c r="F24" s="87"/>
    </row>
    <row r="25" spans="1:6">
      <c r="A25" s="89"/>
      <c r="B25" s="90" t="s">
        <v>65</v>
      </c>
      <c r="C25" s="91">
        <v>1800.0607645858283</v>
      </c>
      <c r="D25" s="91">
        <v>720.17124563359027</v>
      </c>
      <c r="E25" s="355"/>
      <c r="F25" s="87"/>
    </row>
    <row r="26" spans="1:6">
      <c r="A26" s="89"/>
      <c r="B26" s="90"/>
      <c r="C26" s="91"/>
      <c r="D26" s="91"/>
      <c r="E26" s="355"/>
      <c r="F26" s="87"/>
    </row>
    <row r="27" spans="1:6">
      <c r="A27" s="89"/>
      <c r="B27" s="66" t="s">
        <v>66</v>
      </c>
      <c r="C27" s="91"/>
      <c r="D27" s="91"/>
      <c r="E27" s="355"/>
      <c r="F27" s="87"/>
    </row>
    <row r="28" spans="1:6">
      <c r="A28" s="89"/>
      <c r="B28" s="90" t="s">
        <v>67</v>
      </c>
      <c r="C28" s="91">
        <v>20984.938401655712</v>
      </c>
      <c r="D28" s="91">
        <v>15813.93954798489</v>
      </c>
      <c r="E28" s="355"/>
      <c r="F28" s="67" t="s">
        <v>68</v>
      </c>
    </row>
    <row r="29" spans="1:6">
      <c r="A29" s="89"/>
      <c r="B29" s="90" t="s">
        <v>69</v>
      </c>
      <c r="C29" s="91">
        <v>191.76504076686882</v>
      </c>
      <c r="D29" s="91">
        <v>201.23847918132964</v>
      </c>
      <c r="E29" s="355"/>
      <c r="F29" s="356"/>
    </row>
    <row r="30" spans="1:6">
      <c r="A30" s="89"/>
      <c r="B30" s="90" t="s">
        <v>70</v>
      </c>
      <c r="C30" s="91">
        <v>301.47538024533242</v>
      </c>
      <c r="D30" s="91">
        <v>218.61682029034714</v>
      </c>
      <c r="E30" s="355"/>
      <c r="F30" s="356"/>
    </row>
    <row r="31" spans="1:6">
      <c r="A31" s="89"/>
      <c r="B31" s="90" t="s">
        <v>71</v>
      </c>
      <c r="C31" s="91">
        <v>2272.7115131697033</v>
      </c>
      <c r="D31" s="91">
        <v>-38.602414403858127</v>
      </c>
      <c r="E31" s="355"/>
      <c r="F31" s="87"/>
    </row>
    <row r="32" spans="1:6">
      <c r="A32" s="89"/>
      <c r="B32" s="90" t="s">
        <v>72</v>
      </c>
      <c r="C32" s="91">
        <v>952.0109992571339</v>
      </c>
      <c r="D32" s="91">
        <v>1094.2208748525625</v>
      </c>
      <c r="E32" s="355"/>
      <c r="F32" s="87"/>
    </row>
    <row r="33" spans="1:6">
      <c r="A33" s="89"/>
      <c r="B33" s="90"/>
      <c r="C33" s="91"/>
      <c r="D33" s="91"/>
      <c r="E33" s="355"/>
      <c r="F33" s="87"/>
    </row>
    <row r="34" spans="1:6">
      <c r="A34" s="89"/>
      <c r="B34" s="66" t="s">
        <v>73</v>
      </c>
      <c r="C34" s="91"/>
      <c r="D34" s="91"/>
      <c r="E34" s="355"/>
      <c r="F34" s="87"/>
    </row>
    <row r="35" spans="1:6">
      <c r="A35" s="89"/>
      <c r="B35" s="90" t="s">
        <v>74</v>
      </c>
      <c r="C35" s="91">
        <v>20752.979499801979</v>
      </c>
      <c r="D35" s="91">
        <v>15727.724486845886</v>
      </c>
      <c r="E35" s="355"/>
      <c r="F35" s="67" t="s">
        <v>75</v>
      </c>
    </row>
    <row r="36" spans="1:6">
      <c r="A36" s="89"/>
      <c r="B36" s="90" t="s">
        <v>76</v>
      </c>
      <c r="C36" s="91">
        <v>14132.766150672771</v>
      </c>
      <c r="D36" s="91">
        <v>9871.4112336290818</v>
      </c>
      <c r="E36" s="355"/>
      <c r="F36" s="67" t="s">
        <v>77</v>
      </c>
    </row>
    <row r="37" spans="1:6">
      <c r="A37" s="89"/>
      <c r="B37" s="90" t="s">
        <v>78</v>
      </c>
      <c r="C37" s="91">
        <v>9209.1814021845676</v>
      </c>
      <c r="D37" s="91">
        <v>5796.921101841348</v>
      </c>
      <c r="E37" s="355"/>
      <c r="F37" s="67" t="s">
        <v>79</v>
      </c>
    </row>
    <row r="38" spans="1:6">
      <c r="A38" s="89"/>
      <c r="B38" s="90" t="s">
        <v>80</v>
      </c>
      <c r="C38" s="91">
        <v>6204.9297343912549</v>
      </c>
      <c r="D38" s="91">
        <v>-805.74860767565326</v>
      </c>
      <c r="E38" s="355"/>
      <c r="F38" s="67" t="s">
        <v>81</v>
      </c>
    </row>
    <row r="39" spans="1:6">
      <c r="A39" s="89"/>
      <c r="B39" s="90" t="s">
        <v>82</v>
      </c>
      <c r="C39" s="91">
        <v>213.404454078051</v>
      </c>
      <c r="D39" s="91">
        <v>70.14039809052413</v>
      </c>
      <c r="E39" s="355"/>
      <c r="F39" s="67" t="s">
        <v>83</v>
      </c>
    </row>
    <row r="40" spans="1:6">
      <c r="A40" s="89"/>
      <c r="B40" s="68" t="s">
        <v>84</v>
      </c>
      <c r="C40" s="69">
        <v>274.86896705388574</v>
      </c>
      <c r="D40" s="69">
        <v>363.51669870094895</v>
      </c>
      <c r="E40" s="355"/>
      <c r="F40" s="89" t="s">
        <v>85</v>
      </c>
    </row>
    <row r="41" spans="1:6">
      <c r="A41" s="89"/>
      <c r="B41" s="90" t="s">
        <v>86</v>
      </c>
      <c r="C41" s="91">
        <v>7428.8962913055902</v>
      </c>
      <c r="D41" s="91">
        <v>2982.3641120638972</v>
      </c>
      <c r="E41" s="355"/>
      <c r="F41" s="67" t="s">
        <v>87</v>
      </c>
    </row>
    <row r="42" spans="1:6" ht="22.5">
      <c r="A42" s="89"/>
      <c r="B42" s="92" t="s">
        <v>88</v>
      </c>
      <c r="C42" s="91">
        <v>-3189.2797620750239</v>
      </c>
      <c r="D42" s="91">
        <v>-4858.1288545026355</v>
      </c>
      <c r="E42" s="355"/>
      <c r="F42" s="356"/>
    </row>
    <row r="43" spans="1:6">
      <c r="A43" s="89"/>
      <c r="B43" s="93" t="s">
        <v>89</v>
      </c>
      <c r="C43" s="94">
        <v>4514.4854962844529</v>
      </c>
      <c r="D43" s="94">
        <v>-1512.2480437377885</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169971.41937320743</v>
      </c>
      <c r="D50" s="74">
        <v>166307.34753037133</v>
      </c>
      <c r="E50" s="355"/>
      <c r="F50" s="356"/>
    </row>
    <row r="51" spans="1:6">
      <c r="A51" s="89"/>
      <c r="B51" s="96" t="s">
        <v>94</v>
      </c>
      <c r="C51" s="91">
        <v>153325.36272612179</v>
      </c>
      <c r="D51" s="91">
        <v>148432.92402587587</v>
      </c>
      <c r="E51" s="355"/>
      <c r="F51" s="87"/>
    </row>
    <row r="52" spans="1:6">
      <c r="A52" s="89"/>
      <c r="B52" s="97" t="s">
        <v>95</v>
      </c>
      <c r="C52" s="91">
        <v>107368.68319339753</v>
      </c>
      <c r="D52" s="91">
        <v>109270.8504942923</v>
      </c>
      <c r="E52" s="355"/>
      <c r="F52" s="87"/>
    </row>
    <row r="53" spans="1:6">
      <c r="A53" s="89"/>
      <c r="B53" s="75" t="s">
        <v>96</v>
      </c>
      <c r="C53" s="69">
        <v>2187.0998816174147</v>
      </c>
      <c r="D53" s="69">
        <v>1965.5252868805985</v>
      </c>
      <c r="E53" s="355"/>
      <c r="F53" s="87"/>
    </row>
    <row r="54" spans="1:6">
      <c r="A54" s="89"/>
      <c r="B54" s="96" t="s">
        <v>97</v>
      </c>
      <c r="C54" s="91">
        <v>15398.755946030014</v>
      </c>
      <c r="D54" s="91">
        <v>16426.245188770383</v>
      </c>
      <c r="E54" s="355"/>
      <c r="F54" s="87"/>
    </row>
    <row r="55" spans="1:6">
      <c r="A55" s="89"/>
      <c r="B55" s="98"/>
      <c r="C55" s="90"/>
      <c r="D55" s="90"/>
      <c r="E55" s="355"/>
      <c r="F55" s="87"/>
    </row>
    <row r="56" spans="1:6">
      <c r="A56" s="89"/>
      <c r="B56" s="73" t="s">
        <v>98</v>
      </c>
      <c r="C56" s="90"/>
      <c r="D56" s="90"/>
      <c r="E56" s="355"/>
      <c r="F56" s="87"/>
    </row>
    <row r="57" spans="1:6">
      <c r="A57" s="89"/>
      <c r="B57" s="72" t="s">
        <v>99</v>
      </c>
      <c r="C57" s="74">
        <v>40063.60857631376</v>
      </c>
      <c r="D57" s="74">
        <v>43344.989132313916</v>
      </c>
      <c r="E57" s="355"/>
      <c r="F57" s="87"/>
    </row>
    <row r="58" spans="1:6">
      <c r="A58" s="89"/>
      <c r="B58" s="98"/>
      <c r="C58" s="90"/>
      <c r="D58" s="90"/>
      <c r="E58" s="355"/>
      <c r="F58" s="87"/>
    </row>
    <row r="59" spans="1:6">
      <c r="A59" s="89"/>
      <c r="B59" s="73" t="s">
        <v>100</v>
      </c>
      <c r="C59" s="90"/>
      <c r="D59" s="90"/>
      <c r="E59" s="355"/>
      <c r="F59" s="89"/>
    </row>
    <row r="60" spans="1:6">
      <c r="A60" s="89"/>
      <c r="B60" s="72" t="s">
        <v>101</v>
      </c>
      <c r="C60" s="74">
        <v>129907.81079689364</v>
      </c>
      <c r="D60" s="74">
        <v>122962.35839805743</v>
      </c>
      <c r="E60" s="355"/>
      <c r="F60" s="87"/>
    </row>
    <row r="61" spans="1:6">
      <c r="A61" s="89"/>
      <c r="B61" s="96" t="s">
        <v>102</v>
      </c>
      <c r="C61" s="91">
        <v>47011.049587420835</v>
      </c>
      <c r="D61" s="91">
        <v>35937.801670078363</v>
      </c>
      <c r="E61" s="355"/>
      <c r="F61" s="67" t="s">
        <v>103</v>
      </c>
    </row>
    <row r="62" spans="1:6">
      <c r="A62" s="89"/>
      <c r="B62" s="96" t="s">
        <v>104</v>
      </c>
      <c r="C62" s="91">
        <v>67224.155805162241</v>
      </c>
      <c r="D62" s="91">
        <v>69988.802860474199</v>
      </c>
      <c r="E62" s="355"/>
      <c r="F62" s="87"/>
    </row>
    <row r="63" spans="1:6">
      <c r="A63" s="89"/>
      <c r="B63" s="76" t="s">
        <v>105</v>
      </c>
      <c r="C63" s="77">
        <v>58737.83677185257</v>
      </c>
      <c r="D63" s="77">
        <v>64699.281137016413</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13891.071328356491</v>
      </c>
      <c r="D67" s="74">
        <v>18342.386625832769</v>
      </c>
      <c r="E67" s="355"/>
      <c r="F67" s="87"/>
    </row>
    <row r="68" spans="1:6">
      <c r="A68" s="89"/>
      <c r="B68" s="78" t="s">
        <v>108</v>
      </c>
      <c r="C68" s="69">
        <v>3701.8100594727975</v>
      </c>
      <c r="D68" s="69">
        <v>2707.8721440379068</v>
      </c>
      <c r="E68" s="355"/>
      <c r="F68" s="356"/>
    </row>
    <row r="69" spans="1:6">
      <c r="A69" s="89"/>
      <c r="B69" s="76" t="s">
        <v>109</v>
      </c>
      <c r="C69" s="77">
        <v>84.155344183636217</v>
      </c>
      <c r="D69" s="77">
        <v>64.792130810155342</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65.161917376989763</v>
      </c>
      <c r="D76" s="81">
        <v>58.724340062876642</v>
      </c>
      <c r="E76" s="355"/>
      <c r="F76" s="67" t="s">
        <v>114</v>
      </c>
    </row>
    <row r="77" spans="1:6">
      <c r="A77" s="89"/>
      <c r="B77" s="80" t="s">
        <v>115</v>
      </c>
      <c r="C77" s="81">
        <v>8.2029139303117677</v>
      </c>
      <c r="D77" s="81">
        <v>5.0044351577425452</v>
      </c>
      <c r="E77" s="355"/>
      <c r="F77" s="82" t="s">
        <v>116</v>
      </c>
    </row>
    <row r="78" spans="1:6">
      <c r="A78" s="89"/>
      <c r="B78" s="80" t="s">
        <v>117</v>
      </c>
      <c r="C78" s="81">
        <v>9.8266285600501924</v>
      </c>
      <c r="D78" s="81">
        <v>-4.3571252096072088</v>
      </c>
      <c r="E78" s="355"/>
      <c r="F78" s="67" t="s">
        <v>118</v>
      </c>
    </row>
    <row r="79" spans="1:6">
      <c r="A79" s="89"/>
      <c r="B79" s="80" t="s">
        <v>119</v>
      </c>
      <c r="C79" s="81">
        <v>200.6828057613414</v>
      </c>
      <c r="D79" s="81">
        <v>110.13681420041775</v>
      </c>
      <c r="E79" s="355"/>
      <c r="F79" s="67" t="s">
        <v>120</v>
      </c>
    </row>
    <row r="80" spans="1:6">
      <c r="A80" s="89"/>
      <c r="B80" s="83" t="s">
        <v>121</v>
      </c>
      <c r="C80" s="81">
        <v>124.94474658053491</v>
      </c>
      <c r="D80" s="81">
        <v>180.03127105819809</v>
      </c>
      <c r="E80" s="355"/>
      <c r="F80" s="67" t="s">
        <v>122</v>
      </c>
    </row>
    <row r="81" spans="1:6">
      <c r="A81" s="89"/>
      <c r="B81" s="83" t="s">
        <v>123</v>
      </c>
      <c r="C81" s="81">
        <v>17.030955450191044</v>
      </c>
      <c r="D81" s="81">
        <v>27.361422889840082</v>
      </c>
      <c r="E81" s="355"/>
      <c r="F81" s="67" t="s">
        <v>124</v>
      </c>
    </row>
    <row r="82" spans="1:6">
      <c r="A82" s="89"/>
      <c r="B82" s="83" t="s">
        <v>125</v>
      </c>
      <c r="C82" s="81">
        <v>45.215015487934856</v>
      </c>
      <c r="D82" s="81">
        <v>52.617143961707349</v>
      </c>
      <c r="E82" s="355"/>
      <c r="F82" s="67" t="s">
        <v>126</v>
      </c>
    </row>
    <row r="83" spans="1:6">
      <c r="A83" s="89"/>
      <c r="B83" s="84" t="s">
        <v>127</v>
      </c>
      <c r="C83" s="85">
        <v>26.193103459060474</v>
      </c>
      <c r="D83" s="85">
        <v>27.431459190079721</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361</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1201.772688712314</v>
      </c>
      <c r="D8" s="91">
        <v>1102.6178034875259</v>
      </c>
      <c r="E8" s="355"/>
      <c r="F8" s="67" t="s">
        <v>45</v>
      </c>
    </row>
    <row r="9" spans="1:6">
      <c r="A9" s="89"/>
      <c r="B9" s="68" t="s">
        <v>46</v>
      </c>
      <c r="C9" s="69">
        <v>255.84227054752975</v>
      </c>
      <c r="D9" s="69">
        <v>168.13423706163266</v>
      </c>
      <c r="E9" s="355"/>
      <c r="F9" s="67" t="s">
        <v>48</v>
      </c>
    </row>
    <row r="10" spans="1:6">
      <c r="A10" s="89"/>
      <c r="B10" s="70" t="s">
        <v>49</v>
      </c>
      <c r="C10" s="69">
        <v>142.68442592539429</v>
      </c>
      <c r="D10" s="69">
        <v>155.33923017192569</v>
      </c>
      <c r="E10" s="355"/>
      <c r="F10" s="357"/>
    </row>
    <row r="11" spans="1:6">
      <c r="A11" s="89"/>
      <c r="B11" s="70" t="s">
        <v>50</v>
      </c>
      <c r="C11" s="69">
        <v>134.24408149492157</v>
      </c>
      <c r="D11" s="69">
        <v>123.66565597600335</v>
      </c>
      <c r="E11" s="355"/>
      <c r="F11" s="357"/>
    </row>
    <row r="12" spans="1:6">
      <c r="A12" s="89"/>
      <c r="B12" s="70" t="s">
        <v>51</v>
      </c>
      <c r="C12" s="69">
        <v>29.473245761571565</v>
      </c>
      <c r="D12" s="69">
        <v>30.828306998226878</v>
      </c>
      <c r="E12" s="355"/>
      <c r="F12" s="357"/>
    </row>
    <row r="13" spans="1:6">
      <c r="A13" s="89"/>
      <c r="B13" s="70" t="s">
        <v>52</v>
      </c>
      <c r="C13" s="69">
        <v>26.652909132458742</v>
      </c>
      <c r="D13" s="69">
        <v>23.39805251474311</v>
      </c>
      <c r="E13" s="355"/>
      <c r="F13" s="87"/>
    </row>
    <row r="14" spans="1:6">
      <c r="A14" s="89"/>
      <c r="B14" s="68" t="s">
        <v>53</v>
      </c>
      <c r="C14" s="69">
        <v>65.714734777122146</v>
      </c>
      <c r="D14" s="69">
        <v>63.12074462901402</v>
      </c>
      <c r="E14" s="355"/>
      <c r="F14" s="87"/>
    </row>
    <row r="15" spans="1:6">
      <c r="A15" s="89"/>
      <c r="B15" s="68" t="s">
        <v>54</v>
      </c>
      <c r="C15" s="69">
        <v>20.19163902186849</v>
      </c>
      <c r="D15" s="69">
        <v>21.902347318515094</v>
      </c>
      <c r="E15" s="355"/>
      <c r="F15" s="87"/>
    </row>
    <row r="16" spans="1:6">
      <c r="A16" s="89"/>
      <c r="B16" s="70" t="s">
        <v>55</v>
      </c>
      <c r="C16" s="69">
        <v>68.046954700335647</v>
      </c>
      <c r="D16" s="69">
        <v>61.55529157685713</v>
      </c>
      <c r="E16" s="355"/>
      <c r="F16" s="357"/>
    </row>
    <row r="17" spans="1:6">
      <c r="A17" s="89"/>
      <c r="B17" s="90" t="s">
        <v>56</v>
      </c>
      <c r="C17" s="91">
        <v>45.653392709098675</v>
      </c>
      <c r="D17" s="91">
        <v>46.699856619739947</v>
      </c>
      <c r="E17" s="355"/>
      <c r="F17" s="87"/>
    </row>
    <row r="18" spans="1:6">
      <c r="A18" s="89"/>
      <c r="B18" s="90" t="s">
        <v>57</v>
      </c>
      <c r="C18" s="91">
        <v>634.51036959591102</v>
      </c>
      <c r="D18" s="91">
        <v>612.65471590529012</v>
      </c>
      <c r="E18" s="355"/>
      <c r="F18" s="67" t="s">
        <v>58</v>
      </c>
    </row>
    <row r="19" spans="1:6">
      <c r="A19" s="89"/>
      <c r="B19" s="68" t="s">
        <v>59</v>
      </c>
      <c r="C19" s="69">
        <v>439.23894900339786</v>
      </c>
      <c r="D19" s="69">
        <v>424.6118036053827</v>
      </c>
      <c r="E19" s="355"/>
      <c r="F19" s="67"/>
    </row>
    <row r="20" spans="1:6">
      <c r="A20" s="89"/>
      <c r="B20" s="68" t="s">
        <v>60</v>
      </c>
      <c r="C20" s="69">
        <v>195.27142059251315</v>
      </c>
      <c r="D20" s="69">
        <v>188.04291229990739</v>
      </c>
      <c r="E20" s="355"/>
      <c r="F20" s="67"/>
    </row>
    <row r="21" spans="1:6">
      <c r="A21" s="89"/>
      <c r="B21" s="90" t="s">
        <v>61</v>
      </c>
      <c r="C21" s="91">
        <v>22.069121104661306</v>
      </c>
      <c r="D21" s="91">
        <v>22.168073582462085</v>
      </c>
      <c r="E21" s="355"/>
      <c r="F21" s="87"/>
    </row>
    <row r="22" spans="1:6">
      <c r="A22" s="89"/>
      <c r="B22" s="90" t="s">
        <v>62</v>
      </c>
      <c r="C22" s="91">
        <v>21.830043921568496</v>
      </c>
      <c r="D22" s="91">
        <v>33.551109001194739</v>
      </c>
      <c r="E22" s="355"/>
      <c r="F22" s="87"/>
    </row>
    <row r="23" spans="1:6">
      <c r="A23" s="89"/>
      <c r="B23" s="68" t="s">
        <v>63</v>
      </c>
      <c r="C23" s="69">
        <v>17.78512979755374</v>
      </c>
      <c r="D23" s="69">
        <v>17.318656327299969</v>
      </c>
      <c r="E23" s="355"/>
      <c r="F23" s="87"/>
    </row>
    <row r="24" spans="1:6">
      <c r="A24" s="89"/>
      <c r="B24" s="90" t="s">
        <v>64</v>
      </c>
      <c r="C24" s="91">
        <v>79.666060263012383</v>
      </c>
      <c r="D24" s="91">
        <v>75.396928497192334</v>
      </c>
      <c r="E24" s="355"/>
      <c r="F24" s="87"/>
    </row>
    <row r="25" spans="1:6">
      <c r="A25" s="89"/>
      <c r="B25" s="90" t="s">
        <v>65</v>
      </c>
      <c r="C25" s="91">
        <v>31.499615962514682</v>
      </c>
      <c r="D25" s="91">
        <v>33.598796592539649</v>
      </c>
      <c r="E25" s="355"/>
      <c r="F25" s="87"/>
    </row>
    <row r="26" spans="1:6">
      <c r="A26" s="89"/>
      <c r="B26" s="90"/>
      <c r="C26" s="91"/>
      <c r="D26" s="91"/>
      <c r="E26" s="355"/>
      <c r="F26" s="87"/>
    </row>
    <row r="27" spans="1:6">
      <c r="A27" s="89"/>
      <c r="B27" s="66" t="s">
        <v>66</v>
      </c>
      <c r="C27" s="91"/>
      <c r="D27" s="91"/>
      <c r="E27" s="355"/>
      <c r="F27" s="87"/>
    </row>
    <row r="28" spans="1:6">
      <c r="A28" s="89"/>
      <c r="B28" s="90" t="s">
        <v>67</v>
      </c>
      <c r="C28" s="91">
        <v>1976.4898975692602</v>
      </c>
      <c r="D28" s="91">
        <v>1869.7695162866337</v>
      </c>
      <c r="E28" s="355"/>
      <c r="F28" s="67" t="s">
        <v>68</v>
      </c>
    </row>
    <row r="29" spans="1:6">
      <c r="A29" s="89"/>
      <c r="B29" s="90" t="s">
        <v>69</v>
      </c>
      <c r="C29" s="91">
        <v>7.273882815662569</v>
      </c>
      <c r="D29" s="91">
        <v>3.2891876041957042</v>
      </c>
      <c r="E29" s="355"/>
      <c r="F29" s="356"/>
    </row>
    <row r="30" spans="1:6">
      <c r="A30" s="89"/>
      <c r="B30" s="90" t="s">
        <v>70</v>
      </c>
      <c r="C30" s="91">
        <v>14.569955747578977</v>
      </c>
      <c r="D30" s="91">
        <v>9.2756092516864683</v>
      </c>
      <c r="E30" s="355"/>
      <c r="F30" s="356"/>
    </row>
    <row r="31" spans="1:6">
      <c r="A31" s="89"/>
      <c r="B31" s="90" t="s">
        <v>71</v>
      </c>
      <c r="C31" s="91">
        <v>23.7331968065388</v>
      </c>
      <c r="D31" s="91">
        <v>20.731022051320416</v>
      </c>
      <c r="E31" s="355"/>
      <c r="F31" s="87"/>
    </row>
    <row r="32" spans="1:6">
      <c r="A32" s="89"/>
      <c r="B32" s="90" t="s">
        <v>72</v>
      </c>
      <c r="C32" s="91">
        <v>71.477387365159046</v>
      </c>
      <c r="D32" s="91">
        <v>72.08231073748027</v>
      </c>
      <c r="E32" s="355"/>
      <c r="F32" s="87"/>
    </row>
    <row r="33" spans="1:6">
      <c r="A33" s="89"/>
      <c r="B33" s="90"/>
      <c r="C33" s="91"/>
      <c r="D33" s="91"/>
      <c r="E33" s="355"/>
      <c r="F33" s="87"/>
    </row>
    <row r="34" spans="1:6">
      <c r="A34" s="89"/>
      <c r="B34" s="66" t="s">
        <v>73</v>
      </c>
      <c r="C34" s="91"/>
      <c r="D34" s="91"/>
      <c r="E34" s="355"/>
      <c r="F34" s="87"/>
    </row>
    <row r="35" spans="1:6">
      <c r="A35" s="89"/>
      <c r="B35" s="90" t="s">
        <v>74</v>
      </c>
      <c r="C35" s="91">
        <v>1973.1288942533561</v>
      </c>
      <c r="D35" s="91">
        <v>1863.6460576776576</v>
      </c>
      <c r="E35" s="355"/>
      <c r="F35" s="67" t="s">
        <v>75</v>
      </c>
    </row>
    <row r="36" spans="1:6">
      <c r="A36" s="89"/>
      <c r="B36" s="90" t="s">
        <v>76</v>
      </c>
      <c r="C36" s="91">
        <v>771.35620554104219</v>
      </c>
      <c r="D36" s="91">
        <v>761.02825419013175</v>
      </c>
      <c r="E36" s="355"/>
      <c r="F36" s="67" t="s">
        <v>77</v>
      </c>
    </row>
    <row r="37" spans="1:6">
      <c r="A37" s="89"/>
      <c r="B37" s="90" t="s">
        <v>78</v>
      </c>
      <c r="C37" s="91">
        <v>98.466326051695034</v>
      </c>
      <c r="D37" s="91">
        <v>104.96286926929746</v>
      </c>
      <c r="E37" s="355"/>
      <c r="F37" s="67" t="s">
        <v>79</v>
      </c>
    </row>
    <row r="38" spans="1:6">
      <c r="A38" s="89"/>
      <c r="B38" s="90" t="s">
        <v>80</v>
      </c>
      <c r="C38" s="91">
        <v>101.1496216695536</v>
      </c>
      <c r="D38" s="91">
        <v>85.913235270600538</v>
      </c>
      <c r="E38" s="355"/>
      <c r="F38" s="67" t="s">
        <v>81</v>
      </c>
    </row>
    <row r="39" spans="1:6">
      <c r="A39" s="89"/>
      <c r="B39" s="90" t="s">
        <v>82</v>
      </c>
      <c r="C39" s="91">
        <v>-8.1886728978533547</v>
      </c>
      <c r="D39" s="91">
        <v>-3.3146177597120587</v>
      </c>
      <c r="E39" s="355"/>
      <c r="F39" s="67" t="s">
        <v>83</v>
      </c>
    </row>
    <row r="40" spans="1:6">
      <c r="A40" s="89"/>
      <c r="B40" s="68" t="s">
        <v>84</v>
      </c>
      <c r="C40" s="69">
        <v>6.1912939350087912</v>
      </c>
      <c r="D40" s="69">
        <v>11.974607177157617</v>
      </c>
      <c r="E40" s="355"/>
      <c r="F40" s="89" t="s">
        <v>85</v>
      </c>
    </row>
    <row r="41" spans="1:6">
      <c r="A41" s="89"/>
      <c r="B41" s="90" t="s">
        <v>86</v>
      </c>
      <c r="C41" s="91">
        <v>46.696170269073654</v>
      </c>
      <c r="D41" s="91">
        <v>49.327699734536175</v>
      </c>
      <c r="E41" s="355"/>
      <c r="F41" s="67" t="s">
        <v>87</v>
      </c>
    </row>
    <row r="42" spans="1:6" ht="22.5">
      <c r="A42" s="89"/>
      <c r="B42" s="92" t="s">
        <v>88</v>
      </c>
      <c r="C42" s="91">
        <v>4.5065807163063143</v>
      </c>
      <c r="D42" s="91">
        <v>-17.402696243585495</v>
      </c>
      <c r="E42" s="355"/>
      <c r="F42" s="356"/>
    </row>
    <row r="43" spans="1:6">
      <c r="A43" s="89"/>
      <c r="B43" s="93" t="s">
        <v>89</v>
      </c>
      <c r="C43" s="94">
        <v>57.3940449203889</v>
      </c>
      <c r="D43" s="94">
        <v>43.899610668108117</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3486.8655517562629</v>
      </c>
      <c r="D50" s="74">
        <v>3596.8529820884046</v>
      </c>
      <c r="E50" s="355"/>
      <c r="F50" s="356"/>
    </row>
    <row r="51" spans="1:6">
      <c r="A51" s="89"/>
      <c r="B51" s="96" t="s">
        <v>94</v>
      </c>
      <c r="C51" s="91">
        <v>2372.6379611620364</v>
      </c>
      <c r="D51" s="91">
        <v>2382.3340450376327</v>
      </c>
      <c r="E51" s="355"/>
      <c r="F51" s="87"/>
    </row>
    <row r="52" spans="1:6">
      <c r="A52" s="89"/>
      <c r="B52" s="97" t="s">
        <v>95</v>
      </c>
      <c r="C52" s="91">
        <v>1466.5352139728329</v>
      </c>
      <c r="D52" s="91">
        <v>1527.5003501801943</v>
      </c>
      <c r="E52" s="355"/>
      <c r="F52" s="87"/>
    </row>
    <row r="53" spans="1:6">
      <c r="A53" s="89"/>
      <c r="B53" s="75" t="s">
        <v>96</v>
      </c>
      <c r="C53" s="69">
        <v>143.54984116810897</v>
      </c>
      <c r="D53" s="69">
        <v>223.51440793280344</v>
      </c>
      <c r="E53" s="355"/>
      <c r="F53" s="87"/>
    </row>
    <row r="54" spans="1:6">
      <c r="A54" s="89"/>
      <c r="B54" s="96" t="s">
        <v>97</v>
      </c>
      <c r="C54" s="91">
        <v>1128.3750320664715</v>
      </c>
      <c r="D54" s="91">
        <v>1235.1459677372297</v>
      </c>
      <c r="E54" s="355"/>
      <c r="F54" s="87"/>
    </row>
    <row r="55" spans="1:6">
      <c r="A55" s="89"/>
      <c r="B55" s="98"/>
      <c r="C55" s="90"/>
      <c r="D55" s="90"/>
      <c r="E55" s="355"/>
      <c r="F55" s="87"/>
    </row>
    <row r="56" spans="1:6">
      <c r="A56" s="89"/>
      <c r="B56" s="73" t="s">
        <v>98</v>
      </c>
      <c r="C56" s="90"/>
      <c r="D56" s="90"/>
      <c r="E56" s="355"/>
      <c r="F56" s="87"/>
    </row>
    <row r="57" spans="1:6">
      <c r="A57" s="89"/>
      <c r="B57" s="72" t="s">
        <v>99</v>
      </c>
      <c r="C57" s="74">
        <v>1321.7847033379571</v>
      </c>
      <c r="D57" s="74">
        <v>1354.3646638675989</v>
      </c>
      <c r="E57" s="355"/>
      <c r="F57" s="87"/>
    </row>
    <row r="58" spans="1:6">
      <c r="A58" s="89"/>
      <c r="B58" s="98"/>
      <c r="C58" s="90"/>
      <c r="D58" s="90"/>
      <c r="E58" s="355"/>
      <c r="F58" s="87"/>
    </row>
    <row r="59" spans="1:6">
      <c r="A59" s="89"/>
      <c r="B59" s="73" t="s">
        <v>100</v>
      </c>
      <c r="C59" s="90"/>
      <c r="D59" s="90"/>
      <c r="E59" s="355"/>
      <c r="F59" s="89"/>
    </row>
    <row r="60" spans="1:6">
      <c r="A60" s="89"/>
      <c r="B60" s="72" t="s">
        <v>101</v>
      </c>
      <c r="C60" s="74">
        <v>2165.0808484183071</v>
      </c>
      <c r="D60" s="74">
        <v>2242.4883182208036</v>
      </c>
      <c r="E60" s="355"/>
      <c r="F60" s="87"/>
    </row>
    <row r="61" spans="1:6">
      <c r="A61" s="89"/>
      <c r="B61" s="96" t="s">
        <v>102</v>
      </c>
      <c r="C61" s="91">
        <v>652.62190891718683</v>
      </c>
      <c r="D61" s="91">
        <v>658.02778572079217</v>
      </c>
      <c r="E61" s="355"/>
      <c r="F61" s="67" t="s">
        <v>103</v>
      </c>
    </row>
    <row r="62" spans="1:6">
      <c r="A62" s="89"/>
      <c r="B62" s="96" t="s">
        <v>104</v>
      </c>
      <c r="C62" s="91">
        <v>1443.4572289548762</v>
      </c>
      <c r="D62" s="91">
        <v>1490.6308977197352</v>
      </c>
      <c r="E62" s="355"/>
      <c r="F62" s="87"/>
    </row>
    <row r="63" spans="1:6">
      <c r="A63" s="89"/>
      <c r="B63" s="76" t="s">
        <v>105</v>
      </c>
      <c r="C63" s="77">
        <v>725.86732164589694</v>
      </c>
      <c r="D63" s="77">
        <v>760.774618668887</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250.8843877373258</v>
      </c>
      <c r="D67" s="74">
        <v>242.25922752306565</v>
      </c>
      <c r="E67" s="355"/>
      <c r="F67" s="87"/>
    </row>
    <row r="68" spans="1:6">
      <c r="A68" s="89"/>
      <c r="B68" s="78" t="s">
        <v>108</v>
      </c>
      <c r="C68" s="69">
        <v>163.23702719836655</v>
      </c>
      <c r="D68" s="69">
        <v>163.16219353105271</v>
      </c>
      <c r="E68" s="355"/>
      <c r="F68" s="356"/>
    </row>
    <row r="69" spans="1:6">
      <c r="A69" s="89"/>
      <c r="B69" s="76" t="s">
        <v>109</v>
      </c>
      <c r="C69" s="77">
        <v>41.323286368439227</v>
      </c>
      <c r="D69" s="77">
        <v>32.294572950778587</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12.765350864407592</v>
      </c>
      <c r="D76" s="81">
        <v>13.792243414273292</v>
      </c>
      <c r="E76" s="355"/>
      <c r="F76" s="67" t="s">
        <v>114</v>
      </c>
    </row>
    <row r="77" spans="1:6">
      <c r="A77" s="89"/>
      <c r="B77" s="80" t="s">
        <v>115</v>
      </c>
      <c r="C77" s="81">
        <v>5.8275023295465953</v>
      </c>
      <c r="D77" s="81">
        <v>6.1438661089723405</v>
      </c>
      <c r="E77" s="355"/>
      <c r="F77" s="82" t="s">
        <v>116</v>
      </c>
    </row>
    <row r="78" spans="1:6">
      <c r="A78" s="89"/>
      <c r="B78" s="80" t="s">
        <v>117</v>
      </c>
      <c r="C78" s="81">
        <v>9.1671606583163801</v>
      </c>
      <c r="D78" s="81">
        <v>6.897447451769148</v>
      </c>
      <c r="E78" s="355"/>
      <c r="F78" s="67" t="s">
        <v>118</v>
      </c>
    </row>
    <row r="79" spans="1:6">
      <c r="A79" s="89"/>
      <c r="B79" s="80" t="s">
        <v>119</v>
      </c>
      <c r="C79" s="81">
        <v>28.606359151792322</v>
      </c>
      <c r="D79" s="81">
        <v>30.232309744688635</v>
      </c>
      <c r="E79" s="355"/>
      <c r="F79" s="67" t="s">
        <v>120</v>
      </c>
    </row>
    <row r="80" spans="1:6">
      <c r="A80" s="89"/>
      <c r="B80" s="83" t="s">
        <v>121</v>
      </c>
      <c r="C80" s="81">
        <v>111.22325372898329</v>
      </c>
      <c r="D80" s="81">
        <v>115.61436084884285</v>
      </c>
      <c r="E80" s="355"/>
      <c r="F80" s="67" t="s">
        <v>122</v>
      </c>
    </row>
    <row r="81" spans="1:6">
      <c r="A81" s="89"/>
      <c r="B81" s="83" t="s">
        <v>123</v>
      </c>
      <c r="C81" s="81">
        <v>18.062144197617879</v>
      </c>
      <c r="D81" s="81">
        <v>16.499793162919783</v>
      </c>
      <c r="E81" s="355"/>
      <c r="F81" s="67" t="s">
        <v>124</v>
      </c>
    </row>
    <row r="82" spans="1:6">
      <c r="A82" s="89"/>
      <c r="B82" s="83" t="s">
        <v>125</v>
      </c>
      <c r="C82" s="81">
        <v>33.526106989315288</v>
      </c>
      <c r="D82" s="81">
        <v>33.925466299529603</v>
      </c>
      <c r="E82" s="355"/>
      <c r="F82" s="67" t="s">
        <v>126</v>
      </c>
    </row>
    <row r="83" spans="1:6">
      <c r="A83" s="89"/>
      <c r="B83" s="84" t="s">
        <v>127</v>
      </c>
      <c r="C83" s="85">
        <v>21.162340566621797</v>
      </c>
      <c r="D83" s="85">
        <v>21.439702485775122</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B11"/>
  <sheetViews>
    <sheetView workbookViewId="0"/>
  </sheetViews>
  <sheetFormatPr baseColWidth="10" defaultRowHeight="11.25"/>
  <cols>
    <col min="1" max="1" width="1.140625" style="3" customWidth="1"/>
    <col min="2" max="2" width="187.140625" style="3" customWidth="1"/>
    <col min="3" max="256" width="11.42578125" style="3"/>
    <col min="257" max="257" width="1.140625" style="3" customWidth="1"/>
    <col min="258" max="258" width="187.140625" style="3" customWidth="1"/>
    <col min="259" max="512" width="11.42578125" style="3"/>
    <col min="513" max="513" width="1.140625" style="3" customWidth="1"/>
    <col min="514" max="514" width="187.140625" style="3" customWidth="1"/>
    <col min="515" max="768" width="11.42578125" style="3"/>
    <col min="769" max="769" width="1.140625" style="3" customWidth="1"/>
    <col min="770" max="770" width="187.140625" style="3" customWidth="1"/>
    <col min="771" max="1024" width="11.42578125" style="3"/>
    <col min="1025" max="1025" width="1.140625" style="3" customWidth="1"/>
    <col min="1026" max="1026" width="187.140625" style="3" customWidth="1"/>
    <col min="1027" max="1280" width="11.42578125" style="3"/>
    <col min="1281" max="1281" width="1.140625" style="3" customWidth="1"/>
    <col min="1282" max="1282" width="187.140625" style="3" customWidth="1"/>
    <col min="1283" max="1536" width="11.42578125" style="3"/>
    <col min="1537" max="1537" width="1.140625" style="3" customWidth="1"/>
    <col min="1538" max="1538" width="187.140625" style="3" customWidth="1"/>
    <col min="1539" max="1792" width="11.42578125" style="3"/>
    <col min="1793" max="1793" width="1.140625" style="3" customWidth="1"/>
    <col min="1794" max="1794" width="187.140625" style="3" customWidth="1"/>
    <col min="1795" max="2048" width="11.42578125" style="3"/>
    <col min="2049" max="2049" width="1.140625" style="3" customWidth="1"/>
    <col min="2050" max="2050" width="187.140625" style="3" customWidth="1"/>
    <col min="2051" max="2304" width="11.42578125" style="3"/>
    <col min="2305" max="2305" width="1.140625" style="3" customWidth="1"/>
    <col min="2306" max="2306" width="187.140625" style="3" customWidth="1"/>
    <col min="2307" max="2560" width="11.42578125" style="3"/>
    <col min="2561" max="2561" width="1.140625" style="3" customWidth="1"/>
    <col min="2562" max="2562" width="187.140625" style="3" customWidth="1"/>
    <col min="2563" max="2816" width="11.42578125" style="3"/>
    <col min="2817" max="2817" width="1.140625" style="3" customWidth="1"/>
    <col min="2818" max="2818" width="187.140625" style="3" customWidth="1"/>
    <col min="2819" max="3072" width="11.42578125" style="3"/>
    <col min="3073" max="3073" width="1.140625" style="3" customWidth="1"/>
    <col min="3074" max="3074" width="187.140625" style="3" customWidth="1"/>
    <col min="3075" max="3328" width="11.42578125" style="3"/>
    <col min="3329" max="3329" width="1.140625" style="3" customWidth="1"/>
    <col min="3330" max="3330" width="187.140625" style="3" customWidth="1"/>
    <col min="3331" max="3584" width="11.42578125" style="3"/>
    <col min="3585" max="3585" width="1.140625" style="3" customWidth="1"/>
    <col min="3586" max="3586" width="187.140625" style="3" customWidth="1"/>
    <col min="3587" max="3840" width="11.42578125" style="3"/>
    <col min="3841" max="3841" width="1.140625" style="3" customWidth="1"/>
    <col min="3842" max="3842" width="187.140625" style="3" customWidth="1"/>
    <col min="3843" max="4096" width="11.42578125" style="3"/>
    <col min="4097" max="4097" width="1.140625" style="3" customWidth="1"/>
    <col min="4098" max="4098" width="187.140625" style="3" customWidth="1"/>
    <col min="4099" max="4352" width="11.42578125" style="3"/>
    <col min="4353" max="4353" width="1.140625" style="3" customWidth="1"/>
    <col min="4354" max="4354" width="187.140625" style="3" customWidth="1"/>
    <col min="4355" max="4608" width="11.42578125" style="3"/>
    <col min="4609" max="4609" width="1.140625" style="3" customWidth="1"/>
    <col min="4610" max="4610" width="187.140625" style="3" customWidth="1"/>
    <col min="4611" max="4864" width="11.42578125" style="3"/>
    <col min="4865" max="4865" width="1.140625" style="3" customWidth="1"/>
    <col min="4866" max="4866" width="187.140625" style="3" customWidth="1"/>
    <col min="4867" max="5120" width="11.42578125" style="3"/>
    <col min="5121" max="5121" width="1.140625" style="3" customWidth="1"/>
    <col min="5122" max="5122" width="187.140625" style="3" customWidth="1"/>
    <col min="5123" max="5376" width="11.42578125" style="3"/>
    <col min="5377" max="5377" width="1.140625" style="3" customWidth="1"/>
    <col min="5378" max="5378" width="187.140625" style="3" customWidth="1"/>
    <col min="5379" max="5632" width="11.42578125" style="3"/>
    <col min="5633" max="5633" width="1.140625" style="3" customWidth="1"/>
    <col min="5634" max="5634" width="187.140625" style="3" customWidth="1"/>
    <col min="5635" max="5888" width="11.42578125" style="3"/>
    <col min="5889" max="5889" width="1.140625" style="3" customWidth="1"/>
    <col min="5890" max="5890" width="187.140625" style="3" customWidth="1"/>
    <col min="5891" max="6144" width="11.42578125" style="3"/>
    <col min="6145" max="6145" width="1.140625" style="3" customWidth="1"/>
    <col min="6146" max="6146" width="187.140625" style="3" customWidth="1"/>
    <col min="6147" max="6400" width="11.42578125" style="3"/>
    <col min="6401" max="6401" width="1.140625" style="3" customWidth="1"/>
    <col min="6402" max="6402" width="187.140625" style="3" customWidth="1"/>
    <col min="6403" max="6656" width="11.42578125" style="3"/>
    <col min="6657" max="6657" width="1.140625" style="3" customWidth="1"/>
    <col min="6658" max="6658" width="187.140625" style="3" customWidth="1"/>
    <col min="6659" max="6912" width="11.42578125" style="3"/>
    <col min="6913" max="6913" width="1.140625" style="3" customWidth="1"/>
    <col min="6914" max="6914" width="187.140625" style="3" customWidth="1"/>
    <col min="6915" max="7168" width="11.42578125" style="3"/>
    <col min="7169" max="7169" width="1.140625" style="3" customWidth="1"/>
    <col min="7170" max="7170" width="187.140625" style="3" customWidth="1"/>
    <col min="7171" max="7424" width="11.42578125" style="3"/>
    <col min="7425" max="7425" width="1.140625" style="3" customWidth="1"/>
    <col min="7426" max="7426" width="187.140625" style="3" customWidth="1"/>
    <col min="7427" max="7680" width="11.42578125" style="3"/>
    <col min="7681" max="7681" width="1.140625" style="3" customWidth="1"/>
    <col min="7682" max="7682" width="187.140625" style="3" customWidth="1"/>
    <col min="7683" max="7936" width="11.42578125" style="3"/>
    <col min="7937" max="7937" width="1.140625" style="3" customWidth="1"/>
    <col min="7938" max="7938" width="187.140625" style="3" customWidth="1"/>
    <col min="7939" max="8192" width="11.42578125" style="3"/>
    <col min="8193" max="8193" width="1.140625" style="3" customWidth="1"/>
    <col min="8194" max="8194" width="187.140625" style="3" customWidth="1"/>
    <col min="8195" max="8448" width="11.42578125" style="3"/>
    <col min="8449" max="8449" width="1.140625" style="3" customWidth="1"/>
    <col min="8450" max="8450" width="187.140625" style="3" customWidth="1"/>
    <col min="8451" max="8704" width="11.42578125" style="3"/>
    <col min="8705" max="8705" width="1.140625" style="3" customWidth="1"/>
    <col min="8706" max="8706" width="187.140625" style="3" customWidth="1"/>
    <col min="8707" max="8960" width="11.42578125" style="3"/>
    <col min="8961" max="8961" width="1.140625" style="3" customWidth="1"/>
    <col min="8962" max="8962" width="187.140625" style="3" customWidth="1"/>
    <col min="8963" max="9216" width="11.42578125" style="3"/>
    <col min="9217" max="9217" width="1.140625" style="3" customWidth="1"/>
    <col min="9218" max="9218" width="187.140625" style="3" customWidth="1"/>
    <col min="9219" max="9472" width="11.42578125" style="3"/>
    <col min="9473" max="9473" width="1.140625" style="3" customWidth="1"/>
    <col min="9474" max="9474" width="187.140625" style="3" customWidth="1"/>
    <col min="9475" max="9728" width="11.42578125" style="3"/>
    <col min="9729" max="9729" width="1.140625" style="3" customWidth="1"/>
    <col min="9730" max="9730" width="187.140625" style="3" customWidth="1"/>
    <col min="9731" max="9984" width="11.42578125" style="3"/>
    <col min="9985" max="9985" width="1.140625" style="3" customWidth="1"/>
    <col min="9986" max="9986" width="187.140625" style="3" customWidth="1"/>
    <col min="9987" max="10240" width="11.42578125" style="3"/>
    <col min="10241" max="10241" width="1.140625" style="3" customWidth="1"/>
    <col min="10242" max="10242" width="187.140625" style="3" customWidth="1"/>
    <col min="10243" max="10496" width="11.42578125" style="3"/>
    <col min="10497" max="10497" width="1.140625" style="3" customWidth="1"/>
    <col min="10498" max="10498" width="187.140625" style="3" customWidth="1"/>
    <col min="10499" max="10752" width="11.42578125" style="3"/>
    <col min="10753" max="10753" width="1.140625" style="3" customWidth="1"/>
    <col min="10754" max="10754" width="187.140625" style="3" customWidth="1"/>
    <col min="10755" max="11008" width="11.42578125" style="3"/>
    <col min="11009" max="11009" width="1.140625" style="3" customWidth="1"/>
    <col min="11010" max="11010" width="187.140625" style="3" customWidth="1"/>
    <col min="11011" max="11264" width="11.42578125" style="3"/>
    <col min="11265" max="11265" width="1.140625" style="3" customWidth="1"/>
    <col min="11266" max="11266" width="187.140625" style="3" customWidth="1"/>
    <col min="11267" max="11520" width="11.42578125" style="3"/>
    <col min="11521" max="11521" width="1.140625" style="3" customWidth="1"/>
    <col min="11522" max="11522" width="187.140625" style="3" customWidth="1"/>
    <col min="11523" max="11776" width="11.42578125" style="3"/>
    <col min="11777" max="11777" width="1.140625" style="3" customWidth="1"/>
    <col min="11778" max="11778" width="187.140625" style="3" customWidth="1"/>
    <col min="11779" max="12032" width="11.42578125" style="3"/>
    <col min="12033" max="12033" width="1.140625" style="3" customWidth="1"/>
    <col min="12034" max="12034" width="187.140625" style="3" customWidth="1"/>
    <col min="12035" max="12288" width="11.42578125" style="3"/>
    <col min="12289" max="12289" width="1.140625" style="3" customWidth="1"/>
    <col min="12290" max="12290" width="187.140625" style="3" customWidth="1"/>
    <col min="12291" max="12544" width="11.42578125" style="3"/>
    <col min="12545" max="12545" width="1.140625" style="3" customWidth="1"/>
    <col min="12546" max="12546" width="187.140625" style="3" customWidth="1"/>
    <col min="12547" max="12800" width="11.42578125" style="3"/>
    <col min="12801" max="12801" width="1.140625" style="3" customWidth="1"/>
    <col min="12802" max="12802" width="187.140625" style="3" customWidth="1"/>
    <col min="12803" max="13056" width="11.42578125" style="3"/>
    <col min="13057" max="13057" width="1.140625" style="3" customWidth="1"/>
    <col min="13058" max="13058" width="187.140625" style="3" customWidth="1"/>
    <col min="13059" max="13312" width="11.42578125" style="3"/>
    <col min="13313" max="13313" width="1.140625" style="3" customWidth="1"/>
    <col min="13314" max="13314" width="187.140625" style="3" customWidth="1"/>
    <col min="13315" max="13568" width="11.42578125" style="3"/>
    <col min="13569" max="13569" width="1.140625" style="3" customWidth="1"/>
    <col min="13570" max="13570" width="187.140625" style="3" customWidth="1"/>
    <col min="13571" max="13824" width="11.42578125" style="3"/>
    <col min="13825" max="13825" width="1.140625" style="3" customWidth="1"/>
    <col min="13826" max="13826" width="187.140625" style="3" customWidth="1"/>
    <col min="13827" max="14080" width="11.42578125" style="3"/>
    <col min="14081" max="14081" width="1.140625" style="3" customWidth="1"/>
    <col min="14082" max="14082" width="187.140625" style="3" customWidth="1"/>
    <col min="14083" max="14336" width="11.42578125" style="3"/>
    <col min="14337" max="14337" width="1.140625" style="3" customWidth="1"/>
    <col min="14338" max="14338" width="187.140625" style="3" customWidth="1"/>
    <col min="14339" max="14592" width="11.42578125" style="3"/>
    <col min="14593" max="14593" width="1.140625" style="3" customWidth="1"/>
    <col min="14594" max="14594" width="187.140625" style="3" customWidth="1"/>
    <col min="14595" max="14848" width="11.42578125" style="3"/>
    <col min="14849" max="14849" width="1.140625" style="3" customWidth="1"/>
    <col min="14850" max="14850" width="187.140625" style="3" customWidth="1"/>
    <col min="14851" max="15104" width="11.42578125" style="3"/>
    <col min="15105" max="15105" width="1.140625" style="3" customWidth="1"/>
    <col min="15106" max="15106" width="187.140625" style="3" customWidth="1"/>
    <col min="15107" max="15360" width="11.42578125" style="3"/>
    <col min="15361" max="15361" width="1.140625" style="3" customWidth="1"/>
    <col min="15362" max="15362" width="187.140625" style="3" customWidth="1"/>
    <col min="15363" max="15616" width="11.42578125" style="3"/>
    <col min="15617" max="15617" width="1.140625" style="3" customWidth="1"/>
    <col min="15618" max="15618" width="187.140625" style="3" customWidth="1"/>
    <col min="15619" max="15872" width="11.42578125" style="3"/>
    <col min="15873" max="15873" width="1.140625" style="3" customWidth="1"/>
    <col min="15874" max="15874" width="187.140625" style="3" customWidth="1"/>
    <col min="15875" max="16128" width="11.42578125" style="3"/>
    <col min="16129" max="16129" width="1.140625" style="3" customWidth="1"/>
    <col min="16130" max="16130" width="187.140625" style="3" customWidth="1"/>
    <col min="16131" max="16384" width="11.42578125" style="3"/>
  </cols>
  <sheetData>
    <row r="1" spans="2:2" ht="4.5" customHeight="1" thickBot="1"/>
    <row r="2" spans="2:2" ht="12.75">
      <c r="B2" s="707" t="s">
        <v>336</v>
      </c>
    </row>
    <row r="3" spans="2:2" ht="90">
      <c r="B3" s="708" t="s">
        <v>337</v>
      </c>
    </row>
    <row r="4" spans="2:2">
      <c r="B4" s="709" t="s">
        <v>338</v>
      </c>
    </row>
    <row r="5" spans="2:2" ht="34.5" thickBot="1">
      <c r="B5" s="710" t="s">
        <v>339</v>
      </c>
    </row>
    <row r="6" spans="2:2" ht="3.75" customHeight="1" thickBot="1">
      <c r="B6" s="60"/>
    </row>
    <row r="7" spans="2:2" ht="12.75">
      <c r="B7" s="59" t="s">
        <v>37</v>
      </c>
    </row>
    <row r="8" spans="2:2" ht="93" customHeight="1">
      <c r="B8" s="62" t="s">
        <v>40</v>
      </c>
    </row>
    <row r="9" spans="2:2" ht="90">
      <c r="B9" s="62" t="s">
        <v>286</v>
      </c>
    </row>
    <row r="10" spans="2:2" ht="22.5">
      <c r="B10" s="62" t="s">
        <v>38</v>
      </c>
    </row>
    <row r="11" spans="2:2" ht="12" thickBot="1">
      <c r="B11" s="61" t="s">
        <v>39</v>
      </c>
    </row>
  </sheetData>
  <pageMargins left="0.78740157499999996" right="0.78740157499999996" top="0.984251969" bottom="0.984251969" header="0.4921259845" footer="0.492125984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362</v>
      </c>
      <c r="B1" s="89"/>
      <c r="C1" s="89"/>
      <c r="D1" s="89"/>
      <c r="E1" s="89"/>
      <c r="F1" s="89"/>
    </row>
    <row r="2" spans="1:6">
      <c r="A2" s="89"/>
      <c r="B2" s="60"/>
      <c r="C2" s="89"/>
      <c r="D2" s="89"/>
      <c r="E2" s="89"/>
      <c r="F2" s="89"/>
    </row>
    <row r="3" spans="1:6">
      <c r="A3" s="89"/>
      <c r="C3" s="721"/>
      <c r="D3" s="715" t="s">
        <v>188</v>
      </c>
      <c r="E3" s="354"/>
      <c r="F3" s="354"/>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18513.852936698728</v>
      </c>
      <c r="D8" s="91">
        <v>17411.475801539029</v>
      </c>
      <c r="E8" s="355"/>
      <c r="F8" s="67" t="s">
        <v>45</v>
      </c>
    </row>
    <row r="9" spans="1:6">
      <c r="A9" s="89"/>
      <c r="B9" s="68" t="s">
        <v>46</v>
      </c>
      <c r="C9" s="69">
        <v>8612.6670867158136</v>
      </c>
      <c r="D9" s="69">
        <v>7724.1010678549401</v>
      </c>
      <c r="E9" s="355"/>
      <c r="F9" s="67" t="s">
        <v>48</v>
      </c>
    </row>
    <row r="10" spans="1:6">
      <c r="A10" s="89"/>
      <c r="B10" s="70" t="s">
        <v>49</v>
      </c>
      <c r="C10" s="69">
        <v>1037.2467278642105</v>
      </c>
      <c r="D10" s="69">
        <v>1086.1427244293786</v>
      </c>
      <c r="E10" s="355"/>
      <c r="F10" s="357"/>
    </row>
    <row r="11" spans="1:6">
      <c r="A11" s="89"/>
      <c r="B11" s="70" t="s">
        <v>50</v>
      </c>
      <c r="C11" s="69">
        <v>661.18963548483418</v>
      </c>
      <c r="D11" s="69">
        <v>564.32331960406736</v>
      </c>
      <c r="E11" s="355"/>
      <c r="F11" s="357"/>
    </row>
    <row r="12" spans="1:6">
      <c r="A12" s="89"/>
      <c r="B12" s="70" t="s">
        <v>51</v>
      </c>
      <c r="C12" s="69">
        <v>491.40248299421472</v>
      </c>
      <c r="D12" s="69">
        <v>488.54405788870946</v>
      </c>
      <c r="E12" s="355"/>
      <c r="F12" s="357"/>
    </row>
    <row r="13" spans="1:6">
      <c r="A13" s="89"/>
      <c r="B13" s="70" t="s">
        <v>52</v>
      </c>
      <c r="C13" s="69">
        <v>597.6078466134602</v>
      </c>
      <c r="D13" s="69">
        <v>520.69348603362221</v>
      </c>
      <c r="E13" s="355"/>
      <c r="F13" s="87"/>
    </row>
    <row r="14" spans="1:6">
      <c r="A14" s="89"/>
      <c r="B14" s="68" t="s">
        <v>53</v>
      </c>
      <c r="C14" s="69">
        <v>136.74833858045542</v>
      </c>
      <c r="D14" s="69">
        <v>142.54442813423557</v>
      </c>
      <c r="E14" s="355"/>
      <c r="F14" s="87"/>
    </row>
    <row r="15" spans="1:6">
      <c r="A15" s="89"/>
      <c r="B15" s="68" t="s">
        <v>54</v>
      </c>
      <c r="C15" s="69">
        <v>126.23985568847512</v>
      </c>
      <c r="D15" s="69">
        <v>145.85933614297844</v>
      </c>
      <c r="E15" s="355"/>
      <c r="F15" s="87"/>
    </row>
    <row r="16" spans="1:6">
      <c r="A16" s="89"/>
      <c r="B16" s="70" t="s">
        <v>55</v>
      </c>
      <c r="C16" s="69">
        <v>289.53159235713912</v>
      </c>
      <c r="D16" s="69">
        <v>288.60935711244565</v>
      </c>
      <c r="E16" s="355"/>
      <c r="F16" s="357"/>
    </row>
    <row r="17" spans="1:6">
      <c r="A17" s="89"/>
      <c r="B17" s="90" t="s">
        <v>56</v>
      </c>
      <c r="C17" s="91">
        <v>295.25274668991182</v>
      </c>
      <c r="D17" s="91">
        <v>286.5073738867394</v>
      </c>
      <c r="E17" s="355"/>
      <c r="F17" s="87"/>
    </row>
    <row r="18" spans="1:6">
      <c r="A18" s="89"/>
      <c r="B18" s="90" t="s">
        <v>57</v>
      </c>
      <c r="C18" s="91">
        <v>4174.2472196774697</v>
      </c>
      <c r="D18" s="91">
        <v>4272.8351719981356</v>
      </c>
      <c r="E18" s="355"/>
      <c r="F18" s="67" t="s">
        <v>58</v>
      </c>
    </row>
    <row r="19" spans="1:6">
      <c r="A19" s="89"/>
      <c r="B19" s="68" t="s">
        <v>59</v>
      </c>
      <c r="C19" s="69">
        <v>2996.7185827998242</v>
      </c>
      <c r="D19" s="69">
        <v>3115.200843701039</v>
      </c>
      <c r="E19" s="355"/>
      <c r="F19" s="67"/>
    </row>
    <row r="20" spans="1:6">
      <c r="A20" s="89"/>
      <c r="B20" s="68" t="s">
        <v>60</v>
      </c>
      <c r="C20" s="69">
        <v>1177.5286368776458</v>
      </c>
      <c r="D20" s="69">
        <v>1157.6343282970963</v>
      </c>
      <c r="E20" s="355"/>
      <c r="F20" s="67"/>
    </row>
    <row r="21" spans="1:6">
      <c r="A21" s="89"/>
      <c r="B21" s="90" t="s">
        <v>61</v>
      </c>
      <c r="C21" s="91">
        <v>167.65719849442155</v>
      </c>
      <c r="D21" s="91">
        <v>158.2684031968864</v>
      </c>
      <c r="E21" s="355"/>
      <c r="F21" s="87"/>
    </row>
    <row r="22" spans="1:6">
      <c r="A22" s="89"/>
      <c r="B22" s="90" t="s">
        <v>62</v>
      </c>
      <c r="C22" s="91">
        <v>1047.4555535919737</v>
      </c>
      <c r="D22" s="91">
        <v>474.46614208941673</v>
      </c>
      <c r="E22" s="355"/>
      <c r="F22" s="87"/>
    </row>
    <row r="23" spans="1:6">
      <c r="A23" s="89"/>
      <c r="B23" s="68" t="s">
        <v>63</v>
      </c>
      <c r="C23" s="69">
        <v>500.78098109203989</v>
      </c>
      <c r="D23" s="69">
        <v>210.29715445278077</v>
      </c>
      <c r="E23" s="355"/>
      <c r="F23" s="87"/>
    </row>
    <row r="24" spans="1:6">
      <c r="A24" s="89"/>
      <c r="B24" s="90" t="s">
        <v>64</v>
      </c>
      <c r="C24" s="91">
        <v>985.66097308693372</v>
      </c>
      <c r="D24" s="91">
        <v>379.16999754701146</v>
      </c>
      <c r="E24" s="355"/>
      <c r="F24" s="87"/>
    </row>
    <row r="25" spans="1:6">
      <c r="A25" s="89"/>
      <c r="B25" s="90" t="s">
        <v>65</v>
      </c>
      <c r="C25" s="91">
        <v>232.81188346138822</v>
      </c>
      <c r="D25" s="91">
        <v>172.24079352871897</v>
      </c>
      <c r="E25" s="355"/>
      <c r="F25" s="87"/>
    </row>
    <row r="26" spans="1:6">
      <c r="A26" s="89"/>
      <c r="B26" s="90"/>
      <c r="C26" s="91"/>
      <c r="D26" s="91"/>
      <c r="E26" s="355"/>
      <c r="F26" s="87"/>
    </row>
    <row r="27" spans="1:6">
      <c r="A27" s="89"/>
      <c r="B27" s="66" t="s">
        <v>66</v>
      </c>
      <c r="C27" s="91"/>
      <c r="D27" s="91"/>
      <c r="E27" s="355"/>
      <c r="F27" s="87"/>
    </row>
    <row r="28" spans="1:6">
      <c r="A28" s="89"/>
      <c r="B28" s="90" t="s">
        <v>67</v>
      </c>
      <c r="C28" s="91">
        <v>24228.236580956924</v>
      </c>
      <c r="D28" s="91">
        <v>22960.943516774434</v>
      </c>
      <c r="E28" s="355"/>
      <c r="F28" s="67" t="s">
        <v>68</v>
      </c>
    </row>
    <row r="29" spans="1:6">
      <c r="A29" s="89"/>
      <c r="B29" s="90" t="s">
        <v>69</v>
      </c>
      <c r="C29" s="91">
        <v>29.727512577174902</v>
      </c>
      <c r="D29" s="91">
        <v>35.943030894592376</v>
      </c>
      <c r="E29" s="355"/>
      <c r="F29" s="356"/>
    </row>
    <row r="30" spans="1:6">
      <c r="A30" s="89"/>
      <c r="B30" s="90" t="s">
        <v>70</v>
      </c>
      <c r="C30" s="91">
        <v>294.57127007162791</v>
      </c>
      <c r="D30" s="91">
        <v>249.57542197299148</v>
      </c>
      <c r="E30" s="355"/>
      <c r="F30" s="356"/>
    </row>
    <row r="31" spans="1:6">
      <c r="A31" s="89"/>
      <c r="B31" s="90" t="s">
        <v>71</v>
      </c>
      <c r="C31" s="91">
        <v>559.48236369777226</v>
      </c>
      <c r="D31" s="91">
        <v>715.67774121603077</v>
      </c>
      <c r="E31" s="355"/>
      <c r="F31" s="87"/>
    </row>
    <row r="32" spans="1:6">
      <c r="A32" s="89"/>
      <c r="B32" s="90" t="s">
        <v>72</v>
      </c>
      <c r="C32" s="91">
        <v>1353.5106582378396</v>
      </c>
      <c r="D32" s="91">
        <v>577.3274463103794</v>
      </c>
      <c r="E32" s="355"/>
      <c r="F32" s="87"/>
    </row>
    <row r="33" spans="1:6">
      <c r="A33" s="89"/>
      <c r="B33" s="90"/>
      <c r="C33" s="91"/>
      <c r="D33" s="91"/>
      <c r="E33" s="355"/>
      <c r="F33" s="87"/>
    </row>
    <row r="34" spans="1:6">
      <c r="A34" s="89"/>
      <c r="B34" s="66" t="s">
        <v>73</v>
      </c>
      <c r="C34" s="91"/>
      <c r="D34" s="91"/>
      <c r="E34" s="355"/>
      <c r="F34" s="87"/>
    </row>
    <row r="35" spans="1:6">
      <c r="A35" s="89"/>
      <c r="B35" s="90" t="s">
        <v>74</v>
      </c>
      <c r="C35" s="91">
        <v>23682.571831984889</v>
      </c>
      <c r="D35" s="91">
        <v>22482.913151711506</v>
      </c>
      <c r="E35" s="355"/>
      <c r="F35" s="67" t="s">
        <v>75</v>
      </c>
    </row>
    <row r="36" spans="1:6">
      <c r="A36" s="89"/>
      <c r="B36" s="90" t="s">
        <v>76</v>
      </c>
      <c r="C36" s="91">
        <v>5168.7188952861616</v>
      </c>
      <c r="D36" s="91">
        <v>5071.4373501724749</v>
      </c>
      <c r="E36" s="355"/>
      <c r="F36" s="67" t="s">
        <v>77</v>
      </c>
    </row>
    <row r="37" spans="1:6">
      <c r="A37" s="89"/>
      <c r="B37" s="90" t="s">
        <v>78</v>
      </c>
      <c r="C37" s="91">
        <v>728.94644149595501</v>
      </c>
      <c r="D37" s="91">
        <v>548.03783518219177</v>
      </c>
      <c r="E37" s="355"/>
      <c r="F37" s="67" t="s">
        <v>79</v>
      </c>
    </row>
    <row r="38" spans="1:6">
      <c r="A38" s="89"/>
      <c r="B38" s="90" t="s">
        <v>80</v>
      </c>
      <c r="C38" s="91">
        <v>129.11543383062042</v>
      </c>
      <c r="D38" s="91">
        <v>663.1627515387695</v>
      </c>
      <c r="E38" s="355"/>
      <c r="F38" s="67" t="s">
        <v>81</v>
      </c>
    </row>
    <row r="39" spans="1:6">
      <c r="A39" s="89"/>
      <c r="B39" s="90" t="s">
        <v>82</v>
      </c>
      <c r="C39" s="91">
        <v>367.849685150906</v>
      </c>
      <c r="D39" s="91">
        <v>198.15744876336791</v>
      </c>
      <c r="E39" s="355"/>
      <c r="F39" s="67" t="s">
        <v>83</v>
      </c>
    </row>
    <row r="40" spans="1:6">
      <c r="A40" s="89"/>
      <c r="B40" s="68" t="s">
        <v>84</v>
      </c>
      <c r="C40" s="69">
        <v>136.38987106923747</v>
      </c>
      <c r="D40" s="69">
        <v>217.01344386474571</v>
      </c>
      <c r="E40" s="355"/>
      <c r="F40" s="89" t="s">
        <v>85</v>
      </c>
    </row>
    <row r="41" spans="1:6">
      <c r="A41" s="89"/>
      <c r="B41" s="90" t="s">
        <v>86</v>
      </c>
      <c r="C41" s="91">
        <v>466.3663762100399</v>
      </c>
      <c r="D41" s="91">
        <v>719.69518158727294</v>
      </c>
      <c r="E41" s="355"/>
      <c r="F41" s="67" t="s">
        <v>87</v>
      </c>
    </row>
    <row r="42" spans="1:6" ht="22.5">
      <c r="A42" s="89"/>
      <c r="B42" s="92" t="s">
        <v>88</v>
      </c>
      <c r="C42" s="91">
        <v>-384.89106989589965</v>
      </c>
      <c r="D42" s="91">
        <v>-282.29924965958645</v>
      </c>
      <c r="E42" s="355"/>
      <c r="F42" s="356"/>
    </row>
    <row r="43" spans="1:6">
      <c r="A43" s="89"/>
      <c r="B43" s="93" t="s">
        <v>89</v>
      </c>
      <c r="C43" s="94">
        <v>217.86517738337938</v>
      </c>
      <c r="D43" s="94">
        <v>654.40937579243189</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25500.890871109026</v>
      </c>
      <c r="D50" s="74">
        <v>26316.293231890515</v>
      </c>
      <c r="E50" s="355"/>
      <c r="F50" s="356"/>
    </row>
    <row r="51" spans="1:6">
      <c r="A51" s="89"/>
      <c r="B51" s="96" t="s">
        <v>94</v>
      </c>
      <c r="C51" s="91">
        <v>12820.484756193819</v>
      </c>
      <c r="D51" s="91">
        <v>13491.143611261941</v>
      </c>
      <c r="E51" s="355"/>
      <c r="F51" s="87"/>
    </row>
    <row r="52" spans="1:6">
      <c r="A52" s="89"/>
      <c r="B52" s="97" t="s">
        <v>95</v>
      </c>
      <c r="C52" s="91">
        <v>4728.6009095133168</v>
      </c>
      <c r="D52" s="91">
        <v>4447.7791949187094</v>
      </c>
      <c r="E52" s="355"/>
      <c r="F52" s="87"/>
    </row>
    <row r="53" spans="1:6">
      <c r="A53" s="89"/>
      <c r="B53" s="75" t="s">
        <v>96</v>
      </c>
      <c r="C53" s="69">
        <v>868.45831061394517</v>
      </c>
      <c r="D53" s="69">
        <v>861.95252819929863</v>
      </c>
      <c r="E53" s="355"/>
      <c r="F53" s="87"/>
    </row>
    <row r="54" spans="1:6">
      <c r="A54" s="89"/>
      <c r="B54" s="96" t="s">
        <v>97</v>
      </c>
      <c r="C54" s="91">
        <v>12604.006749718483</v>
      </c>
      <c r="D54" s="91">
        <v>12759.590189590062</v>
      </c>
      <c r="E54" s="355"/>
      <c r="F54" s="87"/>
    </row>
    <row r="55" spans="1:6">
      <c r="A55" s="89"/>
      <c r="B55" s="98"/>
      <c r="C55" s="90"/>
      <c r="D55" s="90"/>
      <c r="E55" s="355"/>
      <c r="F55" s="87"/>
    </row>
    <row r="56" spans="1:6">
      <c r="A56" s="89"/>
      <c r="B56" s="73" t="s">
        <v>98</v>
      </c>
      <c r="C56" s="90"/>
      <c r="D56" s="90"/>
      <c r="E56" s="355"/>
      <c r="F56" s="87"/>
    </row>
    <row r="57" spans="1:6">
      <c r="A57" s="89"/>
      <c r="B57" s="72" t="s">
        <v>99</v>
      </c>
      <c r="C57" s="74">
        <v>5621.240359940276</v>
      </c>
      <c r="D57" s="74">
        <v>5828.4709391853639</v>
      </c>
      <c r="E57" s="355"/>
      <c r="F57" s="87"/>
    </row>
    <row r="58" spans="1:6">
      <c r="A58" s="89"/>
      <c r="B58" s="98"/>
      <c r="C58" s="90"/>
      <c r="D58" s="90"/>
      <c r="E58" s="355"/>
      <c r="F58" s="87"/>
    </row>
    <row r="59" spans="1:6">
      <c r="A59" s="89"/>
      <c r="B59" s="73" t="s">
        <v>100</v>
      </c>
      <c r="C59" s="90"/>
      <c r="D59" s="90"/>
      <c r="E59" s="355"/>
      <c r="F59" s="89"/>
    </row>
    <row r="60" spans="1:6">
      <c r="A60" s="89"/>
      <c r="B60" s="72" t="s">
        <v>101</v>
      </c>
      <c r="C60" s="74">
        <v>19879.65051116874</v>
      </c>
      <c r="D60" s="74">
        <v>20487.822292705147</v>
      </c>
      <c r="E60" s="355"/>
      <c r="F60" s="87"/>
    </row>
    <row r="61" spans="1:6">
      <c r="A61" s="89"/>
      <c r="B61" s="96" t="s">
        <v>102</v>
      </c>
      <c r="C61" s="91">
        <v>5856.2445244968239</v>
      </c>
      <c r="D61" s="91">
        <v>5724.990607775354</v>
      </c>
      <c r="E61" s="355"/>
      <c r="F61" s="67" t="s">
        <v>103</v>
      </c>
    </row>
    <row r="62" spans="1:6">
      <c r="A62" s="89"/>
      <c r="B62" s="96" t="s">
        <v>104</v>
      </c>
      <c r="C62" s="91">
        <v>13520.4527348461</v>
      </c>
      <c r="D62" s="91">
        <v>14235.330634347614</v>
      </c>
      <c r="E62" s="355"/>
      <c r="F62" s="87"/>
    </row>
    <row r="63" spans="1:6">
      <c r="A63" s="89"/>
      <c r="B63" s="76" t="s">
        <v>105</v>
      </c>
      <c r="C63" s="77">
        <v>5470.7884197287203</v>
      </c>
      <c r="D63" s="77">
        <v>6100.6215856100926</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2226.1294818585934</v>
      </c>
      <c r="D67" s="74">
        <v>1757.7152690603627</v>
      </c>
      <c r="E67" s="355"/>
      <c r="F67" s="87"/>
    </row>
    <row r="68" spans="1:6">
      <c r="A68" s="89"/>
      <c r="B68" s="78" t="s">
        <v>108</v>
      </c>
      <c r="C68" s="69">
        <v>676.63396568950088</v>
      </c>
      <c r="D68" s="69">
        <v>503.40801526435814</v>
      </c>
      <c r="E68" s="355"/>
      <c r="F68" s="356"/>
    </row>
    <row r="69" spans="1:6">
      <c r="A69" s="89"/>
      <c r="B69" s="76" t="s">
        <v>109</v>
      </c>
      <c r="C69" s="77">
        <v>126.88209899450879</v>
      </c>
      <c r="D69" s="77">
        <v>132.93330257236181</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14.103038997937178</v>
      </c>
      <c r="D76" s="81">
        <v>10.806361142636487</v>
      </c>
      <c r="E76" s="355"/>
      <c r="F76" s="67" t="s">
        <v>114</v>
      </c>
    </row>
    <row r="77" spans="1:6">
      <c r="A77" s="89"/>
      <c r="B77" s="80" t="s">
        <v>115</v>
      </c>
      <c r="C77" s="81">
        <v>8.816195855659533</v>
      </c>
      <c r="D77" s="81">
        <v>7.5155659290167192</v>
      </c>
      <c r="E77" s="355"/>
      <c r="F77" s="82" t="s">
        <v>116</v>
      </c>
    </row>
    <row r="78" spans="1:6">
      <c r="A78" s="89"/>
      <c r="B78" s="80" t="s">
        <v>117</v>
      </c>
      <c r="C78" s="81">
        <v>3.7363980328322435</v>
      </c>
      <c r="D78" s="81">
        <v>11.480240254296863</v>
      </c>
      <c r="E78" s="355"/>
      <c r="F78" s="67" t="s">
        <v>118</v>
      </c>
    </row>
    <row r="79" spans="1:6">
      <c r="A79" s="89"/>
      <c r="B79" s="80" t="s">
        <v>119</v>
      </c>
      <c r="C79" s="81">
        <v>68.924470224429996</v>
      </c>
      <c r="D79" s="81">
        <v>142.96458533925693</v>
      </c>
      <c r="E79" s="355"/>
      <c r="F79" s="67" t="s">
        <v>120</v>
      </c>
    </row>
    <row r="80" spans="1:6">
      <c r="A80" s="89"/>
      <c r="B80" s="83" t="s">
        <v>121</v>
      </c>
      <c r="C80" s="81">
        <v>93.41803261192851</v>
      </c>
      <c r="D80" s="81">
        <v>106.56125055165293</v>
      </c>
      <c r="E80" s="355"/>
      <c r="F80" s="67" t="s">
        <v>122</v>
      </c>
    </row>
    <row r="81" spans="1:6">
      <c r="A81" s="89"/>
      <c r="B81" s="83" t="s">
        <v>123</v>
      </c>
      <c r="C81" s="81">
        <v>68.699283319681143</v>
      </c>
      <c r="D81" s="81">
        <v>38.372743805702534</v>
      </c>
      <c r="E81" s="355"/>
      <c r="F81" s="67" t="s">
        <v>124</v>
      </c>
    </row>
    <row r="82" spans="1:6">
      <c r="A82" s="89"/>
      <c r="B82" s="83" t="s">
        <v>125</v>
      </c>
      <c r="C82" s="81">
        <v>27.519540228612843</v>
      </c>
      <c r="D82" s="81">
        <v>29.776818143245361</v>
      </c>
      <c r="E82" s="355"/>
      <c r="F82" s="67" t="s">
        <v>126</v>
      </c>
    </row>
    <row r="83" spans="1:6">
      <c r="A83" s="89"/>
      <c r="B83" s="84" t="s">
        <v>127</v>
      </c>
      <c r="C83" s="85">
        <v>13.090941476940966</v>
      </c>
      <c r="D83" s="85">
        <v>9.926338047875868</v>
      </c>
      <c r="E83" s="355"/>
      <c r="F83" s="67" t="s">
        <v>128</v>
      </c>
    </row>
    <row r="84" spans="1:6">
      <c r="A84" s="89"/>
      <c r="B84" s="99"/>
      <c r="C84" s="89"/>
      <c r="D84" s="89"/>
      <c r="E84" s="89"/>
      <c r="F84" s="89"/>
    </row>
    <row r="85" spans="1:6">
      <c r="A85" s="89"/>
      <c r="B85" s="716" t="s">
        <v>327</v>
      </c>
      <c r="C85" s="89"/>
      <c r="D85" s="89"/>
      <c r="E85" s="89"/>
      <c r="F85" s="89"/>
    </row>
    <row r="86" spans="1:6">
      <c r="A86" s="89"/>
      <c r="B86" s="716" t="s">
        <v>328</v>
      </c>
      <c r="C86" s="89"/>
      <c r="D86" s="89"/>
      <c r="E86" s="89"/>
      <c r="F86" s="89"/>
    </row>
    <row r="87" spans="1:6">
      <c r="A87" s="99"/>
      <c r="B87" s="718" t="s">
        <v>329</v>
      </c>
      <c r="C87" s="89"/>
      <c r="D87" s="99"/>
      <c r="E87" s="99"/>
      <c r="F87" s="99"/>
    </row>
    <row r="88" spans="1:6">
      <c r="A88" s="99"/>
      <c r="B88" s="118" t="s">
        <v>41</v>
      </c>
      <c r="C88" s="89"/>
      <c r="D88" s="99"/>
      <c r="E88" s="99"/>
      <c r="F88" s="99"/>
    </row>
    <row r="89" spans="1:6">
      <c r="A89" s="358"/>
      <c r="B89" s="118" t="s">
        <v>284</v>
      </c>
      <c r="C89" s="358"/>
      <c r="D89" s="358"/>
      <c r="E89" s="358"/>
      <c r="F89" s="358"/>
    </row>
    <row r="90" spans="1:6">
      <c r="A90" s="358"/>
      <c r="B90" s="720" t="s">
        <v>292</v>
      </c>
      <c r="C90" s="358"/>
      <c r="D90" s="358"/>
      <c r="E90" s="358"/>
      <c r="F90" s="358"/>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J59"/>
  <sheetViews>
    <sheetView workbookViewId="0"/>
  </sheetViews>
  <sheetFormatPr baseColWidth="10" defaultColWidth="11.42578125" defaultRowHeight="11.25"/>
  <cols>
    <col min="1" max="1" width="3.42578125" style="1" customWidth="1"/>
    <col min="2" max="2" width="36" style="1" customWidth="1"/>
    <col min="3" max="34" width="6" style="1" customWidth="1"/>
    <col min="35" max="35" width="2.28515625" style="1" customWidth="1"/>
    <col min="36" max="36" width="11.28515625" style="1" customWidth="1"/>
    <col min="37" max="16384" width="11.42578125" style="1"/>
  </cols>
  <sheetData>
    <row r="1" spans="1:36" ht="12.75">
      <c r="A1" s="682" t="s">
        <v>299</v>
      </c>
      <c r="B1" s="134"/>
      <c r="C1" s="134"/>
      <c r="D1" s="134"/>
      <c r="E1" s="134"/>
      <c r="F1" s="134"/>
      <c r="G1" s="134"/>
      <c r="H1" s="134"/>
      <c r="I1" s="134"/>
      <c r="J1" s="134"/>
      <c r="K1" s="134"/>
      <c r="L1" s="134"/>
      <c r="M1" s="134"/>
      <c r="N1" s="134"/>
      <c r="O1" s="134"/>
      <c r="P1" s="134"/>
      <c r="Q1" s="134"/>
      <c r="R1" s="134"/>
      <c r="S1" s="134"/>
      <c r="T1" s="134"/>
      <c r="U1" s="134"/>
      <c r="V1" s="135"/>
      <c r="W1" s="135"/>
      <c r="X1" s="135"/>
      <c r="Y1" s="135"/>
      <c r="Z1" s="135"/>
      <c r="AA1" s="135"/>
      <c r="AB1" s="135"/>
      <c r="AC1" s="135"/>
      <c r="AD1" s="135"/>
      <c r="AE1" s="135"/>
      <c r="AF1" s="135"/>
      <c r="AG1" s="541"/>
      <c r="AH1" s="541"/>
      <c r="AI1" s="541"/>
      <c r="AJ1" s="541"/>
    </row>
    <row r="2" spans="1:36">
      <c r="A2" s="134"/>
      <c r="B2" s="120" t="s">
        <v>284</v>
      </c>
      <c r="C2" s="134"/>
      <c r="D2" s="134"/>
      <c r="E2" s="134"/>
      <c r="F2" s="134"/>
      <c r="G2" s="134"/>
      <c r="H2" s="134"/>
      <c r="I2" s="134"/>
      <c r="J2" s="134"/>
      <c r="K2" s="134"/>
      <c r="L2" s="134"/>
      <c r="M2" s="134"/>
      <c r="N2" s="134"/>
      <c r="O2" s="134"/>
      <c r="P2" s="134"/>
      <c r="Q2" s="134"/>
      <c r="R2" s="134"/>
      <c r="S2" s="134"/>
      <c r="T2" s="134"/>
      <c r="U2" s="134"/>
      <c r="V2" s="135"/>
      <c r="W2" s="135"/>
      <c r="X2" s="135"/>
      <c r="Y2" s="135"/>
      <c r="Z2" s="135"/>
      <c r="AA2" s="135"/>
      <c r="AB2" s="135"/>
      <c r="AC2" s="135"/>
      <c r="AD2" s="135"/>
      <c r="AE2" s="362"/>
      <c r="AF2" s="362"/>
      <c r="AG2" s="362"/>
      <c r="AH2" s="541"/>
      <c r="AI2" s="541"/>
      <c r="AJ2" s="541"/>
    </row>
    <row r="3" spans="1:36" ht="12" thickBot="1">
      <c r="A3" s="134"/>
      <c r="B3" s="120"/>
      <c r="C3" s="134"/>
      <c r="D3" s="134"/>
      <c r="E3" s="134"/>
      <c r="F3" s="134"/>
      <c r="G3" s="134"/>
      <c r="H3" s="134"/>
      <c r="I3" s="134"/>
      <c r="J3" s="134"/>
      <c r="K3" s="134"/>
      <c r="L3" s="134"/>
      <c r="M3" s="134"/>
      <c r="N3" s="134"/>
      <c r="O3" s="134"/>
      <c r="P3" s="134"/>
      <c r="Q3" s="134"/>
      <c r="R3" s="134"/>
      <c r="S3" s="134"/>
      <c r="T3" s="134"/>
      <c r="U3" s="134"/>
      <c r="V3" s="135"/>
      <c r="W3" s="135"/>
      <c r="X3" s="135"/>
      <c r="Y3" s="135"/>
      <c r="Z3" s="135"/>
      <c r="AA3" s="135"/>
      <c r="AB3" s="135"/>
      <c r="AC3" s="135"/>
      <c r="AD3" s="135"/>
      <c r="AE3" s="362"/>
      <c r="AF3" s="362"/>
      <c r="AG3" s="541"/>
      <c r="AH3" s="541"/>
      <c r="AI3" s="541"/>
      <c r="AJ3" s="541"/>
    </row>
    <row r="4" spans="1:36">
      <c r="A4" s="134"/>
      <c r="B4" s="121" t="s">
        <v>139</v>
      </c>
      <c r="C4" s="136"/>
      <c r="D4" s="136"/>
      <c r="E4" s="136"/>
      <c r="F4" s="136"/>
      <c r="G4" s="136"/>
      <c r="H4" s="136"/>
      <c r="I4" s="136"/>
      <c r="J4" s="136"/>
      <c r="K4" s="136"/>
      <c r="L4" s="136"/>
      <c r="M4" s="136"/>
      <c r="N4" s="136"/>
      <c r="O4" s="136"/>
      <c r="P4" s="136"/>
      <c r="Q4" s="136"/>
      <c r="R4" s="136"/>
      <c r="S4" s="136"/>
      <c r="T4" s="136"/>
      <c r="U4" s="136"/>
      <c r="V4" s="137"/>
      <c r="W4" s="137"/>
      <c r="X4" s="137"/>
      <c r="Y4" s="137"/>
      <c r="Z4" s="137"/>
      <c r="AA4" s="137"/>
      <c r="AB4" s="137"/>
      <c r="AC4" s="137"/>
      <c r="AD4" s="542"/>
      <c r="AE4" s="363"/>
      <c r="AF4" s="363"/>
      <c r="AG4" s="363"/>
      <c r="AH4" s="543"/>
      <c r="AI4" s="543"/>
      <c r="AJ4" s="364"/>
    </row>
    <row r="5" spans="1:36" ht="12" thickBot="1">
      <c r="A5" s="134"/>
      <c r="B5" s="122"/>
      <c r="C5" s="138"/>
      <c r="D5" s="138"/>
      <c r="E5" s="138"/>
      <c r="F5" s="138"/>
      <c r="G5" s="138"/>
      <c r="H5" s="138"/>
      <c r="I5" s="138"/>
      <c r="J5" s="138"/>
      <c r="K5" s="138"/>
      <c r="L5" s="138"/>
      <c r="M5" s="138"/>
      <c r="N5" s="138"/>
      <c r="O5" s="138"/>
      <c r="P5" s="138"/>
      <c r="Q5" s="138"/>
      <c r="R5" s="138"/>
      <c r="S5" s="138"/>
      <c r="T5" s="138"/>
      <c r="U5" s="138"/>
      <c r="V5" s="139"/>
      <c r="W5" s="139"/>
      <c r="X5" s="139"/>
      <c r="Y5" s="139"/>
      <c r="Z5" s="139"/>
      <c r="AA5" s="139"/>
      <c r="AB5" s="139"/>
      <c r="AC5" s="139"/>
      <c r="AD5" s="139"/>
      <c r="AE5" s="365"/>
      <c r="AF5" s="365"/>
      <c r="AG5" s="365"/>
      <c r="AH5" s="544"/>
      <c r="AI5" s="544"/>
      <c r="AJ5" s="366" t="s">
        <v>140</v>
      </c>
    </row>
    <row r="6" spans="1:36" ht="32.25" customHeight="1" thickBot="1">
      <c r="A6" s="541"/>
      <c r="B6" s="367"/>
      <c r="C6" s="368"/>
      <c r="D6" s="368"/>
      <c r="E6" s="368"/>
      <c r="F6" s="368"/>
      <c r="G6" s="368"/>
      <c r="H6" s="368"/>
      <c r="I6" s="368"/>
      <c r="J6" s="368"/>
      <c r="K6" s="368"/>
      <c r="L6" s="368"/>
      <c r="M6" s="368"/>
      <c r="N6" s="368"/>
      <c r="O6" s="368"/>
      <c r="P6" s="368"/>
      <c r="Q6" s="368"/>
      <c r="R6" s="734" t="s">
        <v>141</v>
      </c>
      <c r="S6" s="734"/>
      <c r="T6" s="734"/>
      <c r="U6" s="734"/>
      <c r="V6" s="734"/>
      <c r="W6" s="734"/>
      <c r="X6" s="734"/>
      <c r="Y6" s="735" t="s">
        <v>142</v>
      </c>
      <c r="Z6" s="736"/>
      <c r="AA6" s="736"/>
      <c r="AB6" s="736"/>
      <c r="AC6" s="737"/>
      <c r="AD6" s="738" t="s">
        <v>143</v>
      </c>
      <c r="AE6" s="739"/>
      <c r="AF6" s="739"/>
      <c r="AG6" s="739"/>
      <c r="AH6" s="740"/>
      <c r="AI6" s="545"/>
      <c r="AJ6" s="369" t="s">
        <v>295</v>
      </c>
    </row>
    <row r="7" spans="1:36" ht="23.25" customHeight="1" thickBot="1">
      <c r="A7" s="541"/>
      <c r="B7" s="370" t="s">
        <v>144</v>
      </c>
      <c r="C7" s="371">
        <v>1997</v>
      </c>
      <c r="D7" s="372">
        <v>1998</v>
      </c>
      <c r="E7" s="373">
        <v>1999</v>
      </c>
      <c r="F7" s="741" t="s">
        <v>145</v>
      </c>
      <c r="G7" s="371" t="s">
        <v>303</v>
      </c>
      <c r="H7" s="372">
        <v>2000</v>
      </c>
      <c r="I7" s="372" t="s">
        <v>304</v>
      </c>
      <c r="J7" s="372" t="s">
        <v>305</v>
      </c>
      <c r="K7" s="372">
        <v>2003</v>
      </c>
      <c r="L7" s="372">
        <v>2004</v>
      </c>
      <c r="M7" s="373">
        <v>2005</v>
      </c>
      <c r="N7" s="374" t="s">
        <v>306</v>
      </c>
      <c r="O7" s="375">
        <v>2006</v>
      </c>
      <c r="P7" s="373">
        <v>2007</v>
      </c>
      <c r="Q7" s="741"/>
      <c r="R7" s="374" t="s">
        <v>307</v>
      </c>
      <c r="S7" s="376" t="s">
        <v>308</v>
      </c>
      <c r="T7" s="741" t="s">
        <v>146</v>
      </c>
      <c r="U7" s="377">
        <v>2008</v>
      </c>
      <c r="V7" s="377">
        <v>2009</v>
      </c>
      <c r="W7" s="377">
        <v>2010</v>
      </c>
      <c r="X7" s="378">
        <v>2011</v>
      </c>
      <c r="Y7" s="379">
        <v>2012</v>
      </c>
      <c r="Z7" s="372">
        <v>2013</v>
      </c>
      <c r="AA7" s="380" t="s">
        <v>309</v>
      </c>
      <c r="AB7" s="377">
        <v>2014</v>
      </c>
      <c r="AC7" s="378">
        <v>2015</v>
      </c>
      <c r="AD7" s="381" t="s">
        <v>310</v>
      </c>
      <c r="AE7" s="382">
        <v>2017</v>
      </c>
      <c r="AF7" s="382">
        <v>2018</v>
      </c>
      <c r="AG7" s="382">
        <v>2019</v>
      </c>
      <c r="AH7" s="383">
        <v>2020</v>
      </c>
      <c r="AI7" s="546"/>
      <c r="AJ7" s="384" t="s">
        <v>311</v>
      </c>
    </row>
    <row r="8" spans="1:36" ht="12" thickBot="1">
      <c r="A8" s="541"/>
      <c r="B8" s="124" t="s">
        <v>74</v>
      </c>
      <c r="C8" s="385">
        <v>1939</v>
      </c>
      <c r="D8" s="386">
        <v>2069</v>
      </c>
      <c r="E8" s="387">
        <v>2206</v>
      </c>
      <c r="F8" s="741"/>
      <c r="G8" s="385">
        <v>2700.2965241471602</v>
      </c>
      <c r="H8" s="386">
        <v>2813.88111865564</v>
      </c>
      <c r="I8" s="386">
        <v>2815.89</v>
      </c>
      <c r="J8" s="386">
        <v>2923.44</v>
      </c>
      <c r="K8" s="386">
        <v>3029.24</v>
      </c>
      <c r="L8" s="386">
        <v>3254.8</v>
      </c>
      <c r="M8" s="387">
        <v>3384.66</v>
      </c>
      <c r="N8" s="385">
        <v>3474.66</v>
      </c>
      <c r="O8" s="386">
        <v>3648.23</v>
      </c>
      <c r="P8" s="387">
        <v>3809.1109999999999</v>
      </c>
      <c r="Q8" s="741"/>
      <c r="R8" s="385">
        <v>3879</v>
      </c>
      <c r="S8" s="386">
        <v>4052</v>
      </c>
      <c r="T8" s="741"/>
      <c r="U8" s="386">
        <v>4261</v>
      </c>
      <c r="V8" s="386">
        <v>4300</v>
      </c>
      <c r="W8" s="386">
        <v>4377</v>
      </c>
      <c r="X8" s="387">
        <v>4525.6684853500001</v>
      </c>
      <c r="Y8" s="385">
        <v>4708.6934141499996</v>
      </c>
      <c r="Z8" s="386">
        <v>4811.8160806099995</v>
      </c>
      <c r="AA8" s="386">
        <v>4844.8160806100004</v>
      </c>
      <c r="AB8" s="386">
        <v>4966.9116647300007</v>
      </c>
      <c r="AC8" s="386">
        <v>5062.3957219899994</v>
      </c>
      <c r="AD8" s="388">
        <v>5008.6914153799999</v>
      </c>
      <c r="AE8" s="389">
        <v>5108.6542571900009</v>
      </c>
      <c r="AF8" s="390">
        <v>5254.8411015499996</v>
      </c>
      <c r="AG8" s="390">
        <v>5327.7853673899999</v>
      </c>
      <c r="AH8" s="391">
        <v>5220.6027462699994</v>
      </c>
      <c r="AI8" s="546"/>
      <c r="AJ8" s="392">
        <v>5405.0173660599994</v>
      </c>
    </row>
    <row r="9" spans="1:36" ht="12" thickBot="1">
      <c r="A9" s="541"/>
      <c r="B9" s="125" t="s">
        <v>147</v>
      </c>
      <c r="C9" s="393" t="s">
        <v>148</v>
      </c>
      <c r="D9" s="394" t="s">
        <v>148</v>
      </c>
      <c r="E9" s="395" t="s">
        <v>148</v>
      </c>
      <c r="F9" s="741"/>
      <c r="G9" s="393" t="s">
        <v>148</v>
      </c>
      <c r="H9" s="394" t="s">
        <v>148</v>
      </c>
      <c r="I9" s="394" t="s">
        <v>148</v>
      </c>
      <c r="J9" s="394" t="s">
        <v>148</v>
      </c>
      <c r="K9" s="394" t="s">
        <v>148</v>
      </c>
      <c r="L9" s="394" t="s">
        <v>148</v>
      </c>
      <c r="M9" s="396">
        <v>1754.876278968833</v>
      </c>
      <c r="N9" s="397">
        <v>1754.876278968833</v>
      </c>
      <c r="O9" s="398">
        <v>1826.21</v>
      </c>
      <c r="P9" s="396">
        <v>1862.2</v>
      </c>
      <c r="Q9" s="741"/>
      <c r="R9" s="397">
        <v>1826.21</v>
      </c>
      <c r="S9" s="398">
        <v>1862.2</v>
      </c>
      <c r="T9" s="741"/>
      <c r="U9" s="398">
        <v>1941.6</v>
      </c>
      <c r="V9" s="398">
        <v>1973.4308521853759</v>
      </c>
      <c r="W9" s="398">
        <v>2044.3115410158607</v>
      </c>
      <c r="X9" s="396">
        <v>2138.5264809681648</v>
      </c>
      <c r="Y9" s="397">
        <v>2193.4</v>
      </c>
      <c r="Z9" s="398">
        <v>2193.4</v>
      </c>
      <c r="AA9" s="398">
        <v>2249.9</v>
      </c>
      <c r="AB9" s="398">
        <v>2243.1</v>
      </c>
      <c r="AC9" s="396">
        <v>2212.664088293966</v>
      </c>
      <c r="AD9" s="397">
        <v>2196.3000000000002</v>
      </c>
      <c r="AE9" s="398">
        <v>2359.56083689865</v>
      </c>
      <c r="AF9" s="398">
        <v>2456.6444657482539</v>
      </c>
      <c r="AG9" s="398">
        <v>2508.7091479999999</v>
      </c>
      <c r="AH9" s="396">
        <v>1905.7259201430395</v>
      </c>
      <c r="AI9" s="546"/>
      <c r="AJ9" s="399" t="s">
        <v>130</v>
      </c>
    </row>
    <row r="10" spans="1:36" ht="12" thickBot="1">
      <c r="A10" s="541"/>
      <c r="B10" s="126" t="s">
        <v>149</v>
      </c>
      <c r="C10" s="400" t="s">
        <v>148</v>
      </c>
      <c r="D10" s="401" t="s">
        <v>148</v>
      </c>
      <c r="E10" s="402" t="s">
        <v>148</v>
      </c>
      <c r="F10" s="741"/>
      <c r="G10" s="400" t="s">
        <v>148</v>
      </c>
      <c r="H10" s="401" t="s">
        <v>148</v>
      </c>
      <c r="I10" s="401" t="s">
        <v>148</v>
      </c>
      <c r="J10" s="401" t="s">
        <v>148</v>
      </c>
      <c r="K10" s="401" t="s">
        <v>148</v>
      </c>
      <c r="L10" s="401" t="s">
        <v>148</v>
      </c>
      <c r="M10" s="402">
        <v>598.55652827253402</v>
      </c>
      <c r="N10" s="400">
        <v>598.55652827253402</v>
      </c>
      <c r="O10" s="401">
        <v>619.99</v>
      </c>
      <c r="P10" s="402">
        <v>620.79999999999995</v>
      </c>
      <c r="Q10" s="741"/>
      <c r="R10" s="400">
        <v>619.99</v>
      </c>
      <c r="S10" s="401">
        <v>620.79999999999995</v>
      </c>
      <c r="T10" s="741"/>
      <c r="U10" s="401">
        <v>666.9</v>
      </c>
      <c r="V10" s="401">
        <v>671.43085218537601</v>
      </c>
      <c r="W10" s="401">
        <v>692.01154101586098</v>
      </c>
      <c r="X10" s="402">
        <v>727.52648096816495</v>
      </c>
      <c r="Y10" s="400">
        <v>737.21058291151905</v>
      </c>
      <c r="Z10" s="401">
        <v>737.21058291151905</v>
      </c>
      <c r="AA10" s="401">
        <v>749.57567716349502</v>
      </c>
      <c r="AB10" s="403">
        <v>738.67088827326404</v>
      </c>
      <c r="AC10" s="404">
        <v>725.4371841354</v>
      </c>
      <c r="AD10" s="405">
        <v>667</v>
      </c>
      <c r="AE10" s="403">
        <v>708.59572584447506</v>
      </c>
      <c r="AF10" s="403">
        <v>729.64098112507997</v>
      </c>
      <c r="AG10" s="403">
        <v>694.46653600000002</v>
      </c>
      <c r="AH10" s="404">
        <v>375.91368729413347</v>
      </c>
      <c r="AI10" s="546"/>
      <c r="AJ10" s="399" t="s">
        <v>130</v>
      </c>
    </row>
    <row r="11" spans="1:36" ht="12" thickBot="1">
      <c r="A11" s="541"/>
      <c r="B11" s="126" t="s">
        <v>150</v>
      </c>
      <c r="C11" s="400" t="s">
        <v>148</v>
      </c>
      <c r="D11" s="401" t="s">
        <v>148</v>
      </c>
      <c r="E11" s="402" t="s">
        <v>148</v>
      </c>
      <c r="F11" s="741"/>
      <c r="G11" s="400" t="s">
        <v>148</v>
      </c>
      <c r="H11" s="401" t="s">
        <v>148</v>
      </c>
      <c r="I11" s="401" t="s">
        <v>148</v>
      </c>
      <c r="J11" s="401" t="s">
        <v>148</v>
      </c>
      <c r="K11" s="401" t="s">
        <v>148</v>
      </c>
      <c r="L11" s="401" t="s">
        <v>148</v>
      </c>
      <c r="M11" s="402">
        <v>883.3</v>
      </c>
      <c r="N11" s="400">
        <v>883.3</v>
      </c>
      <c r="O11" s="401">
        <v>920.24</v>
      </c>
      <c r="P11" s="402">
        <v>942.6</v>
      </c>
      <c r="Q11" s="741"/>
      <c r="R11" s="400">
        <v>920.24</v>
      </c>
      <c r="S11" s="401">
        <v>942.6</v>
      </c>
      <c r="T11" s="741"/>
      <c r="U11" s="401">
        <v>962.3</v>
      </c>
      <c r="V11" s="401">
        <v>978</v>
      </c>
      <c r="W11" s="401">
        <v>1018.6</v>
      </c>
      <c r="X11" s="402">
        <v>1069.4000000000001</v>
      </c>
      <c r="Y11" s="400">
        <v>1121.9000000000001</v>
      </c>
      <c r="Z11" s="401">
        <v>1121.9000000000001</v>
      </c>
      <c r="AA11" s="401">
        <v>1124.4000000000001</v>
      </c>
      <c r="AB11" s="403">
        <v>1129.81</v>
      </c>
      <c r="AC11" s="404">
        <v>1120</v>
      </c>
      <c r="AD11" s="405">
        <v>1170</v>
      </c>
      <c r="AE11" s="403">
        <v>1285</v>
      </c>
      <c r="AF11" s="403">
        <v>1332.44173577481</v>
      </c>
      <c r="AG11" s="403">
        <v>1425.2759570000001</v>
      </c>
      <c r="AH11" s="404">
        <v>1127.2551120078131</v>
      </c>
      <c r="AI11" s="546"/>
      <c r="AJ11" s="399" t="s">
        <v>130</v>
      </c>
    </row>
    <row r="12" spans="1:36" ht="12" thickBot="1">
      <c r="A12" s="541"/>
      <c r="B12" s="126" t="s">
        <v>151</v>
      </c>
      <c r="C12" s="400" t="s">
        <v>148</v>
      </c>
      <c r="D12" s="401" t="s">
        <v>148</v>
      </c>
      <c r="E12" s="402" t="s">
        <v>148</v>
      </c>
      <c r="F12" s="741"/>
      <c r="G12" s="400" t="s">
        <v>148</v>
      </c>
      <c r="H12" s="401" t="s">
        <v>148</v>
      </c>
      <c r="I12" s="401" t="s">
        <v>148</v>
      </c>
      <c r="J12" s="401" t="s">
        <v>148</v>
      </c>
      <c r="K12" s="401" t="s">
        <v>148</v>
      </c>
      <c r="L12" s="401" t="s">
        <v>148</v>
      </c>
      <c r="M12" s="402">
        <v>129.89254776027099</v>
      </c>
      <c r="N12" s="400">
        <v>129.89254776027099</v>
      </c>
      <c r="O12" s="401">
        <v>134.06</v>
      </c>
      <c r="P12" s="402">
        <v>136.4</v>
      </c>
      <c r="Q12" s="741"/>
      <c r="R12" s="400">
        <v>134.06</v>
      </c>
      <c r="S12" s="401">
        <v>136.4</v>
      </c>
      <c r="T12" s="741"/>
      <c r="U12" s="401">
        <v>139.4</v>
      </c>
      <c r="V12" s="401">
        <v>144.9</v>
      </c>
      <c r="W12" s="401">
        <v>150.1</v>
      </c>
      <c r="X12" s="402">
        <v>154.19999999999999</v>
      </c>
      <c r="Y12" s="400">
        <v>161.19999999999999</v>
      </c>
      <c r="Z12" s="401">
        <v>161.19999999999999</v>
      </c>
      <c r="AA12" s="401">
        <v>159.9</v>
      </c>
      <c r="AB12" s="403">
        <v>159.4</v>
      </c>
      <c r="AC12" s="404">
        <v>162.80000000000001</v>
      </c>
      <c r="AD12" s="405">
        <v>177.8</v>
      </c>
      <c r="AE12" s="403">
        <v>186.30595748912299</v>
      </c>
      <c r="AF12" s="403">
        <v>194.20640354789899</v>
      </c>
      <c r="AG12" s="403">
        <v>203.22856100000001</v>
      </c>
      <c r="AH12" s="404">
        <v>232.09681174498513</v>
      </c>
      <c r="AI12" s="546"/>
      <c r="AJ12" s="399" t="s">
        <v>130</v>
      </c>
    </row>
    <row r="13" spans="1:36" ht="12" thickBot="1">
      <c r="A13" s="541"/>
      <c r="B13" s="126" t="s">
        <v>152</v>
      </c>
      <c r="C13" s="400" t="s">
        <v>148</v>
      </c>
      <c r="D13" s="401" t="s">
        <v>148</v>
      </c>
      <c r="E13" s="402" t="s">
        <v>148</v>
      </c>
      <c r="F13" s="741"/>
      <c r="G13" s="400" t="s">
        <v>148</v>
      </c>
      <c r="H13" s="401" t="s">
        <v>148</v>
      </c>
      <c r="I13" s="401" t="s">
        <v>148</v>
      </c>
      <c r="J13" s="401" t="s">
        <v>148</v>
      </c>
      <c r="K13" s="401" t="s">
        <v>148</v>
      </c>
      <c r="L13" s="401" t="s">
        <v>148</v>
      </c>
      <c r="M13" s="402">
        <v>143.127202936028</v>
      </c>
      <c r="N13" s="400">
        <v>143.127202936028</v>
      </c>
      <c r="O13" s="401">
        <v>151.91999999999999</v>
      </c>
      <c r="P13" s="402">
        <v>162.4</v>
      </c>
      <c r="Q13" s="741"/>
      <c r="R13" s="400">
        <v>151.91999999999999</v>
      </c>
      <c r="S13" s="401">
        <v>162.4</v>
      </c>
      <c r="T13" s="741"/>
      <c r="U13" s="401">
        <v>173</v>
      </c>
      <c r="V13" s="401">
        <v>179.1</v>
      </c>
      <c r="W13" s="401">
        <v>183.6</v>
      </c>
      <c r="X13" s="402">
        <v>187.4</v>
      </c>
      <c r="Y13" s="400">
        <v>173.08941708848101</v>
      </c>
      <c r="Z13" s="401">
        <v>173.08941708848101</v>
      </c>
      <c r="AA13" s="401">
        <v>216.02432283650487</v>
      </c>
      <c r="AB13" s="403">
        <v>215.21911172673558</v>
      </c>
      <c r="AC13" s="404">
        <v>204.426904158566</v>
      </c>
      <c r="AD13" s="405">
        <v>181.5</v>
      </c>
      <c r="AE13" s="403">
        <v>179.65915356505201</v>
      </c>
      <c r="AF13" s="403">
        <v>200.35534530046499</v>
      </c>
      <c r="AG13" s="403">
        <v>185.73809399999999</v>
      </c>
      <c r="AH13" s="404">
        <v>170.46030909610778</v>
      </c>
      <c r="AI13" s="546"/>
      <c r="AJ13" s="399" t="s">
        <v>130</v>
      </c>
    </row>
    <row r="14" spans="1:36" ht="12" thickBot="1">
      <c r="A14" s="541"/>
      <c r="B14" s="127" t="s">
        <v>153</v>
      </c>
      <c r="C14" s="393" t="s">
        <v>148</v>
      </c>
      <c r="D14" s="394" t="s">
        <v>148</v>
      </c>
      <c r="E14" s="395" t="s">
        <v>148</v>
      </c>
      <c r="F14" s="741"/>
      <c r="G14" s="393" t="s">
        <v>148</v>
      </c>
      <c r="H14" s="394" t="s">
        <v>148</v>
      </c>
      <c r="I14" s="394" t="s">
        <v>148</v>
      </c>
      <c r="J14" s="394" t="s">
        <v>148</v>
      </c>
      <c r="K14" s="394" t="s">
        <v>148</v>
      </c>
      <c r="L14" s="394" t="s">
        <v>148</v>
      </c>
      <c r="M14" s="395" t="s">
        <v>148</v>
      </c>
      <c r="N14" s="393" t="s">
        <v>148</v>
      </c>
      <c r="O14" s="394" t="s">
        <v>148</v>
      </c>
      <c r="P14" s="395" t="s">
        <v>148</v>
      </c>
      <c r="Q14" s="741"/>
      <c r="R14" s="393">
        <v>1630.03295005</v>
      </c>
      <c r="S14" s="394">
        <v>1756.4409999999998</v>
      </c>
      <c r="T14" s="741"/>
      <c r="U14" s="394">
        <v>1830.8247896800001</v>
      </c>
      <c r="V14" s="394">
        <v>1865.8</v>
      </c>
      <c r="W14" s="394">
        <v>1842.2</v>
      </c>
      <c r="X14" s="395">
        <v>1896</v>
      </c>
      <c r="Y14" s="393">
        <v>1960.8310817600002</v>
      </c>
      <c r="Z14" s="394">
        <v>1994.3535355799997</v>
      </c>
      <c r="AA14" s="394">
        <v>1994.3535355799997</v>
      </c>
      <c r="AB14" s="394">
        <v>2079.8394040400003</v>
      </c>
      <c r="AC14" s="395">
        <v>2174.4117964399998</v>
      </c>
      <c r="AD14" s="393">
        <v>2112.7418751800001</v>
      </c>
      <c r="AE14" s="394">
        <v>1993.69229971</v>
      </c>
      <c r="AF14" s="394">
        <v>2007.6685919700003</v>
      </c>
      <c r="AG14" s="394">
        <v>2057.4543860700001</v>
      </c>
      <c r="AH14" s="395">
        <v>2846.2361580199995</v>
      </c>
      <c r="AI14" s="546"/>
      <c r="AJ14" s="406">
        <v>4615.3477348400002</v>
      </c>
    </row>
    <row r="15" spans="1:36" ht="12" thickBot="1">
      <c r="A15" s="541"/>
      <c r="B15" s="128" t="s">
        <v>154</v>
      </c>
      <c r="C15" s="407" t="s">
        <v>148</v>
      </c>
      <c r="D15" s="408" t="s">
        <v>148</v>
      </c>
      <c r="E15" s="409" t="s">
        <v>148</v>
      </c>
      <c r="F15" s="741"/>
      <c r="G15" s="407" t="s">
        <v>148</v>
      </c>
      <c r="H15" s="408" t="s">
        <v>148</v>
      </c>
      <c r="I15" s="408" t="s">
        <v>148</v>
      </c>
      <c r="J15" s="408" t="s">
        <v>148</v>
      </c>
      <c r="K15" s="408" t="s">
        <v>148</v>
      </c>
      <c r="L15" s="408" t="s">
        <v>148</v>
      </c>
      <c r="M15" s="409" t="s">
        <v>148</v>
      </c>
      <c r="N15" s="407" t="s">
        <v>148</v>
      </c>
      <c r="O15" s="408" t="s">
        <v>148</v>
      </c>
      <c r="P15" s="409" t="s">
        <v>148</v>
      </c>
      <c r="Q15" s="741"/>
      <c r="R15" s="407">
        <v>422.75704995000001</v>
      </c>
      <c r="S15" s="408">
        <v>433.35899999999947</v>
      </c>
      <c r="T15" s="741"/>
      <c r="U15" s="408">
        <v>488.57521032</v>
      </c>
      <c r="V15" s="408">
        <v>460.76914781462415</v>
      </c>
      <c r="W15" s="408">
        <v>490.48845898413924</v>
      </c>
      <c r="X15" s="409">
        <v>491.14200438183525</v>
      </c>
      <c r="Y15" s="407">
        <v>554.46233238999935</v>
      </c>
      <c r="Z15" s="408">
        <v>624.06254502999968</v>
      </c>
      <c r="AA15" s="408">
        <v>600.56254503000059</v>
      </c>
      <c r="AB15" s="394">
        <v>643.97226069000044</v>
      </c>
      <c r="AC15" s="395">
        <v>675.31983725603368</v>
      </c>
      <c r="AD15" s="393">
        <v>699.64954019999959</v>
      </c>
      <c r="AE15" s="394">
        <v>755.40112058135082</v>
      </c>
      <c r="AF15" s="394">
        <v>790.52804383174544</v>
      </c>
      <c r="AG15" s="394">
        <v>761.62183331999995</v>
      </c>
      <c r="AH15" s="395">
        <v>468.64066810696022</v>
      </c>
      <c r="AI15" s="546"/>
      <c r="AJ15" s="406">
        <v>789.66963121999925</v>
      </c>
    </row>
    <row r="16" spans="1:36" ht="12" thickBot="1">
      <c r="A16" s="541"/>
      <c r="B16" s="129" t="s">
        <v>155</v>
      </c>
      <c r="C16" s="410">
        <v>518</v>
      </c>
      <c r="D16" s="411">
        <v>516</v>
      </c>
      <c r="E16" s="412">
        <v>533</v>
      </c>
      <c r="F16" s="741"/>
      <c r="G16" s="410">
        <v>533.11421327922403</v>
      </c>
      <c r="H16" s="411">
        <v>553.69483060627499</v>
      </c>
      <c r="I16" s="411">
        <v>572.5</v>
      </c>
      <c r="J16" s="411">
        <v>611.13</v>
      </c>
      <c r="K16" s="411">
        <v>615.71</v>
      </c>
      <c r="L16" s="411">
        <v>648.5</v>
      </c>
      <c r="M16" s="412">
        <v>668.14</v>
      </c>
      <c r="N16" s="410">
        <v>668.14</v>
      </c>
      <c r="O16" s="411">
        <v>722.81</v>
      </c>
      <c r="P16" s="412">
        <v>752.5</v>
      </c>
      <c r="Q16" s="741"/>
      <c r="R16" s="410">
        <v>760</v>
      </c>
      <c r="S16" s="411">
        <v>797</v>
      </c>
      <c r="T16" s="741"/>
      <c r="U16" s="411">
        <v>847</v>
      </c>
      <c r="V16" s="411">
        <v>867</v>
      </c>
      <c r="W16" s="411">
        <v>891</v>
      </c>
      <c r="X16" s="412">
        <v>893.43255783999996</v>
      </c>
      <c r="Y16" s="410">
        <v>951.12241858999994</v>
      </c>
      <c r="Z16" s="411">
        <v>973.8651990699999</v>
      </c>
      <c r="AA16" s="411">
        <v>973.8651990699999</v>
      </c>
      <c r="AB16" s="411">
        <v>990.34173140999997</v>
      </c>
      <c r="AC16" s="412">
        <v>1045.9477673599999</v>
      </c>
      <c r="AD16" s="410">
        <v>1098.69734565</v>
      </c>
      <c r="AE16" s="411">
        <v>1130.10794194</v>
      </c>
      <c r="AF16" s="411">
        <v>1404.0682288999999</v>
      </c>
      <c r="AG16" s="411">
        <v>1672.5030701000001</v>
      </c>
      <c r="AH16" s="412">
        <v>1672.2980306399998</v>
      </c>
      <c r="AI16" s="546"/>
      <c r="AJ16" s="413">
        <v>1755.7385109499999</v>
      </c>
    </row>
    <row r="17" spans="1:36" ht="12" thickBot="1">
      <c r="A17" s="541"/>
      <c r="B17" s="130" t="s">
        <v>187</v>
      </c>
      <c r="C17" s="414">
        <v>1481</v>
      </c>
      <c r="D17" s="415">
        <v>1605</v>
      </c>
      <c r="E17" s="416">
        <v>1694</v>
      </c>
      <c r="F17" s="741"/>
      <c r="G17" s="414">
        <v>2167.1823108679396</v>
      </c>
      <c r="H17" s="415">
        <v>2260.18628804937</v>
      </c>
      <c r="I17" s="415">
        <v>2243.39</v>
      </c>
      <c r="J17" s="415">
        <v>2312.31</v>
      </c>
      <c r="K17" s="415">
        <v>2413.5300000000002</v>
      </c>
      <c r="L17" s="415">
        <v>2606.3000000000002</v>
      </c>
      <c r="M17" s="416">
        <v>2716.52</v>
      </c>
      <c r="N17" s="414">
        <v>2806.52</v>
      </c>
      <c r="O17" s="415">
        <v>2925.42</v>
      </c>
      <c r="P17" s="416">
        <v>3056.6110000000003</v>
      </c>
      <c r="Q17" s="741"/>
      <c r="R17" s="414">
        <v>3119</v>
      </c>
      <c r="S17" s="415">
        <v>3255</v>
      </c>
      <c r="T17" s="741"/>
      <c r="U17" s="415">
        <v>3414</v>
      </c>
      <c r="V17" s="415">
        <v>3433</v>
      </c>
      <c r="W17" s="415">
        <v>3486</v>
      </c>
      <c r="X17" s="416">
        <v>3632.2359275100002</v>
      </c>
      <c r="Y17" s="414">
        <v>3757.57099556</v>
      </c>
      <c r="Z17" s="415">
        <v>3837.95088154</v>
      </c>
      <c r="AA17" s="415">
        <v>3870.9508815400004</v>
      </c>
      <c r="AB17" s="415">
        <v>3976.5699333200005</v>
      </c>
      <c r="AC17" s="416">
        <v>4016.4479546299995</v>
      </c>
      <c r="AD17" s="414">
        <v>3909.9940697299999</v>
      </c>
      <c r="AE17" s="415">
        <v>3978.5463152500006</v>
      </c>
      <c r="AF17" s="415">
        <v>3850.7728726499995</v>
      </c>
      <c r="AG17" s="415">
        <v>3655.2822972899994</v>
      </c>
      <c r="AH17" s="416">
        <v>3548.3047156299995</v>
      </c>
      <c r="AI17" s="546"/>
      <c r="AJ17" s="417">
        <v>3649.2788551099993</v>
      </c>
    </row>
    <row r="18" spans="1:36" ht="12" thickBot="1">
      <c r="A18" s="541"/>
      <c r="B18" s="129" t="s">
        <v>56</v>
      </c>
      <c r="C18" s="418">
        <v>161</v>
      </c>
      <c r="D18" s="419">
        <v>171</v>
      </c>
      <c r="E18" s="420">
        <v>177</v>
      </c>
      <c r="F18" s="741"/>
      <c r="G18" s="418">
        <v>177.14575802987102</v>
      </c>
      <c r="H18" s="419">
        <v>183.09126970213001</v>
      </c>
      <c r="I18" s="419">
        <v>185.4</v>
      </c>
      <c r="J18" s="419">
        <v>186.46</v>
      </c>
      <c r="K18" s="419">
        <v>195.63699999999997</v>
      </c>
      <c r="L18" s="419">
        <v>208.2</v>
      </c>
      <c r="M18" s="420">
        <v>225.3</v>
      </c>
      <c r="N18" s="418">
        <v>211.49</v>
      </c>
      <c r="O18" s="419">
        <v>232.66</v>
      </c>
      <c r="P18" s="420">
        <v>215.3</v>
      </c>
      <c r="Q18" s="741"/>
      <c r="R18" s="418">
        <v>233</v>
      </c>
      <c r="S18" s="421">
        <v>215</v>
      </c>
      <c r="T18" s="741"/>
      <c r="U18" s="422">
        <v>218</v>
      </c>
      <c r="V18" s="422">
        <v>228.5</v>
      </c>
      <c r="W18" s="422">
        <v>196</v>
      </c>
      <c r="X18" s="423">
        <v>171.63448392999999</v>
      </c>
      <c r="Y18" s="424">
        <v>208.96382445999998</v>
      </c>
      <c r="Z18" s="422">
        <v>211.13058717999999</v>
      </c>
      <c r="AA18" s="422">
        <v>211.13058717999999</v>
      </c>
      <c r="AB18" s="422">
        <v>225.72882673000001</v>
      </c>
      <c r="AC18" s="423">
        <v>237.94000301999998</v>
      </c>
      <c r="AD18" s="424">
        <v>314.44777105999998</v>
      </c>
      <c r="AE18" s="422">
        <v>304.29440038000001</v>
      </c>
      <c r="AF18" s="422">
        <v>300.16784711999998</v>
      </c>
      <c r="AG18" s="422">
        <v>313.44270616</v>
      </c>
      <c r="AH18" s="423">
        <v>348.93613031000001</v>
      </c>
      <c r="AI18" s="546"/>
      <c r="AJ18" s="425">
        <v>184.34944136000001</v>
      </c>
    </row>
    <row r="19" spans="1:36" ht="12" thickBot="1">
      <c r="A19" s="541"/>
      <c r="B19" s="129" t="s">
        <v>136</v>
      </c>
      <c r="C19" s="424">
        <v>1470</v>
      </c>
      <c r="D19" s="422">
        <v>1498</v>
      </c>
      <c r="E19" s="423">
        <v>1562</v>
      </c>
      <c r="F19" s="741"/>
      <c r="G19" s="424">
        <v>1584.70753418288</v>
      </c>
      <c r="H19" s="422">
        <v>1650.71795864668</v>
      </c>
      <c r="I19" s="422">
        <v>1704.5</v>
      </c>
      <c r="J19" s="422">
        <v>1776.55</v>
      </c>
      <c r="K19" s="422">
        <v>1826.56</v>
      </c>
      <c r="L19" s="422">
        <v>1909.3</v>
      </c>
      <c r="M19" s="423">
        <v>1953.1</v>
      </c>
      <c r="N19" s="424">
        <v>2071.13</v>
      </c>
      <c r="O19" s="422">
        <v>2135.4499999999998</v>
      </c>
      <c r="P19" s="423">
        <v>2202.6999999999998</v>
      </c>
      <c r="Q19" s="741"/>
      <c r="R19" s="424">
        <v>2135</v>
      </c>
      <c r="S19" s="426">
        <v>2203</v>
      </c>
      <c r="T19" s="741"/>
      <c r="U19" s="422">
        <v>2283</v>
      </c>
      <c r="V19" s="422">
        <v>2359</v>
      </c>
      <c r="W19" s="422">
        <v>2380</v>
      </c>
      <c r="X19" s="423">
        <v>2398.7338126899999</v>
      </c>
      <c r="Y19" s="424">
        <v>2448.5852021799997</v>
      </c>
      <c r="Z19" s="422">
        <v>2482.7448693599999</v>
      </c>
      <c r="AA19" s="422">
        <v>2482.7448693599999</v>
      </c>
      <c r="AB19" s="422">
        <v>2548.1907568699999</v>
      </c>
      <c r="AC19" s="423">
        <v>2573.6063980899999</v>
      </c>
      <c r="AD19" s="424">
        <v>2536.0842245299996</v>
      </c>
      <c r="AE19" s="422">
        <v>2588.6381388599998</v>
      </c>
      <c r="AF19" s="422">
        <v>2660.4535176299996</v>
      </c>
      <c r="AG19" s="422">
        <v>2670.9207221299998</v>
      </c>
      <c r="AH19" s="423">
        <v>2594.2149149899992</v>
      </c>
      <c r="AI19" s="546"/>
      <c r="AJ19" s="425">
        <v>2667.4535234699997</v>
      </c>
    </row>
    <row r="20" spans="1:36" ht="12" thickBot="1">
      <c r="A20" s="541"/>
      <c r="B20" s="129" t="s">
        <v>156</v>
      </c>
      <c r="C20" s="427">
        <v>386</v>
      </c>
      <c r="D20" s="428">
        <v>391</v>
      </c>
      <c r="E20" s="429">
        <v>396</v>
      </c>
      <c r="F20" s="741"/>
      <c r="G20" s="427">
        <v>400.02622123096506</v>
      </c>
      <c r="H20" s="428">
        <v>403.53254862742506</v>
      </c>
      <c r="I20" s="428">
        <v>413.75</v>
      </c>
      <c r="J20" s="428">
        <v>410.6</v>
      </c>
      <c r="K20" s="428">
        <v>430.4</v>
      </c>
      <c r="L20" s="428">
        <v>444.19</v>
      </c>
      <c r="M20" s="429">
        <v>459.78</v>
      </c>
      <c r="N20" s="427">
        <v>-2.8</v>
      </c>
      <c r="O20" s="428">
        <v>-7.08</v>
      </c>
      <c r="P20" s="429">
        <v>-0.7</v>
      </c>
      <c r="Q20" s="741"/>
      <c r="R20" s="427">
        <v>-7</v>
      </c>
      <c r="S20" s="430">
        <v>-1</v>
      </c>
      <c r="T20" s="741"/>
      <c r="U20" s="428">
        <v>-9</v>
      </c>
      <c r="V20" s="428">
        <v>-13</v>
      </c>
      <c r="W20" s="428">
        <v>-10</v>
      </c>
      <c r="X20" s="429">
        <v>-9.2397889899999992</v>
      </c>
      <c r="Y20" s="427">
        <v>-1.9407599199999999</v>
      </c>
      <c r="Z20" s="428">
        <v>5.26681986</v>
      </c>
      <c r="AA20" s="428">
        <v>5.26681986</v>
      </c>
      <c r="AB20" s="428">
        <v>6.0801823399999995</v>
      </c>
      <c r="AC20" s="429">
        <v>13.515271719999999</v>
      </c>
      <c r="AD20" s="427">
        <v>-21.894597149999999</v>
      </c>
      <c r="AE20" s="428">
        <v>-28.470515120000002</v>
      </c>
      <c r="AF20" s="428">
        <v>-249.01129821999999</v>
      </c>
      <c r="AG20" s="428">
        <v>-395.84908988999996</v>
      </c>
      <c r="AH20" s="429">
        <v>-338.00697629000001</v>
      </c>
      <c r="AI20" s="546"/>
      <c r="AJ20" s="431">
        <v>-393.05905512999999</v>
      </c>
    </row>
    <row r="21" spans="1:36" ht="12" thickBot="1">
      <c r="A21" s="541"/>
      <c r="B21" s="129" t="s">
        <v>157</v>
      </c>
      <c r="C21" s="432">
        <v>623</v>
      </c>
      <c r="D21" s="433">
        <v>681</v>
      </c>
      <c r="E21" s="434">
        <v>680</v>
      </c>
      <c r="F21" s="741"/>
      <c r="G21" s="432">
        <v>680.34704575147407</v>
      </c>
      <c r="H21" s="433">
        <v>703.83427107264708</v>
      </c>
      <c r="I21" s="433">
        <v>620.04</v>
      </c>
      <c r="J21" s="433">
        <v>609.46</v>
      </c>
      <c r="K21" s="433">
        <v>623.70299999999997</v>
      </c>
      <c r="L21" s="433">
        <v>721.78</v>
      </c>
      <c r="M21" s="434">
        <v>762.8</v>
      </c>
      <c r="N21" s="432">
        <v>762.01</v>
      </c>
      <c r="O21" s="433">
        <v>787.99</v>
      </c>
      <c r="P21" s="434">
        <v>875.71100000000024</v>
      </c>
      <c r="Q21" s="741"/>
      <c r="R21" s="432">
        <v>758</v>
      </c>
      <c r="S21" s="435">
        <v>838</v>
      </c>
      <c r="T21" s="741"/>
      <c r="U21" s="433">
        <v>922</v>
      </c>
      <c r="V21" s="433">
        <v>858.5</v>
      </c>
      <c r="W21" s="433">
        <v>920</v>
      </c>
      <c r="X21" s="434">
        <v>1071.1074198800002</v>
      </c>
      <c r="Y21" s="432">
        <v>1101.9627288400002</v>
      </c>
      <c r="Z21" s="433">
        <v>1138.8086051399998</v>
      </c>
      <c r="AA21" s="433">
        <v>1171.8086051400003</v>
      </c>
      <c r="AB21" s="433">
        <v>1196.5701673800002</v>
      </c>
      <c r="AC21" s="434">
        <v>1191.3862817999996</v>
      </c>
      <c r="AD21" s="432">
        <v>1081.3566712899999</v>
      </c>
      <c r="AE21" s="433">
        <v>1114.0842911300006</v>
      </c>
      <c r="AF21" s="433">
        <v>1139.1628061199997</v>
      </c>
      <c r="AG21" s="433">
        <v>1066.7679588899994</v>
      </c>
      <c r="AH21" s="434">
        <v>943.16064661999997</v>
      </c>
      <c r="AI21" s="546"/>
      <c r="AJ21" s="436">
        <v>1190.5349454099994</v>
      </c>
    </row>
    <row r="22" spans="1:36" ht="12" thickBot="1">
      <c r="A22" s="541"/>
      <c r="B22" s="131" t="s">
        <v>158</v>
      </c>
      <c r="C22" s="437">
        <v>0.42066171505739369</v>
      </c>
      <c r="D22" s="438">
        <v>0.42429906542056073</v>
      </c>
      <c r="E22" s="439">
        <v>0.40141676505312868</v>
      </c>
      <c r="F22" s="741"/>
      <c r="G22" s="437">
        <v>0.31393161633872896</v>
      </c>
      <c r="H22" s="438">
        <v>0.31140542476261274</v>
      </c>
      <c r="I22" s="438">
        <v>0.27638529190198763</v>
      </c>
      <c r="J22" s="438">
        <v>0.26357192590958828</v>
      </c>
      <c r="K22" s="438">
        <v>0.25841941057289525</v>
      </c>
      <c r="L22" s="438">
        <v>0.2769366534934582</v>
      </c>
      <c r="M22" s="439">
        <v>0.28080043585175152</v>
      </c>
      <c r="N22" s="437">
        <v>0.271514188389892</v>
      </c>
      <c r="O22" s="438">
        <v>0.26935961332048053</v>
      </c>
      <c r="P22" s="439">
        <v>0.2864973658735116</v>
      </c>
      <c r="Q22" s="741"/>
      <c r="R22" s="437">
        <v>0.24302661109329909</v>
      </c>
      <c r="S22" s="440">
        <v>0.2574500768049155</v>
      </c>
      <c r="T22" s="741"/>
      <c r="U22" s="438">
        <v>0.27006444053895728</v>
      </c>
      <c r="V22" s="438">
        <v>0.25007282260413627</v>
      </c>
      <c r="W22" s="438">
        <v>0.26391279403327589</v>
      </c>
      <c r="X22" s="439">
        <v>0.29488927516178015</v>
      </c>
      <c r="Y22" s="437">
        <v>0.29326464626805326</v>
      </c>
      <c r="Z22" s="438">
        <v>0.29672307965625822</v>
      </c>
      <c r="AA22" s="438">
        <v>0.30271854151603533</v>
      </c>
      <c r="AB22" s="438">
        <v>0.3009050984754077</v>
      </c>
      <c r="AC22" s="439">
        <v>0.29662684423101199</v>
      </c>
      <c r="AD22" s="437">
        <v>0.27656222797408786</v>
      </c>
      <c r="AE22" s="438">
        <v>0.28002295382603698</v>
      </c>
      <c r="AF22" s="438">
        <v>0.29582705700740491</v>
      </c>
      <c r="AG22" s="438">
        <v>0.29184283787900422</v>
      </c>
      <c r="AH22" s="439">
        <v>0.2658059896788042</v>
      </c>
      <c r="AI22" s="546"/>
      <c r="AJ22" s="441">
        <v>0.32623841385618457</v>
      </c>
    </row>
    <row r="23" spans="1:36" ht="12" thickBot="1">
      <c r="A23" s="541"/>
      <c r="B23" s="129" t="s">
        <v>159</v>
      </c>
      <c r="C23" s="424">
        <v>372</v>
      </c>
      <c r="D23" s="422">
        <v>404</v>
      </c>
      <c r="E23" s="423">
        <v>436</v>
      </c>
      <c r="F23" s="741"/>
      <c r="G23" s="424">
        <v>436.30908733346899</v>
      </c>
      <c r="H23" s="422">
        <v>447.74276362627404</v>
      </c>
      <c r="I23" s="422">
        <v>406.3</v>
      </c>
      <c r="J23" s="422">
        <v>414.37</v>
      </c>
      <c r="K23" s="422">
        <v>438.71099999999996</v>
      </c>
      <c r="L23" s="422">
        <v>449.2</v>
      </c>
      <c r="M23" s="423">
        <v>478.7</v>
      </c>
      <c r="N23" s="424">
        <v>478.7</v>
      </c>
      <c r="O23" s="422">
        <v>494.4</v>
      </c>
      <c r="P23" s="423">
        <v>500.4</v>
      </c>
      <c r="Q23" s="741"/>
      <c r="R23" s="424">
        <v>494</v>
      </c>
      <c r="S23" s="426">
        <v>500</v>
      </c>
      <c r="T23" s="741"/>
      <c r="U23" s="422">
        <v>507</v>
      </c>
      <c r="V23" s="422">
        <v>524</v>
      </c>
      <c r="W23" s="422">
        <v>519</v>
      </c>
      <c r="X23" s="423">
        <v>525.43511841999998</v>
      </c>
      <c r="Y23" s="424">
        <v>565.30174741999997</v>
      </c>
      <c r="Z23" s="422">
        <v>574.03722202999995</v>
      </c>
      <c r="AA23" s="422">
        <v>574.03722202999995</v>
      </c>
      <c r="AB23" s="419">
        <v>623.11706446999995</v>
      </c>
      <c r="AC23" s="420">
        <v>624.74553504999994</v>
      </c>
      <c r="AD23" s="424">
        <v>639.54238558999998</v>
      </c>
      <c r="AE23" s="422">
        <v>652.54906132999997</v>
      </c>
      <c r="AF23" s="422">
        <v>684.55319111999995</v>
      </c>
      <c r="AG23" s="422">
        <v>699.79186170999992</v>
      </c>
      <c r="AH23" s="423">
        <v>716.29928025999993</v>
      </c>
      <c r="AI23" s="546"/>
      <c r="AJ23" s="425">
        <v>762.37797635000015</v>
      </c>
    </row>
    <row r="24" spans="1:36" ht="12" thickBot="1">
      <c r="A24" s="541"/>
      <c r="B24" s="132" t="s">
        <v>61</v>
      </c>
      <c r="C24" s="427" t="s">
        <v>148</v>
      </c>
      <c r="D24" s="428" t="s">
        <v>148</v>
      </c>
      <c r="E24" s="429" t="s">
        <v>148</v>
      </c>
      <c r="F24" s="741"/>
      <c r="G24" s="427">
        <v>30.1849054130073</v>
      </c>
      <c r="H24" s="428">
        <v>33.996130843942495</v>
      </c>
      <c r="I24" s="428">
        <v>40.799999999999997</v>
      </c>
      <c r="J24" s="428">
        <v>36.46</v>
      </c>
      <c r="K24" s="428">
        <v>50.903999999999996</v>
      </c>
      <c r="L24" s="428">
        <v>56.195999999999998</v>
      </c>
      <c r="M24" s="429">
        <v>41.11</v>
      </c>
      <c r="N24" s="427">
        <v>41.11</v>
      </c>
      <c r="O24" s="428">
        <v>50.37</v>
      </c>
      <c r="P24" s="429">
        <v>81.2</v>
      </c>
      <c r="Q24" s="741"/>
      <c r="R24" s="427">
        <v>13</v>
      </c>
      <c r="S24" s="430">
        <v>37</v>
      </c>
      <c r="T24" s="741"/>
      <c r="U24" s="428">
        <v>54</v>
      </c>
      <c r="V24" s="428">
        <v>-13</v>
      </c>
      <c r="W24" s="428">
        <v>-44</v>
      </c>
      <c r="X24" s="429">
        <v>22.75764882</v>
      </c>
      <c r="Y24" s="427">
        <v>-11.554187449999999</v>
      </c>
      <c r="Z24" s="428">
        <v>-4.1345733000000102</v>
      </c>
      <c r="AA24" s="428">
        <v>-4.1345733000000102</v>
      </c>
      <c r="AB24" s="428">
        <v>18.69489561</v>
      </c>
      <c r="AC24" s="429">
        <v>6.2489217899999989</v>
      </c>
      <c r="AD24" s="427">
        <v>32.657644089999998</v>
      </c>
      <c r="AE24" s="428">
        <v>8.8635415999999996</v>
      </c>
      <c r="AF24" s="428">
        <v>8.2368935099999998</v>
      </c>
      <c r="AG24" s="428">
        <v>29.626336450000007</v>
      </c>
      <c r="AH24" s="429">
        <v>40.839703119999982</v>
      </c>
      <c r="AI24" s="546"/>
      <c r="AJ24" s="431">
        <v>11.034790540000015</v>
      </c>
    </row>
    <row r="25" spans="1:36" ht="12" thickBot="1">
      <c r="A25" s="541"/>
      <c r="B25" s="133" t="s">
        <v>160</v>
      </c>
      <c r="C25" s="442" t="s">
        <v>148</v>
      </c>
      <c r="D25" s="443">
        <v>290.262928820029</v>
      </c>
      <c r="E25" s="444">
        <v>279.59149761341001</v>
      </c>
      <c r="F25" s="741"/>
      <c r="G25" s="442">
        <v>279.55857943432198</v>
      </c>
      <c r="H25" s="443">
        <v>296.79539504876101</v>
      </c>
      <c r="I25" s="443">
        <v>248.76</v>
      </c>
      <c r="J25" s="443">
        <v>231.17779080999998</v>
      </c>
      <c r="K25" s="443">
        <v>209.08</v>
      </c>
      <c r="L25" s="443">
        <v>216.23199999999997</v>
      </c>
      <c r="M25" s="444">
        <v>250.62299999999999</v>
      </c>
      <c r="N25" s="442">
        <v>250.62299999999999</v>
      </c>
      <c r="O25" s="443">
        <v>249.357</v>
      </c>
      <c r="P25" s="444">
        <v>299.00200000000001</v>
      </c>
      <c r="Q25" s="741"/>
      <c r="R25" s="442">
        <v>251</v>
      </c>
      <c r="S25" s="445">
        <v>301</v>
      </c>
      <c r="T25" s="741"/>
      <c r="U25" s="443">
        <v>361</v>
      </c>
      <c r="V25" s="443">
        <v>347.5</v>
      </c>
      <c r="W25" s="443">
        <v>445</v>
      </c>
      <c r="X25" s="444">
        <v>522.9146526400001</v>
      </c>
      <c r="Y25" s="442">
        <v>548.21516887000018</v>
      </c>
      <c r="Z25" s="443">
        <v>568.90595640999993</v>
      </c>
      <c r="AA25" s="443">
        <v>601.90595641000039</v>
      </c>
      <c r="AB25" s="443">
        <v>554.75820730000021</v>
      </c>
      <c r="AC25" s="444">
        <v>560.39182495999978</v>
      </c>
      <c r="AD25" s="442">
        <v>409.15664160999984</v>
      </c>
      <c r="AE25" s="443">
        <v>452.67168820000063</v>
      </c>
      <c r="AF25" s="443">
        <v>446.37272148999972</v>
      </c>
      <c r="AG25" s="443">
        <v>337.34976072999945</v>
      </c>
      <c r="AH25" s="444">
        <v>186.02166324000012</v>
      </c>
      <c r="AI25" s="546"/>
      <c r="AJ25" s="446">
        <v>417.12217851999924</v>
      </c>
    </row>
    <row r="26" spans="1:36" ht="12" thickBot="1">
      <c r="A26" s="541"/>
      <c r="B26" s="129" t="s">
        <v>161</v>
      </c>
      <c r="C26" s="432" t="s">
        <v>148</v>
      </c>
      <c r="D26" s="433">
        <v>-255.04720583818801</v>
      </c>
      <c r="E26" s="434">
        <v>-245.90026480394303</v>
      </c>
      <c r="F26" s="741"/>
      <c r="G26" s="432">
        <v>-245.90026480394303</v>
      </c>
      <c r="H26" s="433">
        <v>-245.13801971775601</v>
      </c>
      <c r="I26" s="433">
        <v>-216.9</v>
      </c>
      <c r="J26" s="433">
        <v>-198.54</v>
      </c>
      <c r="K26" s="433">
        <v>-199.24199999999999</v>
      </c>
      <c r="L26" s="433">
        <v>-190.14599999999999</v>
      </c>
      <c r="M26" s="434">
        <v>-187.56399999999999</v>
      </c>
      <c r="N26" s="432">
        <v>-187.56399999999999</v>
      </c>
      <c r="O26" s="433">
        <v>-200.54</v>
      </c>
      <c r="P26" s="434">
        <v>-197.72499999999999</v>
      </c>
      <c r="Q26" s="741"/>
      <c r="R26" s="432">
        <v>-202</v>
      </c>
      <c r="S26" s="435">
        <v>-199</v>
      </c>
      <c r="T26" s="741"/>
      <c r="U26" s="433">
        <v>-208</v>
      </c>
      <c r="V26" s="433">
        <v>-219</v>
      </c>
      <c r="W26" s="433">
        <v>-226</v>
      </c>
      <c r="X26" s="434">
        <v>-223.40702199999998</v>
      </c>
      <c r="Y26" s="432">
        <v>-232.61188077999998</v>
      </c>
      <c r="Z26" s="433">
        <v>-225.13619690000002</v>
      </c>
      <c r="AA26" s="433">
        <v>-225.13619690000002</v>
      </c>
      <c r="AB26" s="433">
        <v>-200.29150156999998</v>
      </c>
      <c r="AC26" s="434">
        <v>-167.87194813999997</v>
      </c>
      <c r="AD26" s="432">
        <v>-159.28362074</v>
      </c>
      <c r="AE26" s="433">
        <v>-152.42691993999998</v>
      </c>
      <c r="AF26" s="433">
        <v>-130.12987536999998</v>
      </c>
      <c r="AG26" s="433">
        <v>-124.30679948</v>
      </c>
      <c r="AH26" s="434">
        <v>-122.50675838000001</v>
      </c>
      <c r="AI26" s="546"/>
      <c r="AJ26" s="436">
        <v>-118.82725139</v>
      </c>
    </row>
    <row r="27" spans="1:36" ht="12" thickBot="1">
      <c r="A27" s="541"/>
      <c r="B27" s="129" t="s">
        <v>162</v>
      </c>
      <c r="C27" s="447" t="s">
        <v>148</v>
      </c>
      <c r="D27" s="448">
        <v>35.2157229818419</v>
      </c>
      <c r="E27" s="449">
        <v>33.691232809467394</v>
      </c>
      <c r="F27" s="741"/>
      <c r="G27" s="447">
        <v>33.6583146303795</v>
      </c>
      <c r="H27" s="448">
        <v>51.657375331005404</v>
      </c>
      <c r="I27" s="448">
        <v>31.859999999999904</v>
      </c>
      <c r="J27" s="448">
        <v>32.641798010000002</v>
      </c>
      <c r="K27" s="448">
        <v>9.8379999999999903</v>
      </c>
      <c r="L27" s="448">
        <v>26.085999999999999</v>
      </c>
      <c r="M27" s="449">
        <v>63.059000000000005</v>
      </c>
      <c r="N27" s="447">
        <v>63.059000000000005</v>
      </c>
      <c r="O27" s="448">
        <v>48.816999999999972</v>
      </c>
      <c r="P27" s="449">
        <v>101.277</v>
      </c>
      <c r="Q27" s="741"/>
      <c r="R27" s="447">
        <v>48.999999999999879</v>
      </c>
      <c r="S27" s="450">
        <v>102</v>
      </c>
      <c r="T27" s="741"/>
      <c r="U27" s="448">
        <v>153</v>
      </c>
      <c r="V27" s="448">
        <v>128.5</v>
      </c>
      <c r="W27" s="448">
        <v>219</v>
      </c>
      <c r="X27" s="449">
        <v>299.50763064000017</v>
      </c>
      <c r="Y27" s="447">
        <v>315.60328809000032</v>
      </c>
      <c r="Z27" s="448">
        <v>343.76975950999997</v>
      </c>
      <c r="AA27" s="448">
        <v>376.76975951000037</v>
      </c>
      <c r="AB27" s="448">
        <v>354.46670573000034</v>
      </c>
      <c r="AC27" s="449">
        <v>392.51987681999975</v>
      </c>
      <c r="AD27" s="447">
        <v>249.87302086999981</v>
      </c>
      <c r="AE27" s="448">
        <v>300.24476826000063</v>
      </c>
      <c r="AF27" s="448">
        <v>316.24284611999974</v>
      </c>
      <c r="AG27" s="448">
        <v>213.04296124999942</v>
      </c>
      <c r="AH27" s="449">
        <v>63.514904860000108</v>
      </c>
      <c r="AI27" s="546"/>
      <c r="AJ27" s="451">
        <v>298.29492712999922</v>
      </c>
    </row>
    <row r="28" spans="1:36" ht="12" thickBot="1">
      <c r="A28" s="541"/>
      <c r="B28" s="129" t="s">
        <v>82</v>
      </c>
      <c r="C28" s="432" t="s">
        <v>148</v>
      </c>
      <c r="D28" s="433">
        <v>-23.934495706273403</v>
      </c>
      <c r="E28" s="434">
        <v>-33.233885757755395</v>
      </c>
      <c r="F28" s="741"/>
      <c r="G28" s="432">
        <v>-33.233885757755395</v>
      </c>
      <c r="H28" s="433">
        <v>-29.81</v>
      </c>
      <c r="I28" s="433">
        <v>-0.5</v>
      </c>
      <c r="J28" s="433">
        <v>-9.1300000000000114</v>
      </c>
      <c r="K28" s="433">
        <v>0.34820578999996199</v>
      </c>
      <c r="L28" s="433">
        <v>5.4844999999999997</v>
      </c>
      <c r="M28" s="434">
        <v>5.3390000000000004</v>
      </c>
      <c r="N28" s="432">
        <v>5.3390000000000004</v>
      </c>
      <c r="O28" s="433">
        <v>7.4939999999999998</v>
      </c>
      <c r="P28" s="434">
        <v>14.407</v>
      </c>
      <c r="Q28" s="741"/>
      <c r="R28" s="432">
        <v>7</v>
      </c>
      <c r="S28" s="435">
        <v>14</v>
      </c>
      <c r="T28" s="741"/>
      <c r="U28" s="433">
        <v>5</v>
      </c>
      <c r="V28" s="433">
        <v>58</v>
      </c>
      <c r="W28" s="433">
        <v>6</v>
      </c>
      <c r="X28" s="434">
        <v>37.09627158</v>
      </c>
      <c r="Y28" s="432">
        <v>12.71443208</v>
      </c>
      <c r="Z28" s="433">
        <v>-12.343953639999999</v>
      </c>
      <c r="AA28" s="433">
        <v>-12.343953639999999</v>
      </c>
      <c r="AB28" s="433">
        <v>5.0543827099999499</v>
      </c>
      <c r="AC28" s="434">
        <v>19.608786720000001</v>
      </c>
      <c r="AD28" s="432">
        <v>-58.440862969999991</v>
      </c>
      <c r="AE28" s="433">
        <v>-41.287264889999996</v>
      </c>
      <c r="AF28" s="433">
        <v>-23.556995999999899</v>
      </c>
      <c r="AG28" s="433">
        <v>-39.497485409999996</v>
      </c>
      <c r="AH28" s="434">
        <v>-3.6555737300000102</v>
      </c>
      <c r="AI28" s="546"/>
      <c r="AJ28" s="436">
        <v>-20.158690890000006</v>
      </c>
    </row>
    <row r="29" spans="1:36" ht="12" thickBot="1">
      <c r="A29" s="541"/>
      <c r="B29" s="452" t="s">
        <v>163</v>
      </c>
      <c r="C29" s="424" t="s">
        <v>148</v>
      </c>
      <c r="D29" s="422" t="s">
        <v>148</v>
      </c>
      <c r="E29" s="423" t="s">
        <v>148</v>
      </c>
      <c r="F29" s="741"/>
      <c r="G29" s="424" t="s">
        <v>148</v>
      </c>
      <c r="H29" s="422" t="s">
        <v>148</v>
      </c>
      <c r="I29" s="422">
        <v>-9.2490000000000006</v>
      </c>
      <c r="J29" s="422">
        <v>-6.97</v>
      </c>
      <c r="K29" s="422">
        <v>-3.6779999999999999</v>
      </c>
      <c r="L29" s="422">
        <v>-9.0379999999999985</v>
      </c>
      <c r="M29" s="423">
        <v>-18.359000000000002</v>
      </c>
      <c r="N29" s="424">
        <v>-18.359000000000002</v>
      </c>
      <c r="O29" s="422">
        <v>-15.173999999999999</v>
      </c>
      <c r="P29" s="423">
        <v>-32.018999999999998</v>
      </c>
      <c r="Q29" s="741"/>
      <c r="R29" s="424">
        <v>-15</v>
      </c>
      <c r="S29" s="426">
        <v>-32</v>
      </c>
      <c r="T29" s="741"/>
      <c r="U29" s="422">
        <v>-33</v>
      </c>
      <c r="V29" s="422">
        <v>-34</v>
      </c>
      <c r="W29" s="422">
        <v>-42</v>
      </c>
      <c r="X29" s="423">
        <v>-41.940275119999995</v>
      </c>
      <c r="Y29" s="424">
        <v>-42.783426859999992</v>
      </c>
      <c r="Z29" s="422">
        <v>-47.169727079999994</v>
      </c>
      <c r="AA29" s="422">
        <v>-47.169727079999994</v>
      </c>
      <c r="AB29" s="422">
        <v>-48.421191100000001</v>
      </c>
      <c r="AC29" s="423">
        <v>-57.270650889999999</v>
      </c>
      <c r="AD29" s="424">
        <v>-50.310932119999997</v>
      </c>
      <c r="AE29" s="422">
        <v>-51.196642160000003</v>
      </c>
      <c r="AF29" s="422">
        <v>-52.452024400000006</v>
      </c>
      <c r="AG29" s="422">
        <v>-48.90978432</v>
      </c>
      <c r="AH29" s="423">
        <v>-46.875683959999996</v>
      </c>
      <c r="AI29" s="546"/>
      <c r="AJ29" s="425">
        <v>-56.103846560000001</v>
      </c>
    </row>
    <row r="30" spans="1:36" ht="12" thickBot="1">
      <c r="A30" s="541"/>
      <c r="B30" s="452" t="s">
        <v>65</v>
      </c>
      <c r="C30" s="424"/>
      <c r="D30" s="422"/>
      <c r="E30" s="423"/>
      <c r="F30" s="741"/>
      <c r="G30" s="453"/>
      <c r="H30" s="453"/>
      <c r="I30" s="453"/>
      <c r="J30" s="453"/>
      <c r="K30" s="453"/>
      <c r="L30" s="453"/>
      <c r="M30" s="454"/>
      <c r="N30" s="455"/>
      <c r="O30" s="453"/>
      <c r="P30" s="453"/>
      <c r="Q30" s="741"/>
      <c r="R30" s="453"/>
      <c r="S30" s="453"/>
      <c r="T30" s="741"/>
      <c r="U30" s="453"/>
      <c r="V30" s="453"/>
      <c r="W30" s="453"/>
      <c r="X30" s="454"/>
      <c r="Y30" s="455"/>
      <c r="Z30" s="453"/>
      <c r="AA30" s="453"/>
      <c r="AB30" s="453"/>
      <c r="AC30" s="454"/>
      <c r="AD30" s="424">
        <v>7.8676630000000003</v>
      </c>
      <c r="AE30" s="422">
        <v>4.9357560000000005</v>
      </c>
      <c r="AF30" s="422">
        <v>7.3471780000000004</v>
      </c>
      <c r="AG30" s="422">
        <v>6.9065076799999998</v>
      </c>
      <c r="AH30" s="423">
        <v>3.9468179999999995</v>
      </c>
      <c r="AI30" s="546"/>
      <c r="AJ30" s="425">
        <v>1.9594009999999999</v>
      </c>
    </row>
    <row r="31" spans="1:36" ht="12" thickBot="1">
      <c r="A31" s="541"/>
      <c r="B31" s="456" t="s">
        <v>164</v>
      </c>
      <c r="C31" s="457">
        <v>13.3</v>
      </c>
      <c r="D31" s="458">
        <v>11.3</v>
      </c>
      <c r="E31" s="459">
        <v>0.5</v>
      </c>
      <c r="F31" s="741"/>
      <c r="G31" s="460">
        <v>0.42442887262407702</v>
      </c>
      <c r="H31" s="458">
        <v>21.847375331005399</v>
      </c>
      <c r="I31" s="458">
        <v>22.110999999999898</v>
      </c>
      <c r="J31" s="458">
        <v>16.538760879999998</v>
      </c>
      <c r="K31" s="458">
        <v>6.5082057899999501</v>
      </c>
      <c r="L31" s="458">
        <v>22.532499999999999</v>
      </c>
      <c r="M31" s="459">
        <v>50.039000000000001</v>
      </c>
      <c r="N31" s="457">
        <v>50.039000000000001</v>
      </c>
      <c r="O31" s="458">
        <v>41.137</v>
      </c>
      <c r="P31" s="459">
        <v>83.665000000000006</v>
      </c>
      <c r="Q31" s="741"/>
      <c r="R31" s="457">
        <v>40.999999999999879</v>
      </c>
      <c r="S31" s="461">
        <v>83.999999999999758</v>
      </c>
      <c r="T31" s="741"/>
      <c r="U31" s="458">
        <v>125</v>
      </c>
      <c r="V31" s="458">
        <v>152.5</v>
      </c>
      <c r="W31" s="458">
        <v>183</v>
      </c>
      <c r="X31" s="459">
        <v>294.66362709999908</v>
      </c>
      <c r="Y31" s="462">
        <v>285.53429331000103</v>
      </c>
      <c r="Z31" s="463">
        <v>284.25607879</v>
      </c>
      <c r="AA31" s="463">
        <v>317.25607879000103</v>
      </c>
      <c r="AB31" s="464">
        <v>311.09989734000106</v>
      </c>
      <c r="AC31" s="465">
        <v>354.85801264999907</v>
      </c>
      <c r="AD31" s="466">
        <v>148.98888878</v>
      </c>
      <c r="AE31" s="464">
        <v>212.6966172100006</v>
      </c>
      <c r="AF31" s="464">
        <v>247.5810037199999</v>
      </c>
      <c r="AG31" s="464">
        <v>131.5421991999994</v>
      </c>
      <c r="AH31" s="465">
        <v>16.930465170000105</v>
      </c>
      <c r="AI31" s="546"/>
      <c r="AJ31" s="467">
        <v>223.99179067999921</v>
      </c>
    </row>
    <row r="32" spans="1:36" ht="12" thickBot="1">
      <c r="A32" s="541"/>
      <c r="B32" s="468" t="s">
        <v>165</v>
      </c>
      <c r="C32" s="469" t="s">
        <v>148</v>
      </c>
      <c r="D32" s="470">
        <v>455.21276547090707</v>
      </c>
      <c r="E32" s="470">
        <v>476.40317886690701</v>
      </c>
      <c r="F32" s="741"/>
      <c r="G32" s="469">
        <v>476.40317886690701</v>
      </c>
      <c r="H32" s="470">
        <v>536.972555558978</v>
      </c>
      <c r="I32" s="470">
        <v>458</v>
      </c>
      <c r="J32" s="470">
        <v>465</v>
      </c>
      <c r="K32" s="470">
        <v>472.6</v>
      </c>
      <c r="L32" s="470">
        <v>491.2</v>
      </c>
      <c r="M32" s="471">
        <v>539.29999999999995</v>
      </c>
      <c r="N32" s="469">
        <v>539.29999999999995</v>
      </c>
      <c r="O32" s="470">
        <v>556.1</v>
      </c>
      <c r="P32" s="471">
        <v>625</v>
      </c>
      <c r="Q32" s="741"/>
      <c r="R32" s="469">
        <v>556</v>
      </c>
      <c r="S32" s="472">
        <v>625</v>
      </c>
      <c r="T32" s="741"/>
      <c r="U32" s="470">
        <v>691</v>
      </c>
      <c r="V32" s="470">
        <v>639</v>
      </c>
      <c r="W32" s="470">
        <v>655</v>
      </c>
      <c r="X32" s="471">
        <v>811</v>
      </c>
      <c r="Y32" s="469">
        <v>833.21</v>
      </c>
      <c r="Z32" s="470">
        <v>860.84426580999991</v>
      </c>
      <c r="AA32" s="470">
        <v>894</v>
      </c>
      <c r="AB32" s="470">
        <v>956</v>
      </c>
      <c r="AC32" s="471">
        <v>923.94836216999909</v>
      </c>
      <c r="AD32" s="469">
        <v>874.75994920999995</v>
      </c>
      <c r="AE32" s="470">
        <v>909.25440346999903</v>
      </c>
      <c r="AF32" s="470">
        <v>961.23693556000001</v>
      </c>
      <c r="AG32" s="470">
        <v>902.05289828000002</v>
      </c>
      <c r="AH32" s="471">
        <v>758.97875657000054</v>
      </c>
      <c r="AI32" s="547"/>
      <c r="AJ32" s="473">
        <v>1000.0090065299999</v>
      </c>
    </row>
    <row r="33" spans="1:36">
      <c r="A33" s="541"/>
      <c r="B33" s="474" t="s">
        <v>166</v>
      </c>
      <c r="C33" s="544"/>
      <c r="D33" s="544"/>
      <c r="E33" s="544"/>
      <c r="F33" s="544"/>
      <c r="G33" s="548"/>
      <c r="H33" s="544"/>
      <c r="I33" s="544"/>
      <c r="J33" s="544"/>
      <c r="K33" s="544"/>
      <c r="L33" s="544"/>
      <c r="M33" s="544"/>
      <c r="N33" s="548"/>
      <c r="O33" s="544"/>
      <c r="P33" s="544"/>
      <c r="Q33" s="549"/>
      <c r="R33" s="544"/>
      <c r="S33" s="544"/>
      <c r="T33" s="544"/>
      <c r="U33" s="548"/>
      <c r="V33" s="550"/>
      <c r="W33" s="550"/>
      <c r="X33" s="551"/>
      <c r="Y33" s="544"/>
      <c r="Z33" s="544"/>
      <c r="AA33" s="544"/>
      <c r="AB33" s="544"/>
      <c r="AC33" s="551"/>
      <c r="AD33" s="544"/>
      <c r="AE33" s="544"/>
      <c r="AF33" s="544"/>
      <c r="AG33" s="544"/>
      <c r="AH33" s="551"/>
      <c r="AI33" s="544"/>
      <c r="AJ33" s="552"/>
    </row>
    <row r="34" spans="1:36">
      <c r="A34" s="541"/>
      <c r="B34" s="474"/>
      <c r="C34" s="544"/>
      <c r="D34" s="544"/>
      <c r="E34" s="544"/>
      <c r="F34" s="544"/>
      <c r="G34" s="553"/>
      <c r="H34" s="544"/>
      <c r="I34" s="544"/>
      <c r="J34" s="544"/>
      <c r="K34" s="544"/>
      <c r="L34" s="544"/>
      <c r="M34" s="544"/>
      <c r="N34" s="553"/>
      <c r="O34" s="544"/>
      <c r="P34" s="544"/>
      <c r="Q34" s="554"/>
      <c r="R34" s="544"/>
      <c r="S34" s="544"/>
      <c r="T34" s="544"/>
      <c r="U34" s="553"/>
      <c r="V34" s="544"/>
      <c r="W34" s="544"/>
      <c r="X34" s="555"/>
      <c r="Y34" s="544"/>
      <c r="Z34" s="544"/>
      <c r="AA34" s="544"/>
      <c r="AB34" s="544"/>
      <c r="AC34" s="555"/>
      <c r="AD34" s="544"/>
      <c r="AE34" s="544"/>
      <c r="AF34" s="544"/>
      <c r="AG34" s="544"/>
      <c r="AH34" s="555"/>
      <c r="AI34" s="544"/>
      <c r="AJ34" s="552"/>
    </row>
    <row r="35" spans="1:36">
      <c r="A35" s="541"/>
      <c r="B35" s="474" t="s">
        <v>312</v>
      </c>
      <c r="C35" s="544"/>
      <c r="D35" s="544"/>
      <c r="E35" s="544"/>
      <c r="F35" s="544"/>
      <c r="G35" s="544"/>
      <c r="H35" s="544"/>
      <c r="I35" s="544"/>
      <c r="J35" s="544"/>
      <c r="K35" s="544"/>
      <c r="L35" s="544"/>
      <c r="M35" s="544"/>
      <c r="N35" s="553"/>
      <c r="O35" s="544"/>
      <c r="P35" s="544"/>
      <c r="Q35" s="554"/>
      <c r="R35" s="544"/>
      <c r="S35" s="544"/>
      <c r="T35" s="544"/>
      <c r="U35" s="553"/>
      <c r="V35" s="544"/>
      <c r="W35" s="544"/>
      <c r="X35" s="555"/>
      <c r="Y35" s="544"/>
      <c r="Z35" s="544"/>
      <c r="AA35" s="544"/>
      <c r="AB35" s="544"/>
      <c r="AC35" s="555"/>
      <c r="AD35" s="544"/>
      <c r="AE35" s="544"/>
      <c r="AF35" s="544"/>
      <c r="AG35" s="544"/>
      <c r="AH35" s="555"/>
      <c r="AI35" s="544"/>
      <c r="AJ35" s="552"/>
    </row>
    <row r="36" spans="1:36">
      <c r="A36" s="541"/>
      <c r="B36" s="474" t="s">
        <v>313</v>
      </c>
      <c r="C36" s="544"/>
      <c r="D36" s="544"/>
      <c r="E36" s="544"/>
      <c r="F36" s="544"/>
      <c r="G36" s="544"/>
      <c r="H36" s="544"/>
      <c r="I36" s="544"/>
      <c r="J36" s="544"/>
      <c r="K36" s="544"/>
      <c r="L36" s="544"/>
      <c r="M36" s="552"/>
      <c r="N36" s="556"/>
      <c r="O36" s="544"/>
      <c r="P36" s="544"/>
      <c r="Q36" s="554"/>
      <c r="R36" s="544"/>
      <c r="S36" s="544"/>
      <c r="T36" s="544"/>
      <c r="U36" s="553"/>
      <c r="V36" s="544"/>
      <c r="W36" s="544"/>
      <c r="X36" s="555"/>
      <c r="Y36" s="544"/>
      <c r="Z36" s="544"/>
      <c r="AA36" s="544"/>
      <c r="AB36" s="544"/>
      <c r="AC36" s="555"/>
      <c r="AD36" s="544"/>
      <c r="AE36" s="544"/>
      <c r="AF36" s="544"/>
      <c r="AG36" s="544"/>
      <c r="AH36" s="555"/>
      <c r="AI36" s="544"/>
      <c r="AJ36" s="552"/>
    </row>
    <row r="37" spans="1:36">
      <c r="A37" s="541"/>
      <c r="B37" s="474" t="s">
        <v>314</v>
      </c>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55"/>
      <c r="AD37" s="544"/>
      <c r="AE37" s="544"/>
      <c r="AF37" s="544"/>
      <c r="AG37" s="544"/>
      <c r="AH37" s="555"/>
      <c r="AI37" s="544"/>
      <c r="AJ37" s="552"/>
    </row>
    <row r="38" spans="1:36">
      <c r="A38" s="541"/>
      <c r="B38" s="474" t="s">
        <v>315</v>
      </c>
      <c r="C38" s="544"/>
      <c r="D38" s="544"/>
      <c r="E38" s="544"/>
      <c r="F38" s="544"/>
      <c r="G38" s="556"/>
      <c r="H38" s="544"/>
      <c r="I38" s="544"/>
      <c r="J38" s="544"/>
      <c r="K38" s="544"/>
      <c r="L38" s="544"/>
      <c r="M38" s="552"/>
      <c r="N38" s="556"/>
      <c r="O38" s="544"/>
      <c r="P38" s="544"/>
      <c r="Q38" s="557"/>
      <c r="R38" s="544"/>
      <c r="S38" s="544"/>
      <c r="T38" s="544"/>
      <c r="U38" s="556"/>
      <c r="V38" s="544"/>
      <c r="W38" s="544"/>
      <c r="X38" s="552"/>
      <c r="Y38" s="544"/>
      <c r="Z38" s="544"/>
      <c r="AA38" s="544"/>
      <c r="AB38" s="544"/>
      <c r="AC38" s="555"/>
      <c r="AD38" s="544"/>
      <c r="AE38" s="544"/>
      <c r="AF38" s="544"/>
      <c r="AG38" s="544"/>
      <c r="AH38" s="555"/>
      <c r="AI38" s="544"/>
      <c r="AJ38" s="552"/>
    </row>
    <row r="39" spans="1:36">
      <c r="A39" s="541"/>
      <c r="B39" s="474" t="s">
        <v>316</v>
      </c>
      <c r="C39" s="544"/>
      <c r="D39" s="544"/>
      <c r="E39" s="544"/>
      <c r="F39" s="544"/>
      <c r="G39" s="544"/>
      <c r="H39" s="544"/>
      <c r="I39" s="544"/>
      <c r="J39" s="544"/>
      <c r="K39" s="544"/>
      <c r="L39" s="544"/>
      <c r="M39" s="544"/>
      <c r="N39" s="544"/>
      <c r="O39" s="544"/>
      <c r="P39" s="544"/>
      <c r="Q39" s="557"/>
      <c r="R39" s="544"/>
      <c r="S39" s="544"/>
      <c r="T39" s="544"/>
      <c r="U39" s="556"/>
      <c r="V39" s="544"/>
      <c r="W39" s="544"/>
      <c r="X39" s="558"/>
      <c r="Y39" s="544"/>
      <c r="Z39" s="544"/>
      <c r="AA39" s="544"/>
      <c r="AB39" s="544"/>
      <c r="AC39" s="555"/>
      <c r="AD39" s="544"/>
      <c r="AE39" s="544"/>
      <c r="AF39" s="544"/>
      <c r="AG39" s="544"/>
      <c r="AH39" s="555"/>
      <c r="AI39" s="544"/>
      <c r="AJ39" s="552"/>
    </row>
    <row r="40" spans="1:36" ht="12" thickBot="1">
      <c r="A40" s="541"/>
      <c r="B40" s="671" t="s">
        <v>317</v>
      </c>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60"/>
      <c r="AD40" s="559"/>
      <c r="AE40" s="559"/>
      <c r="AF40" s="559"/>
      <c r="AG40" s="559"/>
      <c r="AH40" s="561"/>
      <c r="AI40" s="562"/>
      <c r="AJ40" s="563"/>
    </row>
    <row r="41" spans="1:36" ht="12" thickBot="1">
      <c r="A41" s="541"/>
      <c r="B41" s="541"/>
      <c r="C41" s="541"/>
      <c r="D41" s="541"/>
      <c r="E41" s="541"/>
      <c r="F41" s="541"/>
      <c r="G41" s="541"/>
      <c r="H41" s="541"/>
      <c r="I41" s="541"/>
      <c r="J41" s="541"/>
      <c r="K41" s="541"/>
      <c r="L41" s="541"/>
      <c r="M41" s="541"/>
      <c r="N41" s="548"/>
      <c r="O41" s="541"/>
      <c r="P41" s="541"/>
      <c r="Q41" s="549"/>
      <c r="R41" s="541"/>
      <c r="S41" s="541"/>
      <c r="T41" s="541"/>
      <c r="U41" s="553"/>
      <c r="V41" s="544"/>
      <c r="W41" s="544"/>
      <c r="X41" s="555"/>
      <c r="Y41" s="541"/>
      <c r="Z41" s="541"/>
      <c r="AA41" s="541"/>
      <c r="AB41" s="541"/>
      <c r="AC41" s="555"/>
      <c r="AD41" s="544"/>
      <c r="AE41" s="544"/>
      <c r="AF41" s="544"/>
      <c r="AG41" s="544"/>
      <c r="AH41" s="555"/>
      <c r="AI41" s="564"/>
      <c r="AJ41" s="565"/>
    </row>
    <row r="42" spans="1:36">
      <c r="A42" s="134"/>
      <c r="B42" s="121" t="s">
        <v>167</v>
      </c>
      <c r="C42" s="136"/>
      <c r="D42" s="136"/>
      <c r="E42" s="136"/>
      <c r="F42" s="136"/>
      <c r="G42" s="566"/>
      <c r="H42" s="136"/>
      <c r="I42" s="136"/>
      <c r="J42" s="136"/>
      <c r="K42" s="136"/>
      <c r="L42" s="136"/>
      <c r="M42" s="136"/>
      <c r="N42" s="566"/>
      <c r="O42" s="136"/>
      <c r="P42" s="136"/>
      <c r="Q42" s="567"/>
      <c r="R42" s="136"/>
      <c r="S42" s="136"/>
      <c r="T42" s="136"/>
      <c r="U42" s="566"/>
      <c r="V42" s="137"/>
      <c r="W42" s="137"/>
      <c r="X42" s="568"/>
      <c r="Y42" s="137"/>
      <c r="Z42" s="137"/>
      <c r="AA42" s="137"/>
      <c r="AB42" s="137"/>
      <c r="AC42" s="568"/>
      <c r="AD42" s="137"/>
      <c r="AE42" s="475"/>
      <c r="AF42" s="475"/>
      <c r="AG42" s="475"/>
      <c r="AH42" s="476"/>
      <c r="AI42" s="543"/>
      <c r="AJ42" s="569"/>
    </row>
    <row r="43" spans="1:36">
      <c r="A43" s="134"/>
      <c r="B43" s="122"/>
      <c r="C43" s="138"/>
      <c r="D43" s="138"/>
      <c r="E43" s="138"/>
      <c r="F43" s="138"/>
      <c r="G43" s="570"/>
      <c r="H43" s="138"/>
      <c r="I43" s="138"/>
      <c r="J43" s="138"/>
      <c r="K43" s="138"/>
      <c r="L43" s="138"/>
      <c r="M43" s="138"/>
      <c r="N43" s="570"/>
      <c r="O43" s="138"/>
      <c r="P43" s="138"/>
      <c r="Q43" s="571"/>
      <c r="R43" s="138"/>
      <c r="S43" s="138"/>
      <c r="T43" s="138"/>
      <c r="U43" s="572"/>
      <c r="V43" s="573"/>
      <c r="W43" s="573"/>
      <c r="X43" s="574"/>
      <c r="Y43" s="139"/>
      <c r="Z43" s="139"/>
      <c r="AA43" s="139"/>
      <c r="AB43" s="139"/>
      <c r="AC43" s="575"/>
      <c r="AD43" s="139"/>
      <c r="AE43" s="365"/>
      <c r="AF43" s="365"/>
      <c r="AG43" s="365"/>
      <c r="AH43" s="477" t="s">
        <v>140</v>
      </c>
      <c r="AI43" s="544"/>
      <c r="AJ43" s="552"/>
    </row>
    <row r="44" spans="1:36" ht="12" thickBot="1">
      <c r="A44" s="541"/>
      <c r="B44" s="478" t="s">
        <v>144</v>
      </c>
      <c r="C44" s="479"/>
      <c r="D44" s="479"/>
      <c r="E44" s="479"/>
      <c r="F44" s="479"/>
      <c r="G44" s="480"/>
      <c r="H44" s="479"/>
      <c r="I44" s="479"/>
      <c r="J44" s="479"/>
      <c r="K44" s="479"/>
      <c r="L44" s="479"/>
      <c r="M44" s="479"/>
      <c r="N44" s="480"/>
      <c r="O44" s="479"/>
      <c r="P44" s="479"/>
      <c r="Q44" s="481"/>
      <c r="R44" s="479"/>
      <c r="S44" s="479"/>
      <c r="T44" s="479"/>
      <c r="U44" s="482">
        <v>2008</v>
      </c>
      <c r="V44" s="483">
        <v>2009</v>
      </c>
      <c r="W44" s="483">
        <v>2010</v>
      </c>
      <c r="X44" s="484">
        <v>2011</v>
      </c>
      <c r="Y44" s="483">
        <v>2012</v>
      </c>
      <c r="Z44" s="485"/>
      <c r="AA44" s="483">
        <v>2013</v>
      </c>
      <c r="AB44" s="483" t="s">
        <v>168</v>
      </c>
      <c r="AC44" s="484" t="s">
        <v>169</v>
      </c>
      <c r="AD44" s="483" t="s">
        <v>170</v>
      </c>
      <c r="AE44" s="483" t="s">
        <v>171</v>
      </c>
      <c r="AF44" s="483" t="s">
        <v>172</v>
      </c>
      <c r="AG44" s="483" t="s">
        <v>173</v>
      </c>
      <c r="AH44" s="484" t="s">
        <v>174</v>
      </c>
      <c r="AI44" s="485"/>
      <c r="AJ44" s="486">
        <v>2021</v>
      </c>
    </row>
    <row r="45" spans="1:36">
      <c r="A45" s="541"/>
      <c r="B45" s="487" t="s">
        <v>165</v>
      </c>
      <c r="C45" s="488"/>
      <c r="D45" s="390"/>
      <c r="E45" s="390"/>
      <c r="F45" s="390"/>
      <c r="G45" s="488"/>
      <c r="H45" s="390"/>
      <c r="I45" s="390"/>
      <c r="J45" s="390"/>
      <c r="K45" s="390"/>
      <c r="L45" s="390"/>
      <c r="M45" s="390"/>
      <c r="N45" s="488"/>
      <c r="O45" s="390"/>
      <c r="P45" s="390"/>
      <c r="Q45" s="489"/>
      <c r="R45" s="390"/>
      <c r="S45" s="390"/>
      <c r="T45" s="391"/>
      <c r="U45" s="385">
        <v>691.19</v>
      </c>
      <c r="V45" s="386">
        <v>639</v>
      </c>
      <c r="W45" s="386">
        <v>655</v>
      </c>
      <c r="X45" s="387">
        <v>811</v>
      </c>
      <c r="Y45" s="386">
        <v>833</v>
      </c>
      <c r="Z45" s="490"/>
      <c r="AA45" s="386">
        <v>861</v>
      </c>
      <c r="AB45" s="386">
        <v>956</v>
      </c>
      <c r="AC45" s="387">
        <v>924</v>
      </c>
      <c r="AD45" s="386">
        <v>874.75994920999995</v>
      </c>
      <c r="AE45" s="386">
        <v>909.1</v>
      </c>
      <c r="AF45" s="386">
        <v>961.23693556000001</v>
      </c>
      <c r="AG45" s="386">
        <v>902.05289828000002</v>
      </c>
      <c r="AH45" s="387">
        <v>758.97875657000054</v>
      </c>
      <c r="AI45" s="490"/>
      <c r="AJ45" s="491">
        <v>999.54799303000004</v>
      </c>
    </row>
    <row r="46" spans="1:36">
      <c r="A46" s="541"/>
      <c r="B46" s="492" t="s">
        <v>175</v>
      </c>
      <c r="C46" s="432"/>
      <c r="D46" s="433"/>
      <c r="E46" s="433"/>
      <c r="F46" s="433"/>
      <c r="G46" s="432"/>
      <c r="H46" s="433"/>
      <c r="I46" s="433"/>
      <c r="J46" s="433"/>
      <c r="K46" s="433"/>
      <c r="L46" s="433"/>
      <c r="M46" s="433"/>
      <c r="N46" s="432"/>
      <c r="O46" s="433"/>
      <c r="P46" s="433"/>
      <c r="Q46" s="493"/>
      <c r="R46" s="433"/>
      <c r="S46" s="433"/>
      <c r="T46" s="434"/>
      <c r="U46" s="432">
        <v>192.96899999999999</v>
      </c>
      <c r="V46" s="433">
        <v>250.3</v>
      </c>
      <c r="W46" s="433">
        <v>325</v>
      </c>
      <c r="X46" s="434">
        <v>494</v>
      </c>
      <c r="Y46" s="433">
        <v>597</v>
      </c>
      <c r="Z46" s="494"/>
      <c r="AA46" s="433">
        <v>637</v>
      </c>
      <c r="AB46" s="433">
        <v>623</v>
      </c>
      <c r="AC46" s="434">
        <v>886.7</v>
      </c>
      <c r="AD46" s="433">
        <v>811</v>
      </c>
      <c r="AE46" s="433">
        <v>726.57109395999998</v>
      </c>
      <c r="AF46" s="433">
        <v>683.59297261999995</v>
      </c>
      <c r="AG46" s="433">
        <v>757.3</v>
      </c>
      <c r="AH46" s="434">
        <v>874.95845734</v>
      </c>
      <c r="AI46" s="494"/>
      <c r="AJ46" s="436">
        <v>1117.7616599799999</v>
      </c>
    </row>
    <row r="47" spans="1:36">
      <c r="A47" s="541"/>
      <c r="B47" s="495" t="s">
        <v>176</v>
      </c>
      <c r="C47" s="496"/>
      <c r="D47" s="497"/>
      <c r="E47" s="497"/>
      <c r="F47" s="497"/>
      <c r="G47" s="496"/>
      <c r="H47" s="497"/>
      <c r="I47" s="497"/>
      <c r="J47" s="497"/>
      <c r="K47" s="497"/>
      <c r="L47" s="497"/>
      <c r="M47" s="497"/>
      <c r="N47" s="496"/>
      <c r="O47" s="497"/>
      <c r="P47" s="497"/>
      <c r="Q47" s="498"/>
      <c r="R47" s="497"/>
      <c r="S47" s="497"/>
      <c r="T47" s="499"/>
      <c r="U47" s="496">
        <v>1011.27619283</v>
      </c>
      <c r="V47" s="497">
        <v>1246</v>
      </c>
      <c r="W47" s="497">
        <v>1250</v>
      </c>
      <c r="X47" s="499">
        <v>1480</v>
      </c>
      <c r="Y47" s="497">
        <v>1515</v>
      </c>
      <c r="Z47" s="500"/>
      <c r="AA47" s="497">
        <v>1513</v>
      </c>
      <c r="AB47" s="497">
        <v>1596</v>
      </c>
      <c r="AC47" s="499">
        <v>1832</v>
      </c>
      <c r="AD47" s="497">
        <v>1784.27</v>
      </c>
      <c r="AE47" s="497">
        <v>1561.3533989800001</v>
      </c>
      <c r="AF47" s="497">
        <v>1584.1509321899998</v>
      </c>
      <c r="AG47" s="497">
        <v>1728.338016034</v>
      </c>
      <c r="AH47" s="499">
        <v>1804.69414059</v>
      </c>
      <c r="AI47" s="500"/>
      <c r="AJ47" s="501">
        <v>1954.6861524399988</v>
      </c>
    </row>
    <row r="48" spans="1:36">
      <c r="A48" s="541"/>
      <c r="B48" s="502" t="s">
        <v>177</v>
      </c>
      <c r="C48" s="503"/>
      <c r="D48" s="504"/>
      <c r="E48" s="504"/>
      <c r="F48" s="504"/>
      <c r="G48" s="503"/>
      <c r="H48" s="504"/>
      <c r="I48" s="504"/>
      <c r="J48" s="504"/>
      <c r="K48" s="504"/>
      <c r="L48" s="504"/>
      <c r="M48" s="504"/>
      <c r="N48" s="503"/>
      <c r="O48" s="504"/>
      <c r="P48" s="504"/>
      <c r="Q48" s="505"/>
      <c r="R48" s="504"/>
      <c r="S48" s="504"/>
      <c r="T48" s="506"/>
      <c r="U48" s="503">
        <v>308.65226178</v>
      </c>
      <c r="V48" s="504">
        <v>471</v>
      </c>
      <c r="W48" s="504">
        <v>536</v>
      </c>
      <c r="X48" s="506">
        <v>615</v>
      </c>
      <c r="Y48" s="504">
        <v>704</v>
      </c>
      <c r="Z48" s="507"/>
      <c r="AA48" s="504">
        <v>755</v>
      </c>
      <c r="AB48" s="504">
        <v>699</v>
      </c>
      <c r="AC48" s="506">
        <v>730</v>
      </c>
      <c r="AD48" s="504">
        <v>507</v>
      </c>
      <c r="AE48" s="504">
        <v>247.10394819999999</v>
      </c>
      <c r="AF48" s="504">
        <v>242.28670073999999</v>
      </c>
      <c r="AG48" s="504">
        <v>255.51</v>
      </c>
      <c r="AH48" s="506">
        <v>341.16444767000002</v>
      </c>
      <c r="AI48" s="507"/>
      <c r="AJ48" s="508">
        <v>541.66066721999994</v>
      </c>
    </row>
    <row r="49" spans="1:36">
      <c r="A49" s="541"/>
      <c r="B49" s="509" t="s">
        <v>178</v>
      </c>
      <c r="C49" s="400"/>
      <c r="D49" s="401"/>
      <c r="E49" s="401"/>
      <c r="F49" s="401"/>
      <c r="G49" s="400"/>
      <c r="H49" s="401"/>
      <c r="I49" s="401"/>
      <c r="J49" s="401"/>
      <c r="K49" s="401"/>
      <c r="L49" s="401"/>
      <c r="M49" s="401"/>
      <c r="N49" s="400"/>
      <c r="O49" s="401"/>
      <c r="P49" s="401"/>
      <c r="Q49" s="510"/>
      <c r="R49" s="401"/>
      <c r="S49" s="401"/>
      <c r="T49" s="402"/>
      <c r="U49" s="400">
        <v>34.71308398</v>
      </c>
      <c r="V49" s="401">
        <v>264</v>
      </c>
      <c r="W49" s="401">
        <v>269</v>
      </c>
      <c r="X49" s="402">
        <v>304</v>
      </c>
      <c r="Y49" s="401">
        <v>119</v>
      </c>
      <c r="Z49" s="511"/>
      <c r="AA49" s="401">
        <v>168</v>
      </c>
      <c r="AB49" s="401">
        <v>173</v>
      </c>
      <c r="AC49" s="402">
        <v>136</v>
      </c>
      <c r="AD49" s="401">
        <v>208</v>
      </c>
      <c r="AE49" s="401">
        <v>132.58648657000001</v>
      </c>
      <c r="AF49" s="401">
        <v>92.300541659999993</v>
      </c>
      <c r="AG49" s="401">
        <v>44.6</v>
      </c>
      <c r="AH49" s="402">
        <v>93.751063289999934</v>
      </c>
      <c r="AI49" s="511"/>
      <c r="AJ49" s="512">
        <v>41.32823819</v>
      </c>
    </row>
    <row r="50" spans="1:36">
      <c r="A50" s="541"/>
      <c r="B50" s="509" t="s">
        <v>179</v>
      </c>
      <c r="C50" s="400"/>
      <c r="D50" s="401"/>
      <c r="E50" s="401"/>
      <c r="F50" s="401"/>
      <c r="G50" s="400"/>
      <c r="H50" s="401"/>
      <c r="I50" s="401"/>
      <c r="J50" s="401"/>
      <c r="K50" s="401"/>
      <c r="L50" s="401"/>
      <c r="M50" s="401"/>
      <c r="N50" s="400"/>
      <c r="O50" s="401"/>
      <c r="P50" s="401"/>
      <c r="Q50" s="510"/>
      <c r="R50" s="401"/>
      <c r="S50" s="401"/>
      <c r="T50" s="402"/>
      <c r="U50" s="400">
        <v>273.93917779999998</v>
      </c>
      <c r="V50" s="401">
        <v>207</v>
      </c>
      <c r="W50" s="401">
        <v>267</v>
      </c>
      <c r="X50" s="402">
        <v>311</v>
      </c>
      <c r="Y50" s="401">
        <v>585</v>
      </c>
      <c r="Z50" s="511"/>
      <c r="AA50" s="401">
        <v>587</v>
      </c>
      <c r="AB50" s="401">
        <v>526</v>
      </c>
      <c r="AC50" s="402">
        <v>594</v>
      </c>
      <c r="AD50" s="401">
        <v>299</v>
      </c>
      <c r="AE50" s="401">
        <v>114.51746163</v>
      </c>
      <c r="AF50" s="401">
        <v>149.98615907999999</v>
      </c>
      <c r="AG50" s="401">
        <v>210.91</v>
      </c>
      <c r="AH50" s="402">
        <v>247.41338438000008</v>
      </c>
      <c r="AI50" s="511"/>
      <c r="AJ50" s="512">
        <v>500.33242902999996</v>
      </c>
    </row>
    <row r="51" spans="1:36">
      <c r="A51" s="541"/>
      <c r="B51" s="502" t="s">
        <v>180</v>
      </c>
      <c r="C51" s="503"/>
      <c r="D51" s="504"/>
      <c r="E51" s="504"/>
      <c r="F51" s="504"/>
      <c r="G51" s="503"/>
      <c r="H51" s="504"/>
      <c r="I51" s="504"/>
      <c r="J51" s="504"/>
      <c r="K51" s="504"/>
      <c r="L51" s="504"/>
      <c r="M51" s="504"/>
      <c r="N51" s="503"/>
      <c r="O51" s="504"/>
      <c r="P51" s="504"/>
      <c r="Q51" s="505"/>
      <c r="R51" s="504"/>
      <c r="S51" s="504"/>
      <c r="T51" s="506"/>
      <c r="U51" s="503">
        <v>625.20593105</v>
      </c>
      <c r="V51" s="504">
        <v>680.77009420000002</v>
      </c>
      <c r="W51" s="504">
        <v>657</v>
      </c>
      <c r="X51" s="506">
        <v>787</v>
      </c>
      <c r="Y51" s="504">
        <v>801</v>
      </c>
      <c r="Z51" s="507"/>
      <c r="AA51" s="504">
        <v>758</v>
      </c>
      <c r="AB51" s="504">
        <v>881</v>
      </c>
      <c r="AC51" s="506">
        <v>1102</v>
      </c>
      <c r="AD51" s="504">
        <v>1278</v>
      </c>
      <c r="AE51" s="504">
        <v>1312.8494507800001</v>
      </c>
      <c r="AF51" s="504">
        <v>1336.9092199699999</v>
      </c>
      <c r="AG51" s="504">
        <v>1461.618515394</v>
      </c>
      <c r="AH51" s="506">
        <v>1447.5185572599999</v>
      </c>
      <c r="AI51" s="507"/>
      <c r="AJ51" s="508">
        <v>1397.0654852199989</v>
      </c>
    </row>
    <row r="52" spans="1:36">
      <c r="A52" s="541"/>
      <c r="B52" s="509" t="s">
        <v>181</v>
      </c>
      <c r="C52" s="400"/>
      <c r="D52" s="401"/>
      <c r="E52" s="401"/>
      <c r="F52" s="401"/>
      <c r="G52" s="400"/>
      <c r="H52" s="401"/>
      <c r="I52" s="401"/>
      <c r="J52" s="401"/>
      <c r="K52" s="401"/>
      <c r="L52" s="401"/>
      <c r="M52" s="401"/>
      <c r="N52" s="400"/>
      <c r="O52" s="401"/>
      <c r="P52" s="401"/>
      <c r="Q52" s="510"/>
      <c r="R52" s="401"/>
      <c r="S52" s="401"/>
      <c r="T52" s="402"/>
      <c r="U52" s="400">
        <v>174.37930188000001</v>
      </c>
      <c r="V52" s="401">
        <v>196</v>
      </c>
      <c r="W52" s="401">
        <v>262</v>
      </c>
      <c r="X52" s="402">
        <v>434</v>
      </c>
      <c r="Y52" s="401">
        <v>385</v>
      </c>
      <c r="Z52" s="511"/>
      <c r="AA52" s="401">
        <v>285</v>
      </c>
      <c r="AB52" s="401">
        <v>297</v>
      </c>
      <c r="AC52" s="402">
        <v>358</v>
      </c>
      <c r="AD52" s="401">
        <v>535</v>
      </c>
      <c r="AE52" s="401">
        <v>564.76034879999997</v>
      </c>
      <c r="AF52" s="401">
        <v>526.12937335000004</v>
      </c>
      <c r="AG52" s="401">
        <v>561.05851539399998</v>
      </c>
      <c r="AH52" s="402">
        <v>518.24893671000007</v>
      </c>
      <c r="AI52" s="511"/>
      <c r="AJ52" s="512">
        <v>456.85336071</v>
      </c>
    </row>
    <row r="53" spans="1:36">
      <c r="A53" s="541"/>
      <c r="B53" s="509" t="s">
        <v>179</v>
      </c>
      <c r="C53" s="400"/>
      <c r="D53" s="401"/>
      <c r="E53" s="401"/>
      <c r="F53" s="401"/>
      <c r="G53" s="400"/>
      <c r="H53" s="401"/>
      <c r="I53" s="401"/>
      <c r="J53" s="401"/>
      <c r="K53" s="401"/>
      <c r="L53" s="401"/>
      <c r="M53" s="401"/>
      <c r="N53" s="400"/>
      <c r="O53" s="401"/>
      <c r="P53" s="401"/>
      <c r="Q53" s="510"/>
      <c r="R53" s="401"/>
      <c r="S53" s="401"/>
      <c r="T53" s="402"/>
      <c r="U53" s="400">
        <v>450.82662916999999</v>
      </c>
      <c r="V53" s="401">
        <v>484.77009420000002</v>
      </c>
      <c r="W53" s="401">
        <v>395</v>
      </c>
      <c r="X53" s="402">
        <v>353</v>
      </c>
      <c r="Y53" s="401">
        <v>416</v>
      </c>
      <c r="Z53" s="511"/>
      <c r="AA53" s="401">
        <v>473</v>
      </c>
      <c r="AB53" s="401">
        <v>584</v>
      </c>
      <c r="AC53" s="402">
        <v>744</v>
      </c>
      <c r="AD53" s="401">
        <v>743</v>
      </c>
      <c r="AE53" s="401">
        <v>748.08910198000001</v>
      </c>
      <c r="AF53" s="401">
        <v>810.77984661999994</v>
      </c>
      <c r="AG53" s="401">
        <v>900.56</v>
      </c>
      <c r="AH53" s="402">
        <v>929.2696205499999</v>
      </c>
      <c r="AI53" s="511"/>
      <c r="AJ53" s="512">
        <v>940.21212450999906</v>
      </c>
    </row>
    <row r="54" spans="1:36">
      <c r="A54" s="541"/>
      <c r="B54" s="513" t="s">
        <v>182</v>
      </c>
      <c r="C54" s="514"/>
      <c r="D54" s="515"/>
      <c r="E54" s="515"/>
      <c r="F54" s="515"/>
      <c r="G54" s="514"/>
      <c r="H54" s="515"/>
      <c r="I54" s="515"/>
      <c r="J54" s="515"/>
      <c r="K54" s="515"/>
      <c r="L54" s="515"/>
      <c r="M54" s="515"/>
      <c r="N54" s="514"/>
      <c r="O54" s="515"/>
      <c r="P54" s="515"/>
      <c r="Q54" s="516"/>
      <c r="R54" s="515"/>
      <c r="S54" s="515"/>
      <c r="T54" s="517"/>
      <c r="U54" s="514">
        <v>77.418000000000006</v>
      </c>
      <c r="V54" s="515">
        <v>94</v>
      </c>
      <c r="W54" s="515">
        <v>57</v>
      </c>
      <c r="X54" s="517">
        <v>79</v>
      </c>
      <c r="Y54" s="515">
        <v>11</v>
      </c>
      <c r="Z54" s="518"/>
      <c r="AA54" s="515">
        <v>0</v>
      </c>
      <c r="AB54" s="515">
        <v>16</v>
      </c>
      <c r="AC54" s="517">
        <v>0</v>
      </c>
      <c r="AD54" s="515">
        <v>0</v>
      </c>
      <c r="AE54" s="515">
        <v>1.4</v>
      </c>
      <c r="AF54" s="515">
        <v>4.9550114799999996</v>
      </c>
      <c r="AG54" s="515">
        <v>11.20950064</v>
      </c>
      <c r="AH54" s="517">
        <v>16.011135660000036</v>
      </c>
      <c r="AI54" s="518"/>
      <c r="AJ54" s="519">
        <v>15.96</v>
      </c>
    </row>
    <row r="55" spans="1:36">
      <c r="A55" s="541"/>
      <c r="B55" s="520" t="s">
        <v>183</v>
      </c>
      <c r="C55" s="457"/>
      <c r="D55" s="458"/>
      <c r="E55" s="458"/>
      <c r="F55" s="458"/>
      <c r="G55" s="457"/>
      <c r="H55" s="458"/>
      <c r="I55" s="458"/>
      <c r="J55" s="458"/>
      <c r="K55" s="458"/>
      <c r="L55" s="458"/>
      <c r="M55" s="458"/>
      <c r="N55" s="457"/>
      <c r="O55" s="458"/>
      <c r="P55" s="458"/>
      <c r="Q55" s="521"/>
      <c r="R55" s="458"/>
      <c r="S55" s="458"/>
      <c r="T55" s="459"/>
      <c r="U55" s="522">
        <v>190.781687593507</v>
      </c>
      <c r="V55" s="523">
        <v>337</v>
      </c>
      <c r="W55" s="523">
        <v>112</v>
      </c>
      <c r="X55" s="524">
        <v>153</v>
      </c>
      <c r="Y55" s="523">
        <v>126.1099999999999</v>
      </c>
      <c r="Z55" s="525"/>
      <c r="AA55" s="523">
        <v>25</v>
      </c>
      <c r="AB55" s="523">
        <v>-242</v>
      </c>
      <c r="AC55" s="524">
        <v>185</v>
      </c>
      <c r="AD55" s="523">
        <v>201</v>
      </c>
      <c r="AE55" s="523">
        <v>-218.71769497999958</v>
      </c>
      <c r="AF55" s="523">
        <v>-95.383142230000885</v>
      </c>
      <c r="AG55" s="523">
        <v>65.734409604000575</v>
      </c>
      <c r="AH55" s="524">
        <v>316.7937733172721</v>
      </c>
      <c r="AI55" s="525"/>
      <c r="AJ55" s="526">
        <v>-40.167744190001031</v>
      </c>
    </row>
    <row r="56" spans="1:36" ht="12" thickBot="1">
      <c r="A56" s="541"/>
      <c r="B56" s="527" t="s">
        <v>184</v>
      </c>
      <c r="C56" s="528"/>
      <c r="D56" s="529"/>
      <c r="E56" s="529"/>
      <c r="F56" s="529"/>
      <c r="G56" s="528"/>
      <c r="H56" s="529"/>
      <c r="I56" s="529"/>
      <c r="J56" s="529"/>
      <c r="K56" s="529"/>
      <c r="L56" s="529"/>
      <c r="M56" s="529"/>
      <c r="N56" s="528"/>
      <c r="O56" s="529"/>
      <c r="P56" s="529"/>
      <c r="Q56" s="530"/>
      <c r="R56" s="529"/>
      <c r="S56" s="529"/>
      <c r="T56" s="531"/>
      <c r="U56" s="528">
        <v>4484.2901170094001</v>
      </c>
      <c r="V56" s="529">
        <v>4822</v>
      </c>
      <c r="W56" s="529">
        <v>4934</v>
      </c>
      <c r="X56" s="531">
        <v>5087</v>
      </c>
      <c r="Y56" s="529">
        <v>5214</v>
      </c>
      <c r="Z56" s="532"/>
      <c r="AA56" s="529">
        <v>5239</v>
      </c>
      <c r="AB56" s="529">
        <v>4997</v>
      </c>
      <c r="AC56" s="531">
        <v>5182</v>
      </c>
      <c r="AD56" s="529">
        <v>5383</v>
      </c>
      <c r="AE56" s="529">
        <v>5164.2823050200004</v>
      </c>
      <c r="AF56" s="529">
        <v>5068.8991627899995</v>
      </c>
      <c r="AG56" s="529">
        <v>5134.6335723940001</v>
      </c>
      <c r="AH56" s="531">
        <v>5451.4273457112722</v>
      </c>
      <c r="AI56" s="532"/>
      <c r="AJ56" s="533">
        <v>5411.2596015212712</v>
      </c>
    </row>
    <row r="57" spans="1:36">
      <c r="A57" s="541"/>
      <c r="B57" s="534" t="s">
        <v>166</v>
      </c>
      <c r="C57" s="433"/>
      <c r="D57" s="433"/>
      <c r="E57" s="433"/>
      <c r="F57" s="433"/>
      <c r="G57" s="432"/>
      <c r="H57" s="433"/>
      <c r="I57" s="433"/>
      <c r="J57" s="433"/>
      <c r="K57" s="433"/>
      <c r="L57" s="433"/>
      <c r="M57" s="433"/>
      <c r="N57" s="432"/>
      <c r="O57" s="433"/>
      <c r="P57" s="433"/>
      <c r="Q57" s="493"/>
      <c r="R57" s="433"/>
      <c r="S57" s="433"/>
      <c r="T57" s="535"/>
      <c r="U57" s="536"/>
      <c r="V57" s="535"/>
      <c r="W57" s="535"/>
      <c r="X57" s="537"/>
      <c r="Y57" s="535"/>
      <c r="Z57" s="538"/>
      <c r="AA57" s="535"/>
      <c r="AB57" s="535"/>
      <c r="AC57" s="537"/>
      <c r="AD57" s="535"/>
      <c r="AE57" s="535"/>
      <c r="AF57" s="535"/>
      <c r="AG57" s="535"/>
      <c r="AH57" s="537"/>
      <c r="AI57" s="544"/>
      <c r="AJ57" s="552"/>
    </row>
    <row r="58" spans="1:36">
      <c r="A58" s="541"/>
      <c r="B58" s="539" t="s">
        <v>185</v>
      </c>
      <c r="C58" s="544"/>
      <c r="D58" s="544"/>
      <c r="E58" s="544"/>
      <c r="F58" s="544"/>
      <c r="G58" s="553"/>
      <c r="H58" s="544"/>
      <c r="I58" s="544"/>
      <c r="J58" s="544"/>
      <c r="K58" s="544"/>
      <c r="L58" s="544"/>
      <c r="M58" s="544"/>
      <c r="N58" s="553"/>
      <c r="O58" s="544"/>
      <c r="P58" s="544"/>
      <c r="Q58" s="554"/>
      <c r="R58" s="544"/>
      <c r="S58" s="544"/>
      <c r="T58" s="576"/>
      <c r="U58" s="577"/>
      <c r="V58" s="576"/>
      <c r="W58" s="576"/>
      <c r="X58" s="578"/>
      <c r="Y58" s="576"/>
      <c r="Z58" s="579"/>
      <c r="AA58" s="576"/>
      <c r="AB58" s="576"/>
      <c r="AC58" s="578"/>
      <c r="AD58" s="577"/>
      <c r="AE58" s="576"/>
      <c r="AF58" s="576"/>
      <c r="AG58" s="576"/>
      <c r="AH58" s="578"/>
      <c r="AI58" s="544"/>
      <c r="AJ58" s="552"/>
    </row>
    <row r="59" spans="1:36" ht="12" thickBot="1">
      <c r="A59" s="541"/>
      <c r="B59" s="540" t="s">
        <v>186</v>
      </c>
      <c r="C59" s="559"/>
      <c r="D59" s="559"/>
      <c r="E59" s="559"/>
      <c r="F59" s="559"/>
      <c r="G59" s="580"/>
      <c r="H59" s="559"/>
      <c r="I59" s="559"/>
      <c r="J59" s="559"/>
      <c r="K59" s="559"/>
      <c r="L59" s="559"/>
      <c r="M59" s="559"/>
      <c r="N59" s="580"/>
      <c r="O59" s="559"/>
      <c r="P59" s="559"/>
      <c r="Q59" s="581"/>
      <c r="R59" s="559"/>
      <c r="S59" s="559"/>
      <c r="T59" s="559"/>
      <c r="U59" s="580"/>
      <c r="V59" s="559"/>
      <c r="W59" s="559"/>
      <c r="X59" s="560"/>
      <c r="Y59" s="559"/>
      <c r="Z59" s="582"/>
      <c r="AA59" s="559"/>
      <c r="AB59" s="559"/>
      <c r="AC59" s="560"/>
      <c r="AD59" s="583"/>
      <c r="AE59" s="562"/>
      <c r="AF59" s="562"/>
      <c r="AG59" s="562"/>
      <c r="AH59" s="561"/>
      <c r="AI59" s="562"/>
      <c r="AJ59" s="563"/>
    </row>
  </sheetData>
  <mergeCells count="6">
    <mergeCell ref="R6:X6"/>
    <mergeCell ref="Y6:AC6"/>
    <mergeCell ref="AD6:AH6"/>
    <mergeCell ref="F7:F32"/>
    <mergeCell ref="Q7:Q32"/>
    <mergeCell ref="T7:T3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J39"/>
  <sheetViews>
    <sheetView workbookViewId="0"/>
  </sheetViews>
  <sheetFormatPr baseColWidth="10" defaultColWidth="11.42578125" defaultRowHeight="11.25"/>
  <cols>
    <col min="1" max="1" width="4.140625" style="1" customWidth="1"/>
    <col min="2" max="2" width="53.28515625" style="1" customWidth="1"/>
    <col min="3" max="4" width="6.7109375" style="1" customWidth="1"/>
    <col min="5" max="16384" width="11.42578125" style="1"/>
  </cols>
  <sheetData>
    <row r="1" spans="1:5" ht="12.75">
      <c r="A1" s="683" t="s">
        <v>301</v>
      </c>
      <c r="B1" s="338"/>
      <c r="C1" s="338"/>
      <c r="D1" s="338"/>
    </row>
    <row r="2" spans="1:5" ht="11.25" customHeight="1">
      <c r="A2" s="630"/>
      <c r="B2" s="630"/>
      <c r="C2" s="630"/>
      <c r="D2" s="631" t="s">
        <v>188</v>
      </c>
    </row>
    <row r="3" spans="1:5" ht="11.25" customHeight="1">
      <c r="A3" s="338"/>
      <c r="B3" s="632"/>
      <c r="C3" s="642" t="s">
        <v>174</v>
      </c>
      <c r="D3" s="643" t="s">
        <v>276</v>
      </c>
      <c r="E3" s="644"/>
    </row>
    <row r="4" spans="1:5" ht="11.25" customHeight="1">
      <c r="A4" s="630"/>
      <c r="B4" s="645" t="s">
        <v>277</v>
      </c>
      <c r="C4" s="646">
        <v>13648</v>
      </c>
      <c r="D4" s="647">
        <v>15630</v>
      </c>
      <c r="E4" s="644"/>
    </row>
    <row r="5" spans="1:5" ht="11.25" customHeight="1">
      <c r="A5" s="630"/>
      <c r="B5" s="641" t="s">
        <v>278</v>
      </c>
      <c r="C5" s="648">
        <v>4373.9164170000004</v>
      </c>
      <c r="D5" s="649">
        <v>6002.1511584900018</v>
      </c>
    </row>
    <row r="6" spans="1:5" ht="11.25" customHeight="1">
      <c r="A6" s="630"/>
      <c r="B6" s="641" t="s">
        <v>189</v>
      </c>
      <c r="C6" s="648">
        <v>328.49944944999999</v>
      </c>
      <c r="D6" s="649">
        <v>370.99413238999995</v>
      </c>
    </row>
    <row r="7" spans="1:5">
      <c r="A7" s="630"/>
      <c r="B7" s="641" t="s">
        <v>374</v>
      </c>
      <c r="C7" s="648">
        <v>7010</v>
      </c>
      <c r="D7" s="649">
        <v>7113.3570844300011</v>
      </c>
    </row>
    <row r="8" spans="1:5" ht="11.25" customHeight="1">
      <c r="A8" s="338"/>
      <c r="B8" s="650" t="s">
        <v>375</v>
      </c>
      <c r="C8" s="651">
        <v>6</v>
      </c>
      <c r="D8" s="652">
        <v>180.24800000000002</v>
      </c>
    </row>
    <row r="9" spans="1:5" ht="11.25" customHeight="1">
      <c r="A9" s="630"/>
      <c r="B9" s="641" t="s">
        <v>190</v>
      </c>
      <c r="C9" s="648">
        <v>38</v>
      </c>
      <c r="D9" s="649">
        <v>92.14</v>
      </c>
    </row>
    <row r="10" spans="1:5" ht="11.25" customHeight="1">
      <c r="A10" s="630"/>
      <c r="B10" s="641" t="s">
        <v>191</v>
      </c>
      <c r="C10" s="648">
        <v>0</v>
      </c>
      <c r="D10" s="649"/>
    </row>
    <row r="11" spans="1:5" ht="11.25" customHeight="1">
      <c r="A11" s="630"/>
      <c r="B11" s="641" t="s">
        <v>154</v>
      </c>
      <c r="C11" s="648">
        <v>978.58413355000084</v>
      </c>
      <c r="D11" s="649">
        <v>753.29775383999868</v>
      </c>
    </row>
    <row r="12" spans="1:5" ht="11.25" customHeight="1">
      <c r="A12" s="630"/>
      <c r="B12" s="641" t="s">
        <v>192</v>
      </c>
      <c r="C12" s="653">
        <v>913</v>
      </c>
      <c r="D12" s="654">
        <v>1117.8118708499992</v>
      </c>
    </row>
    <row r="13" spans="1:5" ht="11.25" customHeight="1">
      <c r="A13" s="630"/>
      <c r="B13" s="645" t="s">
        <v>193</v>
      </c>
      <c r="C13" s="655">
        <v>8962</v>
      </c>
      <c r="D13" s="656">
        <v>9875</v>
      </c>
    </row>
    <row r="14" spans="1:5" ht="11.25" customHeight="1">
      <c r="A14" s="630"/>
      <c r="B14" s="657" t="s">
        <v>194</v>
      </c>
      <c r="C14" s="658">
        <v>590</v>
      </c>
      <c r="D14" s="659">
        <v>594.51408862999995</v>
      </c>
    </row>
    <row r="15" spans="1:5" ht="11.25" customHeight="1">
      <c r="A15" s="630"/>
      <c r="B15" s="657" t="s">
        <v>195</v>
      </c>
      <c r="C15" s="658">
        <v>1079</v>
      </c>
      <c r="D15" s="659">
        <v>1084.4938546400001</v>
      </c>
    </row>
    <row r="16" spans="1:5" ht="11.25" customHeight="1">
      <c r="A16" s="630"/>
      <c r="B16" s="657" t="s">
        <v>196</v>
      </c>
      <c r="C16" s="658">
        <v>599</v>
      </c>
      <c r="D16" s="659">
        <v>617.16306278999991</v>
      </c>
    </row>
    <row r="17" spans="1:10" ht="11.25" customHeight="1">
      <c r="A17" s="630"/>
      <c r="B17" s="657" t="s">
        <v>197</v>
      </c>
      <c r="C17" s="658">
        <v>6694</v>
      </c>
      <c r="D17" s="659">
        <v>7578.8289939400001</v>
      </c>
    </row>
    <row r="18" spans="1:10" ht="11.25" customHeight="1">
      <c r="A18" s="630"/>
      <c r="B18" s="660" t="s">
        <v>198</v>
      </c>
      <c r="C18" s="658">
        <v>2958</v>
      </c>
      <c r="D18" s="659">
        <v>3355.3509881300001</v>
      </c>
    </row>
    <row r="19" spans="1:10" ht="11.25" customHeight="1">
      <c r="A19" s="630"/>
      <c r="B19" s="661" t="s">
        <v>238</v>
      </c>
      <c r="C19" s="662">
        <v>4686</v>
      </c>
      <c r="D19" s="663">
        <v>5755</v>
      </c>
    </row>
    <row r="20" spans="1:10" ht="11.25" customHeight="1">
      <c r="A20" s="630"/>
      <c r="B20" s="664" t="s">
        <v>199</v>
      </c>
      <c r="C20" s="658"/>
      <c r="D20" s="659"/>
    </row>
    <row r="21" spans="1:10" ht="11.25" customHeight="1">
      <c r="A21" s="630"/>
      <c r="B21" s="641" t="s">
        <v>200</v>
      </c>
      <c r="C21" s="648">
        <v>667</v>
      </c>
      <c r="D21" s="649">
        <v>624</v>
      </c>
    </row>
    <row r="22" spans="1:10" ht="11.25" customHeight="1">
      <c r="A22" s="630"/>
      <c r="B22" s="641" t="s">
        <v>201</v>
      </c>
      <c r="C22" s="648">
        <v>4204</v>
      </c>
      <c r="D22" s="649">
        <v>4473</v>
      </c>
    </row>
    <row r="23" spans="1:10" ht="11.25" customHeight="1">
      <c r="A23" s="630"/>
      <c r="B23" s="665" t="s">
        <v>157</v>
      </c>
      <c r="C23" s="655">
        <v>-185</v>
      </c>
      <c r="D23" s="656">
        <v>658</v>
      </c>
    </row>
    <row r="24" spans="1:10" ht="11.25" customHeight="1">
      <c r="A24" s="630"/>
      <c r="B24" s="641" t="s">
        <v>160</v>
      </c>
      <c r="C24" s="666">
        <v>-1151</v>
      </c>
      <c r="D24" s="667">
        <v>-254</v>
      </c>
    </row>
    <row r="25" spans="1:10" ht="11.25" customHeight="1">
      <c r="A25" s="630"/>
      <c r="B25" s="641" t="s">
        <v>161</v>
      </c>
      <c r="C25" s="648">
        <v>-41</v>
      </c>
      <c r="D25" s="649">
        <v>38</v>
      </c>
    </row>
    <row r="26" spans="1:10" ht="11.25" customHeight="1">
      <c r="A26" s="630"/>
      <c r="B26" s="641" t="s">
        <v>162</v>
      </c>
      <c r="C26" s="648">
        <v>-1192</v>
      </c>
      <c r="D26" s="649">
        <v>-216</v>
      </c>
    </row>
    <row r="27" spans="1:10" ht="11.25" customHeight="1">
      <c r="A27" s="630"/>
      <c r="B27" s="641" t="s">
        <v>202</v>
      </c>
      <c r="C27" s="648">
        <v>-179</v>
      </c>
      <c r="D27" s="649">
        <v>-65</v>
      </c>
    </row>
    <row r="28" spans="1:10" ht="11.25" customHeight="1">
      <c r="A28" s="630"/>
      <c r="B28" s="641" t="s">
        <v>279</v>
      </c>
      <c r="C28" s="648">
        <v>1</v>
      </c>
      <c r="D28" s="649">
        <v>-89</v>
      </c>
    </row>
    <row r="29" spans="1:10" ht="11.25" customHeight="1">
      <c r="A29" s="630"/>
      <c r="B29" s="668" t="s">
        <v>203</v>
      </c>
      <c r="C29" s="669">
        <v>-1370</v>
      </c>
      <c r="D29" s="670">
        <v>-371</v>
      </c>
    </row>
    <row r="30" spans="1:10" ht="11.25" customHeight="1">
      <c r="A30" s="630"/>
      <c r="B30" s="684"/>
      <c r="C30" s="685"/>
      <c r="D30" s="685"/>
    </row>
    <row r="31" spans="1:10" ht="11.25" customHeight="1">
      <c r="A31" s="630"/>
      <c r="B31" s="686" t="s">
        <v>204</v>
      </c>
      <c r="C31" s="633"/>
      <c r="D31" s="633"/>
    </row>
    <row r="32" spans="1:10" ht="11.25" customHeight="1">
      <c r="A32" s="630"/>
      <c r="B32" s="742" t="s">
        <v>280</v>
      </c>
      <c r="C32" s="742"/>
      <c r="D32" s="742"/>
      <c r="E32" s="742"/>
      <c r="F32" s="742"/>
      <c r="G32" s="742"/>
      <c r="H32" s="742"/>
      <c r="I32" s="742"/>
      <c r="J32" s="742"/>
    </row>
    <row r="33" spans="1:10" ht="11.25" customHeight="1">
      <c r="A33" s="630"/>
      <c r="B33" s="742"/>
      <c r="C33" s="742"/>
      <c r="D33" s="742"/>
      <c r="E33" s="742"/>
      <c r="F33" s="742"/>
      <c r="G33" s="742"/>
      <c r="H33" s="742"/>
      <c r="I33" s="742"/>
      <c r="J33" s="742"/>
    </row>
    <row r="34" spans="1:10" ht="11.25" customHeight="1">
      <c r="A34" s="630"/>
      <c r="B34" s="742"/>
      <c r="C34" s="742"/>
      <c r="D34" s="742"/>
      <c r="E34" s="742"/>
      <c r="F34" s="742"/>
      <c r="G34" s="742"/>
      <c r="H34" s="742"/>
      <c r="I34" s="742"/>
      <c r="J34" s="742"/>
    </row>
    <row r="35" spans="1:10" ht="11.25" customHeight="1">
      <c r="A35" s="630"/>
      <c r="B35" s="338" t="s">
        <v>281</v>
      </c>
      <c r="C35" s="634"/>
      <c r="D35" s="634"/>
      <c r="E35" s="634"/>
      <c r="F35" s="634"/>
      <c r="G35" s="634"/>
      <c r="H35" s="634"/>
      <c r="I35" s="634"/>
      <c r="J35" s="634"/>
    </row>
    <row r="36" spans="1:10" ht="11.25" customHeight="1">
      <c r="A36" s="630"/>
      <c r="C36" s="630"/>
      <c r="D36" s="630"/>
    </row>
    <row r="37" spans="1:10" ht="11.25" customHeight="1">
      <c r="A37" s="630"/>
      <c r="C37" s="630"/>
      <c r="D37" s="630"/>
    </row>
    <row r="38" spans="1:10" ht="11.25" customHeight="1"/>
    <row r="39" spans="1:10" ht="11.25" customHeight="1"/>
  </sheetData>
  <mergeCells count="1">
    <mergeCell ref="B32:J34"/>
  </mergeCells>
  <pageMargins left="0.7" right="0.7" top="0.75" bottom="0.75" header="0.3" footer="0.3"/>
  <pageSetup paperSize="9" orientation="portrait" r:id="rId1"/>
  <ignoredErrors>
    <ignoredError sqref="C3:D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D32"/>
  <sheetViews>
    <sheetView showGridLines="0" workbookViewId="0"/>
  </sheetViews>
  <sheetFormatPr baseColWidth="10" defaultColWidth="11.42578125" defaultRowHeight="11.25"/>
  <cols>
    <col min="1" max="1" width="4.140625" style="1" customWidth="1"/>
    <col min="2" max="2" width="46" style="1" customWidth="1"/>
    <col min="3" max="3" width="6.5703125" style="1" customWidth="1"/>
    <col min="4" max="4" width="8" style="1" customWidth="1"/>
    <col min="5" max="16384" width="11.42578125" style="1"/>
  </cols>
  <sheetData>
    <row r="1" spans="1:4" ht="12.75">
      <c r="A1" s="687" t="s">
        <v>330</v>
      </c>
      <c r="B1" s="171"/>
      <c r="C1" s="171"/>
    </row>
    <row r="2" spans="1:4">
      <c r="A2" s="171"/>
      <c r="B2" s="172"/>
      <c r="D2" s="148" t="s">
        <v>188</v>
      </c>
    </row>
    <row r="3" spans="1:4">
      <c r="A3" s="149"/>
      <c r="B3" s="150"/>
      <c r="C3" s="151">
        <v>2020</v>
      </c>
      <c r="D3" s="152">
        <v>2021</v>
      </c>
    </row>
    <row r="4" spans="1:4">
      <c r="A4" s="149"/>
      <c r="B4" s="153" t="s">
        <v>323</v>
      </c>
      <c r="C4" s="154">
        <v>12380</v>
      </c>
      <c r="D4" s="155">
        <v>13666</v>
      </c>
    </row>
    <row r="5" spans="1:4">
      <c r="A5" s="149"/>
      <c r="B5" s="156" t="s">
        <v>205</v>
      </c>
      <c r="C5" s="157">
        <v>4842</v>
      </c>
      <c r="D5" s="158">
        <v>5458</v>
      </c>
    </row>
    <row r="6" spans="1:4">
      <c r="A6" s="149"/>
      <c r="B6" s="159" t="s">
        <v>206</v>
      </c>
      <c r="C6" s="157">
        <v>542</v>
      </c>
      <c r="D6" s="158">
        <v>535</v>
      </c>
    </row>
    <row r="7" spans="1:4">
      <c r="A7" s="149"/>
      <c r="B7" s="156" t="s">
        <v>207</v>
      </c>
      <c r="C7" s="157" t="s">
        <v>318</v>
      </c>
      <c r="D7" s="158" t="s">
        <v>318</v>
      </c>
    </row>
    <row r="8" spans="1:4">
      <c r="A8" s="149"/>
      <c r="B8" s="173" t="s">
        <v>208</v>
      </c>
      <c r="C8" s="157" t="s">
        <v>318</v>
      </c>
      <c r="D8" s="158" t="s">
        <v>318</v>
      </c>
    </row>
    <row r="9" spans="1:4">
      <c r="A9" s="149"/>
      <c r="B9" s="173" t="s">
        <v>209</v>
      </c>
      <c r="C9" s="157" t="s">
        <v>318</v>
      </c>
      <c r="D9" s="158" t="s">
        <v>318</v>
      </c>
    </row>
    <row r="10" spans="1:4">
      <c r="A10" s="149"/>
      <c r="B10" s="156" t="s">
        <v>210</v>
      </c>
      <c r="C10" s="157" t="s">
        <v>318</v>
      </c>
      <c r="D10" s="158" t="s">
        <v>318</v>
      </c>
    </row>
    <row r="11" spans="1:4">
      <c r="A11" s="149"/>
      <c r="B11" s="160" t="s">
        <v>211</v>
      </c>
      <c r="C11" s="161">
        <v>12667</v>
      </c>
      <c r="D11" s="162">
        <v>13203</v>
      </c>
    </row>
    <row r="12" spans="1:4">
      <c r="A12" s="149"/>
      <c r="B12" s="163" t="s">
        <v>212</v>
      </c>
      <c r="C12" s="161"/>
      <c r="D12" s="162"/>
    </row>
    <row r="13" spans="1:4">
      <c r="A13" s="149"/>
      <c r="B13" s="174" t="s">
        <v>213</v>
      </c>
      <c r="C13" s="161">
        <v>4844</v>
      </c>
      <c r="D13" s="162">
        <v>5356</v>
      </c>
    </row>
    <row r="14" spans="1:4">
      <c r="A14" s="149"/>
      <c r="B14" s="159" t="s">
        <v>319</v>
      </c>
      <c r="C14" s="157" t="s">
        <v>318</v>
      </c>
      <c r="D14" s="158" t="s">
        <v>318</v>
      </c>
    </row>
    <row r="15" spans="1:4">
      <c r="A15" s="149"/>
      <c r="B15" s="159" t="s">
        <v>214</v>
      </c>
      <c r="C15" s="157">
        <v>-2083</v>
      </c>
      <c r="D15" s="158">
        <v>2066</v>
      </c>
    </row>
    <row r="16" spans="1:4">
      <c r="A16" s="149"/>
      <c r="B16" s="156" t="s">
        <v>215</v>
      </c>
      <c r="C16" s="157"/>
      <c r="D16" s="158"/>
    </row>
    <row r="17" spans="1:4">
      <c r="A17" s="149"/>
      <c r="B17" s="175" t="s">
        <v>216</v>
      </c>
      <c r="C17" s="157">
        <v>2959</v>
      </c>
      <c r="D17" s="158">
        <v>3445</v>
      </c>
    </row>
    <row r="18" spans="1:4">
      <c r="A18" s="149"/>
      <c r="B18" s="156" t="s">
        <v>61</v>
      </c>
      <c r="C18" s="157"/>
      <c r="D18" s="158"/>
    </row>
    <row r="19" spans="1:4">
      <c r="A19" s="149"/>
      <c r="B19" s="160" t="s">
        <v>217</v>
      </c>
      <c r="C19" s="161">
        <v>-287</v>
      </c>
      <c r="D19" s="162">
        <v>454</v>
      </c>
    </row>
    <row r="20" spans="1:4">
      <c r="A20" s="149"/>
      <c r="B20" s="150" t="s">
        <v>161</v>
      </c>
      <c r="C20" s="164">
        <v>-718</v>
      </c>
      <c r="D20" s="165">
        <v>-629</v>
      </c>
    </row>
    <row r="21" spans="1:4">
      <c r="A21" s="149"/>
      <c r="B21" s="160" t="s">
        <v>218</v>
      </c>
      <c r="C21" s="161">
        <v>-907</v>
      </c>
      <c r="D21" s="162">
        <v>-132</v>
      </c>
    </row>
    <row r="22" spans="1:4">
      <c r="A22" s="149"/>
      <c r="B22" s="163" t="s">
        <v>219</v>
      </c>
      <c r="C22" s="157">
        <v>871</v>
      </c>
      <c r="D22" s="158">
        <v>1690</v>
      </c>
    </row>
    <row r="23" spans="1:4">
      <c r="A23" s="149"/>
      <c r="B23" s="160" t="s">
        <v>220</v>
      </c>
      <c r="C23" s="161">
        <v>5206</v>
      </c>
      <c r="D23" s="162">
        <v>5703</v>
      </c>
    </row>
    <row r="24" spans="1:4">
      <c r="A24" s="149"/>
      <c r="B24" s="166" t="s">
        <v>221</v>
      </c>
      <c r="C24" s="167">
        <v>25365</v>
      </c>
      <c r="D24" s="168">
        <v>28649</v>
      </c>
    </row>
    <row r="25" spans="1:4">
      <c r="A25" s="149"/>
      <c r="B25" s="688"/>
      <c r="C25" s="157"/>
      <c r="D25" s="157"/>
    </row>
    <row r="26" spans="1:4">
      <c r="A26" s="149"/>
      <c r="B26" s="689" t="s">
        <v>204</v>
      </c>
      <c r="C26" s="171"/>
    </row>
    <row r="27" spans="1:4" ht="11.25" customHeight="1">
      <c r="A27" s="170"/>
      <c r="B27" s="339" t="s">
        <v>282</v>
      </c>
      <c r="C27" s="171"/>
    </row>
    <row r="28" spans="1:4">
      <c r="A28" s="149"/>
      <c r="B28" s="176" t="s">
        <v>320</v>
      </c>
      <c r="C28" s="171"/>
    </row>
    <row r="29" spans="1:4">
      <c r="A29" s="149"/>
      <c r="B29" s="176" t="s">
        <v>321</v>
      </c>
      <c r="C29" s="171"/>
    </row>
    <row r="30" spans="1:4">
      <c r="A30" s="149"/>
      <c r="B30" s="176" t="s">
        <v>322</v>
      </c>
      <c r="C30" s="171"/>
    </row>
    <row r="31" spans="1:4">
      <c r="A31" s="149"/>
      <c r="B31" s="176" t="s">
        <v>332</v>
      </c>
      <c r="C31" s="171"/>
    </row>
    <row r="32" spans="1:4">
      <c r="A32" s="149"/>
      <c r="B32" s="149"/>
      <c r="C32" s="171"/>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W18"/>
  <sheetViews>
    <sheetView workbookViewId="0"/>
  </sheetViews>
  <sheetFormatPr baseColWidth="10" defaultColWidth="11.42578125" defaultRowHeight="11.25"/>
  <cols>
    <col min="1" max="1" width="4" style="1" customWidth="1"/>
    <col min="2" max="2" width="33.42578125" style="1" customWidth="1"/>
    <col min="3" max="3" width="5.7109375" style="1" bestFit="1" customWidth="1"/>
    <col min="4" max="4" width="6.5703125" style="1" bestFit="1" customWidth="1"/>
    <col min="5" max="6" width="6" style="1" bestFit="1" customWidth="1"/>
    <col min="7" max="8" width="6.5703125" style="1" bestFit="1" customWidth="1"/>
    <col min="9" max="10" width="6" style="1" bestFit="1" customWidth="1"/>
    <col min="11" max="11" width="6.5703125" style="1" bestFit="1" customWidth="1"/>
    <col min="12" max="12" width="6" style="1" bestFit="1" customWidth="1"/>
    <col min="13" max="13" width="6.5703125" style="1" bestFit="1" customWidth="1"/>
    <col min="14" max="14" width="5.7109375" style="1" bestFit="1" customWidth="1"/>
    <col min="15" max="16" width="6.5703125" style="1" customWidth="1"/>
    <col min="17" max="17" width="6" style="1" bestFit="1" customWidth="1"/>
    <col min="18" max="23" width="5.7109375" style="1" customWidth="1"/>
    <col min="24" max="16384" width="11.42578125" style="1"/>
  </cols>
  <sheetData>
    <row r="1" spans="1:23" ht="12.75">
      <c r="A1" s="682" t="s">
        <v>222</v>
      </c>
      <c r="B1" s="177"/>
      <c r="C1" s="177"/>
      <c r="D1" s="177"/>
      <c r="E1" s="177"/>
      <c r="F1" s="177"/>
      <c r="G1" s="177"/>
      <c r="H1" s="177"/>
      <c r="I1" s="177"/>
      <c r="J1" s="177"/>
      <c r="K1" s="177"/>
      <c r="L1" s="177"/>
      <c r="M1" s="177"/>
      <c r="N1" s="177"/>
      <c r="O1" s="177"/>
      <c r="P1" s="177"/>
      <c r="Q1" s="177"/>
      <c r="R1" s="177"/>
      <c r="S1" s="177"/>
      <c r="T1" s="169"/>
      <c r="U1" s="147"/>
      <c r="V1" s="147"/>
      <c r="W1" s="147"/>
    </row>
    <row r="2" spans="1:23">
      <c r="A2" s="177"/>
      <c r="B2" s="4" t="s">
        <v>284</v>
      </c>
      <c r="C2" s="178"/>
      <c r="D2" s="178"/>
      <c r="E2" s="178"/>
      <c r="F2" s="178"/>
      <c r="G2" s="178"/>
      <c r="H2" s="178"/>
      <c r="I2" s="178"/>
      <c r="J2" s="178"/>
      <c r="K2" s="178"/>
      <c r="L2" s="178"/>
      <c r="M2" s="178"/>
      <c r="N2" s="177"/>
      <c r="O2" s="177"/>
      <c r="P2" s="177"/>
      <c r="Q2" s="177"/>
      <c r="R2" s="177"/>
      <c r="S2" s="147"/>
      <c r="T2" s="147"/>
      <c r="U2" s="147"/>
      <c r="V2" s="147"/>
      <c r="W2" s="179" t="s">
        <v>223</v>
      </c>
    </row>
    <row r="3" spans="1:23">
      <c r="A3" s="177"/>
      <c r="B3" s="180"/>
      <c r="C3" s="584">
        <v>2001</v>
      </c>
      <c r="D3" s="585">
        <v>2002</v>
      </c>
      <c r="E3" s="585">
        <v>2003</v>
      </c>
      <c r="F3" s="585">
        <v>2004</v>
      </c>
      <c r="G3" s="585">
        <v>2005</v>
      </c>
      <c r="H3" s="585">
        <v>2006</v>
      </c>
      <c r="I3" s="585">
        <v>2007</v>
      </c>
      <c r="J3" s="585">
        <v>2008</v>
      </c>
      <c r="K3" s="585">
        <v>2009</v>
      </c>
      <c r="L3" s="586">
        <v>2010</v>
      </c>
      <c r="M3" s="585">
        <v>2011</v>
      </c>
      <c r="N3" s="585">
        <v>2012</v>
      </c>
      <c r="O3" s="181">
        <v>2013</v>
      </c>
      <c r="P3" s="181">
        <v>2014</v>
      </c>
      <c r="Q3" s="181">
        <v>2015</v>
      </c>
      <c r="R3" s="181">
        <v>2016</v>
      </c>
      <c r="S3" s="181">
        <v>2017</v>
      </c>
      <c r="T3" s="181">
        <v>2018</v>
      </c>
      <c r="U3" s="181">
        <v>2019</v>
      </c>
      <c r="V3" s="181">
        <v>2020</v>
      </c>
      <c r="W3" s="182">
        <v>2021</v>
      </c>
    </row>
    <row r="4" spans="1:23">
      <c r="A4" s="177"/>
      <c r="B4" s="183" t="s">
        <v>224</v>
      </c>
      <c r="C4" s="587">
        <v>5114.7</v>
      </c>
      <c r="D4" s="588">
        <v>5493.1</v>
      </c>
      <c r="E4" s="589">
        <v>5766</v>
      </c>
      <c r="F4" s="589">
        <v>6029.8</v>
      </c>
      <c r="G4" s="589">
        <v>6332.0637470000001</v>
      </c>
      <c r="H4" s="589">
        <v>6746.5846949999996</v>
      </c>
      <c r="I4" s="589">
        <v>7263.0046299999995</v>
      </c>
      <c r="J4" s="589">
        <v>7437.4604920000002</v>
      </c>
      <c r="K4" s="589">
        <v>7630.8307180000002</v>
      </c>
      <c r="L4" s="589">
        <v>7977.8634820000007</v>
      </c>
      <c r="M4" s="589">
        <v>8301.8356309999981</v>
      </c>
      <c r="N4" s="589">
        <v>8352.0953400000017</v>
      </c>
      <c r="O4" s="589">
        <v>8672.9408729999977</v>
      </c>
      <c r="P4" s="589">
        <v>9010.1798249999993</v>
      </c>
      <c r="Q4" s="589">
        <v>9288.8001129999993</v>
      </c>
      <c r="R4" s="589">
        <v>9742.1740479999989</v>
      </c>
      <c r="S4" s="589">
        <v>10069.522575000001</v>
      </c>
      <c r="T4" s="589">
        <v>10364.799999999999</v>
      </c>
      <c r="U4" s="589">
        <v>10774.6</v>
      </c>
      <c r="V4" s="589">
        <v>8862.7412779999995</v>
      </c>
      <c r="W4" s="590">
        <v>10636.831650999999</v>
      </c>
    </row>
    <row r="5" spans="1:23">
      <c r="A5" s="177"/>
      <c r="B5" s="184" t="s">
        <v>225</v>
      </c>
      <c r="C5" s="185">
        <v>715</v>
      </c>
      <c r="D5" s="186">
        <v>726</v>
      </c>
      <c r="E5" s="591">
        <v>730.8</v>
      </c>
      <c r="F5" s="591">
        <v>742</v>
      </c>
      <c r="G5" s="591">
        <v>619.19074999999998</v>
      </c>
      <c r="H5" s="591">
        <v>798.3720330000001</v>
      </c>
      <c r="I5" s="591">
        <v>834.22376800000006</v>
      </c>
      <c r="J5" s="591">
        <v>1280.238026</v>
      </c>
      <c r="K5" s="591">
        <v>1296.6796069999998</v>
      </c>
      <c r="L5" s="591">
        <v>1364.3533419999997</v>
      </c>
      <c r="M5" s="591">
        <v>918.19752100000005</v>
      </c>
      <c r="N5" s="591">
        <v>906.94773700000007</v>
      </c>
      <c r="O5" s="591">
        <v>1158.6272039999999</v>
      </c>
      <c r="P5" s="591">
        <v>1007.6536680000002</v>
      </c>
      <c r="Q5" s="591">
        <v>1050.4412959999997</v>
      </c>
      <c r="R5" s="591">
        <v>983.18651000000011</v>
      </c>
      <c r="S5" s="591">
        <v>1063.7587699000001</v>
      </c>
      <c r="T5" s="591">
        <v>1139</v>
      </c>
      <c r="U5" s="591">
        <v>1170.4000000000001</v>
      </c>
      <c r="V5" s="591">
        <v>1149.6000000000001</v>
      </c>
      <c r="W5" s="592">
        <v>1231.35388734</v>
      </c>
    </row>
    <row r="6" spans="1:23">
      <c r="A6" s="177"/>
      <c r="B6" s="183" t="s">
        <v>226</v>
      </c>
      <c r="C6" s="187">
        <v>4399.7</v>
      </c>
      <c r="D6" s="188">
        <v>4767.1000000000004</v>
      </c>
      <c r="E6" s="188">
        <v>5035.2</v>
      </c>
      <c r="F6" s="188">
        <v>5287.8</v>
      </c>
      <c r="G6" s="188">
        <v>5712.8729969999995</v>
      </c>
      <c r="H6" s="188">
        <v>5948.2126620000008</v>
      </c>
      <c r="I6" s="188">
        <v>6428.7808619999996</v>
      </c>
      <c r="J6" s="188">
        <v>6157.221466</v>
      </c>
      <c r="K6" s="188">
        <v>6334.1181110000007</v>
      </c>
      <c r="L6" s="188">
        <v>6613.5101400000003</v>
      </c>
      <c r="M6" s="188">
        <v>7383.6381100000008</v>
      </c>
      <c r="N6" s="188">
        <v>7445.1476030000003</v>
      </c>
      <c r="O6" s="188">
        <v>7514.3136689999992</v>
      </c>
      <c r="P6" s="188">
        <v>8002.5261569999993</v>
      </c>
      <c r="Q6" s="188">
        <v>8238.3588170000003</v>
      </c>
      <c r="R6" s="188">
        <v>8758.9875380000012</v>
      </c>
      <c r="S6" s="188">
        <v>9005.7638050999994</v>
      </c>
      <c r="T6" s="188">
        <v>9239.4000000000015</v>
      </c>
      <c r="U6" s="188">
        <v>9618.2999999999993</v>
      </c>
      <c r="V6" s="188">
        <v>7713.1412780000001</v>
      </c>
      <c r="W6" s="189">
        <v>9405.4777636600029</v>
      </c>
    </row>
    <row r="7" spans="1:23">
      <c r="A7" s="177"/>
      <c r="B7" s="184" t="s">
        <v>136</v>
      </c>
      <c r="C7" s="185">
        <v>669.9</v>
      </c>
      <c r="D7" s="186">
        <v>711.3</v>
      </c>
      <c r="E7" s="591">
        <v>734.1</v>
      </c>
      <c r="F7" s="591">
        <v>795.4</v>
      </c>
      <c r="G7" s="591">
        <v>794.19442200000003</v>
      </c>
      <c r="H7" s="591">
        <v>850.65500000000009</v>
      </c>
      <c r="I7" s="591">
        <v>896.37599999999986</v>
      </c>
      <c r="J7" s="591">
        <v>895.88012600000013</v>
      </c>
      <c r="K7" s="591">
        <v>889.43654000000004</v>
      </c>
      <c r="L7" s="591">
        <v>880.02727200000004</v>
      </c>
      <c r="M7" s="591">
        <v>895.26351699999998</v>
      </c>
      <c r="N7" s="591">
        <v>907.00736999999992</v>
      </c>
      <c r="O7" s="591">
        <v>890.57522900000004</v>
      </c>
      <c r="P7" s="591">
        <v>849.49133099999995</v>
      </c>
      <c r="Q7" s="591">
        <v>856.63095199999987</v>
      </c>
      <c r="R7" s="591">
        <v>838.02136899999982</v>
      </c>
      <c r="S7" s="591">
        <v>828.70889865000004</v>
      </c>
      <c r="T7" s="591">
        <v>844.90000000000009</v>
      </c>
      <c r="U7" s="591">
        <v>826.6</v>
      </c>
      <c r="V7" s="591">
        <v>793.49999999999989</v>
      </c>
      <c r="W7" s="592">
        <v>807.66199000000006</v>
      </c>
    </row>
    <row r="8" spans="1:23">
      <c r="A8" s="177"/>
      <c r="B8" s="190" t="s">
        <v>56</v>
      </c>
      <c r="C8" s="185">
        <v>633.79999999999995</v>
      </c>
      <c r="D8" s="186">
        <v>659.3</v>
      </c>
      <c r="E8" s="591">
        <v>683.5</v>
      </c>
      <c r="F8" s="591">
        <v>711.4</v>
      </c>
      <c r="G8" s="591">
        <v>862.03855899999985</v>
      </c>
      <c r="H8" s="591">
        <v>764.05995800000005</v>
      </c>
      <c r="I8" s="591">
        <v>783.21259000000009</v>
      </c>
      <c r="J8" s="591">
        <v>789.24286500000005</v>
      </c>
      <c r="K8" s="591">
        <v>811.47041400000012</v>
      </c>
      <c r="L8" s="591">
        <v>821.74590000000001</v>
      </c>
      <c r="M8" s="591">
        <v>898.6816839999999</v>
      </c>
      <c r="N8" s="591">
        <v>890.25562099999991</v>
      </c>
      <c r="O8" s="591">
        <v>911.01739099999986</v>
      </c>
      <c r="P8" s="591">
        <v>898.64969500000007</v>
      </c>
      <c r="Q8" s="591">
        <v>896.908681</v>
      </c>
      <c r="R8" s="591">
        <v>1031.8988449999999</v>
      </c>
      <c r="S8" s="591">
        <v>1065.7525037899998</v>
      </c>
      <c r="T8" s="591">
        <v>1082.7</v>
      </c>
      <c r="U8" s="591">
        <v>1093.9290000000003</v>
      </c>
      <c r="V8" s="591">
        <v>853.46400000000006</v>
      </c>
      <c r="W8" s="592">
        <v>703.79049380000026</v>
      </c>
    </row>
    <row r="9" spans="1:23">
      <c r="A9" s="177"/>
      <c r="B9" s="183" t="s">
        <v>227</v>
      </c>
      <c r="C9" s="187">
        <v>3141.8</v>
      </c>
      <c r="D9" s="188">
        <v>3442.8</v>
      </c>
      <c r="E9" s="593">
        <v>3661.6</v>
      </c>
      <c r="F9" s="593">
        <v>3815.9</v>
      </c>
      <c r="G9" s="593">
        <v>4021.0405830000004</v>
      </c>
      <c r="H9" s="593">
        <v>4345.1027860000004</v>
      </c>
      <c r="I9" s="593">
        <v>4758.3496359999999</v>
      </c>
      <c r="J9" s="593">
        <v>4482.1069430000007</v>
      </c>
      <c r="K9" s="593">
        <v>4746.3318109999991</v>
      </c>
      <c r="L9" s="593">
        <v>4929.0566019999997</v>
      </c>
      <c r="M9" s="593">
        <v>5614.7569720000001</v>
      </c>
      <c r="N9" s="593">
        <v>5802.2932608399988</v>
      </c>
      <c r="O9" s="593">
        <v>5853.19596</v>
      </c>
      <c r="P9" s="593">
        <v>6254.385131</v>
      </c>
      <c r="Q9" s="593">
        <v>6476.320616</v>
      </c>
      <c r="R9" s="593">
        <v>6882.7036370000014</v>
      </c>
      <c r="S9" s="593">
        <v>7232.4</v>
      </c>
      <c r="T9" s="593">
        <v>7537.4000000000015</v>
      </c>
      <c r="U9" s="593">
        <v>7874.5119622245556</v>
      </c>
      <c r="V9" s="593">
        <v>6069.5368790600023</v>
      </c>
      <c r="W9" s="594">
        <v>7581.5094229999986</v>
      </c>
    </row>
    <row r="10" spans="1:23">
      <c r="A10" s="177"/>
      <c r="B10" s="595" t="s">
        <v>62</v>
      </c>
      <c r="C10" s="596">
        <v>1573.1</v>
      </c>
      <c r="D10" s="597">
        <v>1569.4</v>
      </c>
      <c r="E10" s="598">
        <v>1556.5</v>
      </c>
      <c r="F10" s="598">
        <v>1423.9</v>
      </c>
      <c r="G10" s="598">
        <v>1388.3478519999999</v>
      </c>
      <c r="H10" s="598">
        <v>1454.189715</v>
      </c>
      <c r="I10" s="598">
        <v>1581.9557220000002</v>
      </c>
      <c r="J10" s="598">
        <v>1721.5742090000001</v>
      </c>
      <c r="K10" s="598">
        <v>1512.0428029999996</v>
      </c>
      <c r="L10" s="598">
        <v>1516.6096939999998</v>
      </c>
      <c r="M10" s="598">
        <v>1622.3707619999998</v>
      </c>
      <c r="N10" s="598">
        <v>1641.2079199999998</v>
      </c>
      <c r="O10" s="598">
        <v>1514.3654470000004</v>
      </c>
      <c r="P10" s="598">
        <v>1565.9507250000001</v>
      </c>
      <c r="Q10" s="598">
        <v>1469.4484050000003</v>
      </c>
      <c r="R10" s="598">
        <v>1447.7593009999996</v>
      </c>
      <c r="S10" s="598">
        <v>1198.3734679999998</v>
      </c>
      <c r="T10" s="598">
        <v>1037.6999999999998</v>
      </c>
      <c r="U10" s="598">
        <v>876.14200000000017</v>
      </c>
      <c r="V10" s="598">
        <v>956.18299999999999</v>
      </c>
      <c r="W10" s="599">
        <v>851.30178200000012</v>
      </c>
    </row>
    <row r="11" spans="1:23">
      <c r="A11" s="177"/>
      <c r="B11" s="184" t="s">
        <v>165</v>
      </c>
      <c r="C11" s="185">
        <v>1439.7</v>
      </c>
      <c r="D11" s="186">
        <v>1777.1</v>
      </c>
      <c r="E11" s="591">
        <v>1972.3</v>
      </c>
      <c r="F11" s="591">
        <v>2109.6</v>
      </c>
      <c r="G11" s="591">
        <v>2642.920075</v>
      </c>
      <c r="H11" s="591">
        <v>2857.6395489999995</v>
      </c>
      <c r="I11" s="591">
        <v>2944.5687209999996</v>
      </c>
      <c r="J11" s="591">
        <v>3148.9134859999995</v>
      </c>
      <c r="K11" s="591">
        <v>3250.6232780000005</v>
      </c>
      <c r="L11" s="591">
        <v>3575.6209279999998</v>
      </c>
      <c r="M11" s="591">
        <v>3957.9772580000003</v>
      </c>
      <c r="N11" s="591">
        <v>3679.0290778399994</v>
      </c>
      <c r="O11" s="591">
        <v>3791.1517898999991</v>
      </c>
      <c r="P11" s="591">
        <v>5192.6806150000011</v>
      </c>
      <c r="Q11" s="591">
        <v>4770.1666350000005</v>
      </c>
      <c r="R11" s="591">
        <v>5052.5842280000006</v>
      </c>
      <c r="S11" s="591">
        <v>5033.0592529999994</v>
      </c>
      <c r="T11" s="591">
        <v>5633.9000000000005</v>
      </c>
      <c r="U11" s="591">
        <v>6123.7919999999995</v>
      </c>
      <c r="V11" s="591">
        <v>5026.0642870600013</v>
      </c>
      <c r="W11" s="592">
        <v>6163.6873235799985</v>
      </c>
    </row>
    <row r="12" spans="1:23">
      <c r="A12" s="177"/>
      <c r="B12" s="183" t="s">
        <v>220</v>
      </c>
      <c r="C12" s="187">
        <v>1915.4</v>
      </c>
      <c r="D12" s="188">
        <v>1411.9</v>
      </c>
      <c r="E12" s="593">
        <v>1396.3</v>
      </c>
      <c r="F12" s="593">
        <v>1656.9</v>
      </c>
      <c r="G12" s="593">
        <v>1691.1779949999998</v>
      </c>
      <c r="H12" s="593">
        <v>1800.152</v>
      </c>
      <c r="I12" s="593">
        <v>1935.2542720000001</v>
      </c>
      <c r="J12" s="593">
        <v>2300.786834</v>
      </c>
      <c r="K12" s="593">
        <v>2271.8975149999997</v>
      </c>
      <c r="L12" s="593">
        <v>3559.2539529999995</v>
      </c>
      <c r="M12" s="593">
        <v>1804.2012740000002</v>
      </c>
      <c r="N12" s="593">
        <v>1644.5174939999999</v>
      </c>
      <c r="O12" s="593">
        <v>1491.1785519999999</v>
      </c>
      <c r="P12" s="593">
        <v>1093.9630240000001</v>
      </c>
      <c r="Q12" s="593">
        <v>1308.6063219999999</v>
      </c>
      <c r="R12" s="593">
        <v>1230.505838</v>
      </c>
      <c r="S12" s="593">
        <v>1100.8314500000001</v>
      </c>
      <c r="T12" s="593">
        <v>1385</v>
      </c>
      <c r="U12" s="593">
        <v>1394.9999999999998</v>
      </c>
      <c r="V12" s="593">
        <v>1352.5719999999999</v>
      </c>
      <c r="W12" s="594">
        <v>1340.3859999999997</v>
      </c>
    </row>
    <row r="13" spans="1:23">
      <c r="A13" s="177"/>
      <c r="B13" s="191" t="s">
        <v>228</v>
      </c>
      <c r="C13" s="192">
        <v>24572.799999999999</v>
      </c>
      <c r="D13" s="193">
        <v>25032.400000000001</v>
      </c>
      <c r="E13" s="600">
        <v>25057.5</v>
      </c>
      <c r="F13" s="600">
        <v>24473.4</v>
      </c>
      <c r="G13" s="600">
        <v>25086.527652000001</v>
      </c>
      <c r="H13" s="600">
        <v>26145.372476000004</v>
      </c>
      <c r="I13" s="600">
        <v>29433.469569000004</v>
      </c>
      <c r="J13" s="600">
        <v>31184.200266000003</v>
      </c>
      <c r="K13" s="600">
        <v>31002.338990000007</v>
      </c>
      <c r="L13" s="600">
        <v>31171.008062999997</v>
      </c>
      <c r="M13" s="600">
        <v>32927.950947000005</v>
      </c>
      <c r="N13" s="600">
        <v>33383.762305000004</v>
      </c>
      <c r="O13" s="600">
        <v>34008.672047</v>
      </c>
      <c r="P13" s="600">
        <v>34747.600716999994</v>
      </c>
      <c r="Q13" s="600">
        <v>35465.479717000002</v>
      </c>
      <c r="R13" s="600">
        <v>37231.998131999993</v>
      </c>
      <c r="S13" s="600">
        <v>36120.729883999986</v>
      </c>
      <c r="T13" s="600">
        <v>34051.000000000007</v>
      </c>
      <c r="U13" s="600">
        <v>33644.283170000002</v>
      </c>
      <c r="V13" s="600">
        <v>32131.795767000003</v>
      </c>
      <c r="W13" s="601">
        <v>31822.197250000005</v>
      </c>
    </row>
    <row r="14" spans="1:23">
      <c r="A14" s="177"/>
      <c r="B14" s="690"/>
      <c r="C14" s="186"/>
      <c r="D14" s="186"/>
      <c r="E14" s="591"/>
      <c r="F14" s="591"/>
      <c r="G14" s="591"/>
      <c r="H14" s="591"/>
      <c r="I14" s="591"/>
      <c r="J14" s="591"/>
      <c r="K14" s="591"/>
      <c r="L14" s="591"/>
      <c r="M14" s="591"/>
      <c r="N14" s="591"/>
      <c r="O14" s="591"/>
      <c r="P14" s="591"/>
      <c r="Q14" s="591"/>
      <c r="R14" s="591"/>
      <c r="S14" s="591"/>
      <c r="T14" s="591"/>
      <c r="U14" s="591"/>
      <c r="V14" s="591"/>
      <c r="W14" s="591"/>
    </row>
    <row r="15" spans="1:23" s="694" customFormat="1">
      <c r="A15" s="691"/>
      <c r="B15" s="194" t="s">
        <v>229</v>
      </c>
      <c r="C15" s="194"/>
      <c r="D15" s="194"/>
      <c r="E15" s="194"/>
      <c r="F15" s="194"/>
      <c r="G15" s="194"/>
      <c r="H15" s="194"/>
      <c r="I15" s="194"/>
      <c r="J15" s="194"/>
      <c r="K15" s="194"/>
      <c r="L15" s="194"/>
      <c r="M15" s="194"/>
      <c r="N15" s="194"/>
      <c r="O15" s="691"/>
      <c r="P15" s="691"/>
      <c r="Q15" s="691"/>
      <c r="R15" s="691"/>
      <c r="S15" s="692"/>
      <c r="T15" s="692"/>
      <c r="U15" s="693"/>
      <c r="V15" s="693"/>
      <c r="W15" s="693"/>
    </row>
    <row r="16" spans="1:23" s="694" customFormat="1">
      <c r="A16" s="691"/>
      <c r="B16" s="196" t="s">
        <v>230</v>
      </c>
      <c r="C16" s="695"/>
      <c r="D16" s="695"/>
      <c r="E16" s="695"/>
      <c r="F16" s="695"/>
      <c r="G16" s="695"/>
      <c r="H16" s="695"/>
      <c r="I16" s="695"/>
      <c r="J16" s="695"/>
      <c r="K16" s="695"/>
      <c r="L16" s="695"/>
      <c r="M16" s="695"/>
      <c r="N16" s="695"/>
      <c r="O16" s="695"/>
      <c r="P16" s="695"/>
      <c r="Q16" s="691"/>
      <c r="R16" s="691"/>
      <c r="S16" s="692"/>
      <c r="T16" s="692"/>
      <c r="U16" s="693"/>
      <c r="V16" s="693"/>
      <c r="W16" s="693"/>
    </row>
    <row r="17" spans="1:23" s="694" customFormat="1">
      <c r="A17" s="691"/>
      <c r="B17" s="695"/>
      <c r="C17" s="696"/>
      <c r="D17" s="696"/>
      <c r="E17" s="696"/>
      <c r="F17" s="696"/>
      <c r="G17" s="696"/>
      <c r="H17" s="696"/>
      <c r="I17" s="696"/>
      <c r="J17" s="696"/>
      <c r="K17" s="696"/>
      <c r="L17" s="696"/>
      <c r="M17" s="194"/>
      <c r="N17" s="194"/>
      <c r="O17" s="691"/>
      <c r="P17" s="691"/>
      <c r="Q17" s="691"/>
      <c r="R17" s="691"/>
      <c r="S17" s="692"/>
      <c r="T17" s="692"/>
      <c r="U17" s="693"/>
      <c r="V17" s="693"/>
      <c r="W17" s="693"/>
    </row>
    <row r="18" spans="1:23">
      <c r="A18" s="177"/>
      <c r="B18" s="196" t="s">
        <v>231</v>
      </c>
      <c r="C18" s="196"/>
      <c r="D18" s="196"/>
      <c r="E18" s="196"/>
      <c r="F18" s="196"/>
      <c r="G18" s="196"/>
      <c r="H18" s="196"/>
      <c r="I18" s="196"/>
      <c r="J18" s="196"/>
      <c r="K18" s="196"/>
      <c r="L18" s="196"/>
      <c r="M18" s="196"/>
      <c r="N18" s="196"/>
      <c r="O18" s="196"/>
      <c r="P18" s="196"/>
      <c r="Q18" s="177"/>
      <c r="R18" s="177"/>
      <c r="S18" s="195"/>
      <c r="T18" s="195"/>
      <c r="U18" s="147"/>
      <c r="V18" s="147"/>
      <c r="W18" s="147"/>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17"/>
  <sheetViews>
    <sheetView workbookViewId="0"/>
  </sheetViews>
  <sheetFormatPr baseColWidth="10" defaultColWidth="11.42578125" defaultRowHeight="11.25"/>
  <cols>
    <col min="1" max="1" width="4.140625" style="1" customWidth="1"/>
    <col min="2" max="2" width="28.85546875" style="1" bestFit="1" customWidth="1"/>
    <col min="3" max="21" width="4.85546875" style="1" bestFit="1" customWidth="1"/>
    <col min="22" max="27" width="4.85546875" style="1" customWidth="1"/>
    <col min="28" max="16384" width="11.42578125" style="1"/>
  </cols>
  <sheetData>
    <row r="1" spans="1:27" ht="12.75">
      <c r="A1" s="682" t="s">
        <v>232</v>
      </c>
      <c r="B1" s="177"/>
      <c r="C1" s="177"/>
      <c r="D1" s="177"/>
      <c r="E1" s="177"/>
      <c r="F1" s="177"/>
      <c r="G1" s="177"/>
      <c r="H1" s="177"/>
      <c r="I1" s="177"/>
      <c r="J1" s="177"/>
      <c r="K1" s="177"/>
      <c r="L1" s="177"/>
      <c r="M1" s="177"/>
      <c r="N1" s="177"/>
      <c r="O1" s="177"/>
      <c r="P1" s="177"/>
      <c r="Q1" s="177"/>
      <c r="R1" s="177"/>
      <c r="S1" s="177"/>
      <c r="T1" s="177"/>
      <c r="U1" s="177"/>
      <c r="V1" s="169"/>
      <c r="W1" s="147"/>
      <c r="X1" s="147"/>
      <c r="Y1" s="147"/>
      <c r="Z1" s="147"/>
      <c r="AA1" s="147"/>
    </row>
    <row r="2" spans="1:27">
      <c r="A2" s="177"/>
      <c r="B2" s="4" t="s">
        <v>284</v>
      </c>
      <c r="C2" s="177"/>
      <c r="D2" s="177"/>
      <c r="E2" s="177"/>
      <c r="F2" s="177"/>
      <c r="G2" s="177"/>
      <c r="H2" s="177"/>
      <c r="I2" s="177"/>
      <c r="J2" s="177"/>
      <c r="K2" s="177"/>
      <c r="L2" s="177"/>
      <c r="M2" s="177"/>
      <c r="N2" s="177"/>
      <c r="O2" s="177"/>
      <c r="P2" s="177"/>
      <c r="Q2" s="177"/>
      <c r="R2" s="177"/>
      <c r="S2" s="177"/>
      <c r="T2" s="177"/>
      <c r="U2" s="177"/>
      <c r="V2" s="169"/>
      <c r="W2" s="147"/>
      <c r="X2" s="147"/>
      <c r="Y2" s="147"/>
      <c r="Z2" s="147"/>
      <c r="AA2" s="147"/>
    </row>
    <row r="3" spans="1:27">
      <c r="A3" s="177"/>
      <c r="B3" s="177"/>
      <c r="C3" s="177"/>
      <c r="D3" s="177"/>
      <c r="E3" s="177"/>
      <c r="F3" s="177"/>
      <c r="G3" s="177"/>
      <c r="H3" s="177"/>
      <c r="I3" s="177"/>
      <c r="J3" s="177"/>
      <c r="K3" s="177"/>
      <c r="L3" s="177"/>
      <c r="M3" s="177"/>
      <c r="N3" s="177"/>
      <c r="O3" s="177"/>
      <c r="P3" s="177"/>
      <c r="Q3" s="177"/>
      <c r="R3" s="177"/>
      <c r="S3" s="177"/>
      <c r="T3" s="177"/>
      <c r="U3" s="177"/>
      <c r="V3" s="147"/>
      <c r="W3" s="179"/>
      <c r="X3" s="179"/>
      <c r="Y3" s="179"/>
      <c r="Z3" s="179"/>
      <c r="AA3" s="179" t="s">
        <v>188</v>
      </c>
    </row>
    <row r="4" spans="1:27">
      <c r="A4" s="177"/>
      <c r="B4" s="177"/>
      <c r="C4" s="197">
        <v>1997</v>
      </c>
      <c r="D4" s="198">
        <v>1998</v>
      </c>
      <c r="E4" s="198">
        <v>1999</v>
      </c>
      <c r="F4" s="198">
        <v>2000</v>
      </c>
      <c r="G4" s="198">
        <v>2001</v>
      </c>
      <c r="H4" s="198">
        <v>2002</v>
      </c>
      <c r="I4" s="198">
        <v>2003</v>
      </c>
      <c r="J4" s="198">
        <v>2004</v>
      </c>
      <c r="K4" s="198">
        <v>2005</v>
      </c>
      <c r="L4" s="198">
        <v>2006</v>
      </c>
      <c r="M4" s="198">
        <v>2007</v>
      </c>
      <c r="N4" s="198">
        <v>2008</v>
      </c>
      <c r="O4" s="198">
        <v>2009</v>
      </c>
      <c r="P4" s="198">
        <v>2010</v>
      </c>
      <c r="Q4" s="198">
        <v>2011</v>
      </c>
      <c r="R4" s="198">
        <v>2012</v>
      </c>
      <c r="S4" s="198">
        <v>2013</v>
      </c>
      <c r="T4" s="198">
        <v>2014</v>
      </c>
      <c r="U4" s="198">
        <v>2015</v>
      </c>
      <c r="V4" s="198">
        <v>2016</v>
      </c>
      <c r="W4" s="198">
        <v>2017</v>
      </c>
      <c r="X4" s="198">
        <v>2018</v>
      </c>
      <c r="Y4" s="198">
        <v>2019</v>
      </c>
      <c r="Z4" s="198">
        <v>2020</v>
      </c>
      <c r="AA4" s="199">
        <v>2021</v>
      </c>
    </row>
    <row r="5" spans="1:27">
      <c r="A5" s="177"/>
      <c r="B5" s="602" t="s">
        <v>233</v>
      </c>
      <c r="C5" s="603">
        <v>1116.0792551950815</v>
      </c>
      <c r="D5" s="604">
        <v>1209.8354007960888</v>
      </c>
      <c r="E5" s="604">
        <v>1320.6658363276861</v>
      </c>
      <c r="F5" s="604">
        <v>1394.06</v>
      </c>
      <c r="G5" s="604">
        <v>1355.94</v>
      </c>
      <c r="H5" s="604">
        <v>1418.6480000000001</v>
      </c>
      <c r="I5" s="604">
        <v>1621.7</v>
      </c>
      <c r="J5" s="604">
        <v>1721.4</v>
      </c>
      <c r="K5" s="604">
        <v>1814.9</v>
      </c>
      <c r="L5" s="604">
        <v>1947.2571780000001</v>
      </c>
      <c r="M5" s="604">
        <v>2082.3461689999999</v>
      </c>
      <c r="N5" s="604">
        <v>2251.9870989999999</v>
      </c>
      <c r="O5" s="604">
        <v>2322.673053</v>
      </c>
      <c r="P5" s="604">
        <v>2385.1184229999999</v>
      </c>
      <c r="Q5" s="604">
        <v>2472.9050000000002</v>
      </c>
      <c r="R5" s="604">
        <v>2606.799</v>
      </c>
      <c r="S5" s="604">
        <v>2733.6950000000002</v>
      </c>
      <c r="T5" s="604">
        <v>2759</v>
      </c>
      <c r="U5" s="604">
        <v>2735</v>
      </c>
      <c r="V5" s="605">
        <v>2744</v>
      </c>
      <c r="W5" s="605">
        <v>2820</v>
      </c>
      <c r="X5" s="605">
        <v>2957</v>
      </c>
      <c r="Y5" s="605">
        <v>3062</v>
      </c>
      <c r="Z5" s="605">
        <v>1491</v>
      </c>
      <c r="AA5" s="606">
        <v>1722</v>
      </c>
    </row>
    <row r="6" spans="1:27">
      <c r="A6" s="177"/>
      <c r="B6" s="200" t="s">
        <v>193</v>
      </c>
      <c r="C6" s="201">
        <v>315.56946568143951</v>
      </c>
      <c r="D6" s="202">
        <v>329.44232625004383</v>
      </c>
      <c r="E6" s="202">
        <v>358.25519050791439</v>
      </c>
      <c r="F6" s="202">
        <v>402.11</v>
      </c>
      <c r="G6" s="202">
        <v>412.22</v>
      </c>
      <c r="H6" s="202"/>
      <c r="I6" s="202">
        <v>601.5</v>
      </c>
      <c r="J6" s="202">
        <v>638.6</v>
      </c>
      <c r="K6" s="202">
        <v>664.2</v>
      </c>
      <c r="L6" s="202">
        <v>701.629233</v>
      </c>
      <c r="M6" s="202">
        <v>744.72927300000003</v>
      </c>
      <c r="N6" s="202">
        <v>818.87904800000001</v>
      </c>
      <c r="O6" s="202">
        <v>838.94779600000004</v>
      </c>
      <c r="P6" s="202">
        <v>856.41026799999997</v>
      </c>
      <c r="Q6" s="202">
        <v>870.05899999999997</v>
      </c>
      <c r="R6" s="202">
        <v>936.52300000000002</v>
      </c>
      <c r="S6" s="202">
        <v>963.90700000000004</v>
      </c>
      <c r="T6" s="202">
        <v>891</v>
      </c>
      <c r="U6" s="202">
        <v>782</v>
      </c>
      <c r="V6" s="203">
        <v>818</v>
      </c>
      <c r="W6" s="203">
        <v>832</v>
      </c>
      <c r="X6" s="203">
        <v>854</v>
      </c>
      <c r="Y6" s="203">
        <v>903</v>
      </c>
      <c r="Z6" s="203">
        <v>628</v>
      </c>
      <c r="AA6" s="204">
        <v>675</v>
      </c>
    </row>
    <row r="7" spans="1:27">
      <c r="A7" s="177"/>
      <c r="B7" s="205" t="s">
        <v>234</v>
      </c>
      <c r="C7" s="201">
        <v>800.50978951364186</v>
      </c>
      <c r="D7" s="202">
        <v>880.393074546045</v>
      </c>
      <c r="E7" s="202">
        <v>962.41064581977173</v>
      </c>
      <c r="F7" s="202">
        <v>991.95</v>
      </c>
      <c r="G7" s="202">
        <v>943.72</v>
      </c>
      <c r="H7" s="202">
        <v>951.47600000000011</v>
      </c>
      <c r="I7" s="202">
        <v>1072.8</v>
      </c>
      <c r="J7" s="202">
        <v>1127.0999999999999</v>
      </c>
      <c r="K7" s="202">
        <v>1193.0999999999999</v>
      </c>
      <c r="L7" s="202">
        <v>1285.388013</v>
      </c>
      <c r="M7" s="202">
        <v>1376.927619</v>
      </c>
      <c r="N7" s="202">
        <v>1471.4847179999999</v>
      </c>
      <c r="O7" s="202">
        <v>1524.2200989999999</v>
      </c>
      <c r="P7" s="202">
        <v>1570.387937</v>
      </c>
      <c r="Q7" s="202">
        <v>1652.162</v>
      </c>
      <c r="R7" s="202">
        <v>1725.8340000000001</v>
      </c>
      <c r="S7" s="202">
        <v>1829.9739999999999</v>
      </c>
      <c r="T7" s="202">
        <v>1932</v>
      </c>
      <c r="U7" s="202">
        <v>2000</v>
      </c>
      <c r="V7" s="203">
        <v>1988</v>
      </c>
      <c r="W7" s="203">
        <v>2047</v>
      </c>
      <c r="X7" s="203">
        <v>2170</v>
      </c>
      <c r="Y7" s="203">
        <v>2222</v>
      </c>
      <c r="Z7" s="203">
        <v>904</v>
      </c>
      <c r="AA7" s="204">
        <v>1091</v>
      </c>
    </row>
    <row r="8" spans="1:27">
      <c r="A8" s="177"/>
      <c r="B8" s="205" t="s">
        <v>136</v>
      </c>
      <c r="C8" s="201">
        <v>361.45661986990001</v>
      </c>
      <c r="D8" s="202">
        <v>389.20234100710871</v>
      </c>
      <c r="E8" s="202">
        <v>413.59418376509439</v>
      </c>
      <c r="F8" s="202">
        <v>411.95</v>
      </c>
      <c r="G8" s="202">
        <v>420.59</v>
      </c>
      <c r="H8" s="202"/>
      <c r="I8" s="202">
        <v>454.7</v>
      </c>
      <c r="J8" s="202">
        <v>473</v>
      </c>
      <c r="K8" s="202">
        <v>494.1</v>
      </c>
      <c r="L8" s="202">
        <v>503.05201799999998</v>
      </c>
      <c r="M8" s="202">
        <v>499.72886999999997</v>
      </c>
      <c r="N8" s="202">
        <v>520.27474099999995</v>
      </c>
      <c r="O8" s="202">
        <v>518.68523800000003</v>
      </c>
      <c r="P8" s="202">
        <v>521.99076500000001</v>
      </c>
      <c r="Q8" s="202">
        <v>540.44600000000003</v>
      </c>
      <c r="R8" s="202">
        <v>567.70500000000004</v>
      </c>
      <c r="S8" s="202">
        <v>583.50099999999998</v>
      </c>
      <c r="T8" s="202">
        <v>589</v>
      </c>
      <c r="U8" s="202">
        <v>590</v>
      </c>
      <c r="V8" s="203">
        <v>585</v>
      </c>
      <c r="W8" s="203">
        <v>590</v>
      </c>
      <c r="X8" s="203">
        <v>586</v>
      </c>
      <c r="Y8" s="203">
        <v>596</v>
      </c>
      <c r="Z8" s="203">
        <v>483</v>
      </c>
      <c r="AA8" s="204">
        <v>469</v>
      </c>
    </row>
    <row r="9" spans="1:27">
      <c r="A9" s="177"/>
      <c r="B9" s="205" t="s">
        <v>56</v>
      </c>
      <c r="C9" s="201">
        <v>57.778177532978532</v>
      </c>
      <c r="D9" s="202">
        <v>59.912463774302282</v>
      </c>
      <c r="E9" s="202">
        <v>62.046750015626024</v>
      </c>
      <c r="F9" s="202">
        <v>69.209999999999994</v>
      </c>
      <c r="G9" s="202">
        <v>83.93</v>
      </c>
      <c r="H9" s="202"/>
      <c r="I9" s="202">
        <v>83.3</v>
      </c>
      <c r="J9" s="202">
        <v>85.8</v>
      </c>
      <c r="K9" s="202">
        <v>101.4</v>
      </c>
      <c r="L9" s="202">
        <v>113.35953600000001</v>
      </c>
      <c r="M9" s="202">
        <v>124.517622</v>
      </c>
      <c r="N9" s="202">
        <v>137.26526899999999</v>
      </c>
      <c r="O9" s="202">
        <v>140.18181000000001</v>
      </c>
      <c r="P9" s="202">
        <v>132.972464</v>
      </c>
      <c r="Q9" s="202">
        <v>155.43899999999999</v>
      </c>
      <c r="R9" s="202">
        <v>167.56299999999999</v>
      </c>
      <c r="S9" s="202">
        <v>162.79900000000001</v>
      </c>
      <c r="T9" s="202">
        <v>236</v>
      </c>
      <c r="U9" s="202">
        <v>230</v>
      </c>
      <c r="V9" s="203">
        <v>251</v>
      </c>
      <c r="W9" s="203">
        <v>247</v>
      </c>
      <c r="X9" s="203">
        <v>265</v>
      </c>
      <c r="Y9" s="203">
        <v>290</v>
      </c>
      <c r="Z9" s="203">
        <v>223</v>
      </c>
      <c r="AA9" s="204">
        <v>169</v>
      </c>
    </row>
    <row r="10" spans="1:27">
      <c r="A10" s="177"/>
      <c r="B10" s="205" t="s">
        <v>235</v>
      </c>
      <c r="C10" s="201">
        <v>383.5617273693245</v>
      </c>
      <c r="D10" s="202">
        <v>433.56500502319511</v>
      </c>
      <c r="E10" s="202">
        <v>488.90399828037511</v>
      </c>
      <c r="F10" s="202">
        <v>513.28</v>
      </c>
      <c r="G10" s="202">
        <v>441.18</v>
      </c>
      <c r="H10" s="202">
        <v>433.428</v>
      </c>
      <c r="I10" s="202">
        <v>536.9</v>
      </c>
      <c r="J10" s="202">
        <v>569.6</v>
      </c>
      <c r="K10" s="202">
        <v>598.1</v>
      </c>
      <c r="L10" s="202">
        <v>670.478251</v>
      </c>
      <c r="M10" s="202">
        <v>753.87616000000003</v>
      </c>
      <c r="N10" s="202">
        <v>814.93892200000005</v>
      </c>
      <c r="O10" s="202">
        <v>866.50170300000002</v>
      </c>
      <c r="P10" s="202">
        <v>916.590687</v>
      </c>
      <c r="Q10" s="202">
        <v>957.05700000000002</v>
      </c>
      <c r="R10" s="202">
        <v>991.55200000000002</v>
      </c>
      <c r="S10" s="202">
        <v>1085.1099999999999</v>
      </c>
      <c r="T10" s="202">
        <v>1108</v>
      </c>
      <c r="U10" s="202">
        <v>1181</v>
      </c>
      <c r="V10" s="203">
        <v>1154</v>
      </c>
      <c r="W10" s="203">
        <v>1211</v>
      </c>
      <c r="X10" s="203">
        <v>1320</v>
      </c>
      <c r="Y10" s="203">
        <v>1337</v>
      </c>
      <c r="Z10" s="203">
        <v>199</v>
      </c>
      <c r="AA10" s="204">
        <v>457</v>
      </c>
    </row>
    <row r="11" spans="1:27">
      <c r="A11" s="177"/>
      <c r="B11" s="205" t="s">
        <v>62</v>
      </c>
      <c r="C11" s="201">
        <v>110.83043553159735</v>
      </c>
      <c r="D11" s="202">
        <v>102.59818860077719</v>
      </c>
      <c r="E11" s="202">
        <v>108.23880223856138</v>
      </c>
      <c r="F11" s="202">
        <v>146.6</v>
      </c>
      <c r="G11" s="202">
        <v>182.59</v>
      </c>
      <c r="H11" s="202"/>
      <c r="I11" s="202">
        <v>162</v>
      </c>
      <c r="J11" s="202">
        <v>147.1</v>
      </c>
      <c r="K11" s="202">
        <v>141.30000000000001</v>
      </c>
      <c r="L11" s="202">
        <v>151.27357499999999</v>
      </c>
      <c r="M11" s="202">
        <v>167.293004</v>
      </c>
      <c r="N11" s="202">
        <v>186.39198200000001</v>
      </c>
      <c r="O11" s="202">
        <v>199.69785400000001</v>
      </c>
      <c r="P11" s="202">
        <v>187.90669500000001</v>
      </c>
      <c r="Q11" s="202">
        <v>192.16399999999999</v>
      </c>
      <c r="R11" s="202">
        <v>189.46199999999999</v>
      </c>
      <c r="S11" s="202">
        <v>205.80699999999999</v>
      </c>
      <c r="T11" s="202">
        <v>129</v>
      </c>
      <c r="U11" s="202">
        <v>156</v>
      </c>
      <c r="V11" s="203">
        <v>143</v>
      </c>
      <c r="W11" s="203">
        <v>151</v>
      </c>
      <c r="X11" s="203">
        <v>155</v>
      </c>
      <c r="Y11" s="203">
        <v>165</v>
      </c>
      <c r="Z11" s="203">
        <v>686</v>
      </c>
      <c r="AA11" s="204">
        <v>423</v>
      </c>
    </row>
    <row r="12" spans="1:27">
      <c r="A12" s="177"/>
      <c r="B12" s="205" t="s">
        <v>165</v>
      </c>
      <c r="C12" s="201">
        <v>233.09454735600048</v>
      </c>
      <c r="D12" s="202">
        <v>261.75496259663362</v>
      </c>
      <c r="E12" s="202">
        <v>295.90354245781356</v>
      </c>
      <c r="F12" s="202">
        <v>338.79</v>
      </c>
      <c r="G12" s="202">
        <v>318.5</v>
      </c>
      <c r="H12" s="202">
        <v>306.71549999999996</v>
      </c>
      <c r="I12" s="202">
        <v>352.7</v>
      </c>
      <c r="J12" s="202">
        <v>355.9</v>
      </c>
      <c r="K12" s="202">
        <v>443.7</v>
      </c>
      <c r="L12" s="202">
        <v>529.398416</v>
      </c>
      <c r="M12" s="202">
        <v>541.63474099999996</v>
      </c>
      <c r="N12" s="202">
        <v>603.39542300000005</v>
      </c>
      <c r="O12" s="202">
        <v>633.44168500000001</v>
      </c>
      <c r="P12" s="202">
        <v>669.61428100000001</v>
      </c>
      <c r="Q12" s="202">
        <v>779.42899999999997</v>
      </c>
      <c r="R12" s="202">
        <v>720.10900000000004</v>
      </c>
      <c r="S12" s="202">
        <v>785.90700000000004</v>
      </c>
      <c r="T12" s="202">
        <v>806</v>
      </c>
      <c r="U12" s="202">
        <v>823.77757901013729</v>
      </c>
      <c r="V12" s="203">
        <v>813.62731067382219</v>
      </c>
      <c r="W12" s="203">
        <v>934.11031604054847</v>
      </c>
      <c r="X12" s="203">
        <v>994.96720333929625</v>
      </c>
      <c r="Y12" s="203">
        <v>1021.9427549194993</v>
      </c>
      <c r="Z12" s="203">
        <v>-724.80023852116881</v>
      </c>
      <c r="AA12" s="204">
        <v>-133.72391174716756</v>
      </c>
    </row>
    <row r="13" spans="1:27">
      <c r="A13" s="177"/>
      <c r="B13" s="205" t="s">
        <v>220</v>
      </c>
      <c r="C13" s="201">
        <v>333.40600069821653</v>
      </c>
      <c r="D13" s="202">
        <v>416.49071509260517</v>
      </c>
      <c r="E13" s="202">
        <v>362.67621200779928</v>
      </c>
      <c r="F13" s="202">
        <v>427</v>
      </c>
      <c r="G13" s="202">
        <v>490</v>
      </c>
      <c r="H13" s="202">
        <v>604.83500000000004</v>
      </c>
      <c r="I13" s="202">
        <v>545</v>
      </c>
      <c r="J13" s="202">
        <v>551.9</v>
      </c>
      <c r="K13" s="202">
        <v>578.9</v>
      </c>
      <c r="L13" s="202">
        <v>693</v>
      </c>
      <c r="M13" s="202">
        <v>712.1</v>
      </c>
      <c r="N13" s="202">
        <v>482.8</v>
      </c>
      <c r="O13" s="202">
        <v>404.5</v>
      </c>
      <c r="P13" s="202">
        <v>482</v>
      </c>
      <c r="Q13" s="202">
        <v>656</v>
      </c>
      <c r="R13" s="202">
        <v>616</v>
      </c>
      <c r="S13" s="202">
        <v>431</v>
      </c>
      <c r="T13" s="202">
        <v>390</v>
      </c>
      <c r="U13" s="202">
        <v>512</v>
      </c>
      <c r="V13" s="203">
        <v>774</v>
      </c>
      <c r="W13" s="203">
        <v>801</v>
      </c>
      <c r="X13" s="203">
        <v>936</v>
      </c>
      <c r="Y13" s="203">
        <v>1029</v>
      </c>
      <c r="Z13" s="203">
        <v>689</v>
      </c>
      <c r="AA13" s="204">
        <v>440</v>
      </c>
    </row>
    <row r="14" spans="1:27">
      <c r="A14" s="177"/>
      <c r="B14" s="206" t="s">
        <v>236</v>
      </c>
      <c r="C14" s="207">
        <v>1070.192101006621</v>
      </c>
      <c r="D14" s="208">
        <v>1114.0974179709951</v>
      </c>
      <c r="E14" s="208">
        <v>1107.5421102297864</v>
      </c>
      <c r="F14" s="208">
        <v>1322</v>
      </c>
      <c r="G14" s="208">
        <v>1714.9</v>
      </c>
      <c r="H14" s="208">
        <v>2006.433</v>
      </c>
      <c r="I14" s="208">
        <v>1878</v>
      </c>
      <c r="J14" s="208">
        <v>2447.5</v>
      </c>
      <c r="K14" s="208">
        <v>2496</v>
      </c>
      <c r="L14" s="208">
        <v>2231.6999999999998</v>
      </c>
      <c r="M14" s="208">
        <v>2000.8</v>
      </c>
      <c r="N14" s="208">
        <v>2528.0210000000002</v>
      </c>
      <c r="O14" s="208">
        <v>2481.5819999999999</v>
      </c>
      <c r="P14" s="208">
        <v>2619.3620000000001</v>
      </c>
      <c r="Q14" s="208">
        <v>2884.241</v>
      </c>
      <c r="R14" s="208">
        <v>3347.0279999999998</v>
      </c>
      <c r="S14" s="208">
        <v>3537.0169999999998</v>
      </c>
      <c r="T14" s="208">
        <v>4037</v>
      </c>
      <c r="U14" s="208">
        <v>4370</v>
      </c>
      <c r="V14" s="209">
        <v>4237</v>
      </c>
      <c r="W14" s="209">
        <v>4736</v>
      </c>
      <c r="X14" s="209">
        <v>4826</v>
      </c>
      <c r="Y14" s="209">
        <v>4940</v>
      </c>
      <c r="Z14" s="209">
        <v>8537</v>
      </c>
      <c r="AA14" s="210">
        <v>8160</v>
      </c>
    </row>
    <row r="16" spans="1:27">
      <c r="B16" s="336" t="s">
        <v>274</v>
      </c>
    </row>
    <row r="17" spans="2:2">
      <c r="B17" s="337" t="s">
        <v>275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L17"/>
  <sheetViews>
    <sheetView zoomScaleNormal="100" workbookViewId="0"/>
  </sheetViews>
  <sheetFormatPr baseColWidth="10" defaultColWidth="11.42578125" defaultRowHeight="11.25"/>
  <cols>
    <col min="1" max="1" width="4.140625" style="1" customWidth="1"/>
    <col min="2" max="2" width="37.140625" style="1" customWidth="1"/>
    <col min="3" max="12" width="8.7109375" style="1" customWidth="1"/>
    <col min="13" max="16384" width="11.42578125" style="1"/>
  </cols>
  <sheetData>
    <row r="1" spans="1:12" ht="12.75">
      <c r="A1" s="699" t="s">
        <v>272</v>
      </c>
      <c r="B1" s="314"/>
      <c r="C1" s="314"/>
      <c r="D1" s="314"/>
      <c r="E1" s="314"/>
      <c r="F1" s="314"/>
      <c r="G1" s="314"/>
      <c r="H1" s="314"/>
      <c r="I1" s="314"/>
      <c r="J1" s="314"/>
      <c r="K1" s="314"/>
      <c r="L1" s="314"/>
    </row>
    <row r="2" spans="1:12">
      <c r="B2" s="314"/>
      <c r="C2" s="314"/>
      <c r="D2" s="314"/>
      <c r="E2" s="314"/>
      <c r="F2" s="314"/>
      <c r="G2" s="314"/>
      <c r="H2" s="314"/>
      <c r="I2" s="314"/>
      <c r="J2" s="314"/>
      <c r="L2" s="179" t="s">
        <v>188</v>
      </c>
    </row>
    <row r="3" spans="1:12">
      <c r="B3" s="314"/>
      <c r="C3" s="315">
        <v>2012</v>
      </c>
      <c r="D3" s="316">
        <v>2013</v>
      </c>
      <c r="E3" s="316">
        <v>2014</v>
      </c>
      <c r="F3" s="316">
        <v>2015</v>
      </c>
      <c r="G3" s="316">
        <v>2016</v>
      </c>
      <c r="H3" s="316">
        <v>2017</v>
      </c>
      <c r="I3" s="316">
        <v>2018</v>
      </c>
      <c r="J3" s="316">
        <v>2019</v>
      </c>
      <c r="K3" s="316">
        <v>2020</v>
      </c>
      <c r="L3" s="317">
        <v>2021</v>
      </c>
    </row>
    <row r="4" spans="1:12">
      <c r="B4" s="318" t="s">
        <v>224</v>
      </c>
      <c r="C4" s="319">
        <v>25423</v>
      </c>
      <c r="D4" s="319">
        <v>25520</v>
      </c>
      <c r="E4" s="319">
        <v>24912</v>
      </c>
      <c r="F4" s="319">
        <v>25689</v>
      </c>
      <c r="G4" s="319">
        <v>24844</v>
      </c>
      <c r="H4" s="319">
        <v>25864</v>
      </c>
      <c r="I4" s="319">
        <v>26224</v>
      </c>
      <c r="J4" s="319">
        <v>27188</v>
      </c>
      <c r="K4" s="319">
        <v>11088</v>
      </c>
      <c r="L4" s="320">
        <v>14315</v>
      </c>
    </row>
    <row r="5" spans="1:12">
      <c r="B5" s="334" t="s">
        <v>263</v>
      </c>
      <c r="C5" s="331">
        <v>19976</v>
      </c>
      <c r="D5" s="331">
        <v>20122</v>
      </c>
      <c r="E5" s="331">
        <v>20020</v>
      </c>
      <c r="F5" s="332" t="s">
        <v>47</v>
      </c>
      <c r="G5" s="332" t="s">
        <v>47</v>
      </c>
      <c r="H5" s="332" t="s">
        <v>47</v>
      </c>
      <c r="I5" s="332" t="s">
        <v>47</v>
      </c>
      <c r="J5" s="332" t="s">
        <v>47</v>
      </c>
      <c r="K5" s="332" t="s">
        <v>47</v>
      </c>
      <c r="L5" s="333" t="s">
        <v>47</v>
      </c>
    </row>
    <row r="6" spans="1:12">
      <c r="B6" s="334" t="s">
        <v>264</v>
      </c>
      <c r="C6" s="331">
        <v>3057</v>
      </c>
      <c r="D6" s="331">
        <v>2816</v>
      </c>
      <c r="E6" s="331">
        <v>2720</v>
      </c>
      <c r="F6" s="332" t="s">
        <v>47</v>
      </c>
      <c r="G6" s="332" t="s">
        <v>47</v>
      </c>
      <c r="H6" s="332" t="s">
        <v>47</v>
      </c>
      <c r="I6" s="332" t="s">
        <v>47</v>
      </c>
      <c r="J6" s="332" t="s">
        <v>47</v>
      </c>
      <c r="K6" s="332" t="s">
        <v>47</v>
      </c>
      <c r="L6" s="333" t="s">
        <v>47</v>
      </c>
    </row>
    <row r="7" spans="1:12">
      <c r="B7" s="322" t="s">
        <v>197</v>
      </c>
      <c r="C7" s="319">
        <v>-16272</v>
      </c>
      <c r="D7" s="319">
        <v>-15997</v>
      </c>
      <c r="E7" s="319">
        <v>-15171</v>
      </c>
      <c r="F7" s="319">
        <v>-15768</v>
      </c>
      <c r="G7" s="319">
        <v>-14263</v>
      </c>
      <c r="H7" s="319">
        <v>-14188</v>
      </c>
      <c r="I7" s="319">
        <v>-14946</v>
      </c>
      <c r="J7" s="319">
        <v>-15893</v>
      </c>
      <c r="K7" s="319">
        <v>-7980</v>
      </c>
      <c r="L7" s="320">
        <v>-8829</v>
      </c>
    </row>
    <row r="8" spans="1:12">
      <c r="B8" s="323" t="s">
        <v>270</v>
      </c>
      <c r="C8" s="321">
        <v>-7662</v>
      </c>
      <c r="D8" s="321">
        <v>-7482</v>
      </c>
      <c r="E8" s="321">
        <v>-7636</v>
      </c>
      <c r="F8" s="321">
        <v>-7852</v>
      </c>
      <c r="G8" s="321">
        <v>-7474</v>
      </c>
      <c r="H8" s="321">
        <v>-7620</v>
      </c>
      <c r="I8" s="321">
        <v>-7759</v>
      </c>
      <c r="J8" s="321">
        <v>-8139</v>
      </c>
      <c r="K8" s="321">
        <v>-5306</v>
      </c>
      <c r="L8" s="330">
        <v>-5340</v>
      </c>
    </row>
    <row r="9" spans="1:12">
      <c r="B9" s="323" t="s">
        <v>265</v>
      </c>
      <c r="C9" s="321">
        <v>-184</v>
      </c>
      <c r="D9" s="321">
        <v>-186</v>
      </c>
      <c r="E9" s="321">
        <v>-169</v>
      </c>
      <c r="F9" s="321">
        <v>-162</v>
      </c>
      <c r="G9" s="321">
        <v>-164</v>
      </c>
      <c r="H9" s="321">
        <v>-158</v>
      </c>
      <c r="I9" s="321">
        <v>-166</v>
      </c>
      <c r="J9" s="321">
        <v>-154</v>
      </c>
      <c r="K9" s="321">
        <v>-137</v>
      </c>
      <c r="L9" s="330">
        <v>-116</v>
      </c>
    </row>
    <row r="10" spans="1:12">
      <c r="B10" s="323" t="s">
        <v>266</v>
      </c>
      <c r="C10" s="321">
        <v>-1730</v>
      </c>
      <c r="D10" s="321">
        <v>-1725</v>
      </c>
      <c r="E10" s="321">
        <v>-1718</v>
      </c>
      <c r="F10" s="321">
        <v>-1607</v>
      </c>
      <c r="G10" s="321">
        <v>-1665</v>
      </c>
      <c r="H10" s="321">
        <v>-2840</v>
      </c>
      <c r="I10" s="321">
        <v>-2888</v>
      </c>
      <c r="J10" s="321">
        <v>-2987</v>
      </c>
      <c r="K10" s="321">
        <v>-2859</v>
      </c>
      <c r="L10" s="330">
        <v>-2371</v>
      </c>
    </row>
    <row r="11" spans="1:12">
      <c r="B11" s="324" t="s">
        <v>267</v>
      </c>
      <c r="C11" s="325">
        <v>89</v>
      </c>
      <c r="D11" s="325">
        <v>0</v>
      </c>
      <c r="E11" s="325">
        <v>-89</v>
      </c>
      <c r="F11" s="325">
        <v>-1080</v>
      </c>
      <c r="G11" s="325">
        <v>-229</v>
      </c>
      <c r="H11" s="325">
        <v>862</v>
      </c>
      <c r="I11" s="325">
        <v>937</v>
      </c>
      <c r="J11" s="325">
        <v>1125</v>
      </c>
      <c r="K11" s="325">
        <v>640</v>
      </c>
      <c r="L11" s="326">
        <v>715</v>
      </c>
    </row>
    <row r="12" spans="1:12">
      <c r="B12" s="327" t="s">
        <v>268</v>
      </c>
      <c r="C12" s="325">
        <v>-336</v>
      </c>
      <c r="D12" s="325">
        <v>130</v>
      </c>
      <c r="E12" s="325">
        <v>129</v>
      </c>
      <c r="F12" s="325">
        <v>780</v>
      </c>
      <c r="G12" s="325">
        <v>1049</v>
      </c>
      <c r="H12" s="325">
        <v>1923</v>
      </c>
      <c r="I12" s="325">
        <v>1405</v>
      </c>
      <c r="J12" s="325">
        <v>1141</v>
      </c>
      <c r="K12" s="325">
        <v>-4554</v>
      </c>
      <c r="L12" s="326">
        <v>-1626</v>
      </c>
    </row>
    <row r="13" spans="1:12">
      <c r="B13" s="697"/>
      <c r="C13" s="698"/>
      <c r="D13" s="698"/>
      <c r="E13" s="698"/>
      <c r="F13" s="698"/>
      <c r="G13" s="698"/>
      <c r="H13" s="698"/>
      <c r="I13" s="698"/>
      <c r="J13" s="698"/>
      <c r="K13" s="698"/>
      <c r="L13" s="698"/>
    </row>
    <row r="14" spans="1:12">
      <c r="B14" s="335" t="s">
        <v>269</v>
      </c>
      <c r="C14" s="329"/>
      <c r="D14" s="314"/>
      <c r="E14" s="314"/>
      <c r="F14" s="314"/>
      <c r="G14" s="314"/>
      <c r="H14" s="314"/>
      <c r="I14" s="314"/>
      <c r="J14" s="314"/>
      <c r="K14" s="314"/>
      <c r="L14" s="314"/>
    </row>
    <row r="15" spans="1:12">
      <c r="B15" s="86" t="s">
        <v>271</v>
      </c>
      <c r="C15" s="314"/>
      <c r="D15" s="314"/>
      <c r="E15" s="328"/>
      <c r="F15" s="314"/>
      <c r="G15" s="314"/>
      <c r="H15" s="314"/>
      <c r="I15" s="314"/>
      <c r="J15" s="314"/>
      <c r="K15" s="314"/>
      <c r="L15" s="314"/>
    </row>
    <row r="16" spans="1:12">
      <c r="B16" s="314"/>
      <c r="C16" s="314"/>
      <c r="D16" s="314"/>
      <c r="E16" s="314"/>
      <c r="F16" s="314"/>
      <c r="G16" s="314"/>
      <c r="H16" s="314"/>
      <c r="I16" s="314"/>
      <c r="J16" s="314"/>
      <c r="K16" s="314"/>
      <c r="L16" s="314"/>
    </row>
    <row r="17" spans="2:12">
      <c r="B17" s="314"/>
      <c r="C17" s="314"/>
      <c r="D17" s="314"/>
      <c r="E17" s="314"/>
      <c r="F17" s="314"/>
      <c r="G17" s="314"/>
      <c r="H17" s="314"/>
      <c r="I17" s="314"/>
      <c r="J17" s="314"/>
      <c r="K17" s="314"/>
      <c r="L17" s="314"/>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3"/>
  <sheetViews>
    <sheetView workbookViewId="0"/>
  </sheetViews>
  <sheetFormatPr baseColWidth="10" defaultColWidth="11.42578125" defaultRowHeight="11.25"/>
  <cols>
    <col min="1" max="1" width="3.140625" style="1" customWidth="1"/>
    <col min="2" max="2" width="65.42578125" style="1" customWidth="1"/>
    <col min="3" max="13" width="6.5703125" style="1" customWidth="1"/>
    <col min="14" max="14" width="1.5703125" style="1" customWidth="1"/>
    <col min="15" max="22" width="6.5703125" style="1" customWidth="1"/>
    <col min="23" max="23" width="1.5703125" style="1" customWidth="1"/>
    <col min="24" max="27" width="6.5703125" style="1" customWidth="1"/>
    <col min="28" max="16384" width="11.42578125" style="1"/>
  </cols>
  <sheetData>
    <row r="1" spans="1:27" ht="12.75">
      <c r="A1" s="678" t="s">
        <v>237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171"/>
    </row>
    <row r="2" spans="1:27">
      <c r="A2" s="217"/>
      <c r="B2" s="4" t="s">
        <v>284</v>
      </c>
      <c r="C2" s="217"/>
      <c r="D2" s="217"/>
      <c r="E2" s="217"/>
      <c r="F2" s="217"/>
      <c r="G2" s="217"/>
      <c r="H2" s="217"/>
      <c r="I2" s="217"/>
      <c r="J2" s="217"/>
      <c r="K2" s="217"/>
      <c r="L2" s="217"/>
      <c r="M2" s="217"/>
      <c r="N2" s="217"/>
      <c r="O2" s="217"/>
      <c r="P2" s="217"/>
      <c r="Q2" s="217"/>
      <c r="R2" s="217"/>
      <c r="S2" s="217"/>
      <c r="T2" s="217"/>
      <c r="U2" s="217"/>
      <c r="V2" s="217"/>
      <c r="W2" s="217"/>
      <c r="X2" s="217"/>
      <c r="Y2" s="217"/>
      <c r="Z2" s="217"/>
      <c r="AA2" s="171"/>
    </row>
    <row r="3" spans="1:27">
      <c r="A3" s="607"/>
      <c r="B3" s="607"/>
      <c r="C3" s="607"/>
      <c r="D3" s="607"/>
      <c r="E3" s="607"/>
      <c r="F3" s="607"/>
      <c r="G3" s="608"/>
      <c r="H3" s="608" t="s">
        <v>140</v>
      </c>
      <c r="I3" s="217"/>
      <c r="J3" s="217"/>
      <c r="K3" s="217"/>
      <c r="L3" s="217"/>
      <c r="M3" s="217"/>
      <c r="N3" s="217"/>
      <c r="O3" s="217"/>
      <c r="P3" s="217"/>
      <c r="Q3" s="217"/>
      <c r="R3" s="217"/>
      <c r="S3" s="217"/>
      <c r="T3" s="217"/>
      <c r="U3" s="217"/>
      <c r="V3" s="217"/>
      <c r="W3" s="217"/>
      <c r="X3" s="217"/>
      <c r="Y3" s="217"/>
      <c r="Z3" s="217"/>
      <c r="AA3" s="171"/>
    </row>
    <row r="4" spans="1:27">
      <c r="A4" s="607"/>
      <c r="B4" s="609"/>
      <c r="C4" s="610">
        <v>2016</v>
      </c>
      <c r="D4" s="611">
        <v>2017</v>
      </c>
      <c r="E4" s="611">
        <v>2018</v>
      </c>
      <c r="F4" s="611">
        <v>2019</v>
      </c>
      <c r="G4" s="611">
        <v>2020</v>
      </c>
      <c r="H4" s="612">
        <v>2021</v>
      </c>
      <c r="I4" s="217"/>
      <c r="J4" s="217"/>
      <c r="K4" s="217"/>
      <c r="L4" s="217"/>
      <c r="M4" s="217"/>
      <c r="N4" s="217"/>
      <c r="O4" s="217"/>
      <c r="P4" s="217"/>
      <c r="Q4" s="217"/>
      <c r="R4" s="217"/>
      <c r="S4" s="217"/>
      <c r="T4" s="217"/>
      <c r="U4" s="217"/>
      <c r="V4" s="217"/>
      <c r="W4" s="217"/>
      <c r="X4" s="217"/>
      <c r="Y4" s="217"/>
      <c r="Z4" s="217"/>
      <c r="AA4" s="171"/>
    </row>
    <row r="5" spans="1:27">
      <c r="A5" s="607"/>
      <c r="B5" s="613" t="s">
        <v>224</v>
      </c>
      <c r="C5" s="614">
        <v>854</v>
      </c>
      <c r="D5" s="615">
        <v>877</v>
      </c>
      <c r="E5" s="615">
        <v>907</v>
      </c>
      <c r="F5" s="615">
        <v>944</v>
      </c>
      <c r="G5" s="615">
        <v>858.8599999999999</v>
      </c>
      <c r="H5" s="616">
        <v>905.75</v>
      </c>
      <c r="I5" s="217"/>
      <c r="J5" s="217"/>
      <c r="K5" s="217"/>
      <c r="L5" s="217"/>
      <c r="M5" s="217"/>
      <c r="N5" s="217"/>
      <c r="O5" s="217"/>
      <c r="P5" s="217"/>
      <c r="Q5" s="217"/>
      <c r="R5" s="217"/>
      <c r="S5" s="217"/>
      <c r="T5" s="217"/>
      <c r="U5" s="217"/>
      <c r="V5" s="217"/>
      <c r="W5" s="217"/>
      <c r="X5" s="217"/>
      <c r="Y5" s="217"/>
      <c r="Z5" s="217"/>
      <c r="AA5" s="171"/>
    </row>
    <row r="6" spans="1:27">
      <c r="A6" s="607"/>
      <c r="B6" s="617" t="s">
        <v>74</v>
      </c>
      <c r="C6" s="618">
        <v>883</v>
      </c>
      <c r="D6" s="619">
        <v>904</v>
      </c>
      <c r="E6" s="619">
        <v>997</v>
      </c>
      <c r="F6" s="619">
        <v>1040</v>
      </c>
      <c r="G6" s="619">
        <v>956.11</v>
      </c>
      <c r="H6" s="620">
        <v>974.31</v>
      </c>
      <c r="I6" s="217"/>
      <c r="J6" s="217"/>
      <c r="K6" s="217"/>
      <c r="L6" s="217"/>
      <c r="M6" s="217"/>
      <c r="N6" s="217"/>
      <c r="O6" s="217"/>
      <c r="P6" s="217"/>
      <c r="Q6" s="217"/>
      <c r="R6" s="217"/>
      <c r="S6" s="217"/>
      <c r="T6" s="217"/>
      <c r="U6" s="217"/>
      <c r="V6" s="217"/>
      <c r="W6" s="217"/>
      <c r="X6" s="217"/>
      <c r="Y6" s="217"/>
      <c r="Z6" s="217"/>
      <c r="AA6" s="171"/>
    </row>
    <row r="7" spans="1:27">
      <c r="A7" s="607"/>
      <c r="B7" s="617" t="s">
        <v>193</v>
      </c>
      <c r="C7" s="618">
        <v>259</v>
      </c>
      <c r="D7" s="619">
        <v>261</v>
      </c>
      <c r="E7" s="619">
        <v>269</v>
      </c>
      <c r="F7" s="619">
        <v>279</v>
      </c>
      <c r="G7" s="619">
        <v>257.71999999999997</v>
      </c>
      <c r="H7" s="620">
        <v>282.39</v>
      </c>
      <c r="I7" s="217"/>
      <c r="J7" s="217"/>
      <c r="K7" s="217"/>
      <c r="L7" s="217"/>
      <c r="M7" s="217"/>
      <c r="N7" s="217"/>
      <c r="O7" s="217"/>
      <c r="P7" s="217"/>
      <c r="Q7" s="217"/>
      <c r="R7" s="217"/>
      <c r="S7" s="217"/>
      <c r="T7" s="217"/>
      <c r="U7" s="217"/>
      <c r="V7" s="217"/>
      <c r="W7" s="217"/>
      <c r="X7" s="217"/>
      <c r="Y7" s="217"/>
      <c r="Z7" s="217"/>
      <c r="AA7" s="171"/>
    </row>
    <row r="8" spans="1:27">
      <c r="A8" s="607"/>
      <c r="B8" s="617" t="s">
        <v>238</v>
      </c>
      <c r="C8" s="618">
        <v>624</v>
      </c>
      <c r="D8" s="619">
        <v>643</v>
      </c>
      <c r="E8" s="619">
        <v>728</v>
      </c>
      <c r="F8" s="619">
        <v>761</v>
      </c>
      <c r="G8" s="619">
        <v>698.3900000000001</v>
      </c>
      <c r="H8" s="620">
        <v>691.92</v>
      </c>
      <c r="I8" s="217"/>
      <c r="J8" s="217"/>
      <c r="K8" s="217"/>
      <c r="L8" s="217"/>
      <c r="M8" s="217"/>
      <c r="N8" s="217"/>
      <c r="O8" s="217"/>
      <c r="P8" s="217"/>
      <c r="Q8" s="217"/>
      <c r="R8" s="217"/>
      <c r="S8" s="217"/>
      <c r="T8" s="217"/>
      <c r="U8" s="217"/>
      <c r="V8" s="217"/>
      <c r="W8" s="217"/>
      <c r="X8" s="217"/>
      <c r="Y8" s="217"/>
      <c r="Z8" s="217"/>
      <c r="AA8" s="171"/>
    </row>
    <row r="9" spans="1:27">
      <c r="A9" s="607"/>
      <c r="B9" s="617" t="s">
        <v>69</v>
      </c>
      <c r="C9" s="618">
        <v>49</v>
      </c>
      <c r="D9" s="619">
        <v>75</v>
      </c>
      <c r="E9" s="619">
        <v>91</v>
      </c>
      <c r="F9" s="619">
        <v>105</v>
      </c>
      <c r="G9" s="619">
        <v>92.92</v>
      </c>
      <c r="H9" s="620">
        <v>95.199999999999989</v>
      </c>
      <c r="I9" s="217"/>
      <c r="J9" s="217"/>
      <c r="K9" s="217"/>
      <c r="L9" s="217"/>
      <c r="M9" s="217"/>
      <c r="N9" s="217"/>
      <c r="O9" s="217"/>
      <c r="P9" s="217"/>
      <c r="Q9" s="217"/>
      <c r="R9" s="217"/>
      <c r="S9" s="217"/>
      <c r="T9" s="217"/>
      <c r="U9" s="217"/>
      <c r="V9" s="217"/>
      <c r="W9" s="217"/>
      <c r="X9" s="217"/>
      <c r="Y9" s="217"/>
      <c r="Z9" s="217"/>
      <c r="AA9" s="171"/>
    </row>
    <row r="10" spans="1:27">
      <c r="A10" s="607"/>
      <c r="B10" s="617" t="s">
        <v>56</v>
      </c>
      <c r="C10" s="618">
        <v>16</v>
      </c>
      <c r="D10" s="619">
        <v>18</v>
      </c>
      <c r="E10" s="619">
        <v>19</v>
      </c>
      <c r="F10" s="619">
        <v>20</v>
      </c>
      <c r="G10" s="619">
        <v>20.27</v>
      </c>
      <c r="H10" s="620">
        <v>21.73</v>
      </c>
      <c r="I10" s="217"/>
      <c r="J10" s="217"/>
      <c r="K10" s="217"/>
      <c r="L10" s="217"/>
      <c r="M10" s="217"/>
      <c r="N10" s="217"/>
      <c r="O10" s="217"/>
      <c r="P10" s="217"/>
      <c r="Q10" s="217"/>
      <c r="R10" s="217"/>
      <c r="S10" s="217"/>
      <c r="T10" s="217"/>
      <c r="U10" s="217"/>
      <c r="V10" s="217"/>
      <c r="W10" s="217"/>
      <c r="X10" s="217"/>
      <c r="Y10" s="217"/>
      <c r="Z10" s="217"/>
      <c r="AA10" s="171"/>
    </row>
    <row r="11" spans="1:27">
      <c r="A11" s="607"/>
      <c r="B11" s="617" t="s">
        <v>136</v>
      </c>
      <c r="C11" s="618">
        <v>396</v>
      </c>
      <c r="D11" s="619">
        <v>403</v>
      </c>
      <c r="E11" s="619">
        <v>409</v>
      </c>
      <c r="F11" s="619">
        <v>418</v>
      </c>
      <c r="G11" s="619">
        <v>416.44</v>
      </c>
      <c r="H11" s="620">
        <v>432.18</v>
      </c>
      <c r="I11" s="217"/>
      <c r="J11" s="217"/>
      <c r="K11" s="217"/>
      <c r="L11" s="217"/>
      <c r="M11" s="217"/>
      <c r="N11" s="217"/>
      <c r="O11" s="217"/>
      <c r="P11" s="217"/>
      <c r="Q11" s="217"/>
      <c r="R11" s="217"/>
      <c r="S11" s="217"/>
      <c r="T11" s="217"/>
      <c r="U11" s="217"/>
      <c r="V11" s="217"/>
      <c r="W11" s="217"/>
      <c r="X11" s="217"/>
      <c r="Y11" s="217"/>
      <c r="Z11" s="217"/>
      <c r="AA11" s="171"/>
    </row>
    <row r="12" spans="1:27">
      <c r="A12" s="607"/>
      <c r="B12" s="617" t="s">
        <v>227</v>
      </c>
      <c r="C12" s="618">
        <v>261</v>
      </c>
      <c r="D12" s="619">
        <v>297</v>
      </c>
      <c r="E12" s="619">
        <v>391</v>
      </c>
      <c r="F12" s="619">
        <v>428</v>
      </c>
      <c r="G12" s="619">
        <v>354.60000000000008</v>
      </c>
      <c r="H12" s="620">
        <v>333.20999999999987</v>
      </c>
      <c r="I12" s="217"/>
      <c r="J12" s="217"/>
      <c r="K12" s="217"/>
      <c r="L12" s="217"/>
      <c r="M12" s="217"/>
      <c r="N12" s="217"/>
      <c r="O12" s="217"/>
      <c r="P12" s="217"/>
      <c r="Q12" s="217"/>
      <c r="R12" s="217"/>
      <c r="S12" s="217"/>
      <c r="T12" s="217"/>
      <c r="U12" s="217"/>
      <c r="V12" s="217"/>
      <c r="W12" s="217"/>
      <c r="X12" s="217"/>
      <c r="Y12" s="217"/>
      <c r="Z12" s="217"/>
      <c r="AA12" s="171"/>
    </row>
    <row r="13" spans="1:27">
      <c r="A13" s="607"/>
      <c r="B13" s="617" t="s">
        <v>160</v>
      </c>
      <c r="C13" s="618">
        <v>118</v>
      </c>
      <c r="D13" s="619">
        <v>180</v>
      </c>
      <c r="E13" s="619">
        <v>84</v>
      </c>
      <c r="F13" s="619">
        <v>92</v>
      </c>
      <c r="G13" s="619">
        <v>28.32</v>
      </c>
      <c r="H13" s="620">
        <v>74.41</v>
      </c>
      <c r="I13" s="217"/>
      <c r="J13" s="217"/>
      <c r="K13" s="217"/>
      <c r="L13" s="217"/>
      <c r="M13" s="217"/>
      <c r="N13" s="217"/>
      <c r="O13" s="217"/>
      <c r="P13" s="217"/>
      <c r="Q13" s="217"/>
      <c r="R13" s="217"/>
      <c r="S13" s="217"/>
      <c r="T13" s="217"/>
      <c r="U13" s="217"/>
      <c r="V13" s="217"/>
      <c r="W13" s="217"/>
      <c r="X13" s="217"/>
      <c r="Y13" s="217"/>
      <c r="Z13" s="217"/>
      <c r="AA13" s="171"/>
    </row>
    <row r="14" spans="1:27">
      <c r="A14" s="607"/>
      <c r="B14" s="617" t="s">
        <v>62</v>
      </c>
      <c r="C14" s="618">
        <v>30</v>
      </c>
      <c r="D14" s="619">
        <v>27</v>
      </c>
      <c r="E14" s="619">
        <v>25</v>
      </c>
      <c r="F14" s="619">
        <v>24</v>
      </c>
      <c r="G14" s="619">
        <v>15.53</v>
      </c>
      <c r="H14" s="620">
        <v>24.8</v>
      </c>
      <c r="I14" s="217"/>
      <c r="J14" s="217"/>
      <c r="K14" s="217"/>
      <c r="L14" s="217"/>
      <c r="M14" s="217"/>
      <c r="N14" s="217"/>
      <c r="O14" s="217"/>
      <c r="P14" s="217"/>
      <c r="Q14" s="217"/>
      <c r="R14" s="217"/>
      <c r="S14" s="217"/>
      <c r="T14" s="217"/>
      <c r="U14" s="217"/>
      <c r="V14" s="217"/>
      <c r="W14" s="217"/>
      <c r="X14" s="217"/>
      <c r="Y14" s="217"/>
      <c r="Z14" s="217"/>
      <c r="AA14" s="171"/>
    </row>
    <row r="15" spans="1:27">
      <c r="A15" s="607"/>
      <c r="B15" s="617" t="s">
        <v>165</v>
      </c>
      <c r="C15" s="618">
        <v>226</v>
      </c>
      <c r="D15" s="619">
        <v>275</v>
      </c>
      <c r="E15" s="619">
        <v>285</v>
      </c>
      <c r="F15" s="619">
        <v>326</v>
      </c>
      <c r="G15" s="619">
        <v>239.78</v>
      </c>
      <c r="H15" s="620">
        <v>258.87</v>
      </c>
      <c r="I15" s="217"/>
      <c r="J15" s="217"/>
      <c r="K15" s="217"/>
      <c r="L15" s="217"/>
      <c r="M15" s="217"/>
      <c r="N15" s="217"/>
      <c r="O15" s="217"/>
      <c r="P15" s="217"/>
      <c r="Q15" s="217"/>
      <c r="R15" s="217"/>
      <c r="S15" s="217"/>
      <c r="T15" s="217"/>
      <c r="U15" s="217"/>
      <c r="V15" s="217"/>
      <c r="W15" s="217"/>
      <c r="X15" s="217"/>
      <c r="Y15" s="217"/>
      <c r="Z15" s="217"/>
      <c r="AA15" s="171"/>
    </row>
    <row r="16" spans="1:27">
      <c r="A16" s="607"/>
      <c r="B16" s="617" t="s">
        <v>89</v>
      </c>
      <c r="C16" s="618">
        <v>105</v>
      </c>
      <c r="D16" s="619">
        <v>162</v>
      </c>
      <c r="E16" s="619">
        <v>55</v>
      </c>
      <c r="F16" s="619">
        <v>66</v>
      </c>
      <c r="G16" s="619">
        <v>-4.8499999999999996</v>
      </c>
      <c r="H16" s="620">
        <v>36.369999999999997</v>
      </c>
      <c r="I16" s="217"/>
      <c r="J16" s="217"/>
      <c r="K16" s="217"/>
      <c r="L16" s="217"/>
      <c r="M16" s="217"/>
      <c r="N16" s="217"/>
      <c r="O16" s="217"/>
      <c r="P16" s="217"/>
      <c r="Q16" s="217"/>
      <c r="R16" s="217"/>
      <c r="S16" s="217"/>
      <c r="T16" s="217"/>
      <c r="U16" s="217"/>
      <c r="V16" s="217"/>
      <c r="W16" s="217"/>
      <c r="X16" s="217"/>
      <c r="Y16" s="217"/>
      <c r="Z16" s="217"/>
      <c r="AA16" s="171"/>
    </row>
    <row r="17" spans="1:27">
      <c r="A17" s="607"/>
      <c r="B17" s="621" t="s">
        <v>220</v>
      </c>
      <c r="C17" s="622">
        <v>310</v>
      </c>
      <c r="D17" s="623">
        <v>273</v>
      </c>
      <c r="E17" s="623">
        <v>176</v>
      </c>
      <c r="F17" s="623">
        <v>286</v>
      </c>
      <c r="G17" s="623">
        <v>296.98</v>
      </c>
      <c r="H17" s="624">
        <v>419.06</v>
      </c>
      <c r="I17" s="217"/>
      <c r="J17" s="217"/>
      <c r="K17" s="217"/>
      <c r="L17" s="217"/>
      <c r="M17" s="217"/>
      <c r="N17" s="217"/>
      <c r="O17" s="217"/>
      <c r="P17" s="217"/>
      <c r="Q17" s="217"/>
      <c r="R17" s="217"/>
      <c r="S17" s="217"/>
      <c r="T17" s="217"/>
      <c r="U17" s="217"/>
      <c r="V17" s="217"/>
      <c r="W17" s="217"/>
      <c r="X17" s="217"/>
      <c r="Y17" s="217"/>
      <c r="Z17" s="217"/>
      <c r="AA17" s="171"/>
    </row>
    <row r="18" spans="1:27">
      <c r="A18" s="607"/>
      <c r="B18" s="625" t="s">
        <v>239</v>
      </c>
      <c r="C18" s="626">
        <v>800</v>
      </c>
      <c r="D18" s="627">
        <v>769</v>
      </c>
      <c r="E18" s="627">
        <v>748</v>
      </c>
      <c r="F18" s="627">
        <v>673</v>
      </c>
      <c r="G18" s="627">
        <v>642.05999999999995</v>
      </c>
      <c r="H18" s="628">
        <v>625</v>
      </c>
      <c r="I18" s="217"/>
      <c r="J18" s="217"/>
      <c r="K18" s="217"/>
      <c r="L18" s="217"/>
      <c r="M18" s="217"/>
      <c r="N18" s="217"/>
      <c r="O18" s="217"/>
      <c r="P18" s="217"/>
      <c r="Q18" s="217"/>
      <c r="R18" s="217"/>
      <c r="S18" s="217"/>
      <c r="T18" s="217"/>
      <c r="U18" s="217"/>
      <c r="V18" s="217"/>
      <c r="W18" s="217"/>
      <c r="X18" s="217"/>
      <c r="Y18" s="217"/>
      <c r="Z18" s="217"/>
      <c r="AA18" s="171"/>
    </row>
    <row r="19" spans="1:27">
      <c r="A19" s="607"/>
      <c r="B19" s="629"/>
      <c r="C19" s="607"/>
      <c r="D19" s="607"/>
      <c r="E19" s="607"/>
      <c r="F19" s="607"/>
      <c r="G19" s="607"/>
      <c r="H19" s="607"/>
      <c r="I19" s="217"/>
      <c r="J19" s="217"/>
      <c r="K19" s="217"/>
      <c r="L19" s="217"/>
      <c r="M19" s="217"/>
      <c r="N19" s="217"/>
      <c r="O19" s="217"/>
      <c r="P19" s="217"/>
      <c r="Q19" s="217"/>
      <c r="R19" s="217"/>
      <c r="S19" s="217"/>
      <c r="T19" s="217"/>
      <c r="U19" s="217"/>
      <c r="V19" s="217"/>
      <c r="W19" s="217"/>
      <c r="X19" s="217"/>
      <c r="Y19" s="217"/>
      <c r="Z19" s="217"/>
      <c r="AA19" s="171"/>
    </row>
    <row r="20" spans="1:27" ht="213.75">
      <c r="A20" s="217"/>
      <c r="B20" s="212" t="s">
        <v>296</v>
      </c>
      <c r="C20" s="607"/>
      <c r="D20" s="607"/>
      <c r="E20" s="607"/>
      <c r="F20" s="607"/>
      <c r="G20" s="607"/>
      <c r="H20" s="607"/>
      <c r="I20" s="217"/>
      <c r="J20" s="217"/>
      <c r="K20" s="217"/>
      <c r="L20" s="217"/>
      <c r="M20" s="217"/>
      <c r="N20" s="217"/>
      <c r="O20" s="217"/>
      <c r="P20" s="217"/>
      <c r="Q20" s="217"/>
      <c r="R20" s="217"/>
      <c r="S20" s="217"/>
      <c r="T20" s="217"/>
      <c r="U20" s="217"/>
      <c r="V20" s="217"/>
      <c r="W20" s="217"/>
      <c r="X20" s="217"/>
      <c r="Y20" s="217"/>
      <c r="Z20" s="217"/>
      <c r="AA20" s="171"/>
    </row>
    <row r="21" spans="1:27">
      <c r="A21" s="217"/>
      <c r="B21" s="700" t="s">
        <v>241</v>
      </c>
      <c r="C21" s="213"/>
      <c r="D21" s="214"/>
      <c r="E21" s="214"/>
      <c r="F21" s="214"/>
      <c r="G21" s="214"/>
      <c r="H21" s="214"/>
      <c r="I21" s="214"/>
      <c r="J21" s="214"/>
      <c r="K21" s="215"/>
      <c r="L21" s="215"/>
      <c r="M21" s="214"/>
      <c r="N21" s="214"/>
      <c r="O21" s="214"/>
      <c r="P21" s="216"/>
      <c r="Q21" s="216"/>
      <c r="R21" s="216"/>
      <c r="S21" s="216"/>
      <c r="T21" s="216"/>
      <c r="U21" s="216"/>
      <c r="V21" s="216"/>
      <c r="W21" s="214"/>
      <c r="X21" s="149"/>
      <c r="Y21" s="211"/>
      <c r="Z21" s="217"/>
      <c r="AA21" s="171"/>
    </row>
    <row r="23" spans="1:27">
      <c r="B23" s="720" t="s">
        <v>292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B21"/>
  <sheetViews>
    <sheetView workbookViewId="0"/>
  </sheetViews>
  <sheetFormatPr baseColWidth="10" defaultColWidth="11.42578125" defaultRowHeight="11.25"/>
  <cols>
    <col min="1" max="1" width="4.140625" style="1" customWidth="1"/>
    <col min="2" max="2" width="25.42578125" style="1" customWidth="1"/>
    <col min="3" max="27" width="6.28515625" style="1" customWidth="1"/>
    <col min="28" max="28" width="6.140625" style="1" customWidth="1"/>
    <col min="29" max="16384" width="11.42578125" style="1"/>
  </cols>
  <sheetData>
    <row r="1" spans="1:28" ht="12.75">
      <c r="A1" s="678" t="s">
        <v>242</v>
      </c>
      <c r="B1" s="119"/>
      <c r="C1" s="260"/>
      <c r="D1" s="260"/>
      <c r="E1" s="260"/>
      <c r="F1" s="260"/>
      <c r="G1" s="260"/>
      <c r="H1" s="260"/>
      <c r="I1" s="260"/>
      <c r="J1" s="260"/>
      <c r="K1" s="260"/>
      <c r="L1" s="260"/>
      <c r="M1" s="260"/>
      <c r="N1" s="260"/>
      <c r="O1" s="260"/>
      <c r="P1" s="260"/>
      <c r="Q1" s="260"/>
      <c r="R1" s="260"/>
      <c r="S1" s="260"/>
      <c r="T1" s="260"/>
      <c r="U1" s="260"/>
      <c r="V1" s="260"/>
      <c r="W1" s="260"/>
      <c r="Z1" s="259"/>
      <c r="AA1" s="259"/>
    </row>
    <row r="2" spans="1:28">
      <c r="A2" s="123"/>
      <c r="B2" s="218"/>
      <c r="C2" s="219"/>
      <c r="D2" s="219"/>
      <c r="E2" s="219"/>
      <c r="F2" s="219"/>
      <c r="G2" s="219"/>
      <c r="H2" s="219"/>
      <c r="I2" s="219"/>
      <c r="J2" s="219"/>
      <c r="K2" s="219"/>
      <c r="L2" s="144"/>
      <c r="M2" s="144"/>
      <c r="N2" s="144"/>
      <c r="O2" s="144"/>
      <c r="P2" s="144"/>
      <c r="Q2" s="143"/>
      <c r="R2" s="144"/>
      <c r="S2" s="144"/>
      <c r="T2" s="144"/>
      <c r="U2" s="144"/>
      <c r="V2" s="143"/>
      <c r="W2" s="119"/>
      <c r="Y2" s="264"/>
      <c r="Z2" s="220"/>
      <c r="AB2" s="220" t="s">
        <v>223</v>
      </c>
    </row>
    <row r="3" spans="1:28">
      <c r="A3" s="123"/>
      <c r="B3" s="221"/>
      <c r="C3" s="221">
        <v>1996</v>
      </c>
      <c r="D3" s="222">
        <v>1997</v>
      </c>
      <c r="E3" s="222">
        <v>1998</v>
      </c>
      <c r="F3" s="222">
        <v>1999</v>
      </c>
      <c r="G3" s="223">
        <v>2000</v>
      </c>
      <c r="H3" s="223">
        <v>2001</v>
      </c>
      <c r="I3" s="224">
        <v>2002</v>
      </c>
      <c r="J3" s="224">
        <v>2003</v>
      </c>
      <c r="K3" s="225">
        <v>2004</v>
      </c>
      <c r="L3" s="225">
        <v>2005</v>
      </c>
      <c r="M3" s="225">
        <v>2006</v>
      </c>
      <c r="N3" s="225">
        <v>2007</v>
      </c>
      <c r="O3" s="225">
        <v>2008</v>
      </c>
      <c r="P3" s="225">
        <v>2009</v>
      </c>
      <c r="Q3" s="225">
        <v>2010</v>
      </c>
      <c r="R3" s="225">
        <v>2011</v>
      </c>
      <c r="S3" s="225">
        <v>2012</v>
      </c>
      <c r="T3" s="225">
        <v>2013</v>
      </c>
      <c r="U3" s="225">
        <v>2014</v>
      </c>
      <c r="V3" s="225">
        <v>2015</v>
      </c>
      <c r="W3" s="225">
        <v>2016</v>
      </c>
      <c r="X3" s="267">
        <v>2017</v>
      </c>
      <c r="Y3" s="267">
        <v>2018</v>
      </c>
      <c r="Z3" s="225">
        <v>2019</v>
      </c>
      <c r="AA3" s="225">
        <v>2020</v>
      </c>
      <c r="AB3" s="226">
        <v>2021</v>
      </c>
    </row>
    <row r="4" spans="1:28">
      <c r="A4" s="123"/>
      <c r="B4" s="227" t="s">
        <v>233</v>
      </c>
      <c r="C4" s="228">
        <v>95.893480822675869</v>
      </c>
      <c r="D4" s="229">
        <v>95.768472628541204</v>
      </c>
      <c r="E4" s="229">
        <v>95.605352180097171</v>
      </c>
      <c r="F4" s="229">
        <v>103.72326234798928</v>
      </c>
      <c r="G4" s="229">
        <v>104.25988288866496</v>
      </c>
      <c r="H4" s="229">
        <v>105.3</v>
      </c>
      <c r="I4" s="229">
        <v>109.6</v>
      </c>
      <c r="J4" s="229">
        <v>110.2</v>
      </c>
      <c r="K4" s="229">
        <v>110.46</v>
      </c>
      <c r="L4" s="229">
        <v>154</v>
      </c>
      <c r="M4" s="229">
        <v>157.02000000000001</v>
      </c>
      <c r="N4" s="229">
        <v>158.60295439999999</v>
      </c>
      <c r="O4" s="229">
        <v>164.92787824000001</v>
      </c>
      <c r="P4" s="229">
        <v>169.54</v>
      </c>
      <c r="Q4" s="229">
        <v>165.62200000000001</v>
      </c>
      <c r="R4" s="229">
        <v>177.322</v>
      </c>
      <c r="S4" s="229">
        <v>189.40899999999999</v>
      </c>
      <c r="T4" s="229">
        <v>192.988</v>
      </c>
      <c r="U4" s="229">
        <v>189.2741</v>
      </c>
      <c r="V4" s="229">
        <v>185.614</v>
      </c>
      <c r="W4" s="229">
        <v>177.15299999999999</v>
      </c>
      <c r="X4" s="635">
        <v>181.124</v>
      </c>
      <c r="Y4" s="635">
        <v>181.42400000000001</v>
      </c>
      <c r="Z4" s="229">
        <v>180.39699999999999</v>
      </c>
      <c r="AA4" s="229">
        <v>171.041</v>
      </c>
      <c r="AB4" s="230">
        <v>178.4</v>
      </c>
    </row>
    <row r="5" spans="1:28">
      <c r="A5" s="123"/>
      <c r="B5" s="231" t="s">
        <v>193</v>
      </c>
      <c r="C5" s="232">
        <v>30.691036150235458</v>
      </c>
      <c r="D5" s="233">
        <v>37.566486827642663</v>
      </c>
      <c r="E5" s="233">
        <v>38.863827964333026</v>
      </c>
      <c r="F5" s="233">
        <v>43.135449427325263</v>
      </c>
      <c r="G5" s="233">
        <v>46.085337910869157</v>
      </c>
      <c r="H5" s="233">
        <v>46.7</v>
      </c>
      <c r="I5" s="233">
        <v>47.3</v>
      </c>
      <c r="J5" s="234">
        <v>55.4</v>
      </c>
      <c r="K5" s="234">
        <v>52.38</v>
      </c>
      <c r="L5" s="234">
        <v>72.209999999999994</v>
      </c>
      <c r="M5" s="234">
        <v>80.423849289999993</v>
      </c>
      <c r="N5" s="234">
        <v>79.814877980000006</v>
      </c>
      <c r="O5" s="234">
        <v>83.46</v>
      </c>
      <c r="P5" s="234">
        <v>87.805000000000007</v>
      </c>
      <c r="Q5" s="234">
        <v>89.221000000000004</v>
      </c>
      <c r="R5" s="234">
        <v>91.070399999999992</v>
      </c>
      <c r="S5" s="234">
        <v>90.545999999999992</v>
      </c>
      <c r="T5" s="234">
        <v>89.918000000000006</v>
      </c>
      <c r="U5" s="234">
        <v>90.853999999999999</v>
      </c>
      <c r="V5" s="234">
        <v>90.454999999999998</v>
      </c>
      <c r="W5" s="234">
        <v>94.049999999999983</v>
      </c>
      <c r="X5" s="636">
        <v>94.183999999999997</v>
      </c>
      <c r="Y5" s="636">
        <f>20.362+59.479+23.102</f>
        <v>102.943</v>
      </c>
      <c r="Z5" s="234">
        <f>20.899+55.888+24.385</f>
        <v>101.17200000000001</v>
      </c>
      <c r="AA5" s="234">
        <v>98.766603000000003</v>
      </c>
      <c r="AB5" s="235">
        <v>103.131</v>
      </c>
    </row>
    <row r="6" spans="1:28">
      <c r="A6" s="123"/>
      <c r="B6" s="236" t="s">
        <v>238</v>
      </c>
      <c r="C6" s="237">
        <v>65.202444672440421</v>
      </c>
      <c r="D6" s="234">
        <v>58.201985800898534</v>
      </c>
      <c r="E6" s="234">
        <v>56.741524215764144</v>
      </c>
      <c r="F6" s="234">
        <v>60.587812920664007</v>
      </c>
      <c r="G6" s="234">
        <v>58.174544977795804</v>
      </c>
      <c r="H6" s="234">
        <v>58.6</v>
      </c>
      <c r="I6" s="234">
        <v>62.3</v>
      </c>
      <c r="J6" s="233">
        <v>54.8</v>
      </c>
      <c r="K6" s="233">
        <v>59.52</v>
      </c>
      <c r="L6" s="233">
        <v>84</v>
      </c>
      <c r="M6" s="233">
        <v>79.862537380000006</v>
      </c>
      <c r="N6" s="233">
        <v>81.448151890000005</v>
      </c>
      <c r="O6" s="233">
        <v>83.960980980000002</v>
      </c>
      <c r="P6" s="233">
        <v>86.150999999999996</v>
      </c>
      <c r="Q6" s="233">
        <v>81.733000000000004</v>
      </c>
      <c r="R6" s="233">
        <v>91.441999999999993</v>
      </c>
      <c r="S6" s="233">
        <v>103.807</v>
      </c>
      <c r="T6" s="233">
        <v>107.61799999999999</v>
      </c>
      <c r="U6" s="233">
        <v>101.849</v>
      </c>
      <c r="V6" s="233">
        <v>98.646000000000001</v>
      </c>
      <c r="W6" s="233">
        <v>89.274000000000001</v>
      </c>
      <c r="X6" s="637">
        <v>91.603999999999999</v>
      </c>
      <c r="Y6" s="637">
        <v>84.66</v>
      </c>
      <c r="Z6" s="233">
        <v>86.474999999999994</v>
      </c>
      <c r="AA6" s="233">
        <v>80.896000000000001</v>
      </c>
      <c r="AB6" s="238">
        <v>84.317999999999998</v>
      </c>
    </row>
    <row r="7" spans="1:28">
      <c r="A7" s="123"/>
      <c r="B7" s="231" t="s">
        <v>243</v>
      </c>
      <c r="C7" s="232">
        <v>11.650153897282902</v>
      </c>
      <c r="D7" s="233">
        <v>12.305684671403766</v>
      </c>
      <c r="E7" s="233">
        <v>11.355927294014698</v>
      </c>
      <c r="F7" s="233">
        <v>12.372762238988226</v>
      </c>
      <c r="G7" s="233">
        <v>13.674676846195712</v>
      </c>
      <c r="H7" s="233">
        <v>14.3</v>
      </c>
      <c r="I7" s="233">
        <v>14.96</v>
      </c>
      <c r="J7" s="234">
        <v>15.3</v>
      </c>
      <c r="K7" s="234">
        <v>15.83</v>
      </c>
      <c r="L7" s="234">
        <v>17.5</v>
      </c>
      <c r="M7" s="234">
        <v>18.193999999999999</v>
      </c>
      <c r="N7" s="234">
        <v>18.20535963</v>
      </c>
      <c r="O7" s="234">
        <v>20.11086577</v>
      </c>
      <c r="P7" s="234">
        <v>21.068000000000001</v>
      </c>
      <c r="Q7" s="234">
        <v>23.495000000000001</v>
      </c>
      <c r="R7" s="234">
        <v>24.134</v>
      </c>
      <c r="S7" s="234">
        <v>27.085999999999999</v>
      </c>
      <c r="T7" s="234">
        <v>230.809</v>
      </c>
      <c r="U7" s="234">
        <v>234.303</v>
      </c>
      <c r="V7" s="234">
        <v>235.18700000000001</v>
      </c>
      <c r="W7" s="234">
        <v>253.10900000000001</v>
      </c>
      <c r="X7" s="636">
        <v>239.596</v>
      </c>
      <c r="Y7" s="636">
        <v>236.42599999999999</v>
      </c>
      <c r="Z7" s="234">
        <v>233.84200000000001</v>
      </c>
      <c r="AA7" s="234">
        <v>232.458585</v>
      </c>
      <c r="AB7" s="235">
        <v>230.807062</v>
      </c>
    </row>
    <row r="8" spans="1:28">
      <c r="A8" s="123"/>
      <c r="B8" s="231" t="s">
        <v>240</v>
      </c>
      <c r="C8" s="232">
        <v>1.1342206882463333</v>
      </c>
      <c r="D8" s="233">
        <v>1.0336043368696424</v>
      </c>
      <c r="E8" s="233">
        <v>1.0732410813513691</v>
      </c>
      <c r="F8" s="233">
        <v>1.1128778258330958</v>
      </c>
      <c r="G8" s="239">
        <v>1.2195921378992831</v>
      </c>
      <c r="H8" s="239">
        <v>1.2</v>
      </c>
      <c r="I8" s="239">
        <v>1.3</v>
      </c>
      <c r="J8" s="233">
        <v>1.4</v>
      </c>
      <c r="K8" s="233">
        <v>1.32</v>
      </c>
      <c r="L8" s="233">
        <v>1.6</v>
      </c>
      <c r="M8" s="233">
        <v>1.879</v>
      </c>
      <c r="N8" s="233">
        <v>1.76749706</v>
      </c>
      <c r="O8" s="233">
        <v>1.9452302299999999</v>
      </c>
      <c r="P8" s="233">
        <v>2.3969999999999998</v>
      </c>
      <c r="Q8" s="233">
        <v>2.859</v>
      </c>
      <c r="R8" s="233">
        <v>3.0830000000000002</v>
      </c>
      <c r="S8" s="233">
        <v>6.6239999999999997</v>
      </c>
      <c r="T8" s="233">
        <v>17.681000000000001</v>
      </c>
      <c r="U8" s="233">
        <v>18.556999999999999</v>
      </c>
      <c r="V8" s="233">
        <v>18.318000000000001</v>
      </c>
      <c r="W8" s="233">
        <v>19.100000000000001</v>
      </c>
      <c r="X8" s="637">
        <v>18.634</v>
      </c>
      <c r="Y8" s="637">
        <v>18.972999999999999</v>
      </c>
      <c r="Z8" s="233">
        <v>18.420000000000002</v>
      </c>
      <c r="AA8" s="233">
        <v>18.266500000000001</v>
      </c>
      <c r="AB8" s="238">
        <v>18.8017</v>
      </c>
    </row>
    <row r="9" spans="1:28">
      <c r="A9" s="123"/>
      <c r="B9" s="236" t="s">
        <v>244</v>
      </c>
      <c r="C9" s="237">
        <v>55.011227870119541</v>
      </c>
      <c r="D9" s="234">
        <v>46.588419667752618</v>
      </c>
      <c r="E9" s="234">
        <v>45.489262253470883</v>
      </c>
      <c r="F9" s="234">
        <v>49.526112229917509</v>
      </c>
      <c r="G9" s="240">
        <v>45.673725564328151</v>
      </c>
      <c r="H9" s="240">
        <v>46.1</v>
      </c>
      <c r="I9" s="240">
        <v>49.4</v>
      </c>
      <c r="J9" s="233">
        <v>41.2</v>
      </c>
      <c r="K9" s="233">
        <v>46.92</v>
      </c>
      <c r="L9" s="233">
        <v>70.8</v>
      </c>
      <c r="M9" s="233">
        <v>67.879000000000005</v>
      </c>
      <c r="N9" s="233">
        <v>69.410893470000005</v>
      </c>
      <c r="O9" s="233">
        <v>69.669533689999994</v>
      </c>
      <c r="P9" s="233">
        <v>69.460999999999999</v>
      </c>
      <c r="Q9" s="233">
        <v>63.783999999999999</v>
      </c>
      <c r="R9" s="233">
        <v>63.783999999999999</v>
      </c>
      <c r="S9" s="233">
        <v>122.16800000000001</v>
      </c>
      <c r="T9" s="233">
        <v>124.634</v>
      </c>
      <c r="U9" s="233">
        <v>106.869</v>
      </c>
      <c r="V9" s="233">
        <v>93.44</v>
      </c>
      <c r="W9" s="233">
        <v>81.299000000000007</v>
      </c>
      <c r="X9" s="637">
        <v>81.147000000000006</v>
      </c>
      <c r="Y9" s="637">
        <v>82.944999999999993</v>
      </c>
      <c r="Z9" s="233">
        <v>92.725999999999999</v>
      </c>
      <c r="AA9" s="233">
        <v>86.022000000000006</v>
      </c>
      <c r="AB9" s="238">
        <v>90.991651000000005</v>
      </c>
    </row>
    <row r="10" spans="1:28">
      <c r="A10" s="123"/>
      <c r="B10" s="241" t="s">
        <v>245</v>
      </c>
      <c r="C10" s="242">
        <v>2.5916332930359767</v>
      </c>
      <c r="D10" s="243">
        <v>2.4239393740748252</v>
      </c>
      <c r="E10" s="243">
        <v>1.9391514992598602</v>
      </c>
      <c r="F10" s="243">
        <v>2.4239393740748252</v>
      </c>
      <c r="G10" s="244">
        <v>2.378204668903602</v>
      </c>
      <c r="H10" s="244">
        <v>3</v>
      </c>
      <c r="I10" s="244">
        <v>3.3</v>
      </c>
      <c r="J10" s="234">
        <v>2.94</v>
      </c>
      <c r="K10" s="234">
        <v>4.54</v>
      </c>
      <c r="L10" s="234">
        <v>6</v>
      </c>
      <c r="M10" s="234">
        <v>8.0909999999999993</v>
      </c>
      <c r="N10" s="234">
        <v>7.9355982699999998</v>
      </c>
      <c r="O10" s="234">
        <v>7.7646487100000003</v>
      </c>
      <c r="P10" s="234">
        <v>6.7757316300000001</v>
      </c>
      <c r="Q10" s="234">
        <v>8.4049999999999994</v>
      </c>
      <c r="R10" s="234">
        <v>7.9189999999999996</v>
      </c>
      <c r="S10" s="234">
        <v>49.072000000000003</v>
      </c>
      <c r="T10" s="234">
        <v>265.50599999999997</v>
      </c>
      <c r="U10" s="234">
        <v>257.88</v>
      </c>
      <c r="V10" s="234">
        <v>248.3</v>
      </c>
      <c r="W10" s="234">
        <v>246.233</v>
      </c>
      <c r="X10" s="636">
        <v>247.774</v>
      </c>
      <c r="Y10" s="636">
        <v>253.68299999999999</v>
      </c>
      <c r="Z10" s="234">
        <v>258.512</v>
      </c>
      <c r="AA10" s="234">
        <v>255.851</v>
      </c>
      <c r="AB10" s="235">
        <v>256.28213369999997</v>
      </c>
    </row>
    <row r="11" spans="1:28">
      <c r="A11" s="123"/>
      <c r="B11" s="245" t="s">
        <v>62</v>
      </c>
      <c r="C11" s="246">
        <v>7.9273488963453403E-2</v>
      </c>
      <c r="D11" s="247">
        <v>2.4391842757985661E-2</v>
      </c>
      <c r="E11" s="247">
        <v>1.5244901723741038E-3</v>
      </c>
      <c r="F11" s="247">
        <v>1.5244901723741038E-3</v>
      </c>
      <c r="G11" s="248">
        <v>1.5244901723741038E-3</v>
      </c>
      <c r="H11" s="248">
        <v>0</v>
      </c>
      <c r="I11" s="248">
        <v>0</v>
      </c>
      <c r="J11" s="249">
        <v>0</v>
      </c>
      <c r="K11" s="249">
        <v>0.03</v>
      </c>
      <c r="L11" s="249">
        <v>0.03</v>
      </c>
      <c r="M11" s="249">
        <v>0.48499999999999999</v>
      </c>
      <c r="N11" s="249">
        <v>0.28423034000000003</v>
      </c>
      <c r="O11" s="249">
        <v>7.0308780000000001E-2</v>
      </c>
      <c r="P11" s="249">
        <v>0</v>
      </c>
      <c r="Q11" s="249">
        <v>0</v>
      </c>
      <c r="R11" s="249">
        <v>2.21</v>
      </c>
      <c r="S11" s="249">
        <v>0.30099999999999999</v>
      </c>
      <c r="T11" s="249">
        <v>0.40600000000000003</v>
      </c>
      <c r="U11" s="249">
        <v>0.20899999999999999</v>
      </c>
      <c r="V11" s="249">
        <v>0.183</v>
      </c>
      <c r="W11" s="249">
        <v>2.6389999999999998</v>
      </c>
      <c r="X11" s="638">
        <v>6.4340000000000002</v>
      </c>
      <c r="Y11" s="638">
        <v>9.5939999999999994</v>
      </c>
      <c r="Z11" s="249">
        <v>12.566000000000001</v>
      </c>
      <c r="AA11" s="249">
        <v>16.997499999999999</v>
      </c>
      <c r="AB11" s="250">
        <v>17.058436</v>
      </c>
    </row>
    <row r="12" spans="1:28">
      <c r="A12" s="123"/>
      <c r="B12" s="231" t="s">
        <v>165</v>
      </c>
      <c r="C12" s="251">
        <v>35.299999999999997</v>
      </c>
      <c r="D12" s="252">
        <v>28.6</v>
      </c>
      <c r="E12" s="252">
        <v>30.6</v>
      </c>
      <c r="F12" s="252">
        <v>28.9</v>
      </c>
      <c r="G12" s="252">
        <v>23.9</v>
      </c>
      <c r="H12" s="252">
        <v>26.7</v>
      </c>
      <c r="I12" s="252">
        <v>34.770000000000003</v>
      </c>
      <c r="J12" s="252">
        <v>31.06</v>
      </c>
      <c r="K12" s="252">
        <v>34.03</v>
      </c>
      <c r="L12" s="252">
        <v>60.6</v>
      </c>
      <c r="M12" s="252">
        <v>53.572000000000003</v>
      </c>
      <c r="N12" s="252">
        <v>54.674283969999998</v>
      </c>
      <c r="O12" s="252">
        <v>66.179436030000005</v>
      </c>
      <c r="P12" s="252">
        <v>57.997</v>
      </c>
      <c r="Q12" s="252">
        <v>46.201999999999998</v>
      </c>
      <c r="R12" s="252">
        <v>57.216999999999999</v>
      </c>
      <c r="S12" s="252">
        <v>112.273</v>
      </c>
      <c r="T12" s="252">
        <v>113.514</v>
      </c>
      <c r="U12" s="252">
        <v>96.727999999999994</v>
      </c>
      <c r="V12" s="252">
        <v>87.408000000000001</v>
      </c>
      <c r="W12" s="252">
        <v>81.061000000000007</v>
      </c>
      <c r="X12" s="639">
        <v>70.212999999999994</v>
      </c>
      <c r="Y12" s="639">
        <v>72.843000000000004</v>
      </c>
      <c r="Z12" s="252">
        <v>80.888000000000005</v>
      </c>
      <c r="AA12" s="252">
        <v>65.866</v>
      </c>
      <c r="AB12" s="253">
        <v>71.025435999999999</v>
      </c>
    </row>
    <row r="13" spans="1:28">
      <c r="A13" s="123"/>
      <c r="B13" s="236" t="s">
        <v>246</v>
      </c>
      <c r="C13" s="237">
        <v>55.16</v>
      </c>
      <c r="D13" s="234">
        <v>60.121318927917535</v>
      </c>
      <c r="E13" s="234">
        <v>85.8</v>
      </c>
      <c r="F13" s="234">
        <v>104.9</v>
      </c>
      <c r="G13" s="234">
        <v>116.3</v>
      </c>
      <c r="H13" s="234">
        <v>116.5</v>
      </c>
      <c r="I13" s="234">
        <v>116.5</v>
      </c>
      <c r="J13" s="233">
        <v>137.18</v>
      </c>
      <c r="K13" s="233">
        <v>125.28</v>
      </c>
      <c r="L13" s="233">
        <v>126.6</v>
      </c>
      <c r="M13" s="233">
        <v>183.364</v>
      </c>
      <c r="N13" s="233">
        <v>83.4</v>
      </c>
      <c r="O13" s="233">
        <v>158.26882823</v>
      </c>
      <c r="P13" s="233">
        <v>219.26400000000001</v>
      </c>
      <c r="Q13" s="233">
        <v>407.60800000000006</v>
      </c>
      <c r="R13" s="233">
        <v>2930.4490000000001</v>
      </c>
      <c r="S13" s="233">
        <v>211.642</v>
      </c>
      <c r="T13" s="233">
        <v>653.00799999999992</v>
      </c>
      <c r="U13" s="233">
        <v>179.97000000000003</v>
      </c>
      <c r="V13" s="233">
        <v>164.14400000000001</v>
      </c>
      <c r="W13" s="233">
        <v>192.249</v>
      </c>
      <c r="X13" s="637">
        <v>25.900999999999954</v>
      </c>
      <c r="Y13" s="637">
        <f>348.538-142.503</f>
        <v>206.03500000000003</v>
      </c>
      <c r="Z13" s="233">
        <f>262.757-121.548</f>
        <v>141.209</v>
      </c>
      <c r="AA13" s="233">
        <v>269.53300000000002</v>
      </c>
      <c r="AB13" s="238">
        <v>255.11199999999999</v>
      </c>
    </row>
    <row r="14" spans="1:28">
      <c r="A14" s="123"/>
      <c r="B14" s="245" t="s">
        <v>247</v>
      </c>
      <c r="C14" s="246">
        <v>6.9806404993010212</v>
      </c>
      <c r="D14" s="247">
        <v>4.6695133979818797</v>
      </c>
      <c r="E14" s="247">
        <v>4.6923807505674917</v>
      </c>
      <c r="F14" s="247">
        <v>3.9362336250699359</v>
      </c>
      <c r="G14" s="247">
        <v>3.3538783792230284</v>
      </c>
      <c r="H14" s="247">
        <v>3.8</v>
      </c>
      <c r="I14" s="247">
        <v>3.8</v>
      </c>
      <c r="J14" s="254">
        <v>3.5369999999999999</v>
      </c>
      <c r="K14" s="254">
        <v>3.4120379999999999</v>
      </c>
      <c r="L14" s="254">
        <v>3.4</v>
      </c>
      <c r="M14" s="254">
        <v>4.069</v>
      </c>
      <c r="N14" s="254">
        <v>3.9469673599999999</v>
      </c>
      <c r="O14" s="254">
        <v>3.4495160199999999</v>
      </c>
      <c r="P14" s="254">
        <v>3.2839999999999998</v>
      </c>
      <c r="Q14" s="254">
        <v>2.7909999999999999</v>
      </c>
      <c r="R14" s="254">
        <v>2.266</v>
      </c>
      <c r="S14" s="254">
        <v>1.9790000000000001</v>
      </c>
      <c r="T14" s="254">
        <v>1.8229</v>
      </c>
      <c r="U14" s="254">
        <v>1.6620000000000001</v>
      </c>
      <c r="V14" s="254">
        <v>1.4135</v>
      </c>
      <c r="W14" s="254">
        <v>1.1157999999999999</v>
      </c>
      <c r="X14" s="640">
        <v>0.68619607000000005</v>
      </c>
      <c r="Y14" s="640">
        <f>0.034+0.631</f>
        <v>0.66500000000000004</v>
      </c>
      <c r="Z14" s="254">
        <f>0.0284+0.3704</f>
        <v>0.39879999999999999</v>
      </c>
      <c r="AA14" s="254">
        <v>0.39455499999999999</v>
      </c>
      <c r="AB14" s="255">
        <v>0.39160499999999998</v>
      </c>
    </row>
    <row r="15" spans="1:28">
      <c r="A15" s="123"/>
      <c r="B15" s="701"/>
      <c r="C15" s="233"/>
      <c r="D15" s="233"/>
      <c r="E15" s="233"/>
      <c r="F15" s="233"/>
      <c r="G15" s="233"/>
      <c r="H15" s="233"/>
      <c r="I15" s="233"/>
      <c r="J15" s="234"/>
      <c r="K15" s="234"/>
      <c r="L15" s="234"/>
      <c r="M15" s="234"/>
      <c r="N15" s="234"/>
      <c r="O15" s="234"/>
      <c r="P15" s="234"/>
      <c r="Q15" s="234"/>
      <c r="R15" s="234"/>
      <c r="S15" s="234"/>
      <c r="T15" s="234"/>
      <c r="U15" s="234"/>
      <c r="V15" s="234"/>
      <c r="W15" s="234"/>
      <c r="X15" s="636"/>
      <c r="Y15" s="636"/>
      <c r="Z15" s="234"/>
      <c r="AA15" s="234"/>
      <c r="AB15" s="234"/>
    </row>
    <row r="16" spans="1:28">
      <c r="A16" s="123"/>
      <c r="B16" s="256" t="s">
        <v>248</v>
      </c>
      <c r="C16" s="257"/>
      <c r="D16" s="257"/>
      <c r="E16" s="257"/>
      <c r="F16" s="258"/>
      <c r="G16" s="258"/>
      <c r="H16" s="258"/>
      <c r="I16" s="257"/>
      <c r="J16" s="257"/>
      <c r="K16" s="257"/>
      <c r="L16" s="257"/>
      <c r="M16" s="257"/>
      <c r="N16" s="257"/>
      <c r="O16" s="257"/>
      <c r="P16" s="257"/>
      <c r="Q16" s="257"/>
      <c r="R16" s="257"/>
      <c r="S16" s="257"/>
      <c r="T16" s="257"/>
      <c r="U16" s="257"/>
      <c r="V16" s="257"/>
      <c r="W16" s="144"/>
      <c r="Z16" s="259"/>
      <c r="AA16" s="259"/>
    </row>
    <row r="17" spans="1:27">
      <c r="A17" s="123"/>
      <c r="B17" s="144"/>
      <c r="C17" s="219"/>
      <c r="D17" s="219"/>
      <c r="E17" s="219"/>
      <c r="F17" s="219"/>
      <c r="G17" s="219"/>
      <c r="H17" s="219"/>
      <c r="I17" s="219"/>
      <c r="J17" s="219"/>
      <c r="K17" s="219"/>
      <c r="L17" s="219"/>
      <c r="M17" s="219"/>
      <c r="N17" s="219"/>
      <c r="O17" s="219"/>
      <c r="P17" s="219"/>
      <c r="Q17" s="219"/>
      <c r="R17" s="219"/>
      <c r="S17" s="219"/>
      <c r="T17" s="219"/>
      <c r="U17" s="219"/>
      <c r="V17" s="219"/>
      <c r="W17" s="144"/>
      <c r="Z17" s="259"/>
      <c r="AA17" s="259"/>
    </row>
    <row r="18" spans="1:27">
      <c r="A18" s="123"/>
      <c r="B18" s="743" t="s">
        <v>324</v>
      </c>
      <c r="C18" s="743"/>
      <c r="D18" s="743"/>
      <c r="E18" s="743"/>
      <c r="F18" s="743"/>
      <c r="G18" s="743"/>
      <c r="H18" s="743"/>
      <c r="I18" s="743"/>
      <c r="J18" s="743"/>
      <c r="K18" s="743"/>
      <c r="L18" s="743"/>
      <c r="M18" s="743"/>
      <c r="N18" s="743"/>
      <c r="O18" s="743"/>
      <c r="P18" s="743"/>
      <c r="Q18" s="743"/>
      <c r="R18" s="743"/>
      <c r="S18" s="743"/>
      <c r="T18" s="743"/>
      <c r="U18" s="743"/>
      <c r="V18" s="743"/>
      <c r="W18" s="743"/>
      <c r="X18" s="743"/>
      <c r="Y18" s="743"/>
      <c r="Z18" s="259"/>
      <c r="AA18" s="259"/>
    </row>
    <row r="19" spans="1:27">
      <c r="A19" s="123"/>
      <c r="B19" s="743"/>
      <c r="C19" s="743"/>
      <c r="D19" s="743"/>
      <c r="E19" s="743"/>
      <c r="F19" s="743"/>
      <c r="G19" s="743"/>
      <c r="H19" s="743"/>
      <c r="I19" s="743"/>
      <c r="J19" s="743"/>
      <c r="K19" s="743"/>
      <c r="L19" s="743"/>
      <c r="M19" s="743"/>
      <c r="N19" s="743"/>
      <c r="O19" s="743"/>
      <c r="P19" s="743"/>
      <c r="Q19" s="743"/>
      <c r="R19" s="743"/>
      <c r="S19" s="743"/>
      <c r="T19" s="743"/>
      <c r="U19" s="743"/>
      <c r="V19" s="743"/>
      <c r="W19" s="743"/>
      <c r="X19" s="743"/>
      <c r="Y19" s="743"/>
      <c r="Z19" s="259"/>
      <c r="AA19" s="259"/>
    </row>
    <row r="20" spans="1:27">
      <c r="B20" s="144" t="s">
        <v>249</v>
      </c>
      <c r="C20" s="123"/>
      <c r="D20" s="123"/>
      <c r="E20" s="123"/>
      <c r="F20" s="123"/>
      <c r="G20" s="123"/>
      <c r="H20" s="123"/>
      <c r="I20" s="123"/>
      <c r="J20" s="123"/>
      <c r="K20" s="123"/>
      <c r="L20" s="123"/>
      <c r="M20" s="123"/>
      <c r="N20" s="123"/>
      <c r="O20" s="123"/>
      <c r="P20" s="123"/>
      <c r="Q20" s="123"/>
      <c r="R20" s="123"/>
      <c r="S20" s="123"/>
      <c r="T20" s="123"/>
      <c r="U20" s="123"/>
      <c r="V20" s="123"/>
      <c r="W20" s="123"/>
      <c r="X20" s="123"/>
      <c r="Y20" s="123"/>
    </row>
    <row r="21" spans="1:27">
      <c r="B21" s="1" t="s">
        <v>283</v>
      </c>
    </row>
  </sheetData>
  <mergeCells count="1">
    <mergeCell ref="B18:Y1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G18"/>
  <sheetViews>
    <sheetView workbookViewId="0"/>
  </sheetViews>
  <sheetFormatPr baseColWidth="10" defaultColWidth="11.42578125" defaultRowHeight="11.25"/>
  <cols>
    <col min="1" max="1" width="4.140625" style="1" customWidth="1"/>
    <col min="2" max="2" width="25.42578125" style="1" customWidth="1"/>
    <col min="3" max="6" width="6.7109375" style="1" customWidth="1"/>
    <col min="7" max="7" width="6.140625" style="1" customWidth="1"/>
    <col min="8" max="16384" width="11.42578125" style="1"/>
  </cols>
  <sheetData>
    <row r="1" spans="1:7" ht="12.75">
      <c r="A1" s="702" t="s">
        <v>363</v>
      </c>
      <c r="F1" s="261"/>
    </row>
    <row r="2" spans="1:7">
      <c r="A2" s="109"/>
      <c r="F2" s="261"/>
    </row>
    <row r="3" spans="1:7" ht="11.25" customHeight="1">
      <c r="A3" s="140"/>
      <c r="B3" s="262"/>
      <c r="C3" s="263"/>
      <c r="D3" s="264"/>
      <c r="E3" s="264"/>
      <c r="G3" s="264" t="s">
        <v>223</v>
      </c>
    </row>
    <row r="4" spans="1:7" ht="11.25" customHeight="1">
      <c r="A4" s="140"/>
      <c r="B4" s="265"/>
      <c r="C4" s="266">
        <v>2017</v>
      </c>
      <c r="D4" s="267">
        <v>2018</v>
      </c>
      <c r="E4" s="267">
        <v>2019</v>
      </c>
      <c r="F4" s="267">
        <v>2020</v>
      </c>
      <c r="G4" s="268">
        <v>2021</v>
      </c>
    </row>
    <row r="5" spans="1:7" ht="11.25" customHeight="1">
      <c r="A5" s="140"/>
      <c r="B5" s="269" t="s">
        <v>233</v>
      </c>
      <c r="C5" s="270">
        <v>2.8549580000000001E-2</v>
      </c>
      <c r="D5" s="271">
        <v>3.0716150000000001E-2</v>
      </c>
      <c r="E5" s="271">
        <v>3.1948999999999998E-2</v>
      </c>
      <c r="F5" s="271">
        <v>0.03</v>
      </c>
      <c r="G5" s="340">
        <v>0.02</v>
      </c>
    </row>
    <row r="6" spans="1:7" ht="11.25" customHeight="1">
      <c r="A6" s="140"/>
      <c r="B6" s="272" t="s">
        <v>193</v>
      </c>
      <c r="C6" s="273">
        <v>1.7924622100000001</v>
      </c>
      <c r="D6" s="274">
        <v>3.2651422700000001</v>
      </c>
      <c r="E6" s="274">
        <v>2.1070139999999999</v>
      </c>
      <c r="F6" s="274">
        <v>2.35</v>
      </c>
      <c r="G6" s="341">
        <v>1.75</v>
      </c>
    </row>
    <row r="7" spans="1:7" ht="11.25" customHeight="1">
      <c r="A7" s="140"/>
      <c r="B7" s="276" t="s">
        <v>238</v>
      </c>
      <c r="C7" s="277">
        <v>0.80199408999999999</v>
      </c>
      <c r="D7" s="278">
        <v>2.1456289399999999</v>
      </c>
      <c r="E7" s="278">
        <v>3.08</v>
      </c>
      <c r="F7" s="278">
        <v>4.53</v>
      </c>
      <c r="G7" s="342">
        <v>5.85</v>
      </c>
    </row>
    <row r="8" spans="1:7" ht="11.25" customHeight="1">
      <c r="A8" s="140"/>
      <c r="B8" s="272" t="s">
        <v>136</v>
      </c>
      <c r="C8" s="273">
        <v>0.4901913</v>
      </c>
      <c r="D8" s="274">
        <v>1.79516224</v>
      </c>
      <c r="E8" s="274">
        <v>2.5980539999999999</v>
      </c>
      <c r="F8" s="274">
        <v>3.99</v>
      </c>
      <c r="G8" s="341">
        <v>5.4</v>
      </c>
    </row>
    <row r="9" spans="1:7" ht="11.25" customHeight="1">
      <c r="A9" s="140"/>
      <c r="B9" s="272" t="s">
        <v>240</v>
      </c>
      <c r="C9" s="277">
        <v>3.4689299999999999E-2</v>
      </c>
      <c r="D9" s="278">
        <v>0.13936022000000001</v>
      </c>
      <c r="E9" s="278">
        <v>0.23200000000000001</v>
      </c>
      <c r="F9" s="278">
        <v>0.31</v>
      </c>
      <c r="G9" s="342">
        <v>0.47</v>
      </c>
    </row>
    <row r="10" spans="1:7" ht="11.25" customHeight="1">
      <c r="A10" s="140"/>
      <c r="B10" s="276" t="s">
        <v>244</v>
      </c>
      <c r="C10" s="277">
        <v>0.27711349000000002</v>
      </c>
      <c r="D10" s="278">
        <v>0.21110648000000001</v>
      </c>
      <c r="E10" s="278">
        <v>0.249</v>
      </c>
      <c r="F10" s="278">
        <v>0.18</v>
      </c>
      <c r="G10" s="342">
        <v>-0.02</v>
      </c>
    </row>
    <row r="11" spans="1:7" ht="11.25" customHeight="1">
      <c r="A11" s="140"/>
      <c r="B11" s="725" t="s">
        <v>251</v>
      </c>
      <c r="C11" s="273">
        <v>0</v>
      </c>
      <c r="D11" s="274">
        <v>0</v>
      </c>
      <c r="E11" s="274"/>
      <c r="F11" s="274"/>
      <c r="G11" s="275"/>
    </row>
    <row r="12" spans="1:7" ht="11.25" customHeight="1">
      <c r="A12" s="140"/>
      <c r="B12" s="279" t="s">
        <v>62</v>
      </c>
      <c r="C12" s="280">
        <v>3.3881389999999997E-2</v>
      </c>
      <c r="D12" s="281">
        <v>4.5662700000000007E-3</v>
      </c>
      <c r="E12" s="281">
        <v>0</v>
      </c>
      <c r="F12" s="281">
        <v>0</v>
      </c>
      <c r="G12" s="282">
        <v>0</v>
      </c>
    </row>
    <row r="13" spans="1:7" ht="11.25" customHeight="1">
      <c r="A13" s="140"/>
      <c r="B13" s="272" t="s">
        <v>165</v>
      </c>
      <c r="C13" s="283">
        <v>0.10827951</v>
      </c>
      <c r="D13" s="284">
        <v>0.18181442</v>
      </c>
      <c r="E13" s="284">
        <v>0.16298700000000002</v>
      </c>
      <c r="F13" s="284">
        <v>0.16</v>
      </c>
      <c r="G13" s="285">
        <v>0</v>
      </c>
    </row>
    <row r="14" spans="1:7" ht="11.25" customHeight="1">
      <c r="A14" s="140"/>
      <c r="B14" s="276" t="s">
        <v>246</v>
      </c>
      <c r="C14" s="277">
        <v>9.1618113300000008</v>
      </c>
      <c r="D14" s="278">
        <v>20.319193609999999</v>
      </c>
      <c r="E14" s="278">
        <v>21.448889999999999</v>
      </c>
      <c r="F14" s="278">
        <v>37.06</v>
      </c>
      <c r="G14" s="342">
        <v>94.41</v>
      </c>
    </row>
    <row r="15" spans="1:7" ht="11.25" customHeight="1">
      <c r="A15" s="140"/>
      <c r="B15" s="279" t="s">
        <v>247</v>
      </c>
      <c r="C15" s="286">
        <v>0</v>
      </c>
      <c r="D15" s="287">
        <v>0</v>
      </c>
      <c r="E15" s="287">
        <v>0</v>
      </c>
      <c r="F15" s="287">
        <v>0</v>
      </c>
      <c r="G15" s="288">
        <v>0</v>
      </c>
    </row>
    <row r="16" spans="1:7" ht="11.25" customHeight="1">
      <c r="A16" s="140"/>
      <c r="B16" s="703"/>
      <c r="C16" s="274"/>
      <c r="D16" s="274"/>
      <c r="E16" s="274"/>
      <c r="F16" s="274"/>
      <c r="G16" s="274"/>
    </row>
    <row r="17" spans="1:6" ht="11.25" customHeight="1">
      <c r="A17" s="140"/>
      <c r="B17" s="289" t="s">
        <v>333</v>
      </c>
      <c r="C17" s="290"/>
      <c r="D17" s="290"/>
      <c r="E17" s="290"/>
      <c r="F17" s="291"/>
    </row>
    <row r="18" spans="1:6" ht="11.25" customHeight="1">
      <c r="B18" s="146" t="s">
        <v>334</v>
      </c>
      <c r="F18" s="26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89"/>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340</v>
      </c>
      <c r="B1" s="89"/>
      <c r="C1" s="89"/>
      <c r="D1" s="89"/>
      <c r="E1" s="89"/>
      <c r="F1" s="89"/>
    </row>
    <row r="2" spans="1:6">
      <c r="A2" s="89"/>
      <c r="B2" s="60"/>
      <c r="C2" s="89"/>
      <c r="D2" s="89"/>
      <c r="E2" s="89"/>
      <c r="F2" s="89"/>
    </row>
    <row r="3" spans="1:6">
      <c r="A3" s="89"/>
      <c r="C3" s="714"/>
      <c r="D3" s="715" t="s">
        <v>188</v>
      </c>
      <c r="E3" s="354"/>
      <c r="F3" s="354"/>
    </row>
    <row r="4" spans="1:6" ht="33.75">
      <c r="A4" s="89"/>
      <c r="B4" s="63" t="s">
        <v>131</v>
      </c>
      <c r="C4" s="679"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138744.8280969105</v>
      </c>
      <c r="D8" s="91">
        <v>129623.86141639014</v>
      </c>
      <c r="E8" s="355"/>
      <c r="F8" s="67" t="s">
        <v>45</v>
      </c>
    </row>
    <row r="9" spans="1:6">
      <c r="A9" s="89"/>
      <c r="B9" s="68" t="s">
        <v>46</v>
      </c>
      <c r="C9" s="69">
        <v>25774.976087350478</v>
      </c>
      <c r="D9" s="69">
        <v>24102.494496973857</v>
      </c>
      <c r="E9" s="355"/>
      <c r="F9" s="67" t="s">
        <v>48</v>
      </c>
    </row>
    <row r="10" spans="1:6">
      <c r="A10" s="89"/>
      <c r="B10" s="70" t="s">
        <v>49</v>
      </c>
      <c r="C10" s="69">
        <v>16819.695339343049</v>
      </c>
      <c r="D10" s="69">
        <v>16114.050386724875</v>
      </c>
      <c r="E10" s="355"/>
      <c r="F10" s="357"/>
    </row>
    <row r="11" spans="1:6">
      <c r="A11" s="89"/>
      <c r="B11" s="70" t="s">
        <v>50</v>
      </c>
      <c r="C11" s="69">
        <v>4995.9985584198175</v>
      </c>
      <c r="D11" s="69">
        <v>4636.3042829738606</v>
      </c>
      <c r="E11" s="355"/>
      <c r="F11" s="357"/>
    </row>
    <row r="12" spans="1:6">
      <c r="A12" s="89"/>
      <c r="B12" s="70" t="s">
        <v>51</v>
      </c>
      <c r="C12" s="69">
        <v>5163.6221763037574</v>
      </c>
      <c r="D12" s="69">
        <v>4723.6776703680744</v>
      </c>
      <c r="E12" s="355"/>
      <c r="F12" s="357"/>
    </row>
    <row r="13" spans="1:6">
      <c r="A13" s="89"/>
      <c r="B13" s="70" t="s">
        <v>52</v>
      </c>
      <c r="C13" s="69">
        <v>16477.237590229692</v>
      </c>
      <c r="D13" s="69">
        <v>12991.030441335575</v>
      </c>
      <c r="E13" s="355"/>
      <c r="F13" s="87"/>
    </row>
    <row r="14" spans="1:6">
      <c r="A14" s="89"/>
      <c r="B14" s="68" t="s">
        <v>53</v>
      </c>
      <c r="C14" s="69">
        <v>3522.2145668452404</v>
      </c>
      <c r="D14" s="69">
        <v>3254.2599702194238</v>
      </c>
      <c r="E14" s="355"/>
      <c r="F14" s="87"/>
    </row>
    <row r="15" spans="1:6">
      <c r="A15" s="89"/>
      <c r="B15" s="68" t="s">
        <v>54</v>
      </c>
      <c r="C15" s="69">
        <v>1982.8520048629114</v>
      </c>
      <c r="D15" s="69">
        <v>2024.4180382463992</v>
      </c>
      <c r="E15" s="355"/>
      <c r="F15" s="87"/>
    </row>
    <row r="16" spans="1:6">
      <c r="A16" s="89"/>
      <c r="B16" s="70" t="s">
        <v>55</v>
      </c>
      <c r="C16" s="69">
        <v>9073.7619430959239</v>
      </c>
      <c r="D16" s="69">
        <v>9506.5952073477692</v>
      </c>
      <c r="E16" s="355"/>
      <c r="F16" s="357"/>
    </row>
    <row r="17" spans="1:6">
      <c r="A17" s="89"/>
      <c r="B17" s="90" t="s">
        <v>56</v>
      </c>
      <c r="C17" s="91">
        <v>6532.5929780400102</v>
      </c>
      <c r="D17" s="91">
        <v>6230.2386046700003</v>
      </c>
      <c r="E17" s="355"/>
      <c r="F17" s="87"/>
    </row>
    <row r="18" spans="1:6">
      <c r="A18" s="89"/>
      <c r="B18" s="90" t="s">
        <v>57</v>
      </c>
      <c r="C18" s="91">
        <v>67084.895402020033</v>
      </c>
      <c r="D18" s="91">
        <v>62382.138931690264</v>
      </c>
      <c r="E18" s="355"/>
      <c r="F18" s="67" t="s">
        <v>58</v>
      </c>
    </row>
    <row r="19" spans="1:6">
      <c r="A19" s="89"/>
      <c r="B19" s="68" t="s">
        <v>59</v>
      </c>
      <c r="C19" s="69">
        <v>48436.068763470073</v>
      </c>
      <c r="D19" s="69">
        <v>45681.167037660154</v>
      </c>
      <c r="E19" s="355"/>
      <c r="F19" s="67"/>
    </row>
    <row r="20" spans="1:6">
      <c r="A20" s="89"/>
      <c r="B20" s="68" t="s">
        <v>60</v>
      </c>
      <c r="C20" s="69">
        <v>18648.826638549963</v>
      </c>
      <c r="D20" s="69">
        <v>16700.97189403011</v>
      </c>
      <c r="E20" s="355"/>
      <c r="F20" s="67"/>
    </row>
    <row r="21" spans="1:6">
      <c r="A21" s="89"/>
      <c r="B21" s="90" t="s">
        <v>61</v>
      </c>
      <c r="C21" s="91">
        <v>2936.5415922899988</v>
      </c>
      <c r="D21" s="91">
        <v>3024.2623211199966</v>
      </c>
      <c r="E21" s="355"/>
      <c r="F21" s="87"/>
    </row>
    <row r="22" spans="1:6">
      <c r="A22" s="89"/>
      <c r="B22" s="90" t="s">
        <v>62</v>
      </c>
      <c r="C22" s="91">
        <v>12947.464594879997</v>
      </c>
      <c r="D22" s="91">
        <v>15176.340141789999</v>
      </c>
      <c r="E22" s="355"/>
      <c r="F22" s="87"/>
    </row>
    <row r="23" spans="1:6">
      <c r="A23" s="89"/>
      <c r="B23" s="68" t="s">
        <v>63</v>
      </c>
      <c r="C23" s="69">
        <v>7320.9603654499979</v>
      </c>
      <c r="D23" s="69">
        <v>7639.6541173600008</v>
      </c>
      <c r="E23" s="355"/>
      <c r="F23" s="87"/>
    </row>
    <row r="24" spans="1:6">
      <c r="A24" s="89"/>
      <c r="B24" s="90" t="s">
        <v>64</v>
      </c>
      <c r="C24" s="91">
        <v>12464.68188745</v>
      </c>
      <c r="D24" s="91">
        <v>12481.259021989998</v>
      </c>
      <c r="E24" s="355"/>
      <c r="F24" s="87"/>
    </row>
    <row r="25" spans="1:6">
      <c r="A25" s="89"/>
      <c r="B25" s="90" t="s">
        <v>65</v>
      </c>
      <c r="C25" s="91">
        <v>3027.0363097499931</v>
      </c>
      <c r="D25" s="91">
        <v>1538.2339254199958</v>
      </c>
      <c r="E25" s="355"/>
      <c r="F25" s="87"/>
    </row>
    <row r="26" spans="1:6">
      <c r="A26" s="89"/>
      <c r="B26" s="90"/>
      <c r="C26" s="91"/>
      <c r="D26" s="91"/>
      <c r="E26" s="355"/>
      <c r="F26" s="87"/>
    </row>
    <row r="27" spans="1:6">
      <c r="A27" s="89"/>
      <c r="B27" s="66" t="s">
        <v>66</v>
      </c>
      <c r="C27" s="91"/>
      <c r="D27" s="91"/>
      <c r="E27" s="355"/>
      <c r="F27" s="87"/>
    </row>
    <row r="28" spans="1:6">
      <c r="A28" s="89"/>
      <c r="B28" s="90" t="s">
        <v>67</v>
      </c>
      <c r="C28" s="91">
        <v>226215.20509895097</v>
      </c>
      <c r="D28" s="91">
        <v>197114.43026273936</v>
      </c>
      <c r="E28" s="355"/>
      <c r="F28" s="67" t="s">
        <v>68</v>
      </c>
    </row>
    <row r="29" spans="1:6">
      <c r="A29" s="89"/>
      <c r="B29" s="90" t="s">
        <v>69</v>
      </c>
      <c r="C29" s="91">
        <v>2826.1458826700059</v>
      </c>
      <c r="D29" s="91">
        <v>3415.0186081799407</v>
      </c>
      <c r="E29" s="355"/>
      <c r="F29" s="356"/>
    </row>
    <row r="30" spans="1:6">
      <c r="A30" s="89"/>
      <c r="B30" s="90" t="s">
        <v>70</v>
      </c>
      <c r="C30" s="91">
        <v>5166.160491949995</v>
      </c>
      <c r="D30" s="91">
        <v>5209.1897476200138</v>
      </c>
      <c r="E30" s="355"/>
      <c r="F30" s="356"/>
    </row>
    <row r="31" spans="1:6">
      <c r="A31" s="89"/>
      <c r="B31" s="90" t="s">
        <v>71</v>
      </c>
      <c r="C31" s="91">
        <v>10379.637339030001</v>
      </c>
      <c r="D31" s="91">
        <v>7014.1095646899994</v>
      </c>
      <c r="E31" s="355"/>
      <c r="F31" s="87"/>
    </row>
    <row r="32" spans="1:6">
      <c r="A32" s="89"/>
      <c r="B32" s="90" t="s">
        <v>72</v>
      </c>
      <c r="C32" s="91">
        <v>15095.354630440001</v>
      </c>
      <c r="D32" s="91">
        <v>15874.370992230004</v>
      </c>
      <c r="E32" s="355"/>
      <c r="F32" s="87"/>
    </row>
    <row r="33" spans="1:6">
      <c r="A33" s="89"/>
      <c r="B33" s="90"/>
      <c r="C33" s="91"/>
      <c r="D33" s="91"/>
      <c r="E33" s="355"/>
      <c r="F33" s="87"/>
    </row>
    <row r="34" spans="1:6">
      <c r="A34" s="89"/>
      <c r="B34" s="66" t="s">
        <v>73</v>
      </c>
      <c r="C34" s="91"/>
      <c r="D34" s="91"/>
      <c r="E34" s="355"/>
      <c r="F34" s="87"/>
    </row>
    <row r="35" spans="1:6">
      <c r="A35" s="89"/>
      <c r="B35" s="90" t="s">
        <v>74</v>
      </c>
      <c r="C35" s="91">
        <v>228801.79709664095</v>
      </c>
      <c r="D35" s="91">
        <v>199516.44608932937</v>
      </c>
      <c r="E35" s="355"/>
      <c r="F35" s="67" t="s">
        <v>75</v>
      </c>
    </row>
    <row r="36" spans="1:6">
      <c r="A36" s="89"/>
      <c r="B36" s="90" t="s">
        <v>76</v>
      </c>
      <c r="C36" s="91">
        <v>90056.968999730438</v>
      </c>
      <c r="D36" s="91">
        <v>69892.584672939221</v>
      </c>
      <c r="E36" s="355"/>
      <c r="F36" s="67" t="s">
        <v>77</v>
      </c>
    </row>
    <row r="37" spans="1:6">
      <c r="A37" s="89"/>
      <c r="B37" s="90" t="s">
        <v>78</v>
      </c>
      <c r="C37" s="91">
        <v>19265.62650234039</v>
      </c>
      <c r="D37" s="91">
        <v>4695.2257447589036</v>
      </c>
      <c r="E37" s="355"/>
      <c r="F37" s="67" t="s">
        <v>79</v>
      </c>
    </row>
    <row r="38" spans="1:6">
      <c r="A38" s="89"/>
      <c r="B38" s="90" t="s">
        <v>80</v>
      </c>
      <c r="C38" s="91">
        <v>7588.1572167804707</v>
      </c>
      <c r="D38" s="91">
        <v>-15997.793765301203</v>
      </c>
      <c r="E38" s="355"/>
      <c r="F38" s="67" t="s">
        <v>81</v>
      </c>
    </row>
    <row r="39" spans="1:6">
      <c r="A39" s="89"/>
      <c r="B39" s="90" t="s">
        <v>82</v>
      </c>
      <c r="C39" s="91">
        <v>2630.6727429900034</v>
      </c>
      <c r="D39" s="91">
        <v>3393.1119702400033</v>
      </c>
      <c r="E39" s="355"/>
      <c r="F39" s="67" t="s">
        <v>83</v>
      </c>
    </row>
    <row r="40" spans="1:6">
      <c r="A40" s="89"/>
      <c r="B40" s="68" t="s">
        <v>84</v>
      </c>
      <c r="C40" s="69">
        <v>2760.4670282100019</v>
      </c>
      <c r="D40" s="69">
        <v>5574.5736271099986</v>
      </c>
      <c r="E40" s="355"/>
      <c r="F40" s="89" t="s">
        <v>85</v>
      </c>
    </row>
    <row r="41" spans="1:6">
      <c r="A41" s="89"/>
      <c r="B41" s="90" t="s">
        <v>86</v>
      </c>
      <c r="C41" s="91">
        <v>17838.949055850484</v>
      </c>
      <c r="D41" s="91">
        <v>1678.1568164589087</v>
      </c>
      <c r="E41" s="355"/>
      <c r="F41" s="67" t="s">
        <v>87</v>
      </c>
    </row>
    <row r="42" spans="1:6" ht="22.5">
      <c r="A42" s="89"/>
      <c r="B42" s="92" t="s">
        <v>88</v>
      </c>
      <c r="C42" s="91">
        <v>-13875.806764060011</v>
      </c>
      <c r="D42" s="91">
        <v>-21710.545075880102</v>
      </c>
      <c r="E42" s="355"/>
      <c r="F42" s="356"/>
    </row>
    <row r="43" spans="1:6">
      <c r="A43" s="89"/>
      <c r="B43" s="93" t="s">
        <v>89</v>
      </c>
      <c r="C43" s="94">
        <v>6723.609320000478</v>
      </c>
      <c r="D43" s="94">
        <v>-14457.814632311194</v>
      </c>
      <c r="E43" s="355"/>
      <c r="F43" s="67" t="s">
        <v>90</v>
      </c>
    </row>
    <row r="44" spans="1:6">
      <c r="A44" s="89"/>
      <c r="B44" s="89"/>
      <c r="C44" s="354"/>
      <c r="D44" s="354"/>
      <c r="E44" s="355"/>
      <c r="F44" s="67"/>
    </row>
    <row r="45" spans="1:6" ht="33.75">
      <c r="A45" s="89"/>
      <c r="B45" s="89"/>
      <c r="C45" s="64" t="s">
        <v>287</v>
      </c>
      <c r="D45" s="64" t="s">
        <v>288</v>
      </c>
      <c r="E45" s="355"/>
      <c r="F45" s="67"/>
    </row>
    <row r="46" spans="1:6">
      <c r="A46" s="89"/>
      <c r="B46" s="71" t="s">
        <v>91</v>
      </c>
      <c r="C46" s="95"/>
      <c r="D46" s="95"/>
      <c r="E46" s="355"/>
      <c r="F46" s="356"/>
    </row>
    <row r="47" spans="1:6">
      <c r="A47" s="89"/>
      <c r="B47" s="72"/>
      <c r="C47" s="90"/>
      <c r="D47" s="90"/>
      <c r="E47" s="355"/>
      <c r="F47" s="356"/>
    </row>
    <row r="48" spans="1:6">
      <c r="A48" s="89"/>
      <c r="B48" s="73" t="s">
        <v>92</v>
      </c>
      <c r="C48" s="90"/>
      <c r="D48" s="90"/>
      <c r="E48" s="355"/>
      <c r="F48" s="356"/>
    </row>
    <row r="49" spans="1:6">
      <c r="A49" s="89"/>
      <c r="B49" s="72" t="s">
        <v>93</v>
      </c>
      <c r="C49" s="74">
        <v>724033.68241568049</v>
      </c>
      <c r="D49" s="74">
        <v>789560.54731127957</v>
      </c>
      <c r="E49" s="355"/>
      <c r="F49" s="356"/>
    </row>
    <row r="50" spans="1:6">
      <c r="A50" s="89"/>
      <c r="B50" s="96" t="s">
        <v>94</v>
      </c>
      <c r="C50" s="91">
        <v>587663.95696507033</v>
      </c>
      <c r="D50" s="91">
        <v>640787.0866711</v>
      </c>
      <c r="E50" s="355"/>
      <c r="F50" s="87"/>
    </row>
    <row r="51" spans="1:6">
      <c r="A51" s="89"/>
      <c r="B51" s="97" t="s">
        <v>95</v>
      </c>
      <c r="C51" s="91">
        <v>426014.55036771001</v>
      </c>
      <c r="D51" s="91">
        <v>449638.48856755014</v>
      </c>
      <c r="E51" s="355"/>
      <c r="F51" s="87"/>
    </row>
    <row r="52" spans="1:6">
      <c r="A52" s="89"/>
      <c r="B52" s="75" t="s">
        <v>96</v>
      </c>
      <c r="C52" s="69">
        <v>80920.496840239706</v>
      </c>
      <c r="D52" s="69">
        <v>82611.988081900447</v>
      </c>
      <c r="E52" s="355"/>
      <c r="F52" s="87"/>
    </row>
    <row r="53" spans="1:6">
      <c r="A53" s="89"/>
      <c r="B53" s="96" t="s">
        <v>97</v>
      </c>
      <c r="C53" s="91">
        <v>131869.07804110003</v>
      </c>
      <c r="D53" s="91">
        <v>144040.12092432985</v>
      </c>
      <c r="E53" s="355"/>
      <c r="F53" s="87"/>
    </row>
    <row r="54" spans="1:6">
      <c r="A54" s="89"/>
      <c r="B54" s="98"/>
      <c r="C54" s="90"/>
      <c r="D54" s="90"/>
      <c r="E54" s="355"/>
      <c r="F54" s="87"/>
    </row>
    <row r="55" spans="1:6">
      <c r="A55" s="89"/>
      <c r="B55" s="73" t="s">
        <v>98</v>
      </c>
      <c r="C55" s="90"/>
      <c r="D55" s="90"/>
      <c r="E55" s="355"/>
      <c r="F55" s="87"/>
    </row>
    <row r="56" spans="1:6">
      <c r="A56" s="89"/>
      <c r="B56" s="72" t="s">
        <v>99</v>
      </c>
      <c r="C56" s="74">
        <v>207886.27942145016</v>
      </c>
      <c r="D56" s="74">
        <v>226188.47536321016</v>
      </c>
      <c r="E56" s="355"/>
      <c r="F56" s="87"/>
    </row>
    <row r="57" spans="1:6">
      <c r="A57" s="89"/>
      <c r="B57" s="98"/>
      <c r="C57" s="90"/>
      <c r="D57" s="90"/>
      <c r="E57" s="355"/>
      <c r="F57" s="87"/>
    </row>
    <row r="58" spans="1:6">
      <c r="A58" s="89"/>
      <c r="B58" s="73" t="s">
        <v>100</v>
      </c>
      <c r="C58" s="90"/>
      <c r="D58" s="90"/>
      <c r="E58" s="355"/>
      <c r="F58" s="89"/>
    </row>
    <row r="59" spans="1:6">
      <c r="A59" s="89"/>
      <c r="B59" s="72" t="s">
        <v>101</v>
      </c>
      <c r="C59" s="74">
        <v>516147.40299423027</v>
      </c>
      <c r="D59" s="74">
        <v>563372.07194806926</v>
      </c>
      <c r="E59" s="355"/>
      <c r="F59" s="87"/>
    </row>
    <row r="60" spans="1:6">
      <c r="A60" s="89"/>
      <c r="B60" s="96" t="s">
        <v>102</v>
      </c>
      <c r="C60" s="91">
        <v>167234.10745916047</v>
      </c>
      <c r="D60" s="91">
        <v>180365.89964117907</v>
      </c>
      <c r="E60" s="355"/>
      <c r="F60" s="67" t="s">
        <v>103</v>
      </c>
    </row>
    <row r="61" spans="1:6">
      <c r="A61" s="89"/>
      <c r="B61" s="96" t="s">
        <v>104</v>
      </c>
      <c r="C61" s="91">
        <v>315901.53526968986</v>
      </c>
      <c r="D61" s="91">
        <v>345723.1200886601</v>
      </c>
      <c r="E61" s="355"/>
      <c r="F61" s="87"/>
    </row>
    <row r="62" spans="1:6">
      <c r="A62" s="89"/>
      <c r="B62" s="76" t="s">
        <v>105</v>
      </c>
      <c r="C62" s="77">
        <v>215617.27983101999</v>
      </c>
      <c r="D62" s="77">
        <v>240381.51992982012</v>
      </c>
      <c r="E62" s="355"/>
      <c r="F62" s="87"/>
    </row>
    <row r="63" spans="1:6">
      <c r="A63" s="89"/>
      <c r="B63" s="99"/>
      <c r="C63" s="89"/>
      <c r="D63" s="89"/>
      <c r="E63" s="355"/>
      <c r="F63" s="87"/>
    </row>
    <row r="64" spans="1:6">
      <c r="A64" s="89"/>
      <c r="B64" s="71" t="s">
        <v>106</v>
      </c>
      <c r="C64" s="95"/>
      <c r="D64" s="95"/>
      <c r="E64" s="355"/>
      <c r="F64" s="87"/>
    </row>
    <row r="65" spans="1:6">
      <c r="A65" s="89"/>
      <c r="B65" s="72"/>
      <c r="C65" s="90"/>
      <c r="D65" s="90"/>
      <c r="E65" s="355"/>
      <c r="F65" s="87"/>
    </row>
    <row r="66" spans="1:6">
      <c r="A66" s="89"/>
      <c r="B66" s="72" t="s">
        <v>107</v>
      </c>
      <c r="C66" s="74">
        <v>66240.670866230052</v>
      </c>
      <c r="D66" s="74">
        <v>199793.97696368006</v>
      </c>
      <c r="E66" s="355"/>
      <c r="F66" s="87"/>
    </row>
    <row r="67" spans="1:6">
      <c r="A67" s="89"/>
      <c r="B67" s="78" t="s">
        <v>108</v>
      </c>
      <c r="C67" s="69">
        <v>30748.257268920028</v>
      </c>
      <c r="D67" s="69">
        <v>26090.016018160015</v>
      </c>
      <c r="E67" s="355"/>
      <c r="F67" s="356"/>
    </row>
    <row r="68" spans="1:6">
      <c r="A68" s="89"/>
      <c r="B68" s="76" t="s">
        <v>109</v>
      </c>
      <c r="C68" s="77">
        <v>7592.7948546500065</v>
      </c>
      <c r="D68" s="77">
        <v>41724.372442059968</v>
      </c>
      <c r="E68" s="355"/>
      <c r="F68" s="88"/>
    </row>
    <row r="69" spans="1:6">
      <c r="A69" s="89"/>
      <c r="B69" s="99"/>
      <c r="C69" s="89"/>
      <c r="D69" s="89"/>
      <c r="E69" s="355"/>
      <c r="F69" s="67"/>
    </row>
    <row r="70" spans="1:6">
      <c r="A70" s="89"/>
      <c r="B70" s="99" t="s">
        <v>110</v>
      </c>
      <c r="C70" s="89"/>
      <c r="D70" s="89"/>
      <c r="E70" s="355"/>
      <c r="F70" s="88"/>
    </row>
    <row r="71" spans="1:6">
      <c r="A71" s="89"/>
      <c r="B71" s="99"/>
      <c r="C71" s="89"/>
      <c r="D71" s="89"/>
      <c r="E71" s="355"/>
      <c r="F71" s="87"/>
    </row>
    <row r="72" spans="1:6">
      <c r="A72" s="89"/>
      <c r="B72" s="79" t="s">
        <v>111</v>
      </c>
      <c r="C72" s="95"/>
      <c r="D72" s="95"/>
      <c r="E72" s="355"/>
      <c r="F72" s="87"/>
    </row>
    <row r="73" spans="1:6">
      <c r="A73" s="89"/>
      <c r="B73" s="80" t="s">
        <v>112</v>
      </c>
      <c r="C73" s="90"/>
      <c r="D73" s="90"/>
      <c r="E73" s="355"/>
      <c r="F73" s="87"/>
    </row>
    <row r="74" spans="1:6">
      <c r="A74" s="89"/>
      <c r="B74" s="80"/>
      <c r="C74" s="90"/>
      <c r="D74" s="90"/>
      <c r="E74" s="355"/>
      <c r="F74" s="87"/>
    </row>
    <row r="75" spans="1:6">
      <c r="A75" s="89"/>
      <c r="B75" s="80" t="s">
        <v>113</v>
      </c>
      <c r="C75" s="81">
        <v>21.392710321394514</v>
      </c>
      <c r="D75" s="81">
        <v>6.7177738049466997</v>
      </c>
      <c r="E75" s="355"/>
      <c r="F75" s="67" t="s">
        <v>114</v>
      </c>
    </row>
    <row r="76" spans="1:6">
      <c r="A76" s="89"/>
      <c r="B76" s="80" t="s">
        <v>115</v>
      </c>
      <c r="C76" s="81">
        <v>4.3358350474931671</v>
      </c>
      <c r="D76" s="81">
        <v>1.0148641541516912</v>
      </c>
      <c r="E76" s="355"/>
      <c r="F76" s="82" t="s">
        <v>116</v>
      </c>
    </row>
    <row r="77" spans="1:6">
      <c r="A77" s="89"/>
      <c r="B77" s="80" t="s">
        <v>117</v>
      </c>
      <c r="C77" s="81">
        <v>4.1039720811587097</v>
      </c>
      <c r="D77" s="81">
        <v>-8.1667350421680585</v>
      </c>
      <c r="E77" s="355"/>
      <c r="F77" s="67" t="s">
        <v>118</v>
      </c>
    </row>
    <row r="78" spans="1:6">
      <c r="A78" s="89"/>
      <c r="B78" s="80" t="s">
        <v>119</v>
      </c>
      <c r="C78" s="81">
        <v>58.016130474756636</v>
      </c>
      <c r="D78" s="81">
        <v>6.4321800925335726</v>
      </c>
      <c r="E78" s="355"/>
      <c r="F78" s="67" t="s">
        <v>120</v>
      </c>
    </row>
    <row r="79" spans="1:6">
      <c r="A79" s="89"/>
      <c r="B79" s="83" t="s">
        <v>121</v>
      </c>
      <c r="C79" s="81">
        <v>128.93140227610266</v>
      </c>
      <c r="D79" s="81">
        <v>133.27437193396113</v>
      </c>
      <c r="E79" s="355"/>
      <c r="F79" s="67" t="s">
        <v>122</v>
      </c>
    </row>
    <row r="80" spans="1:6">
      <c r="A80" s="89"/>
      <c r="B80" s="83" t="s">
        <v>123</v>
      </c>
      <c r="C80" s="81">
        <v>38.000115721960285</v>
      </c>
      <c r="D80" s="81">
        <v>162.71111406917646</v>
      </c>
      <c r="E80" s="355"/>
      <c r="F80" s="67" t="s">
        <v>124</v>
      </c>
    </row>
    <row r="81" spans="1:6">
      <c r="A81" s="89"/>
      <c r="B81" s="83" t="s">
        <v>125</v>
      </c>
      <c r="C81" s="81">
        <v>41.774361079838712</v>
      </c>
      <c r="D81" s="81">
        <v>42.668341563083047</v>
      </c>
      <c r="E81" s="355"/>
      <c r="F81" s="67" t="s">
        <v>126</v>
      </c>
    </row>
    <row r="82" spans="1:6">
      <c r="A82" s="89"/>
      <c r="B82" s="84" t="s">
        <v>127</v>
      </c>
      <c r="C82" s="85">
        <v>34.143118084522769</v>
      </c>
      <c r="D82" s="85">
        <v>37.328732569052434</v>
      </c>
      <c r="E82" s="355"/>
      <c r="F82" s="67" t="s">
        <v>128</v>
      </c>
    </row>
    <row r="83" spans="1:6">
      <c r="A83" s="89"/>
      <c r="B83" s="99"/>
      <c r="C83" s="89"/>
      <c r="D83" s="89"/>
      <c r="E83" s="89"/>
      <c r="F83" s="89"/>
    </row>
    <row r="84" spans="1:6">
      <c r="A84" s="89"/>
      <c r="B84" s="716" t="s">
        <v>327</v>
      </c>
      <c r="C84" s="118"/>
      <c r="D84" s="89"/>
      <c r="E84" s="89"/>
      <c r="F84" s="89"/>
    </row>
    <row r="85" spans="1:6">
      <c r="A85" s="99"/>
      <c r="B85" s="716" t="s">
        <v>328</v>
      </c>
      <c r="C85" s="717"/>
      <c r="D85" s="99"/>
      <c r="E85" s="99"/>
      <c r="F85" s="99"/>
    </row>
    <row r="86" spans="1:6">
      <c r="A86" s="99"/>
      <c r="B86" s="718" t="s">
        <v>329</v>
      </c>
      <c r="C86" s="717"/>
      <c r="D86" s="99"/>
      <c r="E86" s="99"/>
      <c r="F86" s="99"/>
    </row>
    <row r="87" spans="1:6">
      <c r="A87" s="358"/>
      <c r="B87" s="118" t="s">
        <v>41</v>
      </c>
      <c r="C87" s="719"/>
      <c r="D87" s="358"/>
      <c r="E87" s="358"/>
      <c r="F87" s="358"/>
    </row>
    <row r="88" spans="1:6">
      <c r="A88" s="358"/>
      <c r="B88" s="118" t="s">
        <v>284</v>
      </c>
      <c r="C88" s="719"/>
      <c r="D88" s="358"/>
      <c r="E88" s="358"/>
      <c r="F88" s="358"/>
    </row>
    <row r="89" spans="1:6">
      <c r="A89" s="358"/>
      <c r="B89" s="720" t="s">
        <v>292</v>
      </c>
      <c r="C89" s="719"/>
      <c r="D89" s="358"/>
      <c r="E89" s="358"/>
      <c r="F89" s="358"/>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H17"/>
  <sheetViews>
    <sheetView workbookViewId="0"/>
  </sheetViews>
  <sheetFormatPr baseColWidth="10" defaultColWidth="11.42578125" defaultRowHeight="11.25"/>
  <cols>
    <col min="1" max="1" width="3.5703125" style="1" customWidth="1"/>
    <col min="2" max="2" width="47.28515625" style="1" bestFit="1" customWidth="1"/>
    <col min="3" max="8" width="7.5703125" style="1" customWidth="1"/>
    <col min="9" max="16384" width="11.42578125" style="1"/>
  </cols>
  <sheetData>
    <row r="1" spans="1:8" ht="15">
      <c r="A1" s="702" t="s">
        <v>252</v>
      </c>
      <c r="B1" s="145"/>
      <c r="C1" s="145"/>
      <c r="D1" s="145"/>
      <c r="E1" s="145"/>
      <c r="F1" s="145"/>
      <c r="G1" s="292"/>
    </row>
    <row r="2" spans="1:8" ht="11.25" customHeight="1">
      <c r="A2" s="293"/>
      <c r="B2" s="100" t="s">
        <v>284</v>
      </c>
      <c r="C2" s="145"/>
      <c r="D2" s="142"/>
      <c r="E2" s="142"/>
      <c r="F2" s="142"/>
      <c r="G2" s="294"/>
    </row>
    <row r="3" spans="1:8" ht="11.25" customHeight="1">
      <c r="A3" s="140"/>
      <c r="B3" s="295"/>
      <c r="C3" s="292"/>
      <c r="D3" s="292"/>
      <c r="E3" s="292"/>
      <c r="F3" s="292"/>
      <c r="H3" s="264" t="s">
        <v>223</v>
      </c>
    </row>
    <row r="4" spans="1:8" ht="11.25" customHeight="1">
      <c r="A4" s="140"/>
      <c r="B4" s="292"/>
      <c r="C4" s="141" t="s">
        <v>170</v>
      </c>
      <c r="D4" s="141">
        <v>2017</v>
      </c>
      <c r="E4" s="141">
        <v>2018</v>
      </c>
      <c r="F4" s="141">
        <v>2019</v>
      </c>
      <c r="G4" s="141">
        <v>2020</v>
      </c>
      <c r="H4" s="141">
        <v>2021</v>
      </c>
    </row>
    <row r="5" spans="1:8" ht="11.25" customHeight="1">
      <c r="A5" s="140"/>
      <c r="B5" s="296" t="s">
        <v>253</v>
      </c>
      <c r="C5" s="297">
        <v>513.178</v>
      </c>
      <c r="D5" s="298">
        <v>562.57100000000003</v>
      </c>
      <c r="E5" s="297">
        <v>622.52499999999998</v>
      </c>
      <c r="F5" s="299">
        <v>761.83500000000004</v>
      </c>
      <c r="G5" s="299">
        <v>878.26199999999994</v>
      </c>
      <c r="H5" s="299">
        <v>958.20673499999998</v>
      </c>
    </row>
    <row r="6" spans="1:8" ht="11.25" customHeight="1">
      <c r="A6" s="140"/>
      <c r="B6" s="300" t="s">
        <v>71</v>
      </c>
      <c r="C6" s="301"/>
      <c r="D6" s="302">
        <v>2E-3</v>
      </c>
      <c r="E6" s="301">
        <v>1.6020000000000001</v>
      </c>
      <c r="F6" s="303">
        <v>1.228</v>
      </c>
      <c r="G6" s="303">
        <v>12.368</v>
      </c>
      <c r="H6" s="303">
        <v>9.8735940000000006</v>
      </c>
    </row>
    <row r="7" spans="1:8" ht="11.25" customHeight="1">
      <c r="A7" s="140"/>
      <c r="B7" s="300" t="s">
        <v>254</v>
      </c>
      <c r="C7" s="301">
        <v>161.93700000000001</v>
      </c>
      <c r="D7" s="302">
        <v>168.77099999999999</v>
      </c>
      <c r="E7" s="301">
        <v>388.44400000000002</v>
      </c>
      <c r="F7" s="303">
        <v>319.29199999999997</v>
      </c>
      <c r="G7" s="303">
        <v>391.50900000000001</v>
      </c>
      <c r="H7" s="303">
        <v>455.95489800000001</v>
      </c>
    </row>
    <row r="8" spans="1:8" ht="11.25" customHeight="1">
      <c r="A8" s="140"/>
      <c r="B8" s="304" t="s">
        <v>255</v>
      </c>
      <c r="C8" s="305">
        <v>21.920000000000023</v>
      </c>
      <c r="D8" s="306">
        <v>24.751999999999999</v>
      </c>
      <c r="E8" s="305">
        <v>26.509</v>
      </c>
      <c r="F8" s="307">
        <v>37.529000000000003</v>
      </c>
      <c r="G8" s="307">
        <v>65.045000000000002</v>
      </c>
      <c r="H8" s="307">
        <f>60.660278+26.899192+0.922664</f>
        <v>88.482134000000002</v>
      </c>
    </row>
    <row r="9" spans="1:8" ht="11.25" customHeight="1">
      <c r="A9" s="140"/>
      <c r="B9" s="304" t="s">
        <v>256</v>
      </c>
      <c r="C9" s="305">
        <v>55.287999999999997</v>
      </c>
      <c r="D9" s="306">
        <v>71.31</v>
      </c>
      <c r="E9" s="305">
        <v>70.45</v>
      </c>
      <c r="F9" s="307">
        <v>116.708</v>
      </c>
      <c r="G9" s="307">
        <v>209.99299999999999</v>
      </c>
      <c r="H9" s="307">
        <v>201.117355</v>
      </c>
    </row>
    <row r="10" spans="1:8" ht="11.25" customHeight="1">
      <c r="A10" s="140"/>
      <c r="B10" s="304" t="s">
        <v>257</v>
      </c>
      <c r="C10" s="305">
        <v>26.798999999999999</v>
      </c>
      <c r="D10" s="306">
        <v>4.1550000000000002</v>
      </c>
      <c r="E10" s="305">
        <v>6.1920000000000002</v>
      </c>
      <c r="F10" s="307">
        <v>1.2925169999999999</v>
      </c>
      <c r="G10" s="307">
        <v>9.6950000000000003</v>
      </c>
      <c r="H10" s="307">
        <v>7.7859610000000004</v>
      </c>
    </row>
    <row r="11" spans="1:8" ht="11.25" customHeight="1">
      <c r="A11" s="140"/>
      <c r="B11" s="304" t="s">
        <v>258</v>
      </c>
      <c r="C11" s="305">
        <v>57.93</v>
      </c>
      <c r="D11" s="306">
        <v>68.552000000000007</v>
      </c>
      <c r="E11" s="305">
        <v>285.291</v>
      </c>
      <c r="F11" s="307">
        <v>163.76248299999997</v>
      </c>
      <c r="G11" s="307">
        <v>106.77600000000001</v>
      </c>
      <c r="H11" s="307">
        <v>158.56924100000001</v>
      </c>
    </row>
    <row r="12" spans="1:8" ht="11.25" customHeight="1">
      <c r="A12" s="140"/>
      <c r="B12" s="308" t="s">
        <v>259</v>
      </c>
      <c r="C12" s="309">
        <v>325.70699999999999</v>
      </c>
      <c r="D12" s="310">
        <v>395.45699999999999</v>
      </c>
      <c r="E12" s="309">
        <v>468.41300000000001</v>
      </c>
      <c r="F12" s="311">
        <v>410.22070000000002</v>
      </c>
      <c r="G12" s="311">
        <v>508.26400000000001</v>
      </c>
      <c r="H12" s="311">
        <v>364.59364099999999</v>
      </c>
    </row>
    <row r="13" spans="1:8" ht="11.25" customHeight="1">
      <c r="A13" s="140"/>
      <c r="B13" s="308" t="s">
        <v>62</v>
      </c>
      <c r="C13" s="309">
        <v>1E-3</v>
      </c>
      <c r="D13" s="310">
        <v>3.2480000000000002</v>
      </c>
      <c r="E13" s="309">
        <v>25.917999999999999</v>
      </c>
      <c r="F13" s="311">
        <v>72.816100000000006</v>
      </c>
      <c r="G13" s="311">
        <v>135.63200000000001</v>
      </c>
      <c r="H13" s="311">
        <v>184.145725</v>
      </c>
    </row>
    <row r="14" spans="1:8" ht="11.25" customHeight="1">
      <c r="A14" s="140"/>
      <c r="B14" s="312" t="s">
        <v>260</v>
      </c>
      <c r="C14" s="309">
        <v>25.535</v>
      </c>
      <c r="D14" s="310">
        <v>-4.9039999999999999</v>
      </c>
      <c r="E14" s="309">
        <v>-258.7</v>
      </c>
      <c r="F14" s="311">
        <v>-39.265999999999998</v>
      </c>
      <c r="G14" s="311">
        <v>-144.77600000000001</v>
      </c>
      <c r="H14" s="311">
        <v>-36.613934999999998</v>
      </c>
    </row>
    <row r="15" spans="1:8" ht="11.25" customHeight="1">
      <c r="A15" s="145"/>
      <c r="B15" s="312" t="s">
        <v>261</v>
      </c>
      <c r="C15" s="297">
        <v>388.55</v>
      </c>
      <c r="D15" s="313">
        <v>1239.7</v>
      </c>
      <c r="E15" s="297">
        <v>3303.3780000000002</v>
      </c>
      <c r="F15" s="299">
        <v>6234.2</v>
      </c>
      <c r="G15" s="299">
        <v>17392.753000000001</v>
      </c>
      <c r="H15" s="299">
        <v>25393.827985</v>
      </c>
    </row>
    <row r="16" spans="1:8" ht="11.25" customHeight="1">
      <c r="A16" s="145"/>
      <c r="B16" s="704"/>
      <c r="C16" s="705"/>
      <c r="D16" s="705"/>
      <c r="E16" s="705"/>
      <c r="F16" s="705"/>
      <c r="G16" s="705"/>
      <c r="H16" s="705"/>
    </row>
    <row r="17" spans="1:7" ht="11.25" customHeight="1">
      <c r="A17" s="292"/>
      <c r="B17" s="289" t="s">
        <v>335</v>
      </c>
      <c r="C17" s="290"/>
      <c r="D17" s="290"/>
      <c r="E17" s="290"/>
      <c r="F17" s="290"/>
      <c r="G17" s="290"/>
    </row>
  </sheetData>
  <pageMargins left="0.7" right="0.7" top="0.75" bottom="0.75" header="0.3" footer="0.3"/>
  <ignoredErrors>
    <ignoredError sqref="C4:G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35"/>
  <sheetViews>
    <sheetView workbookViewId="0"/>
  </sheetViews>
  <sheetFormatPr baseColWidth="10" defaultColWidth="11.42578125" defaultRowHeight="11.25"/>
  <cols>
    <col min="1" max="1" width="3.42578125" style="1" customWidth="1"/>
    <col min="2" max="2" width="65.5703125" style="1" customWidth="1"/>
    <col min="3" max="3" width="13.42578125" style="1" customWidth="1"/>
    <col min="4" max="4" width="11.5703125" style="1" bestFit="1" customWidth="1"/>
    <col min="5" max="16384" width="11.42578125" style="1"/>
  </cols>
  <sheetData>
    <row r="1" spans="1:4" ht="12.75">
      <c r="A1" s="678" t="s">
        <v>341</v>
      </c>
      <c r="B1" s="117"/>
      <c r="C1" s="117"/>
      <c r="D1" s="117"/>
    </row>
    <row r="2" spans="1:4">
      <c r="A2" s="117"/>
      <c r="B2" s="101"/>
      <c r="C2" s="117"/>
      <c r="D2" s="117"/>
    </row>
    <row r="3" spans="1:4">
      <c r="A3" s="117"/>
      <c r="B3" s="118"/>
      <c r="C3" s="359"/>
      <c r="D3" s="711" t="s">
        <v>134</v>
      </c>
    </row>
    <row r="4" spans="1:4" ht="33.75">
      <c r="A4" s="117"/>
      <c r="B4" s="63" t="s">
        <v>131</v>
      </c>
      <c r="C4" s="103" t="s">
        <v>287</v>
      </c>
      <c r="D4" s="103" t="s">
        <v>288</v>
      </c>
    </row>
    <row r="5" spans="1:4">
      <c r="A5" s="117"/>
      <c r="B5" s="104" t="s">
        <v>133</v>
      </c>
      <c r="C5" s="105">
        <v>146341</v>
      </c>
      <c r="D5" s="105">
        <v>163435</v>
      </c>
    </row>
    <row r="6" spans="1:4">
      <c r="A6" s="117"/>
      <c r="B6" s="106" t="s">
        <v>289</v>
      </c>
      <c r="C6" s="107">
        <v>137319</v>
      </c>
      <c r="D6" s="107">
        <v>154790</v>
      </c>
    </row>
    <row r="7" spans="1:4">
      <c r="A7" s="117"/>
      <c r="B7" s="106" t="s">
        <v>290</v>
      </c>
      <c r="C7" s="107">
        <v>8630</v>
      </c>
      <c r="D7" s="107">
        <v>8289</v>
      </c>
    </row>
    <row r="8" spans="1:4">
      <c r="A8" s="117"/>
      <c r="B8" s="106" t="s">
        <v>291</v>
      </c>
      <c r="C8" s="107">
        <v>392</v>
      </c>
      <c r="D8" s="107">
        <v>356</v>
      </c>
    </row>
    <row r="9" spans="1:4">
      <c r="A9" s="117"/>
      <c r="B9" s="110" t="s">
        <v>135</v>
      </c>
      <c r="C9" s="105">
        <v>226215.205098951</v>
      </c>
      <c r="D9" s="105">
        <v>197114.43026273936</v>
      </c>
    </row>
    <row r="10" spans="1:4">
      <c r="A10" s="117"/>
      <c r="B10" s="106" t="s">
        <v>289</v>
      </c>
      <c r="C10" s="107">
        <v>14487.309298955684</v>
      </c>
      <c r="D10" s="107">
        <v>13184.350450170534</v>
      </c>
    </row>
    <row r="11" spans="1:4">
      <c r="A11" s="117"/>
      <c r="B11" s="106" t="s">
        <v>290</v>
      </c>
      <c r="C11" s="107">
        <v>39337.997679911183</v>
      </c>
      <c r="D11" s="107">
        <v>36998.317797810101</v>
      </c>
    </row>
    <row r="12" spans="1:4">
      <c r="A12" s="117"/>
      <c r="B12" s="106" t="s">
        <v>291</v>
      </c>
      <c r="C12" s="108">
        <v>172389.89812008411</v>
      </c>
      <c r="D12" s="108">
        <v>146931.76201475869</v>
      </c>
    </row>
    <row r="13" spans="1:4">
      <c r="A13" s="117"/>
      <c r="B13" s="110" t="s">
        <v>136</v>
      </c>
      <c r="C13" s="360">
        <v>67084.895402020033</v>
      </c>
      <c r="D13" s="360">
        <v>62382.138931690264</v>
      </c>
    </row>
    <row r="14" spans="1:4">
      <c r="A14" s="117"/>
      <c r="B14" s="106" t="s">
        <v>289</v>
      </c>
      <c r="C14" s="107">
        <v>3902.696369597355</v>
      </c>
      <c r="D14" s="107">
        <v>3783.9936329406642</v>
      </c>
    </row>
    <row r="15" spans="1:4">
      <c r="A15" s="117"/>
      <c r="B15" s="106" t="s">
        <v>290</v>
      </c>
      <c r="C15" s="107">
        <v>11760.655591760051</v>
      </c>
      <c r="D15" s="107">
        <v>11386.935133131841</v>
      </c>
    </row>
    <row r="16" spans="1:4">
      <c r="A16" s="117"/>
      <c r="B16" s="106" t="s">
        <v>291</v>
      </c>
      <c r="C16" s="107">
        <v>51421.543440662637</v>
      </c>
      <c r="D16" s="107">
        <v>47211.210165617747</v>
      </c>
    </row>
    <row r="17" spans="1:4">
      <c r="A17" s="117"/>
      <c r="B17" s="111" t="s">
        <v>59</v>
      </c>
      <c r="C17" s="112">
        <v>48436.068763470081</v>
      </c>
      <c r="D17" s="112">
        <v>45681.167037660154</v>
      </c>
    </row>
    <row r="18" spans="1:4">
      <c r="A18" s="117"/>
      <c r="B18" s="113" t="s">
        <v>289</v>
      </c>
      <c r="C18" s="114">
        <v>2903.4468700543312</v>
      </c>
      <c r="D18" s="114">
        <v>2899.9325129851609</v>
      </c>
    </row>
    <row r="19" spans="1:4">
      <c r="A19" s="117"/>
      <c r="B19" s="113" t="s">
        <v>290</v>
      </c>
      <c r="C19" s="114">
        <v>9113.2026120182909</v>
      </c>
      <c r="D19" s="114">
        <v>8941.7287532228729</v>
      </c>
    </row>
    <row r="20" spans="1:4">
      <c r="A20" s="117"/>
      <c r="B20" s="113" t="s">
        <v>291</v>
      </c>
      <c r="C20" s="114">
        <v>36419.419281397459</v>
      </c>
      <c r="D20" s="114">
        <v>33839.505771452117</v>
      </c>
    </row>
    <row r="21" spans="1:4">
      <c r="A21" s="117"/>
      <c r="B21" s="361" t="s">
        <v>137</v>
      </c>
      <c r="C21" s="105">
        <v>30748.257268920021</v>
      </c>
      <c r="D21" s="105">
        <v>26090.016018160015</v>
      </c>
    </row>
    <row r="22" spans="1:4">
      <c r="A22" s="117"/>
      <c r="B22" s="106" t="s">
        <v>289</v>
      </c>
      <c r="C22" s="107">
        <v>1346.0951056793433</v>
      </c>
      <c r="D22" s="107">
        <v>1385.0109422438761</v>
      </c>
    </row>
    <row r="23" spans="1:4">
      <c r="A23" s="117"/>
      <c r="B23" s="106" t="s">
        <v>290</v>
      </c>
      <c r="C23" s="107">
        <v>2416.8318849346119</v>
      </c>
      <c r="D23" s="107">
        <v>2332.7861241566961</v>
      </c>
    </row>
    <row r="24" spans="1:4">
      <c r="A24" s="117"/>
      <c r="B24" s="106" t="s">
        <v>291</v>
      </c>
      <c r="C24" s="107">
        <v>26985.330278306068</v>
      </c>
      <c r="D24" s="107">
        <v>22372.218951759434</v>
      </c>
    </row>
    <row r="25" spans="1:4">
      <c r="A25" s="117"/>
      <c r="B25" s="111" t="s">
        <v>138</v>
      </c>
      <c r="C25" s="112">
        <v>7592.7948546500074</v>
      </c>
      <c r="D25" s="112">
        <v>41724.372442059983</v>
      </c>
    </row>
    <row r="26" spans="1:4">
      <c r="A26" s="117"/>
      <c r="B26" s="113" t="s">
        <v>289</v>
      </c>
      <c r="C26" s="114">
        <v>834.73431874021912</v>
      </c>
      <c r="D26" s="114">
        <v>783.40457825134342</v>
      </c>
    </row>
    <row r="27" spans="1:4">
      <c r="A27" s="117"/>
      <c r="B27" s="113" t="s">
        <v>290</v>
      </c>
      <c r="C27" s="114">
        <v>1229.1858845532852</v>
      </c>
      <c r="D27" s="114">
        <v>1013.9613639164112</v>
      </c>
    </row>
    <row r="28" spans="1:4">
      <c r="A28" s="117"/>
      <c r="B28" s="115" t="s">
        <v>291</v>
      </c>
      <c r="C28" s="116">
        <v>5528.8746513565056</v>
      </c>
      <c r="D28" s="116">
        <v>39927.006499892217</v>
      </c>
    </row>
    <row r="29" spans="1:4">
      <c r="A29" s="117"/>
      <c r="B29" s="117"/>
      <c r="C29" s="117"/>
      <c r="D29" s="117"/>
    </row>
    <row r="30" spans="1:4">
      <c r="A30" s="117"/>
      <c r="B30" s="716" t="s">
        <v>327</v>
      </c>
      <c r="C30" s="117"/>
      <c r="D30" s="117"/>
    </row>
    <row r="31" spans="1:4">
      <c r="B31" s="716" t="s">
        <v>328</v>
      </c>
    </row>
    <row r="32" spans="1:4">
      <c r="B32" s="718" t="s">
        <v>329</v>
      </c>
    </row>
    <row r="33" spans="2:2">
      <c r="B33" s="118" t="s">
        <v>41</v>
      </c>
    </row>
    <row r="34" spans="2:2">
      <c r="B34" s="118" t="s">
        <v>284</v>
      </c>
    </row>
    <row r="35" spans="2:2">
      <c r="B35" s="720" t="s">
        <v>292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342</v>
      </c>
      <c r="B1" s="89"/>
      <c r="C1" s="89"/>
      <c r="D1" s="89"/>
      <c r="E1" s="89"/>
      <c r="F1" s="89"/>
    </row>
    <row r="2" spans="1:6">
      <c r="A2" s="89"/>
      <c r="B2" s="60"/>
      <c r="C2" s="89"/>
      <c r="D2" s="89"/>
      <c r="E2" s="89"/>
      <c r="F2" s="89"/>
    </row>
    <row r="3" spans="1:6">
      <c r="A3" s="89"/>
      <c r="C3" s="714"/>
      <c r="D3" s="715" t="s">
        <v>188</v>
      </c>
      <c r="E3" s="89"/>
      <c r="F3" s="89"/>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45157.681643029988</v>
      </c>
      <c r="D8" s="91">
        <v>40386.571140810447</v>
      </c>
      <c r="E8" s="355"/>
      <c r="F8" s="67" t="s">
        <v>45</v>
      </c>
    </row>
    <row r="9" spans="1:6">
      <c r="A9" s="89"/>
      <c r="B9" s="68" t="s">
        <v>46</v>
      </c>
      <c r="C9" s="69">
        <v>4403.7519847205713</v>
      </c>
      <c r="D9" s="69">
        <v>3293.7913092895783</v>
      </c>
      <c r="E9" s="355"/>
      <c r="F9" s="67" t="s">
        <v>48</v>
      </c>
    </row>
    <row r="10" spans="1:6">
      <c r="A10" s="89"/>
      <c r="B10" s="70" t="s">
        <v>49</v>
      </c>
      <c r="C10" s="69">
        <v>4113.1820634225469</v>
      </c>
      <c r="D10" s="69">
        <v>3870.8841283297556</v>
      </c>
      <c r="E10" s="355"/>
      <c r="F10" s="357"/>
    </row>
    <row r="11" spans="1:6">
      <c r="A11" s="89"/>
      <c r="B11" s="70" t="s">
        <v>50</v>
      </c>
      <c r="C11" s="69">
        <v>1042.3013668344581</v>
      </c>
      <c r="D11" s="69">
        <v>872.01894206415602</v>
      </c>
      <c r="E11" s="355"/>
      <c r="F11" s="357"/>
    </row>
    <row r="12" spans="1:6">
      <c r="A12" s="89"/>
      <c r="B12" s="70" t="s">
        <v>51</v>
      </c>
      <c r="C12" s="69">
        <v>1955.2693401824088</v>
      </c>
      <c r="D12" s="69">
        <v>1566.8358468493227</v>
      </c>
      <c r="E12" s="355"/>
      <c r="F12" s="357"/>
    </row>
    <row r="13" spans="1:6">
      <c r="A13" s="89"/>
      <c r="B13" s="70" t="s">
        <v>52</v>
      </c>
      <c r="C13" s="69">
        <v>4684.0311030498278</v>
      </c>
      <c r="D13" s="69">
        <v>2329.0656517663147</v>
      </c>
      <c r="E13" s="355"/>
      <c r="F13" s="87"/>
    </row>
    <row r="14" spans="1:6">
      <c r="A14" s="89"/>
      <c r="B14" s="68" t="s">
        <v>53</v>
      </c>
      <c r="C14" s="69">
        <v>880.79937665497971</v>
      </c>
      <c r="D14" s="69">
        <v>919.18969483450758</v>
      </c>
      <c r="E14" s="355"/>
      <c r="F14" s="87"/>
    </row>
    <row r="15" spans="1:6">
      <c r="A15" s="89"/>
      <c r="B15" s="68" t="s">
        <v>54</v>
      </c>
      <c r="C15" s="69">
        <v>477.92453847325527</v>
      </c>
      <c r="D15" s="69">
        <v>493.08803139264433</v>
      </c>
      <c r="E15" s="355"/>
      <c r="F15" s="87"/>
    </row>
    <row r="16" spans="1:6">
      <c r="A16" s="89"/>
      <c r="B16" s="70" t="s">
        <v>55</v>
      </c>
      <c r="C16" s="69">
        <v>5261.097901717425</v>
      </c>
      <c r="D16" s="69">
        <v>5271.6407515254359</v>
      </c>
      <c r="E16" s="355"/>
      <c r="F16" s="357"/>
    </row>
    <row r="17" spans="1:6">
      <c r="A17" s="89"/>
      <c r="B17" s="90" t="s">
        <v>56</v>
      </c>
      <c r="C17" s="91">
        <v>2814.123984169988</v>
      </c>
      <c r="D17" s="91">
        <v>2799.1896140999829</v>
      </c>
      <c r="E17" s="355"/>
      <c r="F17" s="87"/>
    </row>
    <row r="18" spans="1:6">
      <c r="A18" s="89"/>
      <c r="B18" s="90" t="s">
        <v>57</v>
      </c>
      <c r="C18" s="91">
        <v>28810.808348989962</v>
      </c>
      <c r="D18" s="91">
        <v>25405.534435219957</v>
      </c>
      <c r="E18" s="355"/>
      <c r="F18" s="67" t="s">
        <v>58</v>
      </c>
    </row>
    <row r="19" spans="1:6">
      <c r="A19" s="89"/>
      <c r="B19" s="68" t="s">
        <v>59</v>
      </c>
      <c r="C19" s="69">
        <v>20055.285764689954</v>
      </c>
      <c r="D19" s="69">
        <v>17927.039022579931</v>
      </c>
      <c r="E19" s="355"/>
      <c r="F19" s="67"/>
    </row>
    <row r="20" spans="1:6">
      <c r="A20" s="89"/>
      <c r="B20" s="68" t="s">
        <v>60</v>
      </c>
      <c r="C20" s="69">
        <v>8755.5225843000117</v>
      </c>
      <c r="D20" s="69">
        <v>7478.495412640028</v>
      </c>
      <c r="E20" s="355"/>
      <c r="F20" s="67"/>
    </row>
    <row r="21" spans="1:6">
      <c r="A21" s="89"/>
      <c r="B21" s="90" t="s">
        <v>61</v>
      </c>
      <c r="C21" s="91">
        <v>967.68265364999888</v>
      </c>
      <c r="D21" s="91">
        <v>1011.3366667299963</v>
      </c>
      <c r="E21" s="355"/>
      <c r="F21" s="87"/>
    </row>
    <row r="22" spans="1:6">
      <c r="A22" s="89"/>
      <c r="B22" s="90" t="s">
        <v>62</v>
      </c>
      <c r="C22" s="91">
        <v>5656.1242932999994</v>
      </c>
      <c r="D22" s="91">
        <v>6592.0650054999978</v>
      </c>
      <c r="E22" s="355"/>
      <c r="F22" s="87"/>
    </row>
    <row r="23" spans="1:6">
      <c r="A23" s="89"/>
      <c r="B23" s="68" t="s">
        <v>63</v>
      </c>
      <c r="C23" s="69">
        <v>3921.3357882999994</v>
      </c>
      <c r="D23" s="69">
        <v>4378.6627175799986</v>
      </c>
      <c r="E23" s="355"/>
      <c r="F23" s="87"/>
    </row>
    <row r="24" spans="1:6">
      <c r="A24" s="89"/>
      <c r="B24" s="90" t="s">
        <v>64</v>
      </c>
      <c r="C24" s="91">
        <v>7437.7713956900016</v>
      </c>
      <c r="D24" s="91">
        <v>5974.780996309998</v>
      </c>
      <c r="E24" s="355"/>
      <c r="F24" s="87"/>
    </row>
    <row r="25" spans="1:6">
      <c r="A25" s="89"/>
      <c r="B25" s="90" t="s">
        <v>65</v>
      </c>
      <c r="C25" s="91">
        <v>489.77711439999479</v>
      </c>
      <c r="D25" s="91">
        <v>111.52392120999859</v>
      </c>
      <c r="E25" s="355"/>
      <c r="F25" s="87"/>
    </row>
    <row r="26" spans="1:6">
      <c r="A26" s="89"/>
      <c r="B26" s="90"/>
      <c r="C26" s="91"/>
      <c r="D26" s="91"/>
      <c r="E26" s="355"/>
      <c r="F26" s="87"/>
    </row>
    <row r="27" spans="1:6">
      <c r="A27" s="89"/>
      <c r="B27" s="66" t="s">
        <v>66</v>
      </c>
      <c r="C27" s="91"/>
      <c r="D27" s="91"/>
      <c r="E27" s="355"/>
      <c r="F27" s="87"/>
    </row>
    <row r="28" spans="1:6">
      <c r="A28" s="89"/>
      <c r="B28" s="90" t="s">
        <v>67</v>
      </c>
      <c r="C28" s="91">
        <v>75919.880701250353</v>
      </c>
      <c r="D28" s="91">
        <v>56201.668726790034</v>
      </c>
      <c r="E28" s="355"/>
      <c r="F28" s="67" t="s">
        <v>68</v>
      </c>
    </row>
    <row r="29" spans="1:6">
      <c r="A29" s="89"/>
      <c r="B29" s="90" t="s">
        <v>69</v>
      </c>
      <c r="C29" s="91">
        <v>2301.534362620007</v>
      </c>
      <c r="D29" s="91">
        <v>2869.8940152899445</v>
      </c>
      <c r="E29" s="355"/>
      <c r="F29" s="356"/>
    </row>
    <row r="30" spans="1:6">
      <c r="A30" s="89"/>
      <c r="B30" s="90" t="s">
        <v>70</v>
      </c>
      <c r="C30" s="91">
        <v>1369.582190399997</v>
      </c>
      <c r="D30" s="91">
        <v>1292.5759647600173</v>
      </c>
      <c r="E30" s="355"/>
      <c r="F30" s="356"/>
    </row>
    <row r="31" spans="1:6">
      <c r="A31" s="89"/>
      <c r="B31" s="90" t="s">
        <v>71</v>
      </c>
      <c r="C31" s="91">
        <v>3936.6245887100008</v>
      </c>
      <c r="D31" s="91">
        <v>3159.9285501299996</v>
      </c>
      <c r="E31" s="355"/>
      <c r="F31" s="87"/>
    </row>
    <row r="32" spans="1:6">
      <c r="A32" s="89"/>
      <c r="B32" s="90" t="s">
        <v>72</v>
      </c>
      <c r="C32" s="91">
        <v>8612.7447632299991</v>
      </c>
      <c r="D32" s="91">
        <v>6453.5000001500002</v>
      </c>
      <c r="E32" s="355"/>
      <c r="F32" s="87"/>
    </row>
    <row r="33" spans="1:6">
      <c r="A33" s="89"/>
      <c r="B33" s="90"/>
      <c r="C33" s="91"/>
      <c r="D33" s="91"/>
      <c r="E33" s="355"/>
      <c r="F33" s="87"/>
    </row>
    <row r="34" spans="1:6">
      <c r="A34" s="89"/>
      <c r="B34" s="66" t="s">
        <v>73</v>
      </c>
      <c r="C34" s="91"/>
      <c r="D34" s="91"/>
      <c r="E34" s="355"/>
      <c r="F34" s="87"/>
    </row>
    <row r="35" spans="1:6">
      <c r="A35" s="89"/>
      <c r="B35" s="90" t="s">
        <v>74</v>
      </c>
      <c r="C35" s="91">
        <v>81920.353831120374</v>
      </c>
      <c r="D35" s="91">
        <v>61717.905895120057</v>
      </c>
      <c r="E35" s="355"/>
      <c r="F35" s="67" t="s">
        <v>75</v>
      </c>
    </row>
    <row r="36" spans="1:6">
      <c r="A36" s="89"/>
      <c r="B36" s="90" t="s">
        <v>76</v>
      </c>
      <c r="C36" s="91">
        <v>36762.672188090386</v>
      </c>
      <c r="D36" s="91">
        <v>21331.33475430961</v>
      </c>
      <c r="E36" s="355"/>
      <c r="F36" s="67" t="s">
        <v>77</v>
      </c>
    </row>
    <row r="37" spans="1:6">
      <c r="A37" s="89"/>
      <c r="B37" s="90" t="s">
        <v>78</v>
      </c>
      <c r="C37" s="91">
        <v>7439.2742175504418</v>
      </c>
      <c r="D37" s="91">
        <v>-4003.4952797203882</v>
      </c>
      <c r="E37" s="355"/>
      <c r="F37" s="67" t="s">
        <v>79</v>
      </c>
    </row>
    <row r="38" spans="1:6">
      <c r="A38" s="89"/>
      <c r="B38" s="90" t="s">
        <v>80</v>
      </c>
      <c r="C38" s="91">
        <v>207.84427134040976</v>
      </c>
      <c r="D38" s="91">
        <v>-14115.063454130466</v>
      </c>
      <c r="E38" s="355"/>
      <c r="F38" s="67" t="s">
        <v>81</v>
      </c>
    </row>
    <row r="39" spans="1:6">
      <c r="A39" s="89"/>
      <c r="B39" s="90" t="s">
        <v>82</v>
      </c>
      <c r="C39" s="91">
        <v>1174.9733675400005</v>
      </c>
      <c r="D39" s="91">
        <v>478.71900384000168</v>
      </c>
      <c r="E39" s="355"/>
      <c r="F39" s="67" t="s">
        <v>83</v>
      </c>
    </row>
    <row r="40" spans="1:6">
      <c r="A40" s="89"/>
      <c r="B40" s="68" t="s">
        <v>84</v>
      </c>
      <c r="C40" s="69">
        <v>2400.8444365699997</v>
      </c>
      <c r="D40" s="69">
        <v>1969.8694582999988</v>
      </c>
      <c r="E40" s="355"/>
      <c r="F40" s="89" t="s">
        <v>85</v>
      </c>
    </row>
    <row r="41" spans="1:6">
      <c r="A41" s="89"/>
      <c r="B41" s="90" t="s">
        <v>86</v>
      </c>
      <c r="C41" s="91">
        <v>5710.8243357204501</v>
      </c>
      <c r="D41" s="91">
        <v>-6045.2311771103741</v>
      </c>
      <c r="E41" s="355"/>
      <c r="F41" s="67" t="s">
        <v>87</v>
      </c>
    </row>
    <row r="42" spans="1:6" ht="22.5">
      <c r="A42" s="89"/>
      <c r="B42" s="92" t="s">
        <v>88</v>
      </c>
      <c r="C42" s="91">
        <v>-7380.4862038100418</v>
      </c>
      <c r="D42" s="91">
        <v>-9745.9361936900841</v>
      </c>
      <c r="E42" s="355"/>
      <c r="F42" s="356"/>
    </row>
    <row r="43" spans="1:6">
      <c r="A43" s="89"/>
      <c r="B43" s="93" t="s">
        <v>89</v>
      </c>
      <c r="C43" s="94">
        <v>731.18256848041506</v>
      </c>
      <c r="D43" s="94">
        <v>-13821.297912500464</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373076.32165039046</v>
      </c>
      <c r="D50" s="74">
        <v>422356.85350019956</v>
      </c>
      <c r="E50" s="355"/>
      <c r="F50" s="356"/>
    </row>
    <row r="51" spans="1:6">
      <c r="A51" s="89"/>
      <c r="B51" s="96" t="s">
        <v>94</v>
      </c>
      <c r="C51" s="91">
        <v>317104.10602021014</v>
      </c>
      <c r="D51" s="91">
        <v>364058.91462854034</v>
      </c>
      <c r="E51" s="355"/>
      <c r="F51" s="87"/>
    </row>
    <row r="52" spans="1:6">
      <c r="A52" s="89"/>
      <c r="B52" s="97" t="s">
        <v>95</v>
      </c>
      <c r="C52" s="91">
        <v>263881.5731481901</v>
      </c>
      <c r="D52" s="91">
        <v>283474.19493810041</v>
      </c>
      <c r="E52" s="355"/>
      <c r="F52" s="87"/>
    </row>
    <row r="53" spans="1:6">
      <c r="A53" s="89"/>
      <c r="B53" s="75" t="s">
        <v>96</v>
      </c>
      <c r="C53" s="69">
        <v>62733.165091099887</v>
      </c>
      <c r="D53" s="69">
        <v>64410.138734660388</v>
      </c>
      <c r="E53" s="355"/>
      <c r="F53" s="87"/>
    </row>
    <row r="54" spans="1:6">
      <c r="A54" s="89"/>
      <c r="B54" s="96" t="s">
        <v>97</v>
      </c>
      <c r="C54" s="91">
        <v>53575.947609589857</v>
      </c>
      <c r="D54" s="91">
        <v>54340.300131679942</v>
      </c>
      <c r="E54" s="355"/>
      <c r="F54" s="87"/>
    </row>
    <row r="55" spans="1:6">
      <c r="A55" s="89"/>
      <c r="B55" s="98"/>
      <c r="C55" s="90"/>
      <c r="D55" s="90"/>
      <c r="E55" s="355"/>
      <c r="F55" s="87"/>
    </row>
    <row r="56" spans="1:6">
      <c r="A56" s="89"/>
      <c r="B56" s="73" t="s">
        <v>98</v>
      </c>
      <c r="C56" s="90"/>
      <c r="D56" s="90"/>
      <c r="E56" s="355"/>
      <c r="F56" s="87"/>
    </row>
    <row r="57" spans="1:6">
      <c r="A57" s="89"/>
      <c r="B57" s="72" t="s">
        <v>99</v>
      </c>
      <c r="C57" s="74">
        <v>122191.85441948006</v>
      </c>
      <c r="D57" s="74">
        <v>132491.43520811008</v>
      </c>
      <c r="E57" s="355"/>
      <c r="F57" s="87"/>
    </row>
    <row r="58" spans="1:6">
      <c r="A58" s="89"/>
      <c r="B58" s="98"/>
      <c r="C58" s="90"/>
      <c r="D58" s="90"/>
      <c r="E58" s="355"/>
      <c r="F58" s="87"/>
    </row>
    <row r="59" spans="1:6">
      <c r="A59" s="89"/>
      <c r="B59" s="73" t="s">
        <v>100</v>
      </c>
      <c r="C59" s="90"/>
      <c r="D59" s="90"/>
      <c r="E59" s="355"/>
      <c r="F59" s="89"/>
    </row>
    <row r="60" spans="1:6">
      <c r="A60" s="89"/>
      <c r="B60" s="72" t="s">
        <v>101</v>
      </c>
      <c r="C60" s="74">
        <v>250884.46723091035</v>
      </c>
      <c r="D60" s="74">
        <v>289865.4182920896</v>
      </c>
      <c r="E60" s="355"/>
      <c r="F60" s="87"/>
    </row>
    <row r="61" spans="1:6">
      <c r="A61" s="89"/>
      <c r="B61" s="96" t="s">
        <v>102</v>
      </c>
      <c r="C61" s="91">
        <v>77358.726318730391</v>
      </c>
      <c r="D61" s="91">
        <v>100144.34005366958</v>
      </c>
      <c r="E61" s="355"/>
      <c r="F61" s="67" t="s">
        <v>103</v>
      </c>
    </row>
    <row r="62" spans="1:6">
      <c r="A62" s="89"/>
      <c r="B62" s="96" t="s">
        <v>104</v>
      </c>
      <c r="C62" s="91">
        <v>161308.97504017997</v>
      </c>
      <c r="D62" s="91">
        <v>174584.02863142002</v>
      </c>
      <c r="E62" s="355"/>
      <c r="F62" s="87"/>
    </row>
    <row r="63" spans="1:6">
      <c r="A63" s="89"/>
      <c r="B63" s="76" t="s">
        <v>105</v>
      </c>
      <c r="C63" s="77">
        <v>114810.99243772011</v>
      </c>
      <c r="D63" s="77">
        <v>128084.42148581018</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37035.338945129988</v>
      </c>
      <c r="D67" s="74">
        <v>159618.59266032997</v>
      </c>
      <c r="E67" s="355"/>
      <c r="F67" s="87"/>
    </row>
    <row r="68" spans="1:6">
      <c r="A68" s="89"/>
      <c r="B68" s="78" t="s">
        <v>108</v>
      </c>
      <c r="C68" s="69">
        <v>20991.714408409985</v>
      </c>
      <c r="D68" s="69">
        <v>16879.528850729977</v>
      </c>
      <c r="E68" s="355"/>
      <c r="F68" s="356"/>
    </row>
    <row r="69" spans="1:6">
      <c r="A69" s="89"/>
      <c r="B69" s="76" t="s">
        <v>109</v>
      </c>
      <c r="C69" s="77">
        <v>5224.1712521299896</v>
      </c>
      <c r="D69" s="77">
        <v>39647.775497709976</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20.235945253077837</v>
      </c>
      <c r="D76" s="81">
        <v>-18.768142386924733</v>
      </c>
      <c r="E76" s="355"/>
      <c r="F76" s="67" t="s">
        <v>114</v>
      </c>
    </row>
    <row r="77" spans="1:6">
      <c r="A77" s="89"/>
      <c r="B77" s="80" t="s">
        <v>115</v>
      </c>
      <c r="C77" s="81">
        <v>2.7928216848209342</v>
      </c>
      <c r="D77" s="81">
        <v>-1.4246392431436443</v>
      </c>
      <c r="E77" s="355"/>
      <c r="F77" s="82" t="s">
        <v>116</v>
      </c>
    </row>
    <row r="78" spans="1:6">
      <c r="A78" s="89"/>
      <c r="B78" s="80" t="s">
        <v>117</v>
      </c>
      <c r="C78" s="81">
        <v>0.95365490580316836</v>
      </c>
      <c r="D78" s="81">
        <v>-13.842170299804973</v>
      </c>
      <c r="E78" s="355"/>
      <c r="F78" s="67" t="s">
        <v>118</v>
      </c>
    </row>
    <row r="79" spans="1:6">
      <c r="A79" s="89"/>
      <c r="B79" s="80" t="s">
        <v>119</v>
      </c>
      <c r="C79" s="81">
        <v>27.205135438735301</v>
      </c>
      <c r="D79" s="81">
        <v>-35.813980535653045</v>
      </c>
      <c r="E79" s="355"/>
      <c r="F79" s="67" t="s">
        <v>120</v>
      </c>
    </row>
    <row r="80" spans="1:6">
      <c r="A80" s="89"/>
      <c r="B80" s="83" t="s">
        <v>121</v>
      </c>
      <c r="C80" s="81">
        <v>148.41375744047332</v>
      </c>
      <c r="D80" s="81">
        <v>127.89981083021453</v>
      </c>
      <c r="E80" s="355"/>
      <c r="F80" s="67" t="s">
        <v>122</v>
      </c>
    </row>
    <row r="81" spans="1:6">
      <c r="A81" s="89"/>
      <c r="B81" s="83" t="s">
        <v>123</v>
      </c>
      <c r="C81" s="81">
        <v>52.711268245078791</v>
      </c>
      <c r="D81" s="81">
        <v>-109.37099738221281</v>
      </c>
      <c r="E81" s="355"/>
      <c r="F81" s="67" t="s">
        <v>124</v>
      </c>
    </row>
    <row r="82" spans="1:6">
      <c r="A82" s="89"/>
      <c r="B82" s="83" t="s">
        <v>125</v>
      </c>
      <c r="C82" s="81">
        <v>45.762495265220927</v>
      </c>
      <c r="D82" s="81">
        <v>44.187548221686434</v>
      </c>
      <c r="E82" s="355"/>
      <c r="F82" s="67" t="s">
        <v>126</v>
      </c>
    </row>
    <row r="83" spans="1:6">
      <c r="A83" s="89"/>
      <c r="B83" s="84" t="s">
        <v>127</v>
      </c>
      <c r="C83" s="85">
        <v>57.100621796503823</v>
      </c>
      <c r="D83" s="85">
        <v>79.130204673759451</v>
      </c>
      <c r="E83" s="355"/>
      <c r="F83" s="67" t="s">
        <v>128</v>
      </c>
    </row>
    <row r="84" spans="1:6">
      <c r="A84" s="89"/>
      <c r="B84" s="99"/>
      <c r="C84" s="89"/>
      <c r="D84" s="89"/>
      <c r="E84" s="89"/>
      <c r="F84" s="89"/>
    </row>
    <row r="85" spans="1:6">
      <c r="A85" s="89"/>
      <c r="B85" s="716" t="s">
        <v>327</v>
      </c>
      <c r="C85" s="118"/>
      <c r="D85" s="89"/>
      <c r="E85" s="89"/>
      <c r="F85" s="89"/>
    </row>
    <row r="86" spans="1:6">
      <c r="A86" s="89"/>
      <c r="B86" s="716" t="s">
        <v>328</v>
      </c>
      <c r="C86" s="717"/>
      <c r="D86" s="99"/>
      <c r="E86" s="89"/>
      <c r="F86" s="89"/>
    </row>
    <row r="87" spans="1:6">
      <c r="A87" s="99"/>
      <c r="B87" s="718" t="s">
        <v>329</v>
      </c>
      <c r="C87" s="717"/>
      <c r="D87" s="99"/>
      <c r="E87" s="99"/>
      <c r="F87" s="99"/>
    </row>
    <row r="88" spans="1:6">
      <c r="A88" s="99"/>
      <c r="B88" s="118" t="s">
        <v>41</v>
      </c>
      <c r="C88" s="719"/>
      <c r="D88" s="358"/>
      <c r="E88" s="99"/>
      <c r="F88" s="99"/>
    </row>
    <row r="89" spans="1:6">
      <c r="A89" s="358"/>
      <c r="B89" s="118" t="s">
        <v>284</v>
      </c>
      <c r="C89" s="719"/>
      <c r="D89" s="358"/>
      <c r="E89" s="358"/>
      <c r="F89" s="358"/>
    </row>
    <row r="90" spans="1:6">
      <c r="A90" s="358"/>
      <c r="B90" s="720" t="s">
        <v>292</v>
      </c>
      <c r="C90" s="719"/>
      <c r="D90" s="358"/>
      <c r="E90" s="358"/>
      <c r="F90" s="35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D35"/>
  <sheetViews>
    <sheetView workbookViewId="0"/>
  </sheetViews>
  <sheetFormatPr baseColWidth="10" defaultColWidth="11.42578125" defaultRowHeight="11.25"/>
  <cols>
    <col min="1" max="1" width="3.42578125" style="1" customWidth="1"/>
    <col min="2" max="2" width="65.5703125" style="1" customWidth="1"/>
    <col min="3" max="3" width="13.42578125" style="1" customWidth="1"/>
    <col min="4" max="4" width="11.5703125" style="1" bestFit="1" customWidth="1"/>
    <col min="5" max="16384" width="11.42578125" style="1"/>
  </cols>
  <sheetData>
    <row r="1" spans="1:4" ht="12.75">
      <c r="A1" s="678" t="s">
        <v>293</v>
      </c>
      <c r="B1" s="117"/>
      <c r="C1" s="117"/>
      <c r="D1" s="117"/>
    </row>
    <row r="2" spans="1:4">
      <c r="A2" s="117"/>
      <c r="B2" s="101"/>
      <c r="C2" s="117"/>
      <c r="D2" s="117"/>
    </row>
    <row r="3" spans="1:4">
      <c r="A3" s="117"/>
      <c r="B3" s="118"/>
      <c r="C3" s="359"/>
      <c r="D3" s="711" t="s">
        <v>134</v>
      </c>
    </row>
    <row r="4" spans="1:4" ht="33.75">
      <c r="A4" s="117"/>
      <c r="B4" s="63" t="s">
        <v>131</v>
      </c>
      <c r="C4" s="103" t="s">
        <v>287</v>
      </c>
      <c r="D4" s="103" t="s">
        <v>288</v>
      </c>
    </row>
    <row r="5" spans="1:4">
      <c r="A5" s="117"/>
      <c r="B5" s="104" t="s">
        <v>133</v>
      </c>
      <c r="C5" s="105">
        <v>71243</v>
      </c>
      <c r="D5" s="105">
        <v>72021</v>
      </c>
    </row>
    <row r="6" spans="1:4">
      <c r="A6" s="117"/>
      <c r="B6" s="106" t="s">
        <v>289</v>
      </c>
      <c r="C6" s="107">
        <v>70007</v>
      </c>
      <c r="D6" s="107">
        <v>71051</v>
      </c>
    </row>
    <row r="7" spans="1:4">
      <c r="A7" s="117"/>
      <c r="B7" s="106" t="s">
        <v>290</v>
      </c>
      <c r="C7" s="107">
        <v>1147</v>
      </c>
      <c r="D7" s="107">
        <v>901</v>
      </c>
    </row>
    <row r="8" spans="1:4">
      <c r="A8" s="117"/>
      <c r="B8" s="106" t="s">
        <v>291</v>
      </c>
      <c r="C8" s="107">
        <v>89</v>
      </c>
      <c r="D8" s="107">
        <v>69</v>
      </c>
    </row>
    <row r="9" spans="1:4">
      <c r="A9" s="117"/>
      <c r="B9" s="110" t="s">
        <v>135</v>
      </c>
      <c r="C9" s="105">
        <v>75919.880701250353</v>
      </c>
      <c r="D9" s="105">
        <v>56201.668726790042</v>
      </c>
    </row>
    <row r="10" spans="1:4">
      <c r="A10" s="117"/>
      <c r="B10" s="106" t="s">
        <v>289</v>
      </c>
      <c r="C10" s="107">
        <v>4572.2837833329013</v>
      </c>
      <c r="D10" s="107">
        <v>3359.1407827272451</v>
      </c>
    </row>
    <row r="11" spans="1:4">
      <c r="A11" s="117"/>
      <c r="B11" s="106" t="s">
        <v>290</v>
      </c>
      <c r="C11" s="107">
        <v>4745.7151035541829</v>
      </c>
      <c r="D11" s="107">
        <v>3561.7060317451273</v>
      </c>
    </row>
    <row r="12" spans="1:4">
      <c r="A12" s="117"/>
      <c r="B12" s="106" t="s">
        <v>291</v>
      </c>
      <c r="C12" s="108">
        <v>66601.881814363267</v>
      </c>
      <c r="D12" s="108">
        <v>49280.821912317675</v>
      </c>
    </row>
    <row r="13" spans="1:4">
      <c r="A13" s="117"/>
      <c r="B13" s="110" t="s">
        <v>136</v>
      </c>
      <c r="C13" s="360">
        <v>28810.808348989973</v>
      </c>
      <c r="D13" s="360">
        <v>25405.534435219957</v>
      </c>
    </row>
    <row r="14" spans="1:4">
      <c r="A14" s="117"/>
      <c r="B14" s="106" t="s">
        <v>289</v>
      </c>
      <c r="C14" s="107">
        <v>1102.0393626463931</v>
      </c>
      <c r="D14" s="107">
        <v>961.08610707606442</v>
      </c>
    </row>
    <row r="15" spans="1:4">
      <c r="A15" s="117"/>
      <c r="B15" s="106" t="s">
        <v>290</v>
      </c>
      <c r="C15" s="107">
        <v>1723.2939312841627</v>
      </c>
      <c r="D15" s="107">
        <v>1433.2223097044853</v>
      </c>
    </row>
    <row r="16" spans="1:4">
      <c r="A16" s="117"/>
      <c r="B16" s="106" t="s">
        <v>291</v>
      </c>
      <c r="C16" s="107">
        <v>25985.475055059407</v>
      </c>
      <c r="D16" s="107">
        <v>23011.226018439414</v>
      </c>
    </row>
    <row r="17" spans="1:4">
      <c r="A17" s="117"/>
      <c r="B17" s="111" t="s">
        <v>59</v>
      </c>
      <c r="C17" s="112">
        <v>20055.285764689961</v>
      </c>
      <c r="D17" s="112">
        <v>17927.039022579931</v>
      </c>
    </row>
    <row r="18" spans="1:4">
      <c r="A18" s="117"/>
      <c r="B18" s="113" t="s">
        <v>289</v>
      </c>
      <c r="C18" s="114">
        <v>723.56487802976869</v>
      </c>
      <c r="D18" s="114">
        <v>680.96715818464713</v>
      </c>
    </row>
    <row r="19" spans="1:4">
      <c r="A19" s="117"/>
      <c r="B19" s="113" t="s">
        <v>290</v>
      </c>
      <c r="C19" s="114">
        <v>1306.5394601266157</v>
      </c>
      <c r="D19" s="114">
        <v>1126.3863070443647</v>
      </c>
    </row>
    <row r="20" spans="1:4">
      <c r="A20" s="117"/>
      <c r="B20" s="113" t="s">
        <v>291</v>
      </c>
      <c r="C20" s="114">
        <v>18025.181426533567</v>
      </c>
      <c r="D20" s="114">
        <v>16119.685557350926</v>
      </c>
    </row>
    <row r="21" spans="1:4">
      <c r="A21" s="117"/>
      <c r="B21" s="361" t="s">
        <v>137</v>
      </c>
      <c r="C21" s="105">
        <v>20991.714408409982</v>
      </c>
      <c r="D21" s="105">
        <v>16879.528850729985</v>
      </c>
    </row>
    <row r="22" spans="1:4">
      <c r="A22" s="117"/>
      <c r="B22" s="106" t="s">
        <v>289</v>
      </c>
      <c r="C22" s="107">
        <v>510.26829035782987</v>
      </c>
      <c r="D22" s="107">
        <v>461.9498589038111</v>
      </c>
    </row>
    <row r="23" spans="1:4">
      <c r="A23" s="117"/>
      <c r="B23" s="106" t="s">
        <v>290</v>
      </c>
      <c r="C23" s="107">
        <v>595.06013679731507</v>
      </c>
      <c r="D23" s="107">
        <v>524.24764709239105</v>
      </c>
    </row>
    <row r="24" spans="1:4">
      <c r="A24" s="117"/>
      <c r="B24" s="106" t="s">
        <v>291</v>
      </c>
      <c r="C24" s="107">
        <v>19886.385981254844</v>
      </c>
      <c r="D24" s="107">
        <v>15893.331344733779</v>
      </c>
    </row>
    <row r="25" spans="1:4">
      <c r="A25" s="117"/>
      <c r="B25" s="111" t="s">
        <v>138</v>
      </c>
      <c r="C25" s="112">
        <v>5224.1712521299896</v>
      </c>
      <c r="D25" s="112">
        <v>39647.77549770999</v>
      </c>
    </row>
    <row r="26" spans="1:4">
      <c r="A26" s="117"/>
      <c r="B26" s="113" t="s">
        <v>289</v>
      </c>
      <c r="C26" s="114">
        <v>416.46650116100579</v>
      </c>
      <c r="D26" s="114">
        <v>354.79513421660232</v>
      </c>
    </row>
    <row r="27" spans="1:4">
      <c r="A27" s="117"/>
      <c r="B27" s="113" t="s">
        <v>290</v>
      </c>
      <c r="C27" s="114">
        <v>323.64376002750873</v>
      </c>
      <c r="D27" s="114">
        <v>210.00003136219988</v>
      </c>
    </row>
    <row r="28" spans="1:4">
      <c r="A28" s="117"/>
      <c r="B28" s="115" t="s">
        <v>291</v>
      </c>
      <c r="C28" s="116">
        <v>4484.0609909414761</v>
      </c>
      <c r="D28" s="116">
        <v>39082.980332131177</v>
      </c>
    </row>
    <row r="29" spans="1:4">
      <c r="A29" s="117"/>
      <c r="B29" s="117"/>
      <c r="C29" s="117"/>
      <c r="D29" s="117"/>
    </row>
    <row r="30" spans="1:4">
      <c r="A30" s="117"/>
      <c r="B30" s="716" t="s">
        <v>327</v>
      </c>
      <c r="C30" s="117"/>
      <c r="D30" s="117"/>
    </row>
    <row r="31" spans="1:4">
      <c r="B31" s="716" t="s">
        <v>328</v>
      </c>
    </row>
    <row r="32" spans="1:4">
      <c r="B32" s="718" t="s">
        <v>329</v>
      </c>
    </row>
    <row r="33" spans="2:2">
      <c r="B33" s="118" t="s">
        <v>41</v>
      </c>
    </row>
    <row r="34" spans="2:2">
      <c r="B34" s="118" t="s">
        <v>284</v>
      </c>
    </row>
    <row r="35" spans="2:2">
      <c r="B35" s="720" t="s">
        <v>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F90"/>
  <sheetViews>
    <sheetView workbookViewId="0"/>
  </sheetViews>
  <sheetFormatPr baseColWidth="10" defaultColWidth="11.42578125" defaultRowHeight="11.25"/>
  <cols>
    <col min="1" max="1" width="3.42578125" style="1" customWidth="1"/>
    <col min="2" max="2" width="78.140625" style="1" customWidth="1"/>
    <col min="3" max="3" width="13.5703125" style="1" customWidth="1"/>
    <col min="4" max="4" width="9.28515625" style="1" customWidth="1"/>
    <col min="5" max="5" width="0.85546875" style="1" customWidth="1"/>
    <col min="6" max="6" width="13.5703125" style="1" customWidth="1"/>
    <col min="7" max="16384" width="11.42578125" style="1"/>
  </cols>
  <sheetData>
    <row r="1" spans="1:6" ht="12.75">
      <c r="A1" s="678" t="s">
        <v>132</v>
      </c>
      <c r="B1" s="89"/>
      <c r="C1" s="89"/>
      <c r="D1" s="89"/>
      <c r="E1" s="89"/>
      <c r="F1" s="89"/>
    </row>
    <row r="2" spans="1:6">
      <c r="A2" s="89"/>
      <c r="B2" s="60"/>
      <c r="C2" s="89"/>
      <c r="D2" s="89"/>
      <c r="E2" s="89"/>
      <c r="F2" s="89"/>
    </row>
    <row r="3" spans="1:6">
      <c r="A3" s="89"/>
      <c r="C3" s="714"/>
      <c r="D3" s="715" t="s">
        <v>188</v>
      </c>
      <c r="E3" s="89"/>
      <c r="F3" s="89"/>
    </row>
    <row r="4" spans="1:6" ht="33.75">
      <c r="A4" s="89"/>
      <c r="B4" s="63" t="s">
        <v>131</v>
      </c>
      <c r="C4" s="64" t="s">
        <v>287</v>
      </c>
      <c r="D4" s="64" t="s">
        <v>288</v>
      </c>
      <c r="E4" s="355"/>
      <c r="F4" s="356"/>
    </row>
    <row r="5" spans="1:6">
      <c r="A5" s="89"/>
      <c r="B5" s="65" t="s">
        <v>42</v>
      </c>
      <c r="C5" s="90"/>
      <c r="D5" s="90"/>
      <c r="E5" s="355"/>
      <c r="F5" s="356"/>
    </row>
    <row r="6" spans="1:6">
      <c r="A6" s="89"/>
      <c r="B6" s="90"/>
      <c r="C6" s="90"/>
      <c r="D6" s="90"/>
      <c r="E6" s="355"/>
      <c r="F6" s="356"/>
    </row>
    <row r="7" spans="1:6">
      <c r="A7" s="89"/>
      <c r="B7" s="66" t="s">
        <v>43</v>
      </c>
      <c r="C7" s="90"/>
      <c r="D7" s="90"/>
      <c r="E7" s="355"/>
      <c r="F7" s="356"/>
    </row>
    <row r="8" spans="1:6">
      <c r="A8" s="89"/>
      <c r="B8" s="90" t="s">
        <v>44</v>
      </c>
      <c r="C8" s="91">
        <v>51114.624012880478</v>
      </c>
      <c r="D8" s="91">
        <v>49181.100315709671</v>
      </c>
      <c r="E8" s="355"/>
      <c r="F8" s="67" t="s">
        <v>45</v>
      </c>
    </row>
    <row r="9" spans="1:6">
      <c r="A9" s="89"/>
      <c r="B9" s="68" t="s">
        <v>46</v>
      </c>
      <c r="C9" s="69">
        <v>6015.4033503591363</v>
      </c>
      <c r="D9" s="69">
        <v>6637.4446384999346</v>
      </c>
      <c r="E9" s="355"/>
      <c r="F9" s="67" t="s">
        <v>48</v>
      </c>
    </row>
    <row r="10" spans="1:6">
      <c r="A10" s="89"/>
      <c r="B10" s="70" t="s">
        <v>49</v>
      </c>
      <c r="C10" s="69">
        <v>8896.7814633027901</v>
      </c>
      <c r="D10" s="69">
        <v>8424.6556419543995</v>
      </c>
      <c r="E10" s="355"/>
      <c r="F10" s="357"/>
    </row>
    <row r="11" spans="1:6">
      <c r="A11" s="89"/>
      <c r="B11" s="70" t="s">
        <v>50</v>
      </c>
      <c r="C11" s="69">
        <v>1617.6654112730521</v>
      </c>
      <c r="D11" s="69">
        <v>1465.657045227829</v>
      </c>
      <c r="E11" s="355"/>
      <c r="F11" s="357"/>
    </row>
    <row r="12" spans="1:6">
      <c r="A12" s="89"/>
      <c r="B12" s="70" t="s">
        <v>51</v>
      </c>
      <c r="C12" s="69">
        <v>1536.6556414517629</v>
      </c>
      <c r="D12" s="69">
        <v>1555.2395899094213</v>
      </c>
      <c r="E12" s="355"/>
      <c r="F12" s="357"/>
    </row>
    <row r="13" spans="1:6">
      <c r="A13" s="89"/>
      <c r="B13" s="70" t="s">
        <v>52</v>
      </c>
      <c r="C13" s="69">
        <v>10832.291469635455</v>
      </c>
      <c r="D13" s="69">
        <v>9796.2577348204995</v>
      </c>
      <c r="E13" s="355"/>
      <c r="F13" s="87"/>
    </row>
    <row r="14" spans="1:6">
      <c r="A14" s="89"/>
      <c r="B14" s="68" t="s">
        <v>53</v>
      </c>
      <c r="C14" s="69">
        <v>2266.3659819369177</v>
      </c>
      <c r="D14" s="69">
        <v>1980.4205988669441</v>
      </c>
      <c r="E14" s="355"/>
      <c r="F14" s="87"/>
    </row>
    <row r="15" spans="1:6">
      <c r="A15" s="89"/>
      <c r="B15" s="68" t="s">
        <v>54</v>
      </c>
      <c r="C15" s="69">
        <v>1103.7674849127782</v>
      </c>
      <c r="D15" s="69">
        <v>1037.8706109795446</v>
      </c>
      <c r="E15" s="355"/>
      <c r="F15" s="87"/>
    </row>
    <row r="16" spans="1:6">
      <c r="A16" s="89"/>
      <c r="B16" s="70" t="s">
        <v>55</v>
      </c>
      <c r="C16" s="69">
        <v>2375.1459551258536</v>
      </c>
      <c r="D16" s="69">
        <v>2424.5601710251021</v>
      </c>
      <c r="E16" s="355"/>
      <c r="F16" s="357"/>
    </row>
    <row r="17" spans="1:6">
      <c r="A17" s="89"/>
      <c r="B17" s="90" t="s">
        <v>56</v>
      </c>
      <c r="C17" s="91">
        <v>931.24064680001936</v>
      </c>
      <c r="D17" s="91">
        <v>962.22339065001177</v>
      </c>
      <c r="E17" s="355"/>
      <c r="F17" s="87"/>
    </row>
    <row r="18" spans="1:6">
      <c r="A18" s="89"/>
      <c r="B18" s="90" t="s">
        <v>57</v>
      </c>
      <c r="C18" s="91">
        <v>16843.092556450079</v>
      </c>
      <c r="D18" s="91">
        <v>16920.841241250309</v>
      </c>
      <c r="E18" s="355"/>
      <c r="F18" s="67" t="s">
        <v>58</v>
      </c>
    </row>
    <row r="19" spans="1:6">
      <c r="A19" s="89"/>
      <c r="B19" s="68" t="s">
        <v>59</v>
      </c>
      <c r="C19" s="69">
        <v>13060.038426650131</v>
      </c>
      <c r="D19" s="69">
        <v>13197.355955570225</v>
      </c>
      <c r="E19" s="355"/>
      <c r="F19" s="67"/>
    </row>
    <row r="20" spans="1:6">
      <c r="A20" s="89"/>
      <c r="B20" s="68" t="s">
        <v>60</v>
      </c>
      <c r="C20" s="69">
        <v>3783.0541297999503</v>
      </c>
      <c r="D20" s="69">
        <v>3723.4852856800853</v>
      </c>
      <c r="E20" s="355"/>
      <c r="F20" s="67"/>
    </row>
    <row r="21" spans="1:6">
      <c r="A21" s="89"/>
      <c r="B21" s="90" t="s">
        <v>61</v>
      </c>
      <c r="C21" s="91">
        <v>834.98929781999959</v>
      </c>
      <c r="D21" s="91">
        <v>1114.8341397499998</v>
      </c>
      <c r="E21" s="355"/>
      <c r="F21" s="87"/>
    </row>
    <row r="22" spans="1:6">
      <c r="A22" s="89"/>
      <c r="B22" s="90" t="s">
        <v>62</v>
      </c>
      <c r="C22" s="91">
        <v>2422.3713672399999</v>
      </c>
      <c r="D22" s="91">
        <v>3432.4444242900004</v>
      </c>
      <c r="E22" s="355"/>
      <c r="F22" s="87"/>
    </row>
    <row r="23" spans="1:6">
      <c r="A23" s="89"/>
      <c r="B23" s="68" t="s">
        <v>63</v>
      </c>
      <c r="C23" s="69">
        <v>903.75171126999999</v>
      </c>
      <c r="D23" s="69">
        <v>1005.6438591600004</v>
      </c>
      <c r="E23" s="355"/>
      <c r="F23" s="87"/>
    </row>
    <row r="24" spans="1:6">
      <c r="A24" s="89"/>
      <c r="B24" s="90" t="s">
        <v>64</v>
      </c>
      <c r="C24" s="91">
        <v>2444.4541132199975</v>
      </c>
      <c r="D24" s="91">
        <v>3770.965896329998</v>
      </c>
      <c r="E24" s="355"/>
      <c r="F24" s="87"/>
    </row>
    <row r="25" spans="1:6">
      <c r="A25" s="89"/>
      <c r="B25" s="90" t="s">
        <v>65</v>
      </c>
      <c r="C25" s="91">
        <v>521.65972977999809</v>
      </c>
      <c r="D25" s="91">
        <v>458.8137772899978</v>
      </c>
      <c r="E25" s="355"/>
      <c r="F25" s="87"/>
    </row>
    <row r="26" spans="1:6">
      <c r="A26" s="89"/>
      <c r="B26" s="90"/>
      <c r="C26" s="91"/>
      <c r="D26" s="91"/>
      <c r="E26" s="355"/>
      <c r="F26" s="87"/>
    </row>
    <row r="27" spans="1:6">
      <c r="A27" s="89"/>
      <c r="B27" s="66" t="s">
        <v>66</v>
      </c>
      <c r="C27" s="91"/>
      <c r="D27" s="91"/>
      <c r="E27" s="355"/>
      <c r="F27" s="87"/>
    </row>
    <row r="28" spans="1:6">
      <c r="A28" s="89"/>
      <c r="B28" s="90" t="s">
        <v>67</v>
      </c>
      <c r="C28" s="91">
        <v>73735.921841210642</v>
      </c>
      <c r="D28" s="91">
        <v>72370.575518219426</v>
      </c>
      <c r="E28" s="355"/>
      <c r="F28" s="67" t="s">
        <v>68</v>
      </c>
    </row>
    <row r="29" spans="1:6">
      <c r="A29" s="89"/>
      <c r="B29" s="90" t="s">
        <v>69</v>
      </c>
      <c r="C29" s="91">
        <v>161.12504545999991</v>
      </c>
      <c r="D29" s="91">
        <v>174.15578509999679</v>
      </c>
      <c r="E29" s="355"/>
      <c r="F29" s="356"/>
    </row>
    <row r="30" spans="1:6">
      <c r="A30" s="89"/>
      <c r="B30" s="90" t="s">
        <v>70</v>
      </c>
      <c r="C30" s="91">
        <v>886.46788177000019</v>
      </c>
      <c r="D30" s="91">
        <v>1240.2917707200008</v>
      </c>
      <c r="E30" s="355"/>
      <c r="F30" s="356"/>
    </row>
    <row r="31" spans="1:6">
      <c r="A31" s="89"/>
      <c r="B31" s="90" t="s">
        <v>71</v>
      </c>
      <c r="C31" s="91">
        <v>2096.9370271000003</v>
      </c>
      <c r="D31" s="91">
        <v>2038.8269709199999</v>
      </c>
      <c r="E31" s="355"/>
      <c r="F31" s="87"/>
    </row>
    <row r="32" spans="1:6">
      <c r="A32" s="89"/>
      <c r="B32" s="90" t="s">
        <v>72</v>
      </c>
      <c r="C32" s="91">
        <v>3264.271364799999</v>
      </c>
      <c r="D32" s="91">
        <v>6635.2129745400007</v>
      </c>
      <c r="E32" s="355"/>
      <c r="F32" s="87"/>
    </row>
    <row r="33" spans="1:6">
      <c r="A33" s="89"/>
      <c r="B33" s="90"/>
      <c r="C33" s="91"/>
      <c r="D33" s="91"/>
      <c r="E33" s="355"/>
      <c r="F33" s="87"/>
    </row>
    <row r="34" spans="1:6">
      <c r="A34" s="89"/>
      <c r="B34" s="66" t="s">
        <v>73</v>
      </c>
      <c r="C34" s="91"/>
      <c r="D34" s="91"/>
      <c r="E34" s="355"/>
      <c r="F34" s="87"/>
    </row>
    <row r="35" spans="1:6">
      <c r="A35" s="89"/>
      <c r="B35" s="90" t="s">
        <v>74</v>
      </c>
      <c r="C35" s="91">
        <v>71490.002347240661</v>
      </c>
      <c r="D35" s="91">
        <v>70241.512867249432</v>
      </c>
      <c r="E35" s="355"/>
      <c r="F35" s="67" t="s">
        <v>75</v>
      </c>
    </row>
    <row r="36" spans="1:6">
      <c r="A36" s="89"/>
      <c r="B36" s="90" t="s">
        <v>76</v>
      </c>
      <c r="C36" s="91">
        <v>20375.378334360175</v>
      </c>
      <c r="D36" s="91">
        <v>21060.412551539757</v>
      </c>
      <c r="E36" s="355"/>
      <c r="F36" s="67" t="s">
        <v>77</v>
      </c>
    </row>
    <row r="37" spans="1:6">
      <c r="A37" s="89"/>
      <c r="B37" s="90" t="s">
        <v>78</v>
      </c>
      <c r="C37" s="91">
        <v>2762.1701765700764</v>
      </c>
      <c r="D37" s="91">
        <v>3351.5037047394326</v>
      </c>
      <c r="E37" s="355"/>
      <c r="F37" s="67" t="s">
        <v>79</v>
      </c>
    </row>
    <row r="38" spans="1:6">
      <c r="A38" s="89"/>
      <c r="B38" s="90" t="s">
        <v>80</v>
      </c>
      <c r="C38" s="91">
        <v>582.76825102011696</v>
      </c>
      <c r="D38" s="91">
        <v>-1623.209705940621</v>
      </c>
      <c r="E38" s="355"/>
      <c r="F38" s="67" t="s">
        <v>81</v>
      </c>
    </row>
    <row r="39" spans="1:6">
      <c r="A39" s="89"/>
      <c r="B39" s="90" t="s">
        <v>82</v>
      </c>
      <c r="C39" s="91">
        <v>819.81725158000177</v>
      </c>
      <c r="D39" s="91">
        <v>2864.2470782100017</v>
      </c>
      <c r="E39" s="355"/>
      <c r="F39" s="67" t="s">
        <v>83</v>
      </c>
    </row>
    <row r="40" spans="1:6">
      <c r="A40" s="89"/>
      <c r="B40" s="68" t="s">
        <v>84</v>
      </c>
      <c r="C40" s="69">
        <v>248.15610699999962</v>
      </c>
      <c r="D40" s="69">
        <v>2633.5509991399995</v>
      </c>
      <c r="E40" s="355"/>
      <c r="F40" s="89" t="s">
        <v>85</v>
      </c>
    </row>
    <row r="41" spans="1:6">
      <c r="A41" s="89"/>
      <c r="B41" s="90" t="s">
        <v>86</v>
      </c>
      <c r="C41" s="91">
        <v>2561.9406270800791</v>
      </c>
      <c r="D41" s="91">
        <v>2927.5032669294083</v>
      </c>
      <c r="E41" s="355"/>
      <c r="F41" s="67" t="s">
        <v>87</v>
      </c>
    </row>
    <row r="42" spans="1:6" ht="22.5">
      <c r="A42" s="89"/>
      <c r="B42" s="92" t="s">
        <v>88</v>
      </c>
      <c r="C42" s="91">
        <v>-2016.8706216799649</v>
      </c>
      <c r="D42" s="91">
        <v>-4868.2582159200256</v>
      </c>
      <c r="E42" s="355"/>
      <c r="F42" s="356"/>
    </row>
    <row r="43" spans="1:6">
      <c r="A43" s="89"/>
      <c r="B43" s="93" t="s">
        <v>89</v>
      </c>
      <c r="C43" s="94">
        <v>793.22611240012145</v>
      </c>
      <c r="D43" s="94">
        <v>692.79605014938272</v>
      </c>
      <c r="E43" s="355"/>
      <c r="F43" s="67" t="s">
        <v>90</v>
      </c>
    </row>
    <row r="44" spans="1:6">
      <c r="A44" s="89"/>
      <c r="B44" s="89"/>
      <c r="C44" s="89"/>
      <c r="D44" s="89"/>
      <c r="E44" s="355"/>
      <c r="F44" s="67"/>
    </row>
    <row r="45" spans="1:6">
      <c r="A45" s="89"/>
      <c r="B45" s="89"/>
      <c r="C45" s="354"/>
      <c r="D45" s="354"/>
      <c r="E45" s="355"/>
      <c r="F45" s="67"/>
    </row>
    <row r="46" spans="1:6" ht="33.75">
      <c r="A46" s="89"/>
      <c r="B46" s="89"/>
      <c r="C46" s="64" t="s">
        <v>287</v>
      </c>
      <c r="D46" s="64" t="s">
        <v>288</v>
      </c>
      <c r="E46" s="355"/>
      <c r="F46" s="67"/>
    </row>
    <row r="47" spans="1:6">
      <c r="A47" s="89"/>
      <c r="B47" s="71" t="s">
        <v>91</v>
      </c>
      <c r="C47" s="95"/>
      <c r="D47" s="95"/>
      <c r="E47" s="355"/>
      <c r="F47" s="356"/>
    </row>
    <row r="48" spans="1:6">
      <c r="A48" s="89"/>
      <c r="B48" s="72"/>
      <c r="C48" s="90"/>
      <c r="D48" s="90"/>
      <c r="E48" s="355"/>
      <c r="F48" s="356"/>
    </row>
    <row r="49" spans="1:6">
      <c r="A49" s="89"/>
      <c r="B49" s="73" t="s">
        <v>92</v>
      </c>
      <c r="C49" s="90"/>
      <c r="D49" s="90"/>
      <c r="E49" s="355"/>
      <c r="F49" s="356"/>
    </row>
    <row r="50" spans="1:6">
      <c r="A50" s="89"/>
      <c r="B50" s="72" t="s">
        <v>93</v>
      </c>
      <c r="C50" s="74">
        <v>91435.794390950192</v>
      </c>
      <c r="D50" s="74">
        <v>104264.08093468951</v>
      </c>
      <c r="E50" s="355"/>
      <c r="F50" s="356"/>
    </row>
    <row r="51" spans="1:6">
      <c r="A51" s="89"/>
      <c r="B51" s="96" t="s">
        <v>94</v>
      </c>
      <c r="C51" s="91">
        <v>56242.587238930115</v>
      </c>
      <c r="D51" s="91">
        <v>62299.615586449967</v>
      </c>
      <c r="E51" s="355"/>
      <c r="F51" s="87"/>
    </row>
    <row r="52" spans="1:6">
      <c r="A52" s="89"/>
      <c r="B52" s="97" t="s">
        <v>95</v>
      </c>
      <c r="C52" s="91">
        <v>29161.536422670139</v>
      </c>
      <c r="D52" s="91">
        <v>30836.960922379974</v>
      </c>
      <c r="E52" s="355"/>
      <c r="F52" s="87"/>
    </row>
    <row r="53" spans="1:6">
      <c r="A53" s="89"/>
      <c r="B53" s="75" t="s">
        <v>96</v>
      </c>
      <c r="C53" s="69">
        <v>13229.709620909802</v>
      </c>
      <c r="D53" s="69">
        <v>13647.595893830057</v>
      </c>
      <c r="E53" s="355"/>
      <c r="F53" s="87"/>
    </row>
    <row r="54" spans="1:6">
      <c r="A54" s="89"/>
      <c r="B54" s="96" t="s">
        <v>97</v>
      </c>
      <c r="C54" s="91">
        <v>34154.877429500099</v>
      </c>
      <c r="D54" s="91">
        <v>42565.113144439892</v>
      </c>
      <c r="E54" s="355"/>
      <c r="F54" s="87"/>
    </row>
    <row r="55" spans="1:6">
      <c r="A55" s="89"/>
      <c r="B55" s="98"/>
      <c r="C55" s="90"/>
      <c r="D55" s="90"/>
      <c r="E55" s="355"/>
      <c r="F55" s="87"/>
    </row>
    <row r="56" spans="1:6">
      <c r="A56" s="89"/>
      <c r="B56" s="73" t="s">
        <v>98</v>
      </c>
      <c r="C56" s="90"/>
      <c r="D56" s="90"/>
      <c r="E56" s="355"/>
      <c r="F56" s="87"/>
    </row>
    <row r="57" spans="1:6">
      <c r="A57" s="89"/>
      <c r="B57" s="72" t="s">
        <v>99</v>
      </c>
      <c r="C57" s="74">
        <v>22700.971730370118</v>
      </c>
      <c r="D57" s="74">
        <v>26508.953323790109</v>
      </c>
      <c r="E57" s="355"/>
      <c r="F57" s="87"/>
    </row>
    <row r="58" spans="1:6">
      <c r="A58" s="89"/>
      <c r="B58" s="98"/>
      <c r="C58" s="90"/>
      <c r="D58" s="90"/>
      <c r="E58" s="355"/>
      <c r="F58" s="87"/>
    </row>
    <row r="59" spans="1:6">
      <c r="A59" s="89"/>
      <c r="B59" s="73" t="s">
        <v>100</v>
      </c>
      <c r="C59" s="90"/>
      <c r="D59" s="90"/>
      <c r="E59" s="355"/>
      <c r="F59" s="89"/>
    </row>
    <row r="60" spans="1:6">
      <c r="A60" s="89"/>
      <c r="B60" s="72" t="s">
        <v>101</v>
      </c>
      <c r="C60" s="74">
        <v>68734.822660580059</v>
      </c>
      <c r="D60" s="74">
        <v>77755.127610899406</v>
      </c>
      <c r="E60" s="355"/>
      <c r="F60" s="87"/>
    </row>
    <row r="61" spans="1:6">
      <c r="A61" s="89"/>
      <c r="B61" s="96" t="s">
        <v>102</v>
      </c>
      <c r="C61" s="91">
        <v>19437.987457810086</v>
      </c>
      <c r="D61" s="91">
        <v>19860.972963179447</v>
      </c>
      <c r="E61" s="355"/>
      <c r="F61" s="67" t="s">
        <v>103</v>
      </c>
    </row>
    <row r="62" spans="1:6">
      <c r="A62" s="89"/>
      <c r="B62" s="96" t="s">
        <v>104</v>
      </c>
      <c r="C62" s="91">
        <v>47242.100410449988</v>
      </c>
      <c r="D62" s="91">
        <v>56267.668492059951</v>
      </c>
      <c r="E62" s="355"/>
      <c r="F62" s="87"/>
    </row>
    <row r="63" spans="1:6">
      <c r="A63" s="89"/>
      <c r="B63" s="76" t="s">
        <v>105</v>
      </c>
      <c r="C63" s="77">
        <v>23098.508168129989</v>
      </c>
      <c r="D63" s="77">
        <v>24783.308647269932</v>
      </c>
      <c r="E63" s="355"/>
      <c r="F63" s="87"/>
    </row>
    <row r="64" spans="1:6">
      <c r="A64" s="89"/>
      <c r="B64" s="99"/>
      <c r="C64" s="89"/>
      <c r="D64" s="89"/>
      <c r="E64" s="355"/>
      <c r="F64" s="87"/>
    </row>
    <row r="65" spans="1:6">
      <c r="A65" s="89"/>
      <c r="B65" s="71" t="s">
        <v>106</v>
      </c>
      <c r="C65" s="95"/>
      <c r="D65" s="95"/>
      <c r="E65" s="355"/>
      <c r="F65" s="87"/>
    </row>
    <row r="66" spans="1:6">
      <c r="A66" s="89"/>
      <c r="B66" s="72"/>
      <c r="C66" s="90"/>
      <c r="D66" s="90"/>
      <c r="E66" s="355"/>
      <c r="F66" s="87"/>
    </row>
    <row r="67" spans="1:6">
      <c r="A67" s="89"/>
      <c r="B67" s="72" t="s">
        <v>107</v>
      </c>
      <c r="C67" s="74">
        <v>8150.5250669200204</v>
      </c>
      <c r="D67" s="74">
        <v>11908.143769049997</v>
      </c>
      <c r="E67" s="355"/>
      <c r="F67" s="87"/>
    </row>
    <row r="68" spans="1:6">
      <c r="A68" s="89"/>
      <c r="B68" s="78" t="s">
        <v>108</v>
      </c>
      <c r="C68" s="69">
        <v>3544.1813262800206</v>
      </c>
      <c r="D68" s="69">
        <v>3992.4014090200003</v>
      </c>
      <c r="E68" s="355"/>
      <c r="F68" s="356"/>
    </row>
    <row r="69" spans="1:6">
      <c r="A69" s="89"/>
      <c r="B69" s="76" t="s">
        <v>109</v>
      </c>
      <c r="C69" s="77">
        <v>1874.3085024800193</v>
      </c>
      <c r="D69" s="77">
        <v>1662.0783330400002</v>
      </c>
      <c r="E69" s="355"/>
      <c r="F69" s="88"/>
    </row>
    <row r="70" spans="1:6">
      <c r="A70" s="89"/>
      <c r="B70" s="99"/>
      <c r="C70" s="89"/>
      <c r="D70" s="89"/>
      <c r="E70" s="355"/>
      <c r="F70" s="67"/>
    </row>
    <row r="71" spans="1:6">
      <c r="A71" s="89"/>
      <c r="B71" s="99" t="s">
        <v>110</v>
      </c>
      <c r="C71" s="89"/>
      <c r="D71" s="89"/>
      <c r="E71" s="355"/>
      <c r="F71" s="88"/>
    </row>
    <row r="72" spans="1:6">
      <c r="A72" s="89"/>
      <c r="B72" s="99"/>
      <c r="C72" s="89"/>
      <c r="D72" s="89"/>
      <c r="E72" s="355"/>
      <c r="F72" s="87"/>
    </row>
    <row r="73" spans="1:6">
      <c r="A73" s="89"/>
      <c r="B73" s="79" t="s">
        <v>111</v>
      </c>
      <c r="C73" s="95"/>
      <c r="D73" s="95"/>
      <c r="E73" s="355"/>
      <c r="F73" s="87"/>
    </row>
    <row r="74" spans="1:6">
      <c r="A74" s="89"/>
      <c r="B74" s="80" t="s">
        <v>112</v>
      </c>
      <c r="C74" s="90"/>
      <c r="D74" s="90"/>
      <c r="E74" s="355"/>
      <c r="F74" s="87"/>
    </row>
    <row r="75" spans="1:6">
      <c r="A75" s="89"/>
      <c r="B75" s="80"/>
      <c r="C75" s="90"/>
      <c r="D75" s="90"/>
      <c r="E75" s="355"/>
      <c r="F75" s="87"/>
    </row>
    <row r="76" spans="1:6">
      <c r="A76" s="89"/>
      <c r="B76" s="80" t="s">
        <v>113</v>
      </c>
      <c r="C76" s="81">
        <v>13.556411720277456</v>
      </c>
      <c r="D76" s="81">
        <v>15.913760931973764</v>
      </c>
      <c r="E76" s="355"/>
      <c r="F76" s="67" t="s">
        <v>114</v>
      </c>
    </row>
    <row r="77" spans="1:6">
      <c r="A77" s="89"/>
      <c r="B77" s="80" t="s">
        <v>115</v>
      </c>
      <c r="C77" s="81">
        <v>7.8892072132319209</v>
      </c>
      <c r="D77" s="81">
        <v>9.5349497163861745</v>
      </c>
      <c r="E77" s="355"/>
      <c r="F77" s="82" t="s">
        <v>116</v>
      </c>
    </row>
    <row r="78" spans="1:6">
      <c r="A78" s="89"/>
      <c r="B78" s="80" t="s">
        <v>117</v>
      </c>
      <c r="C78" s="81">
        <v>4.2576696901632873</v>
      </c>
      <c r="D78" s="81">
        <v>3.6678275891565844</v>
      </c>
      <c r="E78" s="355"/>
      <c r="F78" s="67" t="s">
        <v>118</v>
      </c>
    </row>
    <row r="79" spans="1:6">
      <c r="A79" s="89"/>
      <c r="B79" s="80" t="s">
        <v>119</v>
      </c>
      <c r="C79" s="81">
        <v>72.285822626606318</v>
      </c>
      <c r="D79" s="81">
        <v>73.326876909604422</v>
      </c>
      <c r="E79" s="355"/>
      <c r="F79" s="67" t="s">
        <v>120</v>
      </c>
    </row>
    <row r="80" spans="1:6">
      <c r="A80" s="89"/>
      <c r="B80" s="83" t="s">
        <v>121</v>
      </c>
      <c r="C80" s="81">
        <v>118.83178862145589</v>
      </c>
      <c r="D80" s="81">
        <v>124.78396044955136</v>
      </c>
      <c r="E80" s="355"/>
      <c r="F80" s="67" t="s">
        <v>122</v>
      </c>
    </row>
    <row r="81" spans="1:6">
      <c r="A81" s="89"/>
      <c r="B81" s="83" t="s">
        <v>123</v>
      </c>
      <c r="C81" s="81">
        <v>32.718900483975005</v>
      </c>
      <c r="D81" s="81">
        <v>30.005751082354404</v>
      </c>
      <c r="E81" s="355"/>
      <c r="F81" s="67" t="s">
        <v>124</v>
      </c>
    </row>
    <row r="82" spans="1:6">
      <c r="A82" s="89"/>
      <c r="B82" s="83" t="s">
        <v>125</v>
      </c>
      <c r="C82" s="81">
        <v>33.605248801168671</v>
      </c>
      <c r="D82" s="81">
        <v>31.873536072489074</v>
      </c>
      <c r="E82" s="355"/>
      <c r="F82" s="67" t="s">
        <v>126</v>
      </c>
    </row>
    <row r="83" spans="1:6">
      <c r="A83" s="89"/>
      <c r="B83" s="84" t="s">
        <v>127</v>
      </c>
      <c r="C83" s="85">
        <v>17.394431986096002</v>
      </c>
      <c r="D83" s="85">
        <v>18.956900294567639</v>
      </c>
      <c r="E83" s="355"/>
      <c r="F83" s="67" t="s">
        <v>128</v>
      </c>
    </row>
    <row r="84" spans="1:6">
      <c r="A84" s="89"/>
      <c r="B84" s="99"/>
      <c r="C84" s="89"/>
      <c r="D84" s="89"/>
      <c r="E84" s="89"/>
      <c r="F84" s="89"/>
    </row>
    <row r="85" spans="1:6">
      <c r="A85" s="89"/>
      <c r="B85" s="716" t="s">
        <v>327</v>
      </c>
      <c r="C85" s="118"/>
      <c r="D85" s="89"/>
      <c r="E85" s="89"/>
      <c r="F85" s="89"/>
    </row>
    <row r="86" spans="1:6">
      <c r="A86" s="89"/>
      <c r="B86" s="716" t="s">
        <v>328</v>
      </c>
      <c r="C86" s="717"/>
      <c r="D86" s="99"/>
      <c r="E86" s="89"/>
      <c r="F86" s="89"/>
    </row>
    <row r="87" spans="1:6">
      <c r="A87" s="99"/>
      <c r="B87" s="718" t="s">
        <v>329</v>
      </c>
      <c r="C87" s="717"/>
      <c r="D87" s="99"/>
      <c r="E87" s="99"/>
      <c r="F87" s="99"/>
    </row>
    <row r="88" spans="1:6">
      <c r="A88" s="99"/>
      <c r="B88" s="118" t="s">
        <v>41</v>
      </c>
      <c r="C88" s="719"/>
      <c r="D88" s="358"/>
      <c r="E88" s="99"/>
      <c r="F88" s="99"/>
    </row>
    <row r="89" spans="1:6">
      <c r="A89" s="358"/>
      <c r="B89" s="118" t="s">
        <v>284</v>
      </c>
      <c r="C89" s="719"/>
      <c r="D89" s="358"/>
      <c r="E89" s="358"/>
      <c r="F89" s="358"/>
    </row>
    <row r="90" spans="1:6">
      <c r="A90" s="358"/>
      <c r="B90" s="720" t="s">
        <v>292</v>
      </c>
      <c r="C90" s="719"/>
      <c r="D90" s="358"/>
      <c r="E90" s="358"/>
      <c r="F90" s="35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D35"/>
  <sheetViews>
    <sheetView workbookViewId="0"/>
  </sheetViews>
  <sheetFormatPr baseColWidth="10" defaultColWidth="11.42578125" defaultRowHeight="11.25"/>
  <cols>
    <col min="1" max="1" width="3.42578125" style="1" customWidth="1"/>
    <col min="2" max="2" width="65.5703125" style="1" customWidth="1"/>
    <col min="3" max="3" width="13.42578125" style="1" customWidth="1"/>
    <col min="4" max="4" width="11.5703125" style="1" bestFit="1" customWidth="1"/>
    <col min="5" max="16384" width="11.42578125" style="1"/>
  </cols>
  <sheetData>
    <row r="1" spans="1:4" ht="12.75">
      <c r="A1" s="678" t="s">
        <v>343</v>
      </c>
      <c r="B1" s="117"/>
      <c r="C1" s="117"/>
      <c r="D1" s="117"/>
    </row>
    <row r="2" spans="1:4">
      <c r="A2" s="117"/>
      <c r="B2" s="101"/>
      <c r="C2" s="117"/>
      <c r="D2" s="117"/>
    </row>
    <row r="3" spans="1:4">
      <c r="A3" s="117"/>
      <c r="B3" s="118"/>
      <c r="C3" s="359"/>
      <c r="D3" s="711" t="s">
        <v>134</v>
      </c>
    </row>
    <row r="4" spans="1:4" ht="33.75">
      <c r="A4" s="117"/>
      <c r="B4" s="102" t="s">
        <v>131</v>
      </c>
      <c r="C4" s="103" t="s">
        <v>287</v>
      </c>
      <c r="D4" s="103" t="s">
        <v>288</v>
      </c>
    </row>
    <row r="5" spans="1:4">
      <c r="A5" s="117"/>
      <c r="B5" s="104" t="s">
        <v>133</v>
      </c>
      <c r="C5" s="105">
        <v>34157</v>
      </c>
      <c r="D5" s="105">
        <v>35177</v>
      </c>
    </row>
    <row r="6" spans="1:4">
      <c r="A6" s="117"/>
      <c r="B6" s="106" t="s">
        <v>289</v>
      </c>
      <c r="C6" s="107">
        <v>27910</v>
      </c>
      <c r="D6" s="107">
        <v>28991</v>
      </c>
    </row>
    <row r="7" spans="1:4">
      <c r="A7" s="117"/>
      <c r="B7" s="106" t="s">
        <v>290</v>
      </c>
      <c r="C7" s="107">
        <v>6086</v>
      </c>
      <c r="D7" s="107">
        <v>6032</v>
      </c>
    </row>
    <row r="8" spans="1:4">
      <c r="A8" s="117"/>
      <c r="B8" s="106" t="s">
        <v>291</v>
      </c>
      <c r="C8" s="107">
        <v>161</v>
      </c>
      <c r="D8" s="107">
        <v>154</v>
      </c>
    </row>
    <row r="9" spans="1:4">
      <c r="A9" s="117"/>
      <c r="B9" s="110" t="s">
        <v>135</v>
      </c>
      <c r="C9" s="105">
        <v>73735.921841210642</v>
      </c>
      <c r="D9" s="105">
        <v>72370.575518219426</v>
      </c>
    </row>
    <row r="10" spans="1:4">
      <c r="A10" s="117"/>
      <c r="B10" s="106" t="s">
        <v>289</v>
      </c>
      <c r="C10" s="107">
        <v>7224.5131085127441</v>
      </c>
      <c r="D10" s="107">
        <v>6999.21783864586</v>
      </c>
    </row>
    <row r="11" spans="1:4">
      <c r="A11" s="117"/>
      <c r="B11" s="106" t="s">
        <v>290</v>
      </c>
      <c r="C11" s="107">
        <v>23214.896280359699</v>
      </c>
      <c r="D11" s="107">
        <v>22335.965894548295</v>
      </c>
    </row>
    <row r="12" spans="1:4">
      <c r="A12" s="117"/>
      <c r="B12" s="106" t="s">
        <v>291</v>
      </c>
      <c r="C12" s="108">
        <v>43296.512452338204</v>
      </c>
      <c r="D12" s="108">
        <v>43035.39178502524</v>
      </c>
    </row>
    <row r="13" spans="1:4">
      <c r="A13" s="117"/>
      <c r="B13" s="110" t="s">
        <v>136</v>
      </c>
      <c r="C13" s="360">
        <v>16843.092556450083</v>
      </c>
      <c r="D13" s="360">
        <v>16920.841241250317</v>
      </c>
    </row>
    <row r="14" spans="1:4">
      <c r="A14" s="117"/>
      <c r="B14" s="106" t="s">
        <v>289</v>
      </c>
      <c r="C14" s="107">
        <v>2297.9898610664063</v>
      </c>
      <c r="D14" s="107">
        <v>2291.7942138082349</v>
      </c>
    </row>
    <row r="15" spans="1:4">
      <c r="A15" s="117"/>
      <c r="B15" s="106" t="s">
        <v>290</v>
      </c>
      <c r="C15" s="107">
        <v>7571.9178796254128</v>
      </c>
      <c r="D15" s="107">
        <v>7461.4552915203494</v>
      </c>
    </row>
    <row r="16" spans="1:4">
      <c r="A16" s="117"/>
      <c r="B16" s="106" t="s">
        <v>291</v>
      </c>
      <c r="C16" s="107">
        <v>6973.1848157582663</v>
      </c>
      <c r="D16" s="107">
        <v>7167.591735921731</v>
      </c>
    </row>
    <row r="17" spans="1:4">
      <c r="A17" s="117"/>
      <c r="B17" s="111" t="s">
        <v>59</v>
      </c>
      <c r="C17" s="112">
        <v>13060.038426650135</v>
      </c>
      <c r="D17" s="112">
        <v>13197.355955570232</v>
      </c>
    </row>
    <row r="18" spans="1:4">
      <c r="A18" s="117"/>
      <c r="B18" s="113" t="s">
        <v>289</v>
      </c>
      <c r="C18" s="114">
        <v>1808.0973295167275</v>
      </c>
      <c r="D18" s="114">
        <v>1825.0400753682948</v>
      </c>
    </row>
    <row r="19" spans="1:4">
      <c r="A19" s="117"/>
      <c r="B19" s="113" t="s">
        <v>290</v>
      </c>
      <c r="C19" s="114">
        <v>5989.0936027926973</v>
      </c>
      <c r="D19" s="114">
        <v>5960.3004004054583</v>
      </c>
    </row>
    <row r="20" spans="1:4">
      <c r="A20" s="117"/>
      <c r="B20" s="113" t="s">
        <v>291</v>
      </c>
      <c r="C20" s="114">
        <v>5262.8474943407109</v>
      </c>
      <c r="D20" s="114">
        <v>5412.0154797964797</v>
      </c>
    </row>
    <row r="21" spans="1:4">
      <c r="A21" s="117"/>
      <c r="B21" s="361" t="s">
        <v>137</v>
      </c>
      <c r="C21" s="105">
        <v>3544.1813262800188</v>
      </c>
      <c r="D21" s="105">
        <v>3992.4014090199994</v>
      </c>
    </row>
    <row r="22" spans="1:4">
      <c r="A22" s="117"/>
      <c r="B22" s="106" t="s">
        <v>289</v>
      </c>
      <c r="C22" s="107">
        <v>555.79657602775842</v>
      </c>
      <c r="D22" s="107">
        <v>553.97679780954297</v>
      </c>
    </row>
    <row r="23" spans="1:4">
      <c r="A23" s="117"/>
      <c r="B23" s="106" t="s">
        <v>290</v>
      </c>
      <c r="C23" s="107">
        <v>1115.7674462365344</v>
      </c>
      <c r="D23" s="107">
        <v>1002.1461948443873</v>
      </c>
    </row>
    <row r="24" spans="1:4">
      <c r="A24" s="117"/>
      <c r="B24" s="106" t="s">
        <v>291</v>
      </c>
      <c r="C24" s="107">
        <v>1872.6173040157266</v>
      </c>
      <c r="D24" s="107">
        <v>2436.2784163660685</v>
      </c>
    </row>
    <row r="25" spans="1:4">
      <c r="A25" s="117"/>
      <c r="B25" s="111" t="s">
        <v>138</v>
      </c>
      <c r="C25" s="112">
        <v>1874.3085024800191</v>
      </c>
      <c r="D25" s="112">
        <v>1662.0783330399993</v>
      </c>
    </row>
    <row r="26" spans="1:4">
      <c r="A26" s="117"/>
      <c r="B26" s="113" t="s">
        <v>289</v>
      </c>
      <c r="C26" s="114">
        <v>381.48402599833906</v>
      </c>
      <c r="D26" s="114">
        <v>388.74456470672453</v>
      </c>
    </row>
    <row r="27" spans="1:4">
      <c r="A27" s="117"/>
      <c r="B27" s="113" t="s">
        <v>290</v>
      </c>
      <c r="C27" s="114">
        <v>806.09688974933817</v>
      </c>
      <c r="D27" s="114">
        <v>710.11757306917991</v>
      </c>
    </row>
    <row r="28" spans="1:4">
      <c r="A28" s="117"/>
      <c r="B28" s="115" t="s">
        <v>291</v>
      </c>
      <c r="C28" s="116">
        <v>686.72758673234205</v>
      </c>
      <c r="D28" s="116">
        <v>563.21619526409472</v>
      </c>
    </row>
    <row r="29" spans="1:4">
      <c r="A29" s="117"/>
      <c r="B29" s="117"/>
      <c r="C29" s="117"/>
      <c r="D29" s="117"/>
    </row>
    <row r="30" spans="1:4">
      <c r="A30" s="117"/>
      <c r="B30" s="716" t="s">
        <v>327</v>
      </c>
      <c r="C30" s="117"/>
      <c r="D30" s="117"/>
    </row>
    <row r="31" spans="1:4">
      <c r="B31" s="716" t="s">
        <v>328</v>
      </c>
    </row>
    <row r="32" spans="1:4">
      <c r="B32" s="718" t="s">
        <v>329</v>
      </c>
    </row>
    <row r="33" spans="2:2">
      <c r="B33" s="118" t="s">
        <v>41</v>
      </c>
    </row>
    <row r="34" spans="2:2">
      <c r="B34" s="118" t="s">
        <v>284</v>
      </c>
    </row>
    <row r="35" spans="2:2">
      <c r="B35" s="720"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40</vt:i4>
      </vt:variant>
    </vt:vector>
  </HeadingPairs>
  <TitlesOfParts>
    <vt:vector size="40" baseType="lpstr">
      <vt:lpstr>Sommaire</vt:lpstr>
      <vt:lpstr>B1</vt:lpstr>
      <vt:lpstr>B2.déf</vt:lpstr>
      <vt:lpstr>B2.1a</vt:lpstr>
      <vt:lpstr>B2.1aCE</vt:lpstr>
      <vt:lpstr>B2.1b</vt:lpstr>
      <vt:lpstr>B2.1bCE</vt:lpstr>
      <vt:lpstr>B2.1c</vt:lpstr>
      <vt:lpstr>B2.1cCE</vt:lpstr>
      <vt:lpstr>B2.1d</vt:lpstr>
      <vt:lpstr>B2.1dCE</vt:lpstr>
      <vt:lpstr>B2.1e</vt:lpstr>
      <vt:lpstr>B2.2</vt:lpstr>
      <vt:lpstr>B2.2CE</vt:lpstr>
      <vt:lpstr>B2.4</vt:lpstr>
      <vt:lpstr>B2.5</vt:lpstr>
      <vt:lpstr>B2.6</vt:lpstr>
      <vt:lpstr>B2.7</vt:lpstr>
      <vt:lpstr>B2.8a</vt:lpstr>
      <vt:lpstr>B2.8b</vt:lpstr>
      <vt:lpstr>B2.9a</vt:lpstr>
      <vt:lpstr>B2.9b</vt:lpstr>
      <vt:lpstr>B2.a</vt:lpstr>
      <vt:lpstr>B2.b</vt:lpstr>
      <vt:lpstr>B2.c</vt:lpstr>
      <vt:lpstr>B2.d</vt:lpstr>
      <vt:lpstr>B2.e</vt:lpstr>
      <vt:lpstr>B2.f</vt:lpstr>
      <vt:lpstr>B2.g</vt:lpstr>
      <vt:lpstr>B2.h</vt:lpstr>
      <vt:lpstr>Bz.1</vt:lpstr>
      <vt:lpstr>Bz.2</vt:lpstr>
      <vt:lpstr>Bz.3</vt:lpstr>
      <vt:lpstr>Bz.4</vt:lpstr>
      <vt:lpstr>Bz.5</vt:lpstr>
      <vt:lpstr>Bz.6</vt:lpstr>
      <vt:lpstr>Bz.7</vt:lpstr>
      <vt:lpstr>Bz.8</vt:lpstr>
      <vt:lpstr>Bz.9</vt:lpstr>
      <vt:lpstr>Bz.10</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COLUSSI Carlo</dc:creator>
  <cp:lastModifiedBy>BOUVRY Laurent</cp:lastModifiedBy>
  <dcterms:created xsi:type="dcterms:W3CDTF">2021-10-22T13:05:25Z</dcterms:created>
  <dcterms:modified xsi:type="dcterms:W3CDTF">2022-11-03T10:07:05Z</dcterms:modified>
</cp:coreProperties>
</file>