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en.thiriat\Downloads\1 parc vehicules VP VUL PL BUS\Bus\"/>
    </mc:Choice>
  </mc:AlternateContent>
  <bookViews>
    <workbookView xWindow="0" yWindow="0" windowWidth="25200" windowHeight="11850"/>
  </bookViews>
  <sheets>
    <sheet name="parc_série" sheetId="2" r:id="rId1"/>
    <sheet name="parc_motorisation" sheetId="3" r:id="rId2"/>
    <sheet name="parc_critair" sheetId="4" r:id="rId3"/>
    <sheet name="parc_évol_places_assises" sheetId="5" r:id="rId4"/>
    <sheet name="parc_répart_places_assises " sheetId="6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D14" i="3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C14" i="3"/>
  <c r="E13" i="3"/>
  <c r="B14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</calcChain>
</file>

<file path=xl/sharedStrings.xml><?xml version="1.0" encoding="utf-8"?>
<sst xmlns="http://schemas.openxmlformats.org/spreadsheetml/2006/main" count="53" uniqueCount="35">
  <si>
    <t>Autobus</t>
  </si>
  <si>
    <t>Autocar</t>
  </si>
  <si>
    <t>Diesel</t>
  </si>
  <si>
    <t>Electrique</t>
  </si>
  <si>
    <t>Essence</t>
  </si>
  <si>
    <t>Gaz</t>
  </si>
  <si>
    <t>Hydrogène et autre ZE</t>
  </si>
  <si>
    <t>Inconnu</t>
  </si>
  <si>
    <t>Total</t>
  </si>
  <si>
    <t>Crit'Air E</t>
  </si>
  <si>
    <t>Crit'Air 1</t>
  </si>
  <si>
    <t>Crit'Air 2</t>
  </si>
  <si>
    <t>Crit'Air 3</t>
  </si>
  <si>
    <t>Crit'Air 4</t>
  </si>
  <si>
    <t>Crit'Air 5</t>
  </si>
  <si>
    <t>Non classé</t>
  </si>
  <si>
    <t>23 et moins</t>
  </si>
  <si>
    <t>24 à 50</t>
  </si>
  <si>
    <t>51 à 60</t>
  </si>
  <si>
    <t>61 à 70</t>
  </si>
  <si>
    <t>71 et plus</t>
  </si>
  <si>
    <t>total</t>
  </si>
  <si>
    <t>Biodiesel exclusif</t>
  </si>
  <si>
    <t>Source : SDES, Rsvero, données provisoires</t>
  </si>
  <si>
    <t>Evolution du parc d'autocars et d'autobus de 2021 à 2022</t>
  </si>
  <si>
    <t>Parc d'autobus et d'autocars selon la carburation au 1 er janvier 2022</t>
  </si>
  <si>
    <t>Parc d'autobus et d'autocars selon la vignette Critair au 1 er janvier 2022</t>
  </si>
  <si>
    <t>Evolution du parc d'autocars selon le nombre de places assises</t>
  </si>
  <si>
    <r>
      <t>Répartition du parc d’autocars par nombre de places assises au 1</t>
    </r>
    <r>
      <rPr>
        <b/>
        <i/>
        <vertAlign val="superscript"/>
        <sz val="11"/>
        <color theme="1"/>
        <rFont val="Calibri"/>
        <family val="2"/>
        <scheme val="minor"/>
      </rPr>
      <t xml:space="preserve">er </t>
    </r>
    <r>
      <rPr>
        <b/>
        <i/>
        <sz val="11"/>
        <color theme="1"/>
        <rFont val="Calibri"/>
        <family val="2"/>
        <scheme val="minor"/>
      </rPr>
      <t>janvier 2022</t>
    </r>
  </si>
  <si>
    <t xml:space="preserve">Autobus (%) </t>
  </si>
  <si>
    <t>Autocar (%)</t>
  </si>
  <si>
    <t>Autobus (%)</t>
  </si>
  <si>
    <t>Gaz hybride non-rechargeable</t>
  </si>
  <si>
    <t>Diesel hybride rechargeable</t>
  </si>
  <si>
    <t>Diesel hybride non-rechargeable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</si>
</sst>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3" fontId="1" fillId="2" borderId="1" xfId="0" applyNumberFormat="1" applyFont="1" applyFill="1" applyBorder="1"/>
    <xf numFmtId="3" fontId="1" fillId="2" borderId="3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0" fontId="1" fillId="3" borderId="2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3" borderId="2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4" borderId="1" xfId="0" applyNumberFormat="1" applyFont="1" applyFill="1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2" xfId="0" applyNumberFormat="1" applyBorder="1"/>
    <xf numFmtId="3" fontId="0" fillId="0" borderId="2" xfId="0" applyNumberFormat="1" applyFill="1" applyBorder="1"/>
    <xf numFmtId="3" fontId="1" fillId="2" borderId="2" xfId="0" applyNumberFormat="1" applyFont="1" applyFill="1" applyBorder="1"/>
    <xf numFmtId="165" fontId="0" fillId="0" borderId="2" xfId="0" applyNumberFormat="1" applyBorder="1"/>
    <xf numFmtId="164" fontId="1" fillId="2" borderId="2" xfId="0" applyNumberFormat="1" applyFont="1" applyFill="1" applyBorder="1"/>
    <xf numFmtId="165" fontId="1" fillId="2" borderId="2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Evolution</a:t>
            </a:r>
            <a:r>
              <a:rPr lang="fr-FR" sz="1200" baseline="0"/>
              <a:t> du parc d'autocars et d'autobus de 2011 à 2022</a:t>
            </a:r>
            <a:endParaRPr lang="fr-FR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parc_série!$A$4</c:f>
              <c:strCache>
                <c:ptCount val="1"/>
                <c:pt idx="0">
                  <c:v>Autocar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E8-4468-9DB1-B9693E412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parc_série!$B$3:$M$3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parc_série!$B$4:$M$4</c:f>
              <c:numCache>
                <c:formatCode>#,##0</c:formatCode>
                <c:ptCount val="12"/>
                <c:pt idx="0">
                  <c:v>63538</c:v>
                </c:pt>
                <c:pt idx="1">
                  <c:v>64507</c:v>
                </c:pt>
                <c:pt idx="2">
                  <c:v>64562</c:v>
                </c:pt>
                <c:pt idx="3">
                  <c:v>65313</c:v>
                </c:pt>
                <c:pt idx="4">
                  <c:v>65539</c:v>
                </c:pt>
                <c:pt idx="5">
                  <c:v>65356</c:v>
                </c:pt>
                <c:pt idx="6">
                  <c:v>66658</c:v>
                </c:pt>
                <c:pt idx="7">
                  <c:v>67249</c:v>
                </c:pt>
                <c:pt idx="8">
                  <c:v>66972</c:v>
                </c:pt>
                <c:pt idx="9">
                  <c:v>67258</c:v>
                </c:pt>
                <c:pt idx="10">
                  <c:v>66519</c:v>
                </c:pt>
                <c:pt idx="11">
                  <c:v>66596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1-40CB-B395-2D2C3B5A7D1C}"/>
            </c:ext>
          </c:extLst>
        </c:ser>
        <c:ser>
          <c:idx val="1"/>
          <c:order val="1"/>
          <c:tx>
            <c:strRef>
              <c:f>parc_série!$A$5</c:f>
              <c:strCache>
                <c:ptCount val="1"/>
                <c:pt idx="0">
                  <c:v>Autobus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E8-4468-9DB1-B9693E412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parc_série!$B$3:$M$3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parc_série!$B$5:$M$5</c:f>
              <c:numCache>
                <c:formatCode>#,##0</c:formatCode>
                <c:ptCount val="12"/>
                <c:pt idx="0">
                  <c:v>19935</c:v>
                </c:pt>
                <c:pt idx="1">
                  <c:v>20379</c:v>
                </c:pt>
                <c:pt idx="2">
                  <c:v>20567</c:v>
                </c:pt>
                <c:pt idx="3">
                  <c:v>21261</c:v>
                </c:pt>
                <c:pt idx="4">
                  <c:v>21445</c:v>
                </c:pt>
                <c:pt idx="5">
                  <c:v>21995</c:v>
                </c:pt>
                <c:pt idx="6">
                  <c:v>21857</c:v>
                </c:pt>
                <c:pt idx="7">
                  <c:v>22208</c:v>
                </c:pt>
                <c:pt idx="8">
                  <c:v>23798</c:v>
                </c:pt>
                <c:pt idx="9">
                  <c:v>25039</c:v>
                </c:pt>
                <c:pt idx="10">
                  <c:v>26399</c:v>
                </c:pt>
                <c:pt idx="11">
                  <c:v>27927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1-40CB-B395-2D2C3B5A7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709679"/>
        <c:axId val="282707599"/>
      </c:lineChart>
      <c:catAx>
        <c:axId val="28270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707599"/>
        <c:crosses val="autoZero"/>
        <c:auto val="1"/>
        <c:lblAlgn val="ctr"/>
        <c:lblOffset val="100"/>
        <c:noMultiLvlLbl val="0"/>
      </c:catAx>
      <c:valAx>
        <c:axId val="28270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70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Evolution du parc d'autocars selon le nombre de places assises</a:t>
            </a:r>
          </a:p>
          <a:p>
            <a:pPr>
              <a:defRPr/>
            </a:pPr>
            <a:endParaRPr lang="fr-FR" sz="1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parc_évol_places_assises!$A$4</c:f>
              <c:strCache>
                <c:ptCount val="1"/>
                <c:pt idx="0">
                  <c:v>23 et moins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parc_évol_places_assises!$B$3:$M$3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parc_évol_places_assises!$B$4:$M$4</c:f>
              <c:numCache>
                <c:formatCode>General</c:formatCode>
                <c:ptCount val="12"/>
                <c:pt idx="0">
                  <c:v>10311</c:v>
                </c:pt>
                <c:pt idx="1">
                  <c:v>10226</c:v>
                </c:pt>
                <c:pt idx="2">
                  <c:v>9929</c:v>
                </c:pt>
                <c:pt idx="3">
                  <c:v>9845</c:v>
                </c:pt>
                <c:pt idx="4">
                  <c:v>9540</c:v>
                </c:pt>
                <c:pt idx="5">
                  <c:v>8610</c:v>
                </c:pt>
                <c:pt idx="6">
                  <c:v>8196</c:v>
                </c:pt>
                <c:pt idx="7">
                  <c:v>7750</c:v>
                </c:pt>
                <c:pt idx="8">
                  <c:v>7255</c:v>
                </c:pt>
                <c:pt idx="9">
                  <c:v>6692</c:v>
                </c:pt>
                <c:pt idx="10">
                  <c:v>6207</c:v>
                </c:pt>
                <c:pt idx="11">
                  <c:v>5740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A2-412D-8112-1B35BCF18481}"/>
            </c:ext>
          </c:extLst>
        </c:ser>
        <c:ser>
          <c:idx val="1"/>
          <c:order val="1"/>
          <c:tx>
            <c:strRef>
              <c:f>parc_évol_places_assises!$A$5</c:f>
              <c:strCache>
                <c:ptCount val="1"/>
                <c:pt idx="0">
                  <c:v>24 à 50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parc_évol_places_assises!$B$3:$M$3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parc_évol_places_assises!$B$5:$M$5</c:f>
              <c:numCache>
                <c:formatCode>General</c:formatCode>
                <c:ptCount val="12"/>
                <c:pt idx="0">
                  <c:v>7656</c:v>
                </c:pt>
                <c:pt idx="1">
                  <c:v>7744</c:v>
                </c:pt>
                <c:pt idx="2">
                  <c:v>7734</c:v>
                </c:pt>
                <c:pt idx="3">
                  <c:v>7849</c:v>
                </c:pt>
                <c:pt idx="4">
                  <c:v>7984</c:v>
                </c:pt>
                <c:pt idx="5">
                  <c:v>8392</c:v>
                </c:pt>
                <c:pt idx="6">
                  <c:v>9043</c:v>
                </c:pt>
                <c:pt idx="7">
                  <c:v>9438</c:v>
                </c:pt>
                <c:pt idx="8">
                  <c:v>9622</c:v>
                </c:pt>
                <c:pt idx="9">
                  <c:v>9967</c:v>
                </c:pt>
                <c:pt idx="10">
                  <c:v>10097</c:v>
                </c:pt>
                <c:pt idx="11">
                  <c:v>10364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A2-412D-8112-1B35BCF18481}"/>
            </c:ext>
          </c:extLst>
        </c:ser>
        <c:ser>
          <c:idx val="2"/>
          <c:order val="2"/>
          <c:tx>
            <c:strRef>
              <c:f>parc_évol_places_assises!$A$6</c:f>
              <c:strCache>
                <c:ptCount val="1"/>
                <c:pt idx="0">
                  <c:v>51 à 60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parc_évol_places_assises!$B$3:$M$3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parc_évol_places_assises!$B$6:$M$6</c:f>
              <c:numCache>
                <c:formatCode>General</c:formatCode>
                <c:ptCount val="12"/>
                <c:pt idx="0">
                  <c:v>26054</c:v>
                </c:pt>
                <c:pt idx="1">
                  <c:v>25280</c:v>
                </c:pt>
                <c:pt idx="2">
                  <c:v>24397</c:v>
                </c:pt>
                <c:pt idx="3">
                  <c:v>23217</c:v>
                </c:pt>
                <c:pt idx="4">
                  <c:v>22053</c:v>
                </c:pt>
                <c:pt idx="5">
                  <c:v>20663</c:v>
                </c:pt>
                <c:pt idx="6">
                  <c:v>20148</c:v>
                </c:pt>
                <c:pt idx="7">
                  <c:v>19347</c:v>
                </c:pt>
                <c:pt idx="8">
                  <c:v>18352</c:v>
                </c:pt>
                <c:pt idx="9">
                  <c:v>17640</c:v>
                </c:pt>
                <c:pt idx="10">
                  <c:v>16634</c:v>
                </c:pt>
                <c:pt idx="11">
                  <c:v>15800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A2-412D-8112-1B35BCF18481}"/>
            </c:ext>
          </c:extLst>
        </c:ser>
        <c:ser>
          <c:idx val="3"/>
          <c:order val="3"/>
          <c:tx>
            <c:strRef>
              <c:f>parc_évol_places_assises!$A$7</c:f>
              <c:strCache>
                <c:ptCount val="1"/>
                <c:pt idx="0">
                  <c:v>61 à 70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parc_évol_places_assises!$B$3:$M$3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parc_évol_places_assises!$B$7:$M$7</c:f>
              <c:numCache>
                <c:formatCode>General</c:formatCode>
                <c:ptCount val="12"/>
                <c:pt idx="0">
                  <c:v>17552</c:v>
                </c:pt>
                <c:pt idx="1">
                  <c:v>19277</c:v>
                </c:pt>
                <c:pt idx="2">
                  <c:v>20595</c:v>
                </c:pt>
                <c:pt idx="3">
                  <c:v>22628</c:v>
                </c:pt>
                <c:pt idx="4">
                  <c:v>24390</c:v>
                </c:pt>
                <c:pt idx="5">
                  <c:v>26265</c:v>
                </c:pt>
                <c:pt idx="6">
                  <c:v>27800</c:v>
                </c:pt>
                <c:pt idx="7">
                  <c:v>29197</c:v>
                </c:pt>
                <c:pt idx="8">
                  <c:v>30226</c:v>
                </c:pt>
                <c:pt idx="9">
                  <c:v>31489</c:v>
                </c:pt>
                <c:pt idx="10">
                  <c:v>32247</c:v>
                </c:pt>
                <c:pt idx="11">
                  <c:v>33446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A2-412D-8112-1B35BCF18481}"/>
            </c:ext>
          </c:extLst>
        </c:ser>
        <c:ser>
          <c:idx val="4"/>
          <c:order val="4"/>
          <c:tx>
            <c:strRef>
              <c:f>parc_évol_places_assises!$A$8</c:f>
              <c:strCache>
                <c:ptCount val="1"/>
                <c:pt idx="0">
                  <c:v>71 et plus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parc_évol_places_assises!$B$3:$M$3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parc_évol_places_assises!$B$8:$M$8</c:f>
              <c:numCache>
                <c:formatCode>General</c:formatCode>
                <c:ptCount val="12"/>
                <c:pt idx="0">
                  <c:v>1898</c:v>
                </c:pt>
                <c:pt idx="1">
                  <c:v>1969</c:v>
                </c:pt>
                <c:pt idx="2">
                  <c:v>1899</c:v>
                </c:pt>
                <c:pt idx="3">
                  <c:v>1765</c:v>
                </c:pt>
                <c:pt idx="4">
                  <c:v>1564</c:v>
                </c:pt>
                <c:pt idx="5">
                  <c:v>1417</c:v>
                </c:pt>
                <c:pt idx="6">
                  <c:v>1459</c:v>
                </c:pt>
                <c:pt idx="7">
                  <c:v>1504</c:v>
                </c:pt>
                <c:pt idx="8">
                  <c:v>1505</c:v>
                </c:pt>
                <c:pt idx="9">
                  <c:v>1461</c:v>
                </c:pt>
                <c:pt idx="10">
                  <c:v>1326</c:v>
                </c:pt>
                <c:pt idx="11">
                  <c:v>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A2-412D-8112-1B35BCF18481}"/>
            </c:ext>
          </c:extLst>
        </c:ser>
        <c:ser>
          <c:idx val="5"/>
          <c:order val="5"/>
          <c:tx>
            <c:strRef>
              <c:f>parc_évol_places_assises!$A$9</c:f>
              <c:strCache>
                <c:ptCount val="1"/>
                <c:pt idx="0">
                  <c:v>Inconnu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parc_évol_places_assises!$B$3:$M$3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parc_évol_places_assises!$B$9:$M$9</c:f>
              <c:numCache>
                <c:formatCode>General</c:formatCode>
                <c:ptCount val="12"/>
                <c:pt idx="0">
                  <c:v>67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A2-412D-8112-1B35BCF1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387696"/>
        <c:axId val="909403088"/>
      </c:lineChart>
      <c:catAx>
        <c:axId val="9093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9403088"/>
        <c:crosses val="autoZero"/>
        <c:auto val="1"/>
        <c:lblAlgn val="ctr"/>
        <c:lblOffset val="100"/>
        <c:noMultiLvlLbl val="0"/>
      </c:catAx>
      <c:valAx>
        <c:axId val="9094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938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800" b="1">
                <a:latin typeface="Arial" panose="020B0604020202020204" pitchFamily="34" charset="0"/>
                <a:cs typeface="Arial" panose="020B0604020202020204" pitchFamily="34" charset="0"/>
              </a:rPr>
              <a:t>Répartition des autocars par nombre de places assises</a:t>
            </a:r>
          </a:p>
          <a:p>
            <a:pPr>
              <a:defRPr b="1"/>
            </a:pPr>
            <a:endParaRPr lang="fr-FR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11-4A95-A3A6-197B9841CD2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11-4A95-A3A6-197B9841CD2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11-4A95-A3A6-197B9841CD2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11-4A95-A3A6-197B9841CD2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E11-4A95-A3A6-197B9841CD2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E11-4A95-A3A6-197B9841CD2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'parc_répart_places_assises '!$A$4:$A$9</c:f>
              <c:strCache>
                <c:ptCount val="6"/>
                <c:pt idx="0">
                  <c:v>23 et moins</c:v>
                </c:pt>
                <c:pt idx="1">
                  <c:v>24 à 50</c:v>
                </c:pt>
                <c:pt idx="2">
                  <c:v>51 à 60</c:v>
                </c:pt>
                <c:pt idx="3">
                  <c:v>61 à 70</c:v>
                </c:pt>
                <c:pt idx="4">
                  <c:v>71 et plus</c:v>
                </c:pt>
                <c:pt idx="5">
                  <c:v>Inconnu</c:v>
                </c:pt>
              </c:strCache>
            </c:strRef>
          </c:cat>
          <c:val>
            <c:numRef>
              <c:f>'parc_répart_places_assises '!$B$4:$B$9</c:f>
              <c:numCache>
                <c:formatCode>General</c:formatCode>
                <c:ptCount val="6"/>
                <c:pt idx="0">
                  <c:v>5740</c:v>
                </c:pt>
                <c:pt idx="1">
                  <c:v>10364</c:v>
                </c:pt>
                <c:pt idx="2">
                  <c:v>15800</c:v>
                </c:pt>
                <c:pt idx="3">
                  <c:v>33446</c:v>
                </c:pt>
                <c:pt idx="4">
                  <c:v>1238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11-4A95-A3A6-197B9841CD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0</xdr:colOff>
      <xdr:row>22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180975</xdr:rowOff>
    </xdr:from>
    <xdr:to>
      <xdr:col>7</xdr:col>
      <xdr:colOff>123825</xdr:colOff>
      <xdr:row>24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28575</xdr:rowOff>
    </xdr:from>
    <xdr:to>
      <xdr:col>7</xdr:col>
      <xdr:colOff>9525</xdr:colOff>
      <xdr:row>24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showGridLines="0" tabSelected="1" workbookViewId="0">
      <selection activeCell="C42" sqref="C42"/>
    </sheetView>
  </sheetViews>
  <sheetFormatPr baseColWidth="10" defaultRowHeight="15" x14ac:dyDescent="0.25"/>
  <sheetData>
    <row r="1" spans="1:16384" x14ac:dyDescent="0.2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3" spans="1:16384" x14ac:dyDescent="0.25">
      <c r="A3" s="7"/>
      <c r="B3" s="8">
        <v>2011</v>
      </c>
      <c r="C3" s="8">
        <v>2012</v>
      </c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  <c r="M3" s="8">
        <v>2022</v>
      </c>
    </row>
    <row r="4" spans="1:16384" x14ac:dyDescent="0.25">
      <c r="A4" s="9" t="s">
        <v>1</v>
      </c>
      <c r="B4" s="10">
        <v>63538</v>
      </c>
      <c r="C4" s="10">
        <v>64507</v>
      </c>
      <c r="D4" s="10">
        <v>64562</v>
      </c>
      <c r="E4" s="10">
        <v>65313</v>
      </c>
      <c r="F4" s="10">
        <v>65539</v>
      </c>
      <c r="G4" s="10">
        <v>65356</v>
      </c>
      <c r="H4" s="10">
        <v>66658</v>
      </c>
      <c r="I4" s="10">
        <v>67249</v>
      </c>
      <c r="J4" s="10">
        <v>66972</v>
      </c>
      <c r="K4" s="10">
        <v>67258</v>
      </c>
      <c r="L4" s="10">
        <v>66519</v>
      </c>
      <c r="M4" s="10">
        <v>66596</v>
      </c>
    </row>
    <row r="5" spans="1:16384" x14ac:dyDescent="0.25">
      <c r="A5" s="9" t="s">
        <v>0</v>
      </c>
      <c r="B5" s="10">
        <v>19935</v>
      </c>
      <c r="C5" s="10">
        <v>20379</v>
      </c>
      <c r="D5" s="10">
        <v>20567</v>
      </c>
      <c r="E5" s="10">
        <v>21261</v>
      </c>
      <c r="F5" s="10">
        <v>21445</v>
      </c>
      <c r="G5" s="10">
        <v>21995</v>
      </c>
      <c r="H5" s="10">
        <v>21857</v>
      </c>
      <c r="I5" s="10">
        <v>22208</v>
      </c>
      <c r="J5" s="10">
        <v>23798</v>
      </c>
      <c r="K5" s="10">
        <v>25039</v>
      </c>
      <c r="L5" s="10">
        <v>26399</v>
      </c>
      <c r="M5" s="10">
        <v>27927</v>
      </c>
    </row>
    <row r="7" spans="1:16384" x14ac:dyDescent="0.25">
      <c r="A7" t="s">
        <v>23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C42" sqref="C42"/>
    </sheetView>
  </sheetViews>
  <sheetFormatPr baseColWidth="10" defaultRowHeight="15" x14ac:dyDescent="0.25"/>
  <cols>
    <col min="1" max="1" width="30.85546875" customWidth="1"/>
  </cols>
  <sheetData>
    <row r="1" spans="1:5" x14ac:dyDescent="0.25">
      <c r="A1" s="6" t="s">
        <v>25</v>
      </c>
    </row>
    <row r="3" spans="1:5" x14ac:dyDescent="0.25">
      <c r="B3" s="2" t="s">
        <v>0</v>
      </c>
      <c r="C3" s="2" t="s">
        <v>1</v>
      </c>
      <c r="D3" s="2" t="s">
        <v>29</v>
      </c>
      <c r="E3" s="2" t="s">
        <v>30</v>
      </c>
    </row>
    <row r="4" spans="1:5" x14ac:dyDescent="0.25">
      <c r="A4" s="3" t="s">
        <v>22</v>
      </c>
      <c r="B4" s="4">
        <v>0</v>
      </c>
      <c r="C4" s="4">
        <v>7</v>
      </c>
      <c r="D4" s="13">
        <f>B4*100/B$14</f>
        <v>0</v>
      </c>
      <c r="E4" s="13">
        <f>C4*100/C$14</f>
        <v>1.0511141810318939E-2</v>
      </c>
    </row>
    <row r="5" spans="1:5" x14ac:dyDescent="0.25">
      <c r="A5" s="3" t="s">
        <v>2</v>
      </c>
      <c r="B5" s="4">
        <v>19599</v>
      </c>
      <c r="C5" s="4">
        <v>65187</v>
      </c>
      <c r="D5" s="13">
        <f t="shared" ref="D5:D13" si="0">B5*100/B$14</f>
        <v>70.179396283166824</v>
      </c>
      <c r="E5" s="13">
        <f t="shared" ref="E5:E13" si="1">C5*100/C$14</f>
        <v>97.884257312751515</v>
      </c>
    </row>
    <row r="6" spans="1:5" x14ac:dyDescent="0.25">
      <c r="A6" s="3" t="s">
        <v>34</v>
      </c>
      <c r="B6" s="4">
        <v>2424</v>
      </c>
      <c r="C6" s="4">
        <v>13</v>
      </c>
      <c r="D6" s="13">
        <f t="shared" si="0"/>
        <v>8.6797722634010093</v>
      </c>
      <c r="E6" s="13">
        <f t="shared" si="1"/>
        <v>1.9520691933449456E-2</v>
      </c>
    </row>
    <row r="7" spans="1:5" x14ac:dyDescent="0.25">
      <c r="A7" s="3" t="s">
        <v>33</v>
      </c>
      <c r="B7" s="4">
        <v>61</v>
      </c>
      <c r="C7" s="4">
        <v>1</v>
      </c>
      <c r="D7" s="13">
        <f t="shared" si="0"/>
        <v>0.21842661223905183</v>
      </c>
      <c r="E7" s="13">
        <f t="shared" si="1"/>
        <v>1.5015916871884197E-3</v>
      </c>
    </row>
    <row r="8" spans="1:5" x14ac:dyDescent="0.25">
      <c r="A8" s="3" t="s">
        <v>3</v>
      </c>
      <c r="B8" s="4">
        <v>1417</v>
      </c>
      <c r="C8" s="4">
        <v>69</v>
      </c>
      <c r="D8" s="13">
        <f t="shared" si="0"/>
        <v>5.0739427793891219</v>
      </c>
      <c r="E8" s="13">
        <f t="shared" si="1"/>
        <v>0.10360982641600096</v>
      </c>
    </row>
    <row r="9" spans="1:5" x14ac:dyDescent="0.25">
      <c r="A9" s="3" t="s">
        <v>4</v>
      </c>
      <c r="B9" s="14">
        <v>16</v>
      </c>
      <c r="C9" s="14">
        <v>21</v>
      </c>
      <c r="D9" s="13">
        <f t="shared" si="0"/>
        <v>5.7292226161062769E-2</v>
      </c>
      <c r="E9" s="13">
        <f t="shared" si="1"/>
        <v>3.1533425430956816E-2</v>
      </c>
    </row>
    <row r="10" spans="1:5" x14ac:dyDescent="0.25">
      <c r="A10" s="3" t="s">
        <v>5</v>
      </c>
      <c r="B10" s="4">
        <v>4235</v>
      </c>
      <c r="C10" s="4">
        <v>1247</v>
      </c>
      <c r="D10" s="13">
        <f t="shared" si="0"/>
        <v>15.164536112006303</v>
      </c>
      <c r="E10" s="13">
        <f t="shared" si="1"/>
        <v>1.8724848339239595</v>
      </c>
    </row>
    <row r="11" spans="1:5" x14ac:dyDescent="0.25">
      <c r="A11" s="3" t="s">
        <v>32</v>
      </c>
      <c r="B11" s="4">
        <v>147</v>
      </c>
      <c r="C11" s="4">
        <v>0</v>
      </c>
      <c r="D11" s="13">
        <f t="shared" si="0"/>
        <v>0.52637232785476418</v>
      </c>
      <c r="E11" s="13">
        <f t="shared" si="1"/>
        <v>0</v>
      </c>
    </row>
    <row r="12" spans="1:5" x14ac:dyDescent="0.25">
      <c r="A12" s="3" t="s">
        <v>6</v>
      </c>
      <c r="B12" s="4">
        <v>26</v>
      </c>
      <c r="C12" s="4">
        <v>0</v>
      </c>
      <c r="D12" s="13">
        <f t="shared" si="0"/>
        <v>9.3099867511726997E-2</v>
      </c>
      <c r="E12" s="13">
        <f t="shared" si="1"/>
        <v>0</v>
      </c>
    </row>
    <row r="13" spans="1:5" x14ac:dyDescent="0.25">
      <c r="A13" s="3" t="s">
        <v>7</v>
      </c>
      <c r="B13" s="4">
        <v>2</v>
      </c>
      <c r="C13" s="4">
        <v>51</v>
      </c>
      <c r="D13" s="13">
        <f t="shared" si="0"/>
        <v>7.1615282701328461E-3</v>
      </c>
      <c r="E13" s="13">
        <f t="shared" si="1"/>
        <v>7.6581176046609412E-2</v>
      </c>
    </row>
    <row r="14" spans="1:5" x14ac:dyDescent="0.25">
      <c r="A14" s="15" t="s">
        <v>8</v>
      </c>
      <c r="B14" s="15">
        <f>SUM(B4:B13)</f>
        <v>27927</v>
      </c>
      <c r="C14" s="15">
        <f>SUM(C4:C13)</f>
        <v>66596</v>
      </c>
      <c r="D14" s="18">
        <f>SUM(D4:D13)</f>
        <v>100</v>
      </c>
      <c r="E14" s="18">
        <f>SUM(E4:E13)</f>
        <v>100</v>
      </c>
    </row>
    <row r="16" spans="1:5" x14ac:dyDescent="0.25">
      <c r="A16" t="s">
        <v>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C42" sqref="C42"/>
    </sheetView>
  </sheetViews>
  <sheetFormatPr baseColWidth="10" defaultRowHeight="15" x14ac:dyDescent="0.25"/>
  <sheetData>
    <row r="1" spans="1:5" x14ac:dyDescent="0.25">
      <c r="A1" s="6" t="s">
        <v>26</v>
      </c>
    </row>
    <row r="3" spans="1:5" x14ac:dyDescent="0.25">
      <c r="A3" s="2"/>
      <c r="B3" s="2" t="s">
        <v>0</v>
      </c>
      <c r="C3" s="2" t="s">
        <v>1</v>
      </c>
      <c r="D3" s="2" t="s">
        <v>31</v>
      </c>
      <c r="E3" s="2" t="s">
        <v>30</v>
      </c>
    </row>
    <row r="4" spans="1:5" x14ac:dyDescent="0.25">
      <c r="A4" s="3" t="s">
        <v>9</v>
      </c>
      <c r="B4" s="4">
        <v>1437</v>
      </c>
      <c r="C4" s="4">
        <v>69</v>
      </c>
      <c r="D4" s="16">
        <f>B4/B$12*100</f>
        <v>5.1455580620904504</v>
      </c>
      <c r="E4" s="16">
        <f>C4/C$12*100</f>
        <v>0.10360982641600097</v>
      </c>
    </row>
    <row r="5" spans="1:5" x14ac:dyDescent="0.25">
      <c r="A5" s="3" t="s">
        <v>10</v>
      </c>
      <c r="B5" s="4">
        <v>4433</v>
      </c>
      <c r="C5" s="4">
        <v>1267</v>
      </c>
      <c r="D5" s="16">
        <f t="shared" ref="D5:D11" si="0">B5/B$12*100</f>
        <v>15.873527410749455</v>
      </c>
      <c r="E5" s="16">
        <f t="shared" ref="E5:E11" si="1">C5/C$12*100</f>
        <v>1.9025166676677276</v>
      </c>
    </row>
    <row r="6" spans="1:5" x14ac:dyDescent="0.25">
      <c r="A6" s="3" t="s">
        <v>11</v>
      </c>
      <c r="B6" s="4">
        <v>9666</v>
      </c>
      <c r="C6" s="4">
        <v>34977</v>
      </c>
      <c r="D6" s="16">
        <f t="shared" si="0"/>
        <v>34.611666129552049</v>
      </c>
      <c r="E6" s="16">
        <f t="shared" si="1"/>
        <v>52.521172442789357</v>
      </c>
    </row>
    <row r="7" spans="1:5" x14ac:dyDescent="0.25">
      <c r="A7" s="3" t="s">
        <v>12</v>
      </c>
      <c r="B7" s="4">
        <v>7114</v>
      </c>
      <c r="C7" s="4">
        <v>16863</v>
      </c>
      <c r="D7" s="16">
        <f t="shared" si="0"/>
        <v>25.473556056862535</v>
      </c>
      <c r="E7" s="16">
        <f t="shared" si="1"/>
        <v>25.321340621058319</v>
      </c>
    </row>
    <row r="8" spans="1:5" x14ac:dyDescent="0.25">
      <c r="A8" s="3" t="s">
        <v>13</v>
      </c>
      <c r="B8" s="4">
        <v>3467</v>
      </c>
      <c r="C8" s="4">
        <v>8616</v>
      </c>
      <c r="D8" s="16">
        <f t="shared" si="0"/>
        <v>12.41450925627529</v>
      </c>
      <c r="E8" s="16">
        <f t="shared" si="1"/>
        <v>12.937713976815424</v>
      </c>
    </row>
    <row r="9" spans="1:5" x14ac:dyDescent="0.25">
      <c r="A9" s="3" t="s">
        <v>14</v>
      </c>
      <c r="B9" s="4">
        <v>1466</v>
      </c>
      <c r="C9" s="4">
        <v>4268</v>
      </c>
      <c r="D9" s="16">
        <f t="shared" si="0"/>
        <v>5.2494002220073765</v>
      </c>
      <c r="E9" s="16">
        <f t="shared" si="1"/>
        <v>6.4087933209201751</v>
      </c>
    </row>
    <row r="10" spans="1:5" x14ac:dyDescent="0.25">
      <c r="A10" s="3" t="s">
        <v>15</v>
      </c>
      <c r="B10" s="4">
        <v>342</v>
      </c>
      <c r="C10" s="4">
        <v>485</v>
      </c>
      <c r="D10" s="16">
        <f t="shared" si="0"/>
        <v>1.2246213341927168</v>
      </c>
      <c r="E10" s="16">
        <f t="shared" si="1"/>
        <v>0.72827196828638363</v>
      </c>
    </row>
    <row r="11" spans="1:5" x14ac:dyDescent="0.25">
      <c r="A11" s="3" t="s">
        <v>7</v>
      </c>
      <c r="B11" s="4">
        <v>2</v>
      </c>
      <c r="C11" s="4">
        <v>51</v>
      </c>
      <c r="D11" s="16">
        <f t="shared" si="0"/>
        <v>7.1615282701328461E-3</v>
      </c>
      <c r="E11" s="16">
        <f t="shared" si="1"/>
        <v>7.6581176046609412E-2</v>
      </c>
    </row>
    <row r="12" spans="1:5" x14ac:dyDescent="0.25">
      <c r="A12" s="1" t="s">
        <v>8</v>
      </c>
      <c r="B12" s="1">
        <v>27927</v>
      </c>
      <c r="C12" s="1">
        <v>66596</v>
      </c>
      <c r="D12" s="17">
        <f>SUM(D4:D11)</f>
        <v>100.00000000000001</v>
      </c>
      <c r="E12" s="17">
        <f>SUM(E4:E11)</f>
        <v>100.00000000000001</v>
      </c>
    </row>
    <row r="14" spans="1:5" x14ac:dyDescent="0.25">
      <c r="A14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C42" sqref="C42"/>
    </sheetView>
  </sheetViews>
  <sheetFormatPr baseColWidth="10" defaultRowHeight="15" x14ac:dyDescent="0.25"/>
  <sheetData>
    <row r="1" spans="1:13" x14ac:dyDescent="0.25">
      <c r="A1" s="11" t="s">
        <v>27</v>
      </c>
    </row>
    <row r="2" spans="1:13" x14ac:dyDescent="0.25">
      <c r="A2" s="11"/>
    </row>
    <row r="3" spans="1:13" x14ac:dyDescent="0.25">
      <c r="B3" s="5">
        <v>2011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1:13" x14ac:dyDescent="0.25">
      <c r="A4" t="s">
        <v>16</v>
      </c>
      <c r="B4">
        <v>10311</v>
      </c>
      <c r="C4">
        <v>10226</v>
      </c>
      <c r="D4">
        <v>9929</v>
      </c>
      <c r="E4">
        <v>9845</v>
      </c>
      <c r="F4">
        <v>9540</v>
      </c>
      <c r="G4">
        <v>8610</v>
      </c>
      <c r="H4">
        <v>8196</v>
      </c>
      <c r="I4">
        <v>7750</v>
      </c>
      <c r="J4">
        <v>7255</v>
      </c>
      <c r="K4">
        <v>6692</v>
      </c>
      <c r="L4">
        <v>6207</v>
      </c>
      <c r="M4">
        <v>5740</v>
      </c>
    </row>
    <row r="5" spans="1:13" x14ac:dyDescent="0.25">
      <c r="A5" t="s">
        <v>17</v>
      </c>
      <c r="B5">
        <v>7656</v>
      </c>
      <c r="C5">
        <v>7744</v>
      </c>
      <c r="D5">
        <v>7734</v>
      </c>
      <c r="E5">
        <v>7849</v>
      </c>
      <c r="F5">
        <v>7984</v>
      </c>
      <c r="G5">
        <v>8392</v>
      </c>
      <c r="H5">
        <v>9043</v>
      </c>
      <c r="I5">
        <v>9438</v>
      </c>
      <c r="J5">
        <v>9622</v>
      </c>
      <c r="K5">
        <v>9967</v>
      </c>
      <c r="L5">
        <v>10097</v>
      </c>
      <c r="M5">
        <v>10364</v>
      </c>
    </row>
    <row r="6" spans="1:13" x14ac:dyDescent="0.25">
      <c r="A6" t="s">
        <v>18</v>
      </c>
      <c r="B6">
        <v>26054</v>
      </c>
      <c r="C6">
        <v>25280</v>
      </c>
      <c r="D6">
        <v>24397</v>
      </c>
      <c r="E6">
        <v>23217</v>
      </c>
      <c r="F6">
        <v>22053</v>
      </c>
      <c r="G6">
        <v>20663</v>
      </c>
      <c r="H6">
        <v>20148</v>
      </c>
      <c r="I6">
        <v>19347</v>
      </c>
      <c r="J6">
        <v>18352</v>
      </c>
      <c r="K6">
        <v>17640</v>
      </c>
      <c r="L6">
        <v>16634</v>
      </c>
      <c r="M6">
        <v>15800</v>
      </c>
    </row>
    <row r="7" spans="1:13" x14ac:dyDescent="0.25">
      <c r="A7" t="s">
        <v>19</v>
      </c>
      <c r="B7">
        <v>17552</v>
      </c>
      <c r="C7">
        <v>19277</v>
      </c>
      <c r="D7">
        <v>20595</v>
      </c>
      <c r="E7">
        <v>22628</v>
      </c>
      <c r="F7">
        <v>24390</v>
      </c>
      <c r="G7">
        <v>26265</v>
      </c>
      <c r="H7">
        <v>27800</v>
      </c>
      <c r="I7">
        <v>29197</v>
      </c>
      <c r="J7">
        <v>30226</v>
      </c>
      <c r="K7">
        <v>31489</v>
      </c>
      <c r="L7">
        <v>32247</v>
      </c>
      <c r="M7">
        <v>33446</v>
      </c>
    </row>
    <row r="8" spans="1:13" x14ac:dyDescent="0.25">
      <c r="A8" t="s">
        <v>20</v>
      </c>
      <c r="B8">
        <v>1898</v>
      </c>
      <c r="C8">
        <v>1969</v>
      </c>
      <c r="D8">
        <v>1899</v>
      </c>
      <c r="E8">
        <v>1765</v>
      </c>
      <c r="F8">
        <v>1564</v>
      </c>
      <c r="G8">
        <v>1417</v>
      </c>
      <c r="H8">
        <v>1459</v>
      </c>
      <c r="I8">
        <v>1504</v>
      </c>
      <c r="J8">
        <v>1505</v>
      </c>
      <c r="K8">
        <v>1461</v>
      </c>
      <c r="L8">
        <v>1326</v>
      </c>
      <c r="M8">
        <v>1238</v>
      </c>
    </row>
    <row r="9" spans="1:13" x14ac:dyDescent="0.25">
      <c r="A9" t="s">
        <v>7</v>
      </c>
      <c r="B9">
        <v>67</v>
      </c>
      <c r="C9">
        <v>11</v>
      </c>
      <c r="D9">
        <v>8</v>
      </c>
      <c r="E9">
        <v>9</v>
      </c>
      <c r="F9">
        <v>8</v>
      </c>
      <c r="G9">
        <v>9</v>
      </c>
      <c r="H9">
        <v>12</v>
      </c>
      <c r="I9">
        <v>13</v>
      </c>
      <c r="J9">
        <v>12</v>
      </c>
      <c r="K9">
        <v>9</v>
      </c>
      <c r="L9">
        <v>8</v>
      </c>
      <c r="M9">
        <v>8</v>
      </c>
    </row>
    <row r="27" spans="1:1" x14ac:dyDescent="0.25">
      <c r="A27" t="s">
        <v>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workbookViewId="0">
      <selection activeCell="C42" sqref="C42"/>
    </sheetView>
  </sheetViews>
  <sheetFormatPr baseColWidth="10" defaultRowHeight="15" x14ac:dyDescent="0.25"/>
  <sheetData>
    <row r="1" spans="1:2" ht="17.25" x14ac:dyDescent="0.25">
      <c r="A1" s="12" t="s">
        <v>28</v>
      </c>
    </row>
    <row r="3" spans="1:2" x14ac:dyDescent="0.25">
      <c r="A3" t="s">
        <v>21</v>
      </c>
      <c r="B3" s="1">
        <v>66596</v>
      </c>
    </row>
    <row r="4" spans="1:2" x14ac:dyDescent="0.25">
      <c r="A4" t="s">
        <v>16</v>
      </c>
      <c r="B4">
        <v>5740</v>
      </c>
    </row>
    <row r="5" spans="1:2" x14ac:dyDescent="0.25">
      <c r="A5" t="s">
        <v>17</v>
      </c>
      <c r="B5">
        <v>10364</v>
      </c>
    </row>
    <row r="6" spans="1:2" x14ac:dyDescent="0.25">
      <c r="A6" t="s">
        <v>18</v>
      </c>
      <c r="B6">
        <v>15800</v>
      </c>
    </row>
    <row r="7" spans="1:2" x14ac:dyDescent="0.25">
      <c r="A7" t="s">
        <v>19</v>
      </c>
      <c r="B7">
        <v>33446</v>
      </c>
    </row>
    <row r="8" spans="1:2" x14ac:dyDescent="0.25">
      <c r="A8" t="s">
        <v>20</v>
      </c>
      <c r="B8">
        <v>1238</v>
      </c>
    </row>
    <row r="9" spans="1:2" x14ac:dyDescent="0.25">
      <c r="A9" t="s">
        <v>7</v>
      </c>
      <c r="B9">
        <v>8</v>
      </c>
    </row>
    <row r="27" spans="1:1" x14ac:dyDescent="0.25">
      <c r="A27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parc_série</vt:lpstr>
      <vt:lpstr>parc_motorisation</vt:lpstr>
      <vt:lpstr>parc_critair</vt:lpstr>
      <vt:lpstr>parc_évol_places_assises</vt:lpstr>
      <vt:lpstr>parc_répart_places_assises 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des tableaux et graphiques 2022</dc:title>
  <dc:subject>transport en commun de personnes</dc:subject>
  <dc:creator>SDES</dc:creator>
  <cp:keywords>crit'air; véhicule; circulation; autocar; autobus; motorisation</cp:keywords>
  <cp:lastModifiedBy>THIRIAT Sébastien</cp:lastModifiedBy>
  <dcterms:created xsi:type="dcterms:W3CDTF">2022-10-20T06:42:42Z</dcterms:created>
  <dcterms:modified xsi:type="dcterms:W3CDTF">2022-12-27T08:14:54Z</dcterms:modified>
</cp:coreProperties>
</file>